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HP\OneDrive\Desktop\امي\"/>
    </mc:Choice>
  </mc:AlternateContent>
  <xr:revisionPtr revIDLastSave="0" documentId="8_{DF5C9E60-CA22-4A76-9482-C4D77A6122C6}" xr6:coauthVersionLast="47" xr6:coauthVersionMax="47" xr10:uidLastSave="{00000000-0000-0000-0000-000000000000}"/>
  <workbookProtection workbookPassword="CC49" lockStructure="1"/>
  <bookViews>
    <workbookView xWindow="-108" yWindow="-108" windowWidth="23256" windowHeight="12576" tabRatio="779" activeTab="1" xr2:uid="{00000000-000D-0000-FFFF-FFFF00000000}"/>
  </bookViews>
  <sheets>
    <sheet name="الرئيسية" sheetId="1" r:id="rId1"/>
    <sheet name="All" sheetId="2" r:id="rId2"/>
    <sheet name="أ" sheetId="3" r:id="rId3"/>
    <sheet name="ب" sheetId="4" r:id="rId4"/>
    <sheet name="ج" sheetId="5" r:id="rId5"/>
    <sheet name="د" sheetId="6" r:id="rId6"/>
    <sheet name="Ref_Data" sheetId="8" state="hidden" r:id="rId7"/>
    <sheet name="هـ" sheetId="7" r:id="rId8"/>
    <sheet name="التحليل" sheetId="9" r:id="rId9"/>
    <sheet name="Scope" sheetId="10" state="hidden" r:id="rId10"/>
  </sheets>
  <externalReferences>
    <externalReference r:id="rId11"/>
  </externalReferences>
  <definedNames>
    <definedName name="_xlnm._FilterDatabase" localSheetId="1" hidden="1">All!$C$12:$H$59</definedName>
    <definedName name="_xlnm._FilterDatabase" localSheetId="6" hidden="1">Ref_Data!$D$17:$O$207</definedName>
    <definedName name="AllMonthsArEn" localSheetId="8">[1]NamesScope!$J$5:$J$29</definedName>
    <definedName name="AllMonthsArEn">Scope!$AX$76:$AX$100</definedName>
    <definedName name="Classes">Scope!$AV$76:$AV$84</definedName>
    <definedName name="ExamMonths">Scope!$AN$75:$AO$78</definedName>
    <definedName name="Grade_Names" localSheetId="8">[1]NamesScope!$F$5:$G$13</definedName>
    <definedName name="Grade_Names">Scope!$AS$76:$AT$87</definedName>
    <definedName name="Grades" localSheetId="8">[1]NamesScope!$F$5:$F$13</definedName>
    <definedName name="Grades">Scope!$AS$76:$AS$87</definedName>
    <definedName name="Hijri_Months">Scope!$AZ$76:$AZ$87</definedName>
    <definedName name="HijriMonthesRange">Scope!$AW$76:$AX$87</definedName>
    <definedName name="Large" localSheetId="3">Ref_Data!$N$18:$N$206</definedName>
    <definedName name="Large" localSheetId="4">Ref_Data!$N$18:$N$206</definedName>
    <definedName name="Large" localSheetId="5">Ref_Data!$N$18:$N$206</definedName>
    <definedName name="Large" localSheetId="7">Ref_Data!$N$18:$N$206</definedName>
    <definedName name="Large">Ref_Data!$N$18:$N$206</definedName>
    <definedName name="ListSort_TB" localSheetId="6">Ref_Data!$D$17:$M$206</definedName>
    <definedName name="ListSort_TB">#REF!</definedName>
    <definedName name="Month">Scope!$BB$76:$BB$87</definedName>
    <definedName name="_xlnm.Print_Area" localSheetId="1">All!$A$3:$M$206</definedName>
    <definedName name="_xlnm.Print_Area" localSheetId="6">Ref_Data!$A$3:$P$208</definedName>
    <definedName name="_xlnm.Print_Area" localSheetId="2">أ!$A$3:$P$213</definedName>
    <definedName name="_xlnm.Print_Area" localSheetId="8">التحليل!$A$3:$N$60</definedName>
    <definedName name="_xlnm.Print_Area" localSheetId="3">ب!$A$3:$P$213</definedName>
    <definedName name="_xlnm.Print_Area" localSheetId="4">ج!$A$3:$P$213</definedName>
    <definedName name="_xlnm.Print_Area" localSheetId="5">د!$A$3:$P$213</definedName>
    <definedName name="_xlnm.Print_Area" localSheetId="7">هـ!$A$3:$P$213</definedName>
    <definedName name="_xlnm.Print_Titles" localSheetId="6">Ref_Data!$3:$17</definedName>
    <definedName name="Semester">Scope!$BC$76:$BC$79</definedName>
    <definedName name="Sorted_TB" localSheetId="8">[1]Sorted!$C$1:$C$200</definedName>
    <definedName name="Sorted_TB">#REF!</definedName>
    <definedName name="Tick">Scope!$AR$79:$AR$80</definedName>
    <definedName name="أشهر_ميلادية">Scope!$BA$76:$BA$87</definedName>
    <definedName name="أشهر_هجرية">Scope!$AX$76:$AX$87</definedName>
    <definedName name="الشعب">Scope!$AU$76:$AU$84</definedName>
  </definedNames>
  <calcPr calcId="181029"/>
</workbook>
</file>

<file path=xl/calcChain.xml><?xml version="1.0" encoding="utf-8"?>
<calcChain xmlns="http://schemas.openxmlformats.org/spreadsheetml/2006/main">
  <c r="B4" i="9" l="1"/>
  <c r="D4" i="7"/>
  <c r="D4" i="6"/>
  <c r="D4" i="5"/>
  <c r="D4" i="4"/>
  <c r="D4" i="3"/>
  <c r="B7" i="1" l="1"/>
  <c r="Z9" i="1"/>
  <c r="Q10" i="1"/>
  <c r="H3" i="2" s="1"/>
  <c r="I3" i="2" s="1"/>
  <c r="S10" i="1"/>
  <c r="U10" i="1"/>
  <c r="W10" i="1"/>
  <c r="Z10" i="1"/>
  <c r="Z11" i="1"/>
  <c r="Z12" i="1"/>
  <c r="D4" i="2"/>
  <c r="F4" i="2"/>
  <c r="B11" i="2"/>
  <c r="B124" i="2" s="1"/>
  <c r="D11" i="2"/>
  <c r="E11" i="2" s="1"/>
  <c r="F11" i="2" s="1"/>
  <c r="G4" i="2" s="1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D9" i="3"/>
  <c r="F9" i="3"/>
  <c r="G9" i="3"/>
  <c r="N1" i="3" s="1"/>
  <c r="I9" i="3"/>
  <c r="K9" i="3"/>
  <c r="M9" i="3"/>
  <c r="C15" i="3"/>
  <c r="D16" i="3"/>
  <c r="E16" i="3"/>
  <c r="F16" i="3"/>
  <c r="J213" i="3"/>
  <c r="D9" i="4"/>
  <c r="F9" i="4"/>
  <c r="J213" i="4" s="1"/>
  <c r="G9" i="4"/>
  <c r="N1" i="4" s="1"/>
  <c r="I9" i="4"/>
  <c r="K9" i="4"/>
  <c r="M9" i="4"/>
  <c r="C15" i="4"/>
  <c r="D16" i="4"/>
  <c r="E16" i="4"/>
  <c r="F16" i="4"/>
  <c r="D9" i="5"/>
  <c r="F9" i="5"/>
  <c r="J213" i="5" s="1"/>
  <c r="G9" i="5"/>
  <c r="N1" i="5" s="1"/>
  <c r="I9" i="5"/>
  <c r="K9" i="5"/>
  <c r="M9" i="5"/>
  <c r="C15" i="5"/>
  <c r="D16" i="5"/>
  <c r="E16" i="5"/>
  <c r="F16" i="5"/>
  <c r="D9" i="6"/>
  <c r="F9" i="6"/>
  <c r="J213" i="6" s="1"/>
  <c r="G9" i="6"/>
  <c r="N1" i="6" s="1"/>
  <c r="I9" i="6"/>
  <c r="K9" i="6"/>
  <c r="M9" i="6"/>
  <c r="C15" i="6"/>
  <c r="D16" i="6"/>
  <c r="E16" i="6"/>
  <c r="F16" i="6"/>
  <c r="D9" i="7"/>
  <c r="F9" i="7"/>
  <c r="J213" i="7" s="1"/>
  <c r="G9" i="7"/>
  <c r="N1" i="7" s="1"/>
  <c r="I9" i="7"/>
  <c r="K9" i="7"/>
  <c r="M9" i="7"/>
  <c r="C15" i="7"/>
  <c r="D16" i="7"/>
  <c r="E16" i="7"/>
  <c r="F16" i="7"/>
  <c r="D9" i="8"/>
  <c r="F9" i="8"/>
  <c r="G9" i="8"/>
  <c r="N1" i="8" s="1"/>
  <c r="I9" i="8"/>
  <c r="K9" i="8"/>
  <c r="D16" i="8"/>
  <c r="E16" i="8"/>
  <c r="F16" i="8"/>
  <c r="O203" i="8"/>
  <c r="O204" i="8"/>
  <c r="B10" i="9"/>
  <c r="D10" i="9"/>
  <c r="G10" i="9"/>
  <c r="H10" i="9"/>
  <c r="I10" i="9"/>
  <c r="J10" i="9"/>
  <c r="L10" i="9"/>
  <c r="M10" i="9"/>
  <c r="M9" i="8" s="1"/>
  <c r="T26" i="9"/>
  <c r="J60" i="9"/>
  <c r="AQ89" i="10"/>
  <c r="D6" i="4" l="1"/>
  <c r="D6" i="5"/>
  <c r="D6" i="7"/>
  <c r="D6" i="6"/>
  <c r="C16" i="6"/>
  <c r="B192" i="2"/>
  <c r="C197" i="3" s="1"/>
  <c r="B173" i="2"/>
  <c r="N173" i="2" s="1"/>
  <c r="C16" i="7"/>
  <c r="C16" i="5"/>
  <c r="L124" i="2"/>
  <c r="N124" i="2"/>
  <c r="B18" i="2"/>
  <c r="C23" i="7" s="1"/>
  <c r="B26" i="2"/>
  <c r="C31" i="7" s="1"/>
  <c r="B34" i="2"/>
  <c r="C39" i="7" s="1"/>
  <c r="B42" i="2"/>
  <c r="B50" i="2"/>
  <c r="C55" i="8" s="1"/>
  <c r="O55" i="8" s="1"/>
  <c r="B59" i="2"/>
  <c r="C64" i="5" s="1"/>
  <c r="B66" i="2"/>
  <c r="C71" i="8" s="1"/>
  <c r="O71" i="8" s="1"/>
  <c r="B75" i="2"/>
  <c r="C80" i="4" s="1"/>
  <c r="B82" i="2"/>
  <c r="C87" i="8" s="1"/>
  <c r="O87" i="8" s="1"/>
  <c r="B88" i="2"/>
  <c r="C93" i="3" s="1"/>
  <c r="B95" i="2"/>
  <c r="C100" i="6" s="1"/>
  <c r="B96" i="2"/>
  <c r="C101" i="4" s="1"/>
  <c r="B107" i="2"/>
  <c r="B108" i="2"/>
  <c r="C113" i="5" s="1"/>
  <c r="B114" i="2"/>
  <c r="C119" i="4" s="1"/>
  <c r="B117" i="2"/>
  <c r="B122" i="2"/>
  <c r="C127" i="6" s="1"/>
  <c r="B125" i="2"/>
  <c r="C130" i="8" s="1"/>
  <c r="O130" i="8" s="1"/>
  <c r="B135" i="2"/>
  <c r="C140" i="4" s="1"/>
  <c r="B136" i="2"/>
  <c r="B142" i="2"/>
  <c r="C147" i="3" s="1"/>
  <c r="B145" i="2"/>
  <c r="C150" i="7" s="1"/>
  <c r="B147" i="2"/>
  <c r="C152" i="7" s="1"/>
  <c r="B148" i="2"/>
  <c r="C153" i="3" s="1"/>
  <c r="B155" i="2"/>
  <c r="B156" i="2"/>
  <c r="M156" i="2" s="1"/>
  <c r="B167" i="2"/>
  <c r="B168" i="2"/>
  <c r="M168" i="2" s="1"/>
  <c r="B174" i="2"/>
  <c r="B177" i="2"/>
  <c r="L177" i="2" s="1"/>
  <c r="B179" i="2"/>
  <c r="B180" i="2"/>
  <c r="M180" i="2" s="1"/>
  <c r="B190" i="2"/>
  <c r="B55" i="2"/>
  <c r="C60" i="4" s="1"/>
  <c r="B22" i="2"/>
  <c r="M22" i="2" s="1"/>
  <c r="B38" i="2"/>
  <c r="C43" i="4" s="1"/>
  <c r="B51" i="2"/>
  <c r="C56" i="5" s="1"/>
  <c r="B54" i="2"/>
  <c r="C59" i="8" s="1"/>
  <c r="O59" i="8" s="1"/>
  <c r="B62" i="2"/>
  <c r="C67" i="8" s="1"/>
  <c r="O67" i="8" s="1"/>
  <c r="B67" i="2"/>
  <c r="B70" i="2"/>
  <c r="C75" i="8" s="1"/>
  <c r="O75" i="8" s="1"/>
  <c r="B89" i="2"/>
  <c r="C94" i="8" s="1"/>
  <c r="O94" i="8" s="1"/>
  <c r="B105" i="2"/>
  <c r="C110" i="8" s="1"/>
  <c r="O110" i="8" s="1"/>
  <c r="B109" i="2"/>
  <c r="N109" i="2" s="1"/>
  <c r="B116" i="2"/>
  <c r="C121" i="7" s="1"/>
  <c r="B118" i="2"/>
  <c r="C123" i="4" s="1"/>
  <c r="B119" i="2"/>
  <c r="C124" i="5" s="1"/>
  <c r="B120" i="2"/>
  <c r="B123" i="2"/>
  <c r="B130" i="2"/>
  <c r="C135" i="6" s="1"/>
  <c r="B131" i="2"/>
  <c r="C136" i="3" s="1"/>
  <c r="B141" i="2"/>
  <c r="C146" i="6" s="1"/>
  <c r="B149" i="2"/>
  <c r="C154" i="5" s="1"/>
  <c r="B165" i="2"/>
  <c r="L165" i="2" s="1"/>
  <c r="B169" i="2"/>
  <c r="M169" i="2" s="1"/>
  <c r="B176" i="2"/>
  <c r="M176" i="2" s="1"/>
  <c r="B189" i="2"/>
  <c r="B198" i="2"/>
  <c r="B201" i="2"/>
  <c r="B202" i="2"/>
  <c r="B205" i="2"/>
  <c r="B206" i="2"/>
  <c r="B78" i="2"/>
  <c r="C83" i="8" s="1"/>
  <c r="O83" i="8" s="1"/>
  <c r="B83" i="2"/>
  <c r="B86" i="2"/>
  <c r="C91" i="8" s="1"/>
  <c r="O91" i="8" s="1"/>
  <c r="B92" i="2"/>
  <c r="C97" i="4" s="1"/>
  <c r="B94" i="2"/>
  <c r="C99" i="4" s="1"/>
  <c r="B101" i="2"/>
  <c r="C106" i="3" s="1"/>
  <c r="B112" i="2"/>
  <c r="C117" i="7" s="1"/>
  <c r="B115" i="2"/>
  <c r="C120" i="6" s="1"/>
  <c r="B133" i="2"/>
  <c r="C138" i="6" s="1"/>
  <c r="B137" i="2"/>
  <c r="C142" i="6" s="1"/>
  <c r="B144" i="2"/>
  <c r="C149" i="6" s="1"/>
  <c r="B152" i="2"/>
  <c r="B154" i="2"/>
  <c r="B161" i="2"/>
  <c r="B172" i="2"/>
  <c r="B175" i="2"/>
  <c r="B178" i="2"/>
  <c r="B185" i="2"/>
  <c r="M185" i="2" s="1"/>
  <c r="B194" i="2"/>
  <c r="B197" i="2"/>
  <c r="B199" i="2"/>
  <c r="B200" i="2"/>
  <c r="L200" i="2" s="1"/>
  <c r="B203" i="2"/>
  <c r="B204" i="2"/>
  <c r="M204" i="2" s="1"/>
  <c r="B14" i="2"/>
  <c r="C19" i="6" s="1"/>
  <c r="B30" i="2"/>
  <c r="C35" i="5" s="1"/>
  <c r="B46" i="2"/>
  <c r="C51" i="6" s="1"/>
  <c r="B58" i="2"/>
  <c r="C63" i="8" s="1"/>
  <c r="O63" i="8" s="1"/>
  <c r="B63" i="2"/>
  <c r="C68" i="7" s="1"/>
  <c r="B71" i="2"/>
  <c r="B90" i="2"/>
  <c r="B91" i="2"/>
  <c r="C96" i="3" s="1"/>
  <c r="B98" i="2"/>
  <c r="C103" i="7" s="1"/>
  <c r="B99" i="2"/>
  <c r="C104" i="3" s="1"/>
  <c r="B100" i="2"/>
  <c r="C105" i="4" s="1"/>
  <c r="B104" i="2"/>
  <c r="C109" i="4" s="1"/>
  <c r="B106" i="2"/>
  <c r="C111" i="4" s="1"/>
  <c r="B110" i="2"/>
  <c r="C115" i="7" s="1"/>
  <c r="B111" i="2"/>
  <c r="C116" i="5" s="1"/>
  <c r="B129" i="2"/>
  <c r="M129" i="2" s="1"/>
  <c r="B140" i="2"/>
  <c r="M140" i="2" s="1"/>
  <c r="B143" i="2"/>
  <c r="B146" i="2"/>
  <c r="C151" i="6" s="1"/>
  <c r="B150" i="2"/>
  <c r="C155" i="4" s="1"/>
  <c r="B151" i="2"/>
  <c r="C156" i="5" s="1"/>
  <c r="B158" i="2"/>
  <c r="B159" i="2"/>
  <c r="B160" i="2"/>
  <c r="B164" i="2"/>
  <c r="B166" i="2"/>
  <c r="B170" i="2"/>
  <c r="B171" i="2"/>
  <c r="B182" i="2"/>
  <c r="B183" i="2"/>
  <c r="B184" i="2"/>
  <c r="L184" i="2" s="1"/>
  <c r="B188" i="2"/>
  <c r="L188" i="2" s="1"/>
  <c r="B193" i="2"/>
  <c r="M193" i="2" s="1"/>
  <c r="B195" i="2"/>
  <c r="B196" i="2"/>
  <c r="L196" i="2" s="1"/>
  <c r="C16" i="3"/>
  <c r="B127" i="2"/>
  <c r="C132" i="4" s="1"/>
  <c r="B132" i="2"/>
  <c r="C137" i="3" s="1"/>
  <c r="B153" i="2"/>
  <c r="B181" i="2"/>
  <c r="M181" i="2" s="1"/>
  <c r="B187" i="2"/>
  <c r="B79" i="2"/>
  <c r="B97" i="2"/>
  <c r="C102" i="6" s="1"/>
  <c r="B103" i="2"/>
  <c r="C108" i="6" s="1"/>
  <c r="B113" i="2"/>
  <c r="C118" i="6" s="1"/>
  <c r="B138" i="2"/>
  <c r="C143" i="5" s="1"/>
  <c r="B162" i="2"/>
  <c r="B191" i="2"/>
  <c r="B87" i="2"/>
  <c r="C92" i="6" s="1"/>
  <c r="B93" i="2"/>
  <c r="C98" i="8" s="1"/>
  <c r="O98" i="8" s="1"/>
  <c r="B121" i="2"/>
  <c r="C126" i="8" s="1"/>
  <c r="O126" i="8" s="1"/>
  <c r="B126" i="2"/>
  <c r="C131" i="6" s="1"/>
  <c r="B128" i="2"/>
  <c r="C133" i="6" s="1"/>
  <c r="B186" i="2"/>
  <c r="C129" i="8"/>
  <c r="O129" i="8" s="1"/>
  <c r="C31" i="5"/>
  <c r="C16" i="4"/>
  <c r="B134" i="2"/>
  <c r="C139" i="6" s="1"/>
  <c r="B74" i="2"/>
  <c r="C79" i="8" s="1"/>
  <c r="O79" i="8" s="1"/>
  <c r="C178" i="7"/>
  <c r="B157" i="2"/>
  <c r="L157" i="2" s="1"/>
  <c r="C178" i="8"/>
  <c r="O178" i="8" s="1"/>
  <c r="C178" i="4"/>
  <c r="B163" i="2"/>
  <c r="B139" i="2"/>
  <c r="C144" i="5" s="1"/>
  <c r="B102" i="2"/>
  <c r="C107" i="6" s="1"/>
  <c r="C93" i="4"/>
  <c r="C136" i="4"/>
  <c r="C67" i="4"/>
  <c r="C60" i="6"/>
  <c r="C39" i="6"/>
  <c r="C129" i="6"/>
  <c r="C123" i="6"/>
  <c r="C152" i="4"/>
  <c r="C120" i="4"/>
  <c r="C103" i="6"/>
  <c r="C156" i="6"/>
  <c r="C113" i="6"/>
  <c r="C136" i="6"/>
  <c r="C109" i="6"/>
  <c r="C93" i="6"/>
  <c r="C31" i="6"/>
  <c r="C156" i="4"/>
  <c r="C129" i="4"/>
  <c r="C124" i="4"/>
  <c r="C113" i="4"/>
  <c r="C59" i="7"/>
  <c r="C130" i="7"/>
  <c r="C134" i="6"/>
  <c r="C110" i="6"/>
  <c r="C64" i="6"/>
  <c r="C96" i="4"/>
  <c r="C68" i="4"/>
  <c r="C59" i="4"/>
  <c r="C129" i="7"/>
  <c r="C19" i="7"/>
  <c r="C100" i="7"/>
  <c r="C96" i="5"/>
  <c r="C140" i="5"/>
  <c r="C152" i="5"/>
  <c r="C63" i="5"/>
  <c r="C71" i="5"/>
  <c r="C93" i="5"/>
  <c r="C109" i="5"/>
  <c r="C129" i="5"/>
  <c r="C27" i="5"/>
  <c r="C155" i="3"/>
  <c r="C123" i="3"/>
  <c r="C19" i="3"/>
  <c r="C51" i="3"/>
  <c r="C60" i="3"/>
  <c r="C68" i="3"/>
  <c r="C92" i="3"/>
  <c r="C156" i="3"/>
  <c r="C71" i="3"/>
  <c r="C97" i="3"/>
  <c r="C113" i="3"/>
  <c r="C121" i="3"/>
  <c r="C129" i="3"/>
  <c r="C64" i="3"/>
  <c r="C110" i="3"/>
  <c r="C118" i="3"/>
  <c r="C134" i="3"/>
  <c r="C27" i="7"/>
  <c r="C94" i="7"/>
  <c r="C140" i="7"/>
  <c r="C136" i="7"/>
  <c r="C93" i="7"/>
  <c r="C155" i="5"/>
  <c r="C123" i="5"/>
  <c r="C135" i="3"/>
  <c r="C155" i="7"/>
  <c r="C135" i="7"/>
  <c r="C123" i="7"/>
  <c r="C108" i="7"/>
  <c r="C92" i="7"/>
  <c r="C83" i="7"/>
  <c r="C60" i="7"/>
  <c r="C83" i="5"/>
  <c r="C131" i="3"/>
  <c r="C150" i="4"/>
  <c r="C134" i="4"/>
  <c r="C94" i="4"/>
  <c r="D6" i="8"/>
  <c r="B7" i="9"/>
  <c r="D6" i="3"/>
  <c r="L105" i="2"/>
  <c r="M89" i="2"/>
  <c r="N66" i="2"/>
  <c r="L58" i="2"/>
  <c r="N58" i="2"/>
  <c r="M54" i="2"/>
  <c r="M197" i="2"/>
  <c r="L173" i="2"/>
  <c r="M173" i="2"/>
  <c r="L125" i="2"/>
  <c r="L204" i="2"/>
  <c r="M192" i="2"/>
  <c r="M188" i="2"/>
  <c r="M177" i="2"/>
  <c r="L145" i="2"/>
  <c r="L129" i="2"/>
  <c r="L113" i="2"/>
  <c r="N89" i="2"/>
  <c r="M165" i="2"/>
  <c r="G11" i="2"/>
  <c r="M164" i="2"/>
  <c r="M160" i="2"/>
  <c r="M152" i="2"/>
  <c r="M128" i="2"/>
  <c r="M124" i="2"/>
  <c r="M108" i="2"/>
  <c r="M92" i="2"/>
  <c r="M34" i="2"/>
  <c r="M26" i="2"/>
  <c r="L14" i="2"/>
  <c r="M59" i="2"/>
  <c r="C4" i="2"/>
  <c r="B15" i="2"/>
  <c r="B19" i="2"/>
  <c r="B23" i="2"/>
  <c r="B27" i="2"/>
  <c r="B31" i="2"/>
  <c r="B35" i="2"/>
  <c r="B39" i="2"/>
  <c r="B43" i="2"/>
  <c r="B47" i="2"/>
  <c r="B16" i="2"/>
  <c r="B20" i="2"/>
  <c r="B24" i="2"/>
  <c r="B28" i="2"/>
  <c r="B32" i="2"/>
  <c r="B36" i="2"/>
  <c r="B40" i="2"/>
  <c r="B44" i="2"/>
  <c r="B48" i="2"/>
  <c r="B52" i="2"/>
  <c r="B56" i="2"/>
  <c r="B60" i="2"/>
  <c r="B64" i="2"/>
  <c r="B68" i="2"/>
  <c r="B72" i="2"/>
  <c r="B76" i="2"/>
  <c r="B80" i="2"/>
  <c r="B84" i="2"/>
  <c r="B13" i="2"/>
  <c r="B17" i="2"/>
  <c r="B21" i="2"/>
  <c r="B25" i="2"/>
  <c r="B29" i="2"/>
  <c r="B33" i="2"/>
  <c r="B37" i="2"/>
  <c r="B41" i="2"/>
  <c r="B45" i="2"/>
  <c r="B49" i="2"/>
  <c r="B53" i="2"/>
  <c r="B57" i="2"/>
  <c r="B61" i="2"/>
  <c r="B65" i="2"/>
  <c r="B69" i="2"/>
  <c r="B73" i="2"/>
  <c r="B77" i="2"/>
  <c r="B81" i="2"/>
  <c r="B85" i="2"/>
  <c r="E4" i="2"/>
  <c r="C178" i="6" l="1"/>
  <c r="C133" i="7"/>
  <c r="C51" i="7"/>
  <c r="C149" i="5"/>
  <c r="M144" i="2"/>
  <c r="M97" i="2"/>
  <c r="N74" i="2"/>
  <c r="M18" i="2"/>
  <c r="L149" i="2"/>
  <c r="C75" i="3"/>
  <c r="C126" i="3"/>
  <c r="C147" i="4"/>
  <c r="N78" i="2"/>
  <c r="L169" i="2"/>
  <c r="C103" i="5"/>
  <c r="C83" i="3"/>
  <c r="C156" i="7"/>
  <c r="C140" i="3"/>
  <c r="C136" i="5"/>
  <c r="C67" i="3"/>
  <c r="C71" i="4"/>
  <c r="C67" i="6"/>
  <c r="C111" i="6"/>
  <c r="C119" i="6"/>
  <c r="L22" i="2"/>
  <c r="L133" i="2"/>
  <c r="N169" i="2"/>
  <c r="L62" i="2"/>
  <c r="M78" i="2"/>
  <c r="C118" i="4"/>
  <c r="C99" i="3"/>
  <c r="C118" i="7"/>
  <c r="C145" i="3"/>
  <c r="C110" i="5"/>
  <c r="C111" i="3"/>
  <c r="C145" i="7"/>
  <c r="C138" i="7"/>
  <c r="C83" i="4"/>
  <c r="C145" i="4"/>
  <c r="C99" i="6"/>
  <c r="C145" i="6"/>
  <c r="C100" i="4"/>
  <c r="C178" i="3"/>
  <c r="C146" i="4"/>
  <c r="C80" i="5"/>
  <c r="C139" i="4"/>
  <c r="L26" i="2"/>
  <c r="M104" i="2"/>
  <c r="M145" i="2"/>
  <c r="N54" i="2"/>
  <c r="M58" i="2"/>
  <c r="L89" i="2"/>
  <c r="C98" i="4"/>
  <c r="C135" i="5"/>
  <c r="C97" i="7"/>
  <c r="C131" i="7"/>
  <c r="C139" i="5"/>
  <c r="C63" i="7"/>
  <c r="C120" i="7"/>
  <c r="C150" i="3"/>
  <c r="C109" i="3"/>
  <c r="C63" i="3"/>
  <c r="C120" i="3"/>
  <c r="C107" i="3"/>
  <c r="C150" i="5"/>
  <c r="C94" i="5"/>
  <c r="C97" i="5"/>
  <c r="C120" i="5"/>
  <c r="C60" i="5"/>
  <c r="C131" i="5"/>
  <c r="C94" i="6"/>
  <c r="C150" i="6"/>
  <c r="C96" i="7"/>
  <c r="C63" i="6"/>
  <c r="C96" i="6"/>
  <c r="C31" i="4"/>
  <c r="C131" i="4"/>
  <c r="C97" i="6"/>
  <c r="C59" i="3"/>
  <c r="C178" i="5"/>
  <c r="C108" i="3"/>
  <c r="C134" i="5"/>
  <c r="C134" i="7"/>
  <c r="C63" i="4"/>
  <c r="C59" i="6"/>
  <c r="C155" i="6"/>
  <c r="M55" i="2"/>
  <c r="M88" i="2"/>
  <c r="N125" i="2"/>
  <c r="M125" i="2"/>
  <c r="L54" i="2"/>
  <c r="C64" i="4"/>
  <c r="C130" i="4"/>
  <c r="C31" i="3"/>
  <c r="C113" i="7"/>
  <c r="C139" i="7"/>
  <c r="C59" i="5"/>
  <c r="C109" i="7"/>
  <c r="C64" i="7"/>
  <c r="C130" i="3"/>
  <c r="C94" i="3"/>
  <c r="C139" i="3"/>
  <c r="C130" i="5"/>
  <c r="C108" i="5"/>
  <c r="C130" i="6"/>
  <c r="C108" i="4"/>
  <c r="C135" i="4"/>
  <c r="L18" i="2"/>
  <c r="L192" i="2"/>
  <c r="M74" i="2"/>
  <c r="N82" i="2"/>
  <c r="C144" i="4"/>
  <c r="C149" i="7"/>
  <c r="C144" i="6"/>
  <c r="C75" i="4"/>
  <c r="C197" i="4"/>
  <c r="L38" i="2"/>
  <c r="M96" i="2"/>
  <c r="L74" i="2"/>
  <c r="M86" i="2"/>
  <c r="M137" i="2"/>
  <c r="C105" i="7"/>
  <c r="C23" i="4"/>
  <c r="C79" i="6"/>
  <c r="C137" i="4"/>
  <c r="N192" i="2"/>
  <c r="M112" i="2"/>
  <c r="C79" i="4"/>
  <c r="C23" i="6"/>
  <c r="C147" i="7"/>
  <c r="C151" i="3"/>
  <c r="C87" i="3"/>
  <c r="C23" i="3"/>
  <c r="C117" i="5"/>
  <c r="C23" i="5"/>
  <c r="M46" i="2"/>
  <c r="M70" i="2"/>
  <c r="C105" i="3"/>
  <c r="C79" i="3"/>
  <c r="C79" i="5"/>
  <c r="C92" i="5"/>
  <c r="C79" i="7"/>
  <c r="C126" i="6"/>
  <c r="C103" i="4"/>
  <c r="C117" i="6"/>
  <c r="C105" i="6"/>
  <c r="C197" i="8"/>
  <c r="O197" i="8" s="1"/>
  <c r="C84" i="6"/>
  <c r="C84" i="3"/>
  <c r="C148" i="3"/>
  <c r="C148" i="7"/>
  <c r="C148" i="6"/>
  <c r="C148" i="5"/>
  <c r="C115" i="4"/>
  <c r="C115" i="6"/>
  <c r="C115" i="5"/>
  <c r="C76" i="4"/>
  <c r="C76" i="3"/>
  <c r="C76" i="6"/>
  <c r="C76" i="5"/>
  <c r="L161" i="2"/>
  <c r="M161" i="2"/>
  <c r="C142" i="8"/>
  <c r="O142" i="8" s="1"/>
  <c r="N137" i="2"/>
  <c r="C142" i="3"/>
  <c r="L137" i="2"/>
  <c r="C142" i="7"/>
  <c r="C88" i="7"/>
  <c r="C88" i="5"/>
  <c r="C72" i="7"/>
  <c r="C72" i="6"/>
  <c r="C72" i="4"/>
  <c r="C141" i="6"/>
  <c r="C141" i="4"/>
  <c r="C122" i="3"/>
  <c r="C122" i="5"/>
  <c r="C47" i="4"/>
  <c r="C47" i="5"/>
  <c r="M75" i="2"/>
  <c r="L30" i="2"/>
  <c r="L93" i="2"/>
  <c r="M141" i="2"/>
  <c r="C98" i="7"/>
  <c r="C101" i="3"/>
  <c r="C106" i="5"/>
  <c r="C153" i="7"/>
  <c r="C101" i="7"/>
  <c r="C143" i="3"/>
  <c r="C143" i="6"/>
  <c r="C143" i="4"/>
  <c r="C137" i="7"/>
  <c r="C137" i="6"/>
  <c r="M132" i="2"/>
  <c r="C35" i="3"/>
  <c r="M30" i="2"/>
  <c r="C114" i="8"/>
  <c r="O114" i="8" s="1"/>
  <c r="C114" i="4"/>
  <c r="C114" i="7"/>
  <c r="C114" i="6"/>
  <c r="C43" i="6"/>
  <c r="C43" i="5"/>
  <c r="M38" i="2"/>
  <c r="L101" i="2"/>
  <c r="C88" i="3"/>
  <c r="C101" i="5"/>
  <c r="C153" i="4"/>
  <c r="M79" i="2"/>
  <c r="M148" i="2"/>
  <c r="M109" i="2"/>
  <c r="C47" i="7"/>
  <c r="C76" i="7"/>
  <c r="C98" i="6"/>
  <c r="C35" i="6"/>
  <c r="M87" i="2"/>
  <c r="N105" i="2"/>
  <c r="L78" i="2"/>
  <c r="C119" i="5"/>
  <c r="C27" i="3"/>
  <c r="C152" i="3"/>
  <c r="C132" i="3"/>
  <c r="C145" i="5"/>
  <c r="C39" i="5"/>
  <c r="C132" i="5"/>
  <c r="C19" i="5"/>
  <c r="C99" i="5"/>
  <c r="C19" i="4"/>
  <c r="C133" i="4"/>
  <c r="C67" i="5"/>
  <c r="C92" i="4"/>
  <c r="C152" i="6"/>
  <c r="C71" i="6"/>
  <c r="C124" i="6"/>
  <c r="C68" i="6"/>
  <c r="C140" i="6"/>
  <c r="C27" i="4"/>
  <c r="C27" i="6"/>
  <c r="L34" i="2"/>
  <c r="N62" i="2"/>
  <c r="M66" i="2"/>
  <c r="C110" i="4"/>
  <c r="C119" i="7"/>
  <c r="C103" i="3"/>
  <c r="C99" i="7"/>
  <c r="C124" i="7"/>
  <c r="C133" i="3"/>
  <c r="M63" i="2"/>
  <c r="M14" i="2"/>
  <c r="M133" i="2"/>
  <c r="M113" i="2"/>
  <c r="M62" i="2"/>
  <c r="L66" i="2"/>
  <c r="M105" i="2"/>
  <c r="C138" i="4"/>
  <c r="C71" i="7"/>
  <c r="C119" i="3"/>
  <c r="C132" i="7"/>
  <c r="C110" i="7"/>
  <c r="C138" i="3"/>
  <c r="C39" i="3"/>
  <c r="C124" i="3"/>
  <c r="C100" i="3"/>
  <c r="C138" i="5"/>
  <c r="C118" i="5"/>
  <c r="C133" i="5"/>
  <c r="C100" i="5"/>
  <c r="C68" i="5"/>
  <c r="C67" i="7"/>
  <c r="C111" i="7"/>
  <c r="C39" i="4"/>
  <c r="C111" i="5"/>
  <c r="C132" i="6"/>
  <c r="C83" i="6"/>
  <c r="C197" i="7"/>
  <c r="C197" i="6"/>
  <c r="C197" i="5"/>
  <c r="N50" i="2"/>
  <c r="C55" i="3"/>
  <c r="M102" i="2"/>
  <c r="L102" i="2"/>
  <c r="N102" i="2"/>
  <c r="C107" i="8"/>
  <c r="O107" i="8" s="1"/>
  <c r="M162" i="2"/>
  <c r="C167" i="3"/>
  <c r="L162" i="2"/>
  <c r="N162" i="2"/>
  <c r="C167" i="4"/>
  <c r="C167" i="5"/>
  <c r="C167" i="6"/>
  <c r="C167" i="7"/>
  <c r="C167" i="8"/>
  <c r="O167" i="8" s="1"/>
  <c r="C158" i="5"/>
  <c r="C158" i="6"/>
  <c r="C158" i="7"/>
  <c r="C158" i="4"/>
  <c r="C158" i="3"/>
  <c r="C158" i="8"/>
  <c r="O158" i="8" s="1"/>
  <c r="N184" i="2"/>
  <c r="C189" i="3"/>
  <c r="C189" i="4"/>
  <c r="C189" i="7"/>
  <c r="C189" i="8"/>
  <c r="O189" i="8" s="1"/>
  <c r="C189" i="6"/>
  <c r="C189" i="5"/>
  <c r="M159" i="2"/>
  <c r="L159" i="2"/>
  <c r="C164" i="4"/>
  <c r="N159" i="2"/>
  <c r="C164" i="3"/>
  <c r="C164" i="8"/>
  <c r="O164" i="8" s="1"/>
  <c r="C164" i="7"/>
  <c r="C164" i="5"/>
  <c r="C164" i="6"/>
  <c r="M111" i="2"/>
  <c r="L111" i="2"/>
  <c r="N111" i="2"/>
  <c r="C116" i="8"/>
  <c r="O116" i="8" s="1"/>
  <c r="C116" i="4"/>
  <c r="M90" i="2"/>
  <c r="L90" i="2"/>
  <c r="N90" i="2"/>
  <c r="C95" i="8"/>
  <c r="O95" i="8" s="1"/>
  <c r="M203" i="2"/>
  <c r="N203" i="2"/>
  <c r="C208" i="4"/>
  <c r="L203" i="2"/>
  <c r="C208" i="5"/>
  <c r="C208" i="6"/>
  <c r="C208" i="7"/>
  <c r="C208" i="3"/>
  <c r="L189" i="2"/>
  <c r="N189" i="2"/>
  <c r="C194" i="3"/>
  <c r="C194" i="5"/>
  <c r="C194" i="6"/>
  <c r="C194" i="4"/>
  <c r="C194" i="8"/>
  <c r="O194" i="8" s="1"/>
  <c r="C194" i="7"/>
  <c r="N149" i="2"/>
  <c r="C154" i="8"/>
  <c r="O154" i="8" s="1"/>
  <c r="M123" i="2"/>
  <c r="N123" i="2"/>
  <c r="L123" i="2"/>
  <c r="C128" i="8"/>
  <c r="O128" i="8" s="1"/>
  <c r="L116" i="2"/>
  <c r="C121" i="4"/>
  <c r="N116" i="2"/>
  <c r="C121" i="8"/>
  <c r="O121" i="8" s="1"/>
  <c r="L51" i="2"/>
  <c r="N51" i="2"/>
  <c r="C56" i="8"/>
  <c r="O56" i="8" s="1"/>
  <c r="N174" i="2"/>
  <c r="M174" i="2"/>
  <c r="C179" i="3"/>
  <c r="C179" i="4"/>
  <c r="C179" i="5"/>
  <c r="C179" i="6"/>
  <c r="C179" i="7"/>
  <c r="L174" i="2"/>
  <c r="C179" i="8"/>
  <c r="O179" i="8" s="1"/>
  <c r="N142" i="2"/>
  <c r="L142" i="2"/>
  <c r="M142" i="2"/>
  <c r="C147" i="8"/>
  <c r="O147" i="8" s="1"/>
  <c r="N122" i="2"/>
  <c r="L122" i="2"/>
  <c r="M122" i="2"/>
  <c r="C127" i="8"/>
  <c r="O127" i="8" s="1"/>
  <c r="M107" i="2"/>
  <c r="L107" i="2"/>
  <c r="N107" i="2"/>
  <c r="C112" i="8"/>
  <c r="O112" i="8" s="1"/>
  <c r="M100" i="2"/>
  <c r="M116" i="2"/>
  <c r="M196" i="2"/>
  <c r="M189" i="2"/>
  <c r="M50" i="2"/>
  <c r="C151" i="7"/>
  <c r="C154" i="3"/>
  <c r="C56" i="3"/>
  <c r="C149" i="3"/>
  <c r="C116" i="3"/>
  <c r="C128" i="5"/>
  <c r="C112" i="5"/>
  <c r="C107" i="4"/>
  <c r="C91" i="7"/>
  <c r="C147" i="5"/>
  <c r="C95" i="4"/>
  <c r="M139" i="2"/>
  <c r="L139" i="2"/>
  <c r="N139" i="2"/>
  <c r="C144" i="8"/>
  <c r="O144" i="8" s="1"/>
  <c r="N157" i="2"/>
  <c r="C162" i="3"/>
  <c r="C162" i="4"/>
  <c r="C162" i="5"/>
  <c r="C162" i="6"/>
  <c r="C162" i="7"/>
  <c r="C162" i="8"/>
  <c r="O162" i="8" s="1"/>
  <c r="L79" i="2"/>
  <c r="N79" i="2"/>
  <c r="C84" i="8"/>
  <c r="O84" i="8" s="1"/>
  <c r="M195" i="2"/>
  <c r="L195" i="2"/>
  <c r="N195" i="2"/>
  <c r="C200" i="4"/>
  <c r="C200" i="5"/>
  <c r="C200" i="6"/>
  <c r="C200" i="8"/>
  <c r="O200" i="8" s="1"/>
  <c r="C200" i="7"/>
  <c r="C200" i="3"/>
  <c r="L166" i="2"/>
  <c r="C171" i="3"/>
  <c r="M166" i="2"/>
  <c r="N166" i="2"/>
  <c r="C171" i="4"/>
  <c r="C171" i="5"/>
  <c r="C171" i="6"/>
  <c r="C171" i="7"/>
  <c r="C171" i="8"/>
  <c r="O171" i="8" s="1"/>
  <c r="M143" i="2"/>
  <c r="N143" i="2"/>
  <c r="L143" i="2"/>
  <c r="C148" i="8"/>
  <c r="O148" i="8" s="1"/>
  <c r="M99" i="2"/>
  <c r="L99" i="2"/>
  <c r="N99" i="2"/>
  <c r="C104" i="8"/>
  <c r="O104" i="8" s="1"/>
  <c r="N30" i="2"/>
  <c r="C35" i="8"/>
  <c r="O35" i="8" s="1"/>
  <c r="N101" i="2"/>
  <c r="C106" i="8"/>
  <c r="O106" i="8" s="1"/>
  <c r="N202" i="2"/>
  <c r="C207" i="3"/>
  <c r="L202" i="2"/>
  <c r="C207" i="4"/>
  <c r="M202" i="2"/>
  <c r="C207" i="5"/>
  <c r="C207" i="6"/>
  <c r="C207" i="7"/>
  <c r="L176" i="2"/>
  <c r="N176" i="2"/>
  <c r="C181" i="3"/>
  <c r="C181" i="4"/>
  <c r="C181" i="8"/>
  <c r="O181" i="8" s="1"/>
  <c r="C181" i="6"/>
  <c r="C181" i="7"/>
  <c r="C181" i="5"/>
  <c r="N141" i="2"/>
  <c r="C146" i="8"/>
  <c r="O146" i="8" s="1"/>
  <c r="L120" i="2"/>
  <c r="N120" i="2"/>
  <c r="C125" i="8"/>
  <c r="O125" i="8" s="1"/>
  <c r="L67" i="2"/>
  <c r="N67" i="2"/>
  <c r="C72" i="8"/>
  <c r="O72" i="8" s="1"/>
  <c r="N180" i="2"/>
  <c r="C185" i="3"/>
  <c r="C185" i="5"/>
  <c r="C185" i="6"/>
  <c r="C185" i="7"/>
  <c r="C185" i="8"/>
  <c r="O185" i="8" s="1"/>
  <c r="C185" i="4"/>
  <c r="L148" i="2"/>
  <c r="C153" i="8"/>
  <c r="O153" i="8" s="1"/>
  <c r="N148" i="2"/>
  <c r="N117" i="2"/>
  <c r="C122" i="8"/>
  <c r="O122" i="8" s="1"/>
  <c r="L75" i="2"/>
  <c r="N75" i="2"/>
  <c r="C80" i="8"/>
  <c r="O80" i="8" s="1"/>
  <c r="M51" i="2"/>
  <c r="M67" i="2"/>
  <c r="M83" i="2"/>
  <c r="M42" i="2"/>
  <c r="M120" i="2"/>
  <c r="M136" i="2"/>
  <c r="N93" i="2"/>
  <c r="M117" i="2"/>
  <c r="L180" i="2"/>
  <c r="L109" i="2"/>
  <c r="L141" i="2"/>
  <c r="L50" i="2"/>
  <c r="L82" i="2"/>
  <c r="M121" i="2"/>
  <c r="M153" i="2"/>
  <c r="C56" i="4"/>
  <c r="C88" i="4"/>
  <c r="C106" i="4"/>
  <c r="C122" i="4"/>
  <c r="C154" i="4"/>
  <c r="C115" i="3"/>
  <c r="C151" i="5"/>
  <c r="C91" i="5"/>
  <c r="C75" i="7"/>
  <c r="C104" i="7"/>
  <c r="C106" i="7"/>
  <c r="C56" i="7"/>
  <c r="C102" i="3"/>
  <c r="C80" i="3"/>
  <c r="C43" i="3"/>
  <c r="C144" i="3"/>
  <c r="C128" i="3"/>
  <c r="C112" i="3"/>
  <c r="C146" i="5"/>
  <c r="C114" i="5"/>
  <c r="C98" i="5"/>
  <c r="C72" i="5"/>
  <c r="C141" i="5"/>
  <c r="C125" i="5"/>
  <c r="C55" i="7"/>
  <c r="C95" i="7"/>
  <c r="C91" i="4"/>
  <c r="C112" i="4"/>
  <c r="C80" i="6"/>
  <c r="C112" i="7"/>
  <c r="C146" i="7"/>
  <c r="C125" i="7"/>
  <c r="C116" i="7"/>
  <c r="C121" i="6"/>
  <c r="C87" i="6"/>
  <c r="C95" i="6"/>
  <c r="C153" i="6"/>
  <c r="C91" i="6"/>
  <c r="C55" i="4"/>
  <c r="C148" i="4"/>
  <c r="M163" i="2"/>
  <c r="L163" i="2"/>
  <c r="N163" i="2"/>
  <c r="C168" i="4"/>
  <c r="C168" i="5"/>
  <c r="C168" i="6"/>
  <c r="C168" i="8"/>
  <c r="O168" i="8" s="1"/>
  <c r="C168" i="7"/>
  <c r="C168" i="3"/>
  <c r="L128" i="2"/>
  <c r="N128" i="2"/>
  <c r="C133" i="8"/>
  <c r="O133" i="8" s="1"/>
  <c r="L87" i="2"/>
  <c r="N87" i="2"/>
  <c r="C92" i="8"/>
  <c r="O92" i="8" s="1"/>
  <c r="N113" i="2"/>
  <c r="C118" i="8"/>
  <c r="O118" i="8" s="1"/>
  <c r="M187" i="2"/>
  <c r="L187" i="2"/>
  <c r="N187" i="2"/>
  <c r="C192" i="4"/>
  <c r="C192" i="5"/>
  <c r="C192" i="6"/>
  <c r="C192" i="8"/>
  <c r="O192" i="8" s="1"/>
  <c r="C192" i="3"/>
  <c r="C192" i="7"/>
  <c r="M127" i="2"/>
  <c r="L127" i="2"/>
  <c r="N127" i="2"/>
  <c r="C132" i="8"/>
  <c r="O132" i="8" s="1"/>
  <c r="L193" i="2"/>
  <c r="N193" i="2"/>
  <c r="C198" i="5"/>
  <c r="C198" i="6"/>
  <c r="C198" i="3"/>
  <c r="C198" i="7"/>
  <c r="C198" i="8"/>
  <c r="O198" i="8" s="1"/>
  <c r="C198" i="4"/>
  <c r="L182" i="2"/>
  <c r="M182" i="2"/>
  <c r="C187" i="3"/>
  <c r="N182" i="2"/>
  <c r="C187" i="4"/>
  <c r="C187" i="5"/>
  <c r="C187" i="6"/>
  <c r="C187" i="7"/>
  <c r="C187" i="8"/>
  <c r="O187" i="8" s="1"/>
  <c r="L164" i="2"/>
  <c r="N164" i="2"/>
  <c r="C169" i="3"/>
  <c r="C169" i="5"/>
  <c r="C169" i="6"/>
  <c r="C169" i="7"/>
  <c r="C169" i="8"/>
  <c r="O169" i="8" s="1"/>
  <c r="C169" i="4"/>
  <c r="M151" i="2"/>
  <c r="L151" i="2"/>
  <c r="N151" i="2"/>
  <c r="C156" i="8"/>
  <c r="O156" i="8" s="1"/>
  <c r="L140" i="2"/>
  <c r="N140" i="2"/>
  <c r="C145" i="8"/>
  <c r="O145" i="8" s="1"/>
  <c r="L106" i="2"/>
  <c r="M106" i="2"/>
  <c r="N106" i="2"/>
  <c r="C111" i="8"/>
  <c r="O111" i="8" s="1"/>
  <c r="L98" i="2"/>
  <c r="M98" i="2"/>
  <c r="N98" i="2"/>
  <c r="C103" i="8"/>
  <c r="O103" i="8" s="1"/>
  <c r="L63" i="2"/>
  <c r="N63" i="2"/>
  <c r="C68" i="8"/>
  <c r="O68" i="8" s="1"/>
  <c r="N14" i="2"/>
  <c r="C19" i="8"/>
  <c r="O19" i="8" s="1"/>
  <c r="M199" i="2"/>
  <c r="N199" i="2"/>
  <c r="C204" i="3"/>
  <c r="C204" i="4"/>
  <c r="C204" i="7"/>
  <c r="L199" i="2"/>
  <c r="C204" i="5"/>
  <c r="C204" i="6"/>
  <c r="C206" i="8"/>
  <c r="O206" i="8" s="1"/>
  <c r="M178" i="2"/>
  <c r="C183" i="3"/>
  <c r="N178" i="2"/>
  <c r="L178" i="2"/>
  <c r="C183" i="4"/>
  <c r="C183" i="5"/>
  <c r="C183" i="6"/>
  <c r="C183" i="7"/>
  <c r="C183" i="8"/>
  <c r="O183" i="8" s="1"/>
  <c r="M154" i="2"/>
  <c r="C159" i="3"/>
  <c r="N154" i="2"/>
  <c r="C159" i="5"/>
  <c r="C159" i="6"/>
  <c r="C159" i="7"/>
  <c r="L154" i="2"/>
  <c r="C159" i="8"/>
  <c r="O159" i="8" s="1"/>
  <c r="C159" i="4"/>
  <c r="N133" i="2"/>
  <c r="C138" i="8"/>
  <c r="O138" i="8" s="1"/>
  <c r="M94" i="2"/>
  <c r="N94" i="2"/>
  <c r="L94" i="2"/>
  <c r="C99" i="8"/>
  <c r="O99" i="8" s="1"/>
  <c r="L201" i="2"/>
  <c r="M201" i="2"/>
  <c r="C206" i="5"/>
  <c r="C206" i="6"/>
  <c r="C206" i="3"/>
  <c r="N201" i="2"/>
  <c r="C206" i="7"/>
  <c r="C206" i="4"/>
  <c r="C174" i="5"/>
  <c r="C174" i="6"/>
  <c r="C174" i="3"/>
  <c r="C174" i="8"/>
  <c r="O174" i="8" s="1"/>
  <c r="C174" i="7"/>
  <c r="C174" i="4"/>
  <c r="M131" i="2"/>
  <c r="L131" i="2"/>
  <c r="N131" i="2"/>
  <c r="C136" i="8"/>
  <c r="O136" i="8" s="1"/>
  <c r="M119" i="2"/>
  <c r="L119" i="2"/>
  <c r="N119" i="2"/>
  <c r="C124" i="8"/>
  <c r="O124" i="8" s="1"/>
  <c r="N22" i="2"/>
  <c r="C27" i="8"/>
  <c r="O27" i="8" s="1"/>
  <c r="M179" i="2"/>
  <c r="N179" i="2"/>
  <c r="C184" i="4"/>
  <c r="L179" i="2"/>
  <c r="C184" i="3"/>
  <c r="C184" i="5"/>
  <c r="C184" i="6"/>
  <c r="C184" i="8"/>
  <c r="O184" i="8" s="1"/>
  <c r="C184" i="7"/>
  <c r="M167" i="2"/>
  <c r="L167" i="2"/>
  <c r="N167" i="2"/>
  <c r="C172" i="3"/>
  <c r="C172" i="4"/>
  <c r="C172" i="7"/>
  <c r="C172" i="8"/>
  <c r="O172" i="8" s="1"/>
  <c r="C172" i="5"/>
  <c r="C172" i="6"/>
  <c r="M147" i="2"/>
  <c r="L147" i="2"/>
  <c r="N147" i="2"/>
  <c r="C152" i="8"/>
  <c r="O152" i="8" s="1"/>
  <c r="M135" i="2"/>
  <c r="L135" i="2"/>
  <c r="N135" i="2"/>
  <c r="C140" i="8"/>
  <c r="O140" i="8" s="1"/>
  <c r="N114" i="2"/>
  <c r="M114" i="2"/>
  <c r="L114" i="2"/>
  <c r="C119" i="8"/>
  <c r="O119" i="8" s="1"/>
  <c r="M95" i="2"/>
  <c r="N95" i="2"/>
  <c r="C100" i="8"/>
  <c r="O100" i="8" s="1"/>
  <c r="L95" i="2"/>
  <c r="N34" i="2"/>
  <c r="C39" i="8"/>
  <c r="O39" i="8" s="1"/>
  <c r="N97" i="2"/>
  <c r="C102" i="8"/>
  <c r="O102" i="8" s="1"/>
  <c r="N196" i="2"/>
  <c r="C201" i="3"/>
  <c r="C201" i="5"/>
  <c r="C201" i="6"/>
  <c r="C201" i="7"/>
  <c r="C201" i="8"/>
  <c r="O201" i="8" s="1"/>
  <c r="C201" i="4"/>
  <c r="M170" i="2"/>
  <c r="L170" i="2"/>
  <c r="C175" i="3"/>
  <c r="N170" i="2"/>
  <c r="C175" i="4"/>
  <c r="C175" i="5"/>
  <c r="C175" i="6"/>
  <c r="C175" i="7"/>
  <c r="C175" i="8"/>
  <c r="O175" i="8" s="1"/>
  <c r="L146" i="2"/>
  <c r="M146" i="2"/>
  <c r="N146" i="2"/>
  <c r="C151" i="8"/>
  <c r="O151" i="8" s="1"/>
  <c r="L100" i="2"/>
  <c r="N100" i="2"/>
  <c r="C105" i="8"/>
  <c r="O105" i="8" s="1"/>
  <c r="N46" i="2"/>
  <c r="C51" i="8"/>
  <c r="O51" i="8" s="1"/>
  <c r="M194" i="2"/>
  <c r="C199" i="3"/>
  <c r="N194" i="2"/>
  <c r="C199" i="4"/>
  <c r="C199" i="5"/>
  <c r="C199" i="6"/>
  <c r="C199" i="7"/>
  <c r="C199" i="8"/>
  <c r="O199" i="8" s="1"/>
  <c r="L194" i="2"/>
  <c r="L172" i="2"/>
  <c r="N172" i="2"/>
  <c r="C177" i="3"/>
  <c r="C177" i="7"/>
  <c r="C177" i="5"/>
  <c r="C177" i="6"/>
  <c r="C177" i="8"/>
  <c r="O177" i="8" s="1"/>
  <c r="C177" i="4"/>
  <c r="L144" i="2"/>
  <c r="N144" i="2"/>
  <c r="C149" i="8"/>
  <c r="O149" i="8" s="1"/>
  <c r="L112" i="2"/>
  <c r="N112" i="2"/>
  <c r="C117" i="8"/>
  <c r="O117" i="8" s="1"/>
  <c r="L205" i="2"/>
  <c r="M205" i="2"/>
  <c r="C210" i="3"/>
  <c r="C210" i="5"/>
  <c r="C210" i="6"/>
  <c r="C210" i="4"/>
  <c r="C210" i="7"/>
  <c r="N205" i="2"/>
  <c r="L190" i="2"/>
  <c r="C195" i="3"/>
  <c r="M190" i="2"/>
  <c r="N190" i="2"/>
  <c r="C195" i="4"/>
  <c r="C195" i="5"/>
  <c r="C195" i="6"/>
  <c r="C195" i="7"/>
  <c r="C195" i="8"/>
  <c r="O195" i="8" s="1"/>
  <c r="M155" i="2"/>
  <c r="N155" i="2"/>
  <c r="C160" i="4"/>
  <c r="L155" i="2"/>
  <c r="C160" i="5"/>
  <c r="C160" i="6"/>
  <c r="C160" i="7"/>
  <c r="C160" i="8"/>
  <c r="O160" i="8" s="1"/>
  <c r="C160" i="3"/>
  <c r="L46" i="2"/>
  <c r="L97" i="2"/>
  <c r="N121" i="2"/>
  <c r="L70" i="2"/>
  <c r="M82" i="2"/>
  <c r="L86" i="2"/>
  <c r="C102" i="4"/>
  <c r="C117" i="3"/>
  <c r="C102" i="5"/>
  <c r="C87" i="7"/>
  <c r="C127" i="3"/>
  <c r="C128" i="4"/>
  <c r="C149" i="4"/>
  <c r="C151" i="4"/>
  <c r="C127" i="5"/>
  <c r="C116" i="6"/>
  <c r="C112" i="6"/>
  <c r="M186" i="2"/>
  <c r="C191" i="3"/>
  <c r="L186" i="2"/>
  <c r="N186" i="2"/>
  <c r="C191" i="4"/>
  <c r="C191" i="5"/>
  <c r="C191" i="6"/>
  <c r="C191" i="7"/>
  <c r="C191" i="8"/>
  <c r="O191" i="8" s="1"/>
  <c r="M138" i="2"/>
  <c r="L138" i="2"/>
  <c r="N138" i="2"/>
  <c r="C143" i="8"/>
  <c r="O143" i="8" s="1"/>
  <c r="L132" i="2"/>
  <c r="N132" i="2"/>
  <c r="C137" i="8"/>
  <c r="O137" i="8" s="1"/>
  <c r="M183" i="2"/>
  <c r="L183" i="2"/>
  <c r="N183" i="2"/>
  <c r="C188" i="3"/>
  <c r="C188" i="4"/>
  <c r="C188" i="7"/>
  <c r="C188" i="8"/>
  <c r="O188" i="8" s="1"/>
  <c r="C188" i="5"/>
  <c r="C188" i="6"/>
  <c r="L158" i="2"/>
  <c r="M158" i="2"/>
  <c r="C163" i="3"/>
  <c r="N158" i="2"/>
  <c r="C163" i="4"/>
  <c r="C163" i="5"/>
  <c r="C163" i="6"/>
  <c r="C163" i="7"/>
  <c r="C163" i="8"/>
  <c r="O163" i="8" s="1"/>
  <c r="M110" i="2"/>
  <c r="L110" i="2"/>
  <c r="N110" i="2"/>
  <c r="C115" i="8"/>
  <c r="O115" i="8" s="1"/>
  <c r="L71" i="2"/>
  <c r="N71" i="2"/>
  <c r="C76" i="8"/>
  <c r="O76" i="8" s="1"/>
  <c r="C205" i="3"/>
  <c r="N200" i="2"/>
  <c r="C205" i="5"/>
  <c r="C205" i="6"/>
  <c r="C205" i="4"/>
  <c r="C205" i="7"/>
  <c r="L185" i="2"/>
  <c r="N185" i="2"/>
  <c r="C190" i="5"/>
  <c r="C190" i="6"/>
  <c r="C190" i="3"/>
  <c r="C190" i="8"/>
  <c r="O190" i="8" s="1"/>
  <c r="C190" i="7"/>
  <c r="C190" i="4"/>
  <c r="N161" i="2"/>
  <c r="C166" i="5"/>
  <c r="C166" i="6"/>
  <c r="C166" i="3"/>
  <c r="C166" i="7"/>
  <c r="C166" i="8"/>
  <c r="O166" i="8" s="1"/>
  <c r="C166" i="4"/>
  <c r="L83" i="2"/>
  <c r="N83" i="2"/>
  <c r="C88" i="8"/>
  <c r="O88" i="8" s="1"/>
  <c r="N38" i="2"/>
  <c r="C43" i="8"/>
  <c r="O43" i="8" s="1"/>
  <c r="L168" i="2"/>
  <c r="C173" i="3"/>
  <c r="N168" i="2"/>
  <c r="C173" i="4"/>
  <c r="C173" i="7"/>
  <c r="C173" i="6"/>
  <c r="C173" i="8"/>
  <c r="O173" i="8" s="1"/>
  <c r="C173" i="5"/>
  <c r="L136" i="2"/>
  <c r="N136" i="2"/>
  <c r="C141" i="8"/>
  <c r="O141" i="8" s="1"/>
  <c r="L96" i="2"/>
  <c r="N96" i="2"/>
  <c r="C101" i="8"/>
  <c r="O101" i="8" s="1"/>
  <c r="N42" i="2"/>
  <c r="C47" i="8"/>
  <c r="O47" i="8" s="1"/>
  <c r="M71" i="2"/>
  <c r="L42" i="2"/>
  <c r="M172" i="2"/>
  <c r="M101" i="2"/>
  <c r="L117" i="2"/>
  <c r="M149" i="2"/>
  <c r="N153" i="2"/>
  <c r="M184" i="2"/>
  <c r="M200" i="2"/>
  <c r="M93" i="2"/>
  <c r="M157" i="2"/>
  <c r="N70" i="2"/>
  <c r="N86" i="2"/>
  <c r="L121" i="2"/>
  <c r="L153" i="2"/>
  <c r="C126" i="4"/>
  <c r="C142" i="4"/>
  <c r="C127" i="7"/>
  <c r="C143" i="7"/>
  <c r="C47" i="3"/>
  <c r="C107" i="5"/>
  <c r="C84" i="7"/>
  <c r="C128" i="7"/>
  <c r="C144" i="7"/>
  <c r="C102" i="7"/>
  <c r="C80" i="7"/>
  <c r="C43" i="7"/>
  <c r="C146" i="3"/>
  <c r="C114" i="3"/>
  <c r="C98" i="3"/>
  <c r="C72" i="3"/>
  <c r="C141" i="3"/>
  <c r="C125" i="3"/>
  <c r="C91" i="3"/>
  <c r="C142" i="5"/>
  <c r="C126" i="5"/>
  <c r="C153" i="5"/>
  <c r="C137" i="5"/>
  <c r="C121" i="5"/>
  <c r="C105" i="5"/>
  <c r="C87" i="5"/>
  <c r="C55" i="5"/>
  <c r="C104" i="5"/>
  <c r="C84" i="5"/>
  <c r="C51" i="5"/>
  <c r="C95" i="3"/>
  <c r="C107" i="7"/>
  <c r="C117" i="4"/>
  <c r="C56" i="6"/>
  <c r="C88" i="6"/>
  <c r="C106" i="6"/>
  <c r="C122" i="6"/>
  <c r="C154" i="6"/>
  <c r="C122" i="7"/>
  <c r="C154" i="7"/>
  <c r="C75" i="5"/>
  <c r="C141" i="7"/>
  <c r="C126" i="7"/>
  <c r="C95" i="5"/>
  <c r="C75" i="6"/>
  <c r="C104" i="6"/>
  <c r="C125" i="6"/>
  <c r="C147" i="6"/>
  <c r="C47" i="6"/>
  <c r="C128" i="6"/>
  <c r="C84" i="4"/>
  <c r="C55" i="6"/>
  <c r="C101" i="6"/>
  <c r="C35" i="4"/>
  <c r="C125" i="4"/>
  <c r="C51" i="4"/>
  <c r="C127" i="4"/>
  <c r="C104" i="4"/>
  <c r="C87" i="4"/>
  <c r="L134" i="2"/>
  <c r="M134" i="2"/>
  <c r="N134" i="2"/>
  <c r="C139" i="8"/>
  <c r="O139" i="8" s="1"/>
  <c r="C35" i="7"/>
  <c r="L126" i="2"/>
  <c r="M126" i="2"/>
  <c r="N126" i="2"/>
  <c r="C131" i="8"/>
  <c r="O131" i="8" s="1"/>
  <c r="M191" i="2"/>
  <c r="L191" i="2"/>
  <c r="N191" i="2"/>
  <c r="C196" i="3"/>
  <c r="C196" i="4"/>
  <c r="C196" i="8"/>
  <c r="O196" i="8" s="1"/>
  <c r="C196" i="7"/>
  <c r="C196" i="5"/>
  <c r="C196" i="6"/>
  <c r="M103" i="2"/>
  <c r="L103" i="2"/>
  <c r="N103" i="2"/>
  <c r="C108" i="8"/>
  <c r="O108" i="8" s="1"/>
  <c r="L181" i="2"/>
  <c r="N181" i="2"/>
  <c r="C186" i="3"/>
  <c r="C186" i="5"/>
  <c r="C186" i="6"/>
  <c r="C186" i="4"/>
  <c r="C186" i="8"/>
  <c r="O186" i="8" s="1"/>
  <c r="C186" i="7"/>
  <c r="N188" i="2"/>
  <c r="C193" i="3"/>
  <c r="C193" i="7"/>
  <c r="C193" i="5"/>
  <c r="C193" i="6"/>
  <c r="C193" i="8"/>
  <c r="O193" i="8" s="1"/>
  <c r="C193" i="4"/>
  <c r="M171" i="2"/>
  <c r="L171" i="2"/>
  <c r="N171" i="2"/>
  <c r="C176" i="4"/>
  <c r="C176" i="5"/>
  <c r="C176" i="6"/>
  <c r="C176" i="8"/>
  <c r="O176" i="8" s="1"/>
  <c r="C176" i="3"/>
  <c r="C176" i="7"/>
  <c r="L160" i="2"/>
  <c r="N160" i="2"/>
  <c r="C165" i="3"/>
  <c r="C165" i="4"/>
  <c r="C165" i="5"/>
  <c r="C165" i="6"/>
  <c r="C165" i="7"/>
  <c r="C165" i="8"/>
  <c r="O165" i="8" s="1"/>
  <c r="M150" i="2"/>
  <c r="L150" i="2"/>
  <c r="N150" i="2"/>
  <c r="C155" i="8"/>
  <c r="O155" i="8" s="1"/>
  <c r="N129" i="2"/>
  <c r="C134" i="8"/>
  <c r="O134" i="8" s="1"/>
  <c r="L104" i="2"/>
  <c r="N104" i="2"/>
  <c r="C109" i="8"/>
  <c r="O109" i="8" s="1"/>
  <c r="M91" i="2"/>
  <c r="L91" i="2"/>
  <c r="N91" i="2"/>
  <c r="C96" i="8"/>
  <c r="O96" i="8" s="1"/>
  <c r="C209" i="3"/>
  <c r="N204" i="2"/>
  <c r="C209" i="7"/>
  <c r="C209" i="5"/>
  <c r="C209" i="6"/>
  <c r="C209" i="4"/>
  <c r="L197" i="2"/>
  <c r="C202" i="3"/>
  <c r="C202" i="5"/>
  <c r="C202" i="6"/>
  <c r="C202" i="4"/>
  <c r="C202" i="8"/>
  <c r="O202" i="8" s="1"/>
  <c r="N197" i="2"/>
  <c r="C202" i="7"/>
  <c r="M175" i="2"/>
  <c r="N175" i="2"/>
  <c r="L175" i="2"/>
  <c r="C180" i="3"/>
  <c r="C180" i="4"/>
  <c r="C180" i="8"/>
  <c r="O180" i="8" s="1"/>
  <c r="C180" i="7"/>
  <c r="C180" i="5"/>
  <c r="C180" i="6"/>
  <c r="L152" i="2"/>
  <c r="N152" i="2"/>
  <c r="C157" i="3"/>
  <c r="C157" i="4"/>
  <c r="C157" i="7"/>
  <c r="C157" i="8"/>
  <c r="O157" i="8" s="1"/>
  <c r="C157" i="6"/>
  <c r="C157" i="5"/>
  <c r="M115" i="2"/>
  <c r="N115" i="2"/>
  <c r="L115" i="2"/>
  <c r="C120" i="8"/>
  <c r="O120" i="8" s="1"/>
  <c r="L92" i="2"/>
  <c r="N92" i="2"/>
  <c r="C97" i="8"/>
  <c r="O97" i="8" s="1"/>
  <c r="N206" i="2"/>
  <c r="C211" i="3"/>
  <c r="L206" i="2"/>
  <c r="C211" i="4"/>
  <c r="M206" i="2"/>
  <c r="C211" i="5"/>
  <c r="C211" i="6"/>
  <c r="C211" i="7"/>
  <c r="N198" i="2"/>
  <c r="C203" i="3"/>
  <c r="L198" i="2"/>
  <c r="C203" i="4"/>
  <c r="M198" i="2"/>
  <c r="C203" i="5"/>
  <c r="C203" i="6"/>
  <c r="C203" i="7"/>
  <c r="C205" i="8"/>
  <c r="O205" i="8" s="1"/>
  <c r="N165" i="2"/>
  <c r="C170" i="3"/>
  <c r="C170" i="5"/>
  <c r="C170" i="6"/>
  <c r="C170" i="4"/>
  <c r="C170" i="8"/>
  <c r="O170" i="8" s="1"/>
  <c r="C170" i="7"/>
  <c r="M130" i="2"/>
  <c r="L130" i="2"/>
  <c r="N130" i="2"/>
  <c r="C135" i="8"/>
  <c r="O135" i="8" s="1"/>
  <c r="L118" i="2"/>
  <c r="M118" i="2"/>
  <c r="N118" i="2"/>
  <c r="C123" i="8"/>
  <c r="O123" i="8" s="1"/>
  <c r="L55" i="2"/>
  <c r="N55" i="2"/>
  <c r="C60" i="8"/>
  <c r="O60" i="8" s="1"/>
  <c r="N177" i="2"/>
  <c r="C182" i="5"/>
  <c r="C182" i="6"/>
  <c r="C182" i="3"/>
  <c r="C182" i="7"/>
  <c r="C182" i="8"/>
  <c r="O182" i="8" s="1"/>
  <c r="C182" i="4"/>
  <c r="L156" i="2"/>
  <c r="N156" i="2"/>
  <c r="C161" i="3"/>
  <c r="C161" i="4"/>
  <c r="C161" i="5"/>
  <c r="C161" i="6"/>
  <c r="C161" i="7"/>
  <c r="C161" i="8"/>
  <c r="O161" i="8" s="1"/>
  <c r="N145" i="2"/>
  <c r="C150" i="8"/>
  <c r="O150" i="8" s="1"/>
  <c r="L108" i="2"/>
  <c r="N108" i="2"/>
  <c r="C113" i="8"/>
  <c r="O113" i="8" s="1"/>
  <c r="L88" i="2"/>
  <c r="N88" i="2"/>
  <c r="C93" i="8"/>
  <c r="O93" i="8" s="1"/>
  <c r="L59" i="2"/>
  <c r="N59" i="2"/>
  <c r="C64" i="8"/>
  <c r="O64" i="8" s="1"/>
  <c r="N26" i="2"/>
  <c r="C31" i="8"/>
  <c r="O31" i="8" s="1"/>
  <c r="N18" i="2"/>
  <c r="C23" i="8"/>
  <c r="O23" i="8" s="1"/>
  <c r="L41" i="2"/>
  <c r="M41" i="2"/>
  <c r="N41" i="2"/>
  <c r="C46" i="3"/>
  <c r="C46" i="4"/>
  <c r="C46" i="5"/>
  <c r="C46" i="6"/>
  <c r="C46" i="7"/>
  <c r="C46" i="8"/>
  <c r="O46" i="8" s="1"/>
  <c r="N84" i="2"/>
  <c r="M84" i="2"/>
  <c r="L84" i="2"/>
  <c r="C89" i="3"/>
  <c r="C89" i="4"/>
  <c r="C89" i="5"/>
  <c r="C89" i="6"/>
  <c r="C89" i="7"/>
  <c r="C89" i="8"/>
  <c r="O89" i="8" s="1"/>
  <c r="M85" i="2"/>
  <c r="N85" i="2"/>
  <c r="L85" i="2"/>
  <c r="C90" i="3"/>
  <c r="C90" i="4"/>
  <c r="C90" i="5"/>
  <c r="C90" i="6"/>
  <c r="C90" i="7"/>
  <c r="C90" i="8"/>
  <c r="O90" i="8" s="1"/>
  <c r="L37" i="2"/>
  <c r="M37" i="2"/>
  <c r="N37" i="2"/>
  <c r="C42" i="3"/>
  <c r="C42" i="4"/>
  <c r="C42" i="5"/>
  <c r="C42" i="6"/>
  <c r="C42" i="7"/>
  <c r="C42" i="8"/>
  <c r="O42" i="8" s="1"/>
  <c r="N80" i="2"/>
  <c r="M80" i="2"/>
  <c r="L80" i="2"/>
  <c r="C85" i="3"/>
  <c r="C85" i="4"/>
  <c r="C85" i="5"/>
  <c r="C85" i="6"/>
  <c r="C85" i="7"/>
  <c r="C85" i="8"/>
  <c r="O85" i="8" s="1"/>
  <c r="N48" i="2"/>
  <c r="M48" i="2"/>
  <c r="L48" i="2"/>
  <c r="C53" i="3"/>
  <c r="C53" i="4"/>
  <c r="C53" i="5"/>
  <c r="C53" i="6"/>
  <c r="C53" i="7"/>
  <c r="C53" i="8"/>
  <c r="O53" i="8" s="1"/>
  <c r="N19" i="2"/>
  <c r="L19" i="2"/>
  <c r="M19" i="2"/>
  <c r="C24" i="3"/>
  <c r="C24" i="4"/>
  <c r="C24" i="5"/>
  <c r="C24" i="6"/>
  <c r="C24" i="7"/>
  <c r="C24" i="8"/>
  <c r="O24" i="8" s="1"/>
  <c r="M77" i="2"/>
  <c r="N77" i="2"/>
  <c r="L77" i="2"/>
  <c r="C82" i="3"/>
  <c r="C82" i="4"/>
  <c r="C82" i="5"/>
  <c r="C82" i="6"/>
  <c r="C82" i="7"/>
  <c r="C82" i="8"/>
  <c r="O82" i="8" s="1"/>
  <c r="M61" i="2"/>
  <c r="N61" i="2"/>
  <c r="L61" i="2"/>
  <c r="C66" i="3"/>
  <c r="C66" i="4"/>
  <c r="C66" i="5"/>
  <c r="C66" i="6"/>
  <c r="C66" i="7"/>
  <c r="C66" i="8"/>
  <c r="O66" i="8" s="1"/>
  <c r="L45" i="2"/>
  <c r="M45" i="2"/>
  <c r="N45" i="2"/>
  <c r="C50" i="3"/>
  <c r="C50" i="4"/>
  <c r="C50" i="5"/>
  <c r="C50" i="6"/>
  <c r="C50" i="7"/>
  <c r="C50" i="8"/>
  <c r="O50" i="8" s="1"/>
  <c r="L29" i="2"/>
  <c r="M29" i="2"/>
  <c r="N29" i="2"/>
  <c r="C34" i="3"/>
  <c r="C34" i="4"/>
  <c r="C34" i="5"/>
  <c r="C34" i="6"/>
  <c r="C34" i="7"/>
  <c r="C34" i="8"/>
  <c r="O34" i="8" s="1"/>
  <c r="L13" i="2"/>
  <c r="M13" i="2"/>
  <c r="N13" i="2"/>
  <c r="C18" i="3"/>
  <c r="C18" i="4"/>
  <c r="C18" i="5"/>
  <c r="C18" i="6"/>
  <c r="C18" i="7"/>
  <c r="C18" i="8"/>
  <c r="N72" i="2"/>
  <c r="M72" i="2"/>
  <c r="L72" i="2"/>
  <c r="C77" i="3"/>
  <c r="C77" i="4"/>
  <c r="C77" i="5"/>
  <c r="C77" i="6"/>
  <c r="C77" i="7"/>
  <c r="C77" i="8"/>
  <c r="O77" i="8" s="1"/>
  <c r="N56" i="2"/>
  <c r="M56" i="2"/>
  <c r="L56" i="2"/>
  <c r="C61" i="3"/>
  <c r="C61" i="4"/>
  <c r="C61" i="5"/>
  <c r="C61" i="6"/>
  <c r="C61" i="7"/>
  <c r="C61" i="8"/>
  <c r="O61" i="8" s="1"/>
  <c r="M40" i="2"/>
  <c r="N40" i="2"/>
  <c r="L40" i="2"/>
  <c r="C45" i="3"/>
  <c r="C45" i="4"/>
  <c r="C45" i="5"/>
  <c r="C45" i="6"/>
  <c r="C45" i="7"/>
  <c r="C45" i="8"/>
  <c r="O45" i="8" s="1"/>
  <c r="M24" i="2"/>
  <c r="N24" i="2"/>
  <c r="C29" i="3"/>
  <c r="L24" i="2"/>
  <c r="C29" i="4"/>
  <c r="C29" i="5"/>
  <c r="C29" i="6"/>
  <c r="C29" i="7"/>
  <c r="C29" i="8"/>
  <c r="O29" i="8" s="1"/>
  <c r="N43" i="2"/>
  <c r="L43" i="2"/>
  <c r="M43" i="2"/>
  <c r="C48" i="3"/>
  <c r="C48" i="4"/>
  <c r="C48" i="5"/>
  <c r="C48" i="6"/>
  <c r="C48" i="7"/>
  <c r="C48" i="8"/>
  <c r="O48" i="8" s="1"/>
  <c r="N27" i="2"/>
  <c r="L27" i="2"/>
  <c r="M27" i="2"/>
  <c r="C32" i="3"/>
  <c r="C32" i="4"/>
  <c r="C32" i="5"/>
  <c r="C32" i="6"/>
  <c r="C32" i="7"/>
  <c r="C32" i="8"/>
  <c r="O32" i="8" s="1"/>
  <c r="H11" i="2"/>
  <c r="H4" i="2"/>
  <c r="G16" i="3"/>
  <c r="G16" i="4"/>
  <c r="G16" i="5"/>
  <c r="G16" i="6"/>
  <c r="G16" i="7"/>
  <c r="G16" i="8"/>
  <c r="L25" i="2"/>
  <c r="M25" i="2"/>
  <c r="N25" i="2"/>
  <c r="C30" i="3"/>
  <c r="C30" i="4"/>
  <c r="C30" i="5"/>
  <c r="C30" i="6"/>
  <c r="C30" i="7"/>
  <c r="C30" i="8"/>
  <c r="O30" i="8" s="1"/>
  <c r="N52" i="2"/>
  <c r="M52" i="2"/>
  <c r="L52" i="2"/>
  <c r="C57" i="3"/>
  <c r="C57" i="4"/>
  <c r="C57" i="5"/>
  <c r="C57" i="6"/>
  <c r="C57" i="7"/>
  <c r="C57" i="8"/>
  <c r="O57" i="8" s="1"/>
  <c r="M36" i="2"/>
  <c r="N36" i="2"/>
  <c r="L36" i="2"/>
  <c r="C41" i="3"/>
  <c r="C41" i="4"/>
  <c r="C41" i="5"/>
  <c r="C41" i="6"/>
  <c r="C41" i="7"/>
  <c r="C41" i="8"/>
  <c r="O41" i="8" s="1"/>
  <c r="M20" i="2"/>
  <c r="N20" i="2"/>
  <c r="L20" i="2"/>
  <c r="C25" i="3"/>
  <c r="C25" i="4"/>
  <c r="C25" i="5"/>
  <c r="C25" i="6"/>
  <c r="C25" i="7"/>
  <c r="C25" i="8"/>
  <c r="O25" i="8" s="1"/>
  <c r="N39" i="2"/>
  <c r="L39" i="2"/>
  <c r="M39" i="2"/>
  <c r="C44" i="3"/>
  <c r="C44" i="4"/>
  <c r="C44" i="5"/>
  <c r="C44" i="6"/>
  <c r="C44" i="7"/>
  <c r="C44" i="8"/>
  <c r="O44" i="8" s="1"/>
  <c r="N23" i="2"/>
  <c r="L23" i="2"/>
  <c r="M23" i="2"/>
  <c r="C28" i="3"/>
  <c r="C28" i="4"/>
  <c r="C28" i="5"/>
  <c r="C28" i="6"/>
  <c r="C28" i="7"/>
  <c r="C28" i="8"/>
  <c r="O28" i="8" s="1"/>
  <c r="M73" i="2"/>
  <c r="N73" i="2"/>
  <c r="L73" i="2"/>
  <c r="C78" i="3"/>
  <c r="C78" i="4"/>
  <c r="C78" i="5"/>
  <c r="C78" i="6"/>
  <c r="C78" i="7"/>
  <c r="C78" i="8"/>
  <c r="O78" i="8" s="1"/>
  <c r="M53" i="2"/>
  <c r="N53" i="2"/>
  <c r="L53" i="2"/>
  <c r="C58" i="3"/>
  <c r="C58" i="4"/>
  <c r="C58" i="5"/>
  <c r="C58" i="6"/>
  <c r="C58" i="7"/>
  <c r="C58" i="8"/>
  <c r="O58" i="8" s="1"/>
  <c r="N64" i="2"/>
  <c r="M64" i="2"/>
  <c r="L64" i="2"/>
  <c r="C69" i="3"/>
  <c r="C69" i="4"/>
  <c r="C69" i="5"/>
  <c r="C69" i="6"/>
  <c r="C69" i="7"/>
  <c r="C69" i="8"/>
  <c r="O69" i="8" s="1"/>
  <c r="M16" i="2"/>
  <c r="N16" i="2"/>
  <c r="C21" i="3"/>
  <c r="L16" i="2"/>
  <c r="C21" i="4"/>
  <c r="C21" i="5"/>
  <c r="C21" i="6"/>
  <c r="C21" i="7"/>
  <c r="C21" i="8"/>
  <c r="O21" i="8" s="1"/>
  <c r="M57" i="2"/>
  <c r="N57" i="2"/>
  <c r="L57" i="2"/>
  <c r="C62" i="3"/>
  <c r="C62" i="4"/>
  <c r="C62" i="5"/>
  <c r="C62" i="6"/>
  <c r="C62" i="7"/>
  <c r="C62" i="8"/>
  <c r="O62" i="8" s="1"/>
  <c r="N68" i="2"/>
  <c r="M68" i="2"/>
  <c r="L68" i="2"/>
  <c r="C73" i="3"/>
  <c r="C73" i="4"/>
  <c r="C73" i="5"/>
  <c r="C73" i="6"/>
  <c r="C73" i="7"/>
  <c r="C73" i="8"/>
  <c r="O73" i="8" s="1"/>
  <c r="M69" i="2"/>
  <c r="N69" i="2"/>
  <c r="L69" i="2"/>
  <c r="C74" i="3"/>
  <c r="C74" i="4"/>
  <c r="C74" i="5"/>
  <c r="C74" i="6"/>
  <c r="C74" i="7"/>
  <c r="C74" i="8"/>
  <c r="O74" i="8" s="1"/>
  <c r="L21" i="2"/>
  <c r="M21" i="2"/>
  <c r="N21" i="2"/>
  <c r="C26" i="3"/>
  <c r="C26" i="4"/>
  <c r="C26" i="5"/>
  <c r="C26" i="6"/>
  <c r="C26" i="7"/>
  <c r="C26" i="8"/>
  <c r="O26" i="8" s="1"/>
  <c r="M32" i="2"/>
  <c r="N32" i="2"/>
  <c r="C37" i="3"/>
  <c r="L32" i="2"/>
  <c r="C37" i="4"/>
  <c r="C37" i="5"/>
  <c r="C37" i="6"/>
  <c r="C37" i="7"/>
  <c r="C37" i="8"/>
  <c r="O37" i="8" s="1"/>
  <c r="N35" i="2"/>
  <c r="L35" i="2"/>
  <c r="M35" i="2"/>
  <c r="C40" i="3"/>
  <c r="C40" i="4"/>
  <c r="C40" i="5"/>
  <c r="C40" i="6"/>
  <c r="C40" i="7"/>
  <c r="C40" i="8"/>
  <c r="O40" i="8" s="1"/>
  <c r="M81" i="2"/>
  <c r="N81" i="2"/>
  <c r="L81" i="2"/>
  <c r="C86" i="3"/>
  <c r="C86" i="4"/>
  <c r="C86" i="5"/>
  <c r="C86" i="6"/>
  <c r="C86" i="7"/>
  <c r="C86" i="8"/>
  <c r="O86" i="8" s="1"/>
  <c r="M65" i="2"/>
  <c r="N65" i="2"/>
  <c r="L65" i="2"/>
  <c r="C70" i="3"/>
  <c r="C70" i="4"/>
  <c r="C70" i="5"/>
  <c r="C70" i="6"/>
  <c r="C70" i="7"/>
  <c r="C70" i="8"/>
  <c r="O70" i="8" s="1"/>
  <c r="M49" i="2"/>
  <c r="N49" i="2"/>
  <c r="L49" i="2"/>
  <c r="C54" i="3"/>
  <c r="C54" i="4"/>
  <c r="C54" i="5"/>
  <c r="C54" i="6"/>
  <c r="C54" i="7"/>
  <c r="C54" i="8"/>
  <c r="O54" i="8" s="1"/>
  <c r="L33" i="2"/>
  <c r="M33" i="2"/>
  <c r="N33" i="2"/>
  <c r="C38" i="3"/>
  <c r="C38" i="4"/>
  <c r="C38" i="5"/>
  <c r="C38" i="6"/>
  <c r="C38" i="7"/>
  <c r="C38" i="8"/>
  <c r="O38" i="8" s="1"/>
  <c r="L17" i="2"/>
  <c r="M17" i="2"/>
  <c r="N17" i="2"/>
  <c r="C22" i="3"/>
  <c r="C22" i="4"/>
  <c r="C22" i="5"/>
  <c r="C22" i="6"/>
  <c r="C22" i="7"/>
  <c r="C22" i="8"/>
  <c r="O22" i="8" s="1"/>
  <c r="N76" i="2"/>
  <c r="M76" i="2"/>
  <c r="L76" i="2"/>
  <c r="C81" i="3"/>
  <c r="C81" i="4"/>
  <c r="C81" i="5"/>
  <c r="C81" i="6"/>
  <c r="C81" i="7"/>
  <c r="C81" i="8"/>
  <c r="O81" i="8" s="1"/>
  <c r="N60" i="2"/>
  <c r="M60" i="2"/>
  <c r="L60" i="2"/>
  <c r="C65" i="3"/>
  <c r="C65" i="4"/>
  <c r="C65" i="5"/>
  <c r="C65" i="6"/>
  <c r="C65" i="7"/>
  <c r="C65" i="8"/>
  <c r="O65" i="8" s="1"/>
  <c r="M44" i="2"/>
  <c r="N44" i="2"/>
  <c r="L44" i="2"/>
  <c r="C49" i="3"/>
  <c r="C49" i="4"/>
  <c r="C49" i="5"/>
  <c r="C49" i="6"/>
  <c r="C49" i="7"/>
  <c r="C49" i="8"/>
  <c r="O49" i="8" s="1"/>
  <c r="M28" i="2"/>
  <c r="N28" i="2"/>
  <c r="C33" i="3"/>
  <c r="L28" i="2"/>
  <c r="C33" i="4"/>
  <c r="C33" i="5"/>
  <c r="C33" i="6"/>
  <c r="C33" i="7"/>
  <c r="C33" i="8"/>
  <c r="O33" i="8" s="1"/>
  <c r="N47" i="2"/>
  <c r="L47" i="2"/>
  <c r="M47" i="2"/>
  <c r="C52" i="3"/>
  <c r="C52" i="4"/>
  <c r="C52" i="5"/>
  <c r="C52" i="6"/>
  <c r="C52" i="7"/>
  <c r="C52" i="8"/>
  <c r="O52" i="8" s="1"/>
  <c r="N31" i="2"/>
  <c r="L31" i="2"/>
  <c r="M31" i="2"/>
  <c r="C36" i="3"/>
  <c r="C36" i="4"/>
  <c r="C36" i="5"/>
  <c r="C36" i="6"/>
  <c r="C36" i="7"/>
  <c r="C36" i="8"/>
  <c r="O36" i="8" s="1"/>
  <c r="N15" i="2"/>
  <c r="L15" i="2"/>
  <c r="M15" i="2"/>
  <c r="C20" i="3"/>
  <c r="C20" i="4"/>
  <c r="C20" i="5"/>
  <c r="C20" i="6"/>
  <c r="C20" i="7"/>
  <c r="C20" i="8"/>
  <c r="O20" i="8" s="1"/>
  <c r="B204" i="8" l="1"/>
  <c r="B18" i="8"/>
  <c r="B20" i="8"/>
  <c r="B22" i="8"/>
  <c r="B24" i="8"/>
  <c r="B26" i="8"/>
  <c r="B28" i="8"/>
  <c r="B30" i="8"/>
  <c r="B32" i="8"/>
  <c r="B34" i="8"/>
  <c r="B36" i="8"/>
  <c r="B38" i="8"/>
  <c r="B40" i="8"/>
  <c r="B42" i="8"/>
  <c r="B44" i="8"/>
  <c r="B46" i="8"/>
  <c r="B48" i="8"/>
  <c r="B50" i="8"/>
  <c r="B52" i="8"/>
  <c r="B54" i="8"/>
  <c r="B56" i="8"/>
  <c r="B58" i="8"/>
  <c r="B60" i="8"/>
  <c r="B62" i="8"/>
  <c r="B64" i="8"/>
  <c r="B66" i="8"/>
  <c r="B68" i="8"/>
  <c r="B70" i="8"/>
  <c r="B72" i="8"/>
  <c r="B74" i="8"/>
  <c r="B76" i="8"/>
  <c r="B78" i="8"/>
  <c r="B80" i="8"/>
  <c r="B82" i="8"/>
  <c r="B84" i="8"/>
  <c r="B86" i="8"/>
  <c r="B88" i="8"/>
  <c r="B90" i="8"/>
  <c r="B92" i="8"/>
  <c r="B94" i="8"/>
  <c r="B96" i="8"/>
  <c r="B98" i="8"/>
  <c r="B100" i="8"/>
  <c r="B102" i="8"/>
  <c r="B104" i="8"/>
  <c r="B106" i="8"/>
  <c r="B108" i="8"/>
  <c r="B110" i="8"/>
  <c r="B112" i="8"/>
  <c r="B114" i="8"/>
  <c r="B116" i="8"/>
  <c r="B118" i="8"/>
  <c r="B120" i="8"/>
  <c r="B122" i="8"/>
  <c r="B124" i="8"/>
  <c r="B126" i="8"/>
  <c r="B128" i="8"/>
  <c r="B130" i="8"/>
  <c r="B132" i="8"/>
  <c r="B134" i="8"/>
  <c r="B136" i="8"/>
  <c r="B138" i="8"/>
  <c r="B140" i="8"/>
  <c r="B142" i="8"/>
  <c r="B144" i="8"/>
  <c r="B146" i="8"/>
  <c r="B148" i="8"/>
  <c r="B150" i="8"/>
  <c r="B152" i="8"/>
  <c r="B154" i="8"/>
  <c r="B156" i="8"/>
  <c r="B158" i="8"/>
  <c r="B160" i="8"/>
  <c r="B162" i="8"/>
  <c r="B164" i="8"/>
  <c r="B166" i="8"/>
  <c r="B168" i="8"/>
  <c r="B170" i="8"/>
  <c r="B172" i="8"/>
  <c r="B174" i="8"/>
  <c r="B176" i="8"/>
  <c r="B178" i="8"/>
  <c r="B180" i="8"/>
  <c r="B182" i="8"/>
  <c r="B184" i="8"/>
  <c r="B186" i="8"/>
  <c r="B188" i="8"/>
  <c r="B190" i="8"/>
  <c r="B192" i="8"/>
  <c r="B194" i="8"/>
  <c r="B196" i="8"/>
  <c r="B198" i="8"/>
  <c r="B200" i="8"/>
  <c r="B202" i="8"/>
  <c r="B205" i="8"/>
  <c r="B149" i="8"/>
  <c r="B165" i="8"/>
  <c r="B167" i="8"/>
  <c r="O18" i="8"/>
  <c r="O207" i="8" s="1"/>
  <c r="B115" i="8"/>
  <c r="B117" i="8"/>
  <c r="B121" i="8"/>
  <c r="B125" i="8"/>
  <c r="B127" i="8"/>
  <c r="B133" i="8"/>
  <c r="B135" i="8"/>
  <c r="B141" i="8"/>
  <c r="B143" i="8"/>
  <c r="B145" i="8"/>
  <c r="B147" i="8"/>
  <c r="B155" i="8"/>
  <c r="B157" i="8"/>
  <c r="B159" i="8"/>
  <c r="B161" i="8"/>
  <c r="B163" i="8"/>
  <c r="B19" i="8"/>
  <c r="B21" i="8"/>
  <c r="B23" i="8"/>
  <c r="B25" i="8"/>
  <c r="B27" i="8"/>
  <c r="B29" i="8"/>
  <c r="B31" i="8"/>
  <c r="B33" i="8"/>
  <c r="B35" i="8"/>
  <c r="B37" i="8"/>
  <c r="B39" i="8"/>
  <c r="B41" i="8"/>
  <c r="B43" i="8"/>
  <c r="B45" i="8"/>
  <c r="B47" i="8"/>
  <c r="B49" i="8"/>
  <c r="B51" i="8"/>
  <c r="B53" i="8"/>
  <c r="B55" i="8"/>
  <c r="B57" i="8"/>
  <c r="B59" i="8"/>
  <c r="B61" i="8"/>
  <c r="B63" i="8"/>
  <c r="B65" i="8"/>
  <c r="B67" i="8"/>
  <c r="B69" i="8"/>
  <c r="B71" i="8"/>
  <c r="B73" i="8"/>
  <c r="B75" i="8"/>
  <c r="B77" i="8"/>
  <c r="B79" i="8"/>
  <c r="B81" i="8"/>
  <c r="B83" i="8"/>
  <c r="B85" i="8"/>
  <c r="B87" i="8"/>
  <c r="B89" i="8"/>
  <c r="B91" i="8"/>
  <c r="B93" i="8"/>
  <c r="B95" i="8"/>
  <c r="B97" i="8"/>
  <c r="B99" i="8"/>
  <c r="B101" i="8"/>
  <c r="B103" i="8"/>
  <c r="B105" i="8"/>
  <c r="B107" i="8"/>
  <c r="B109" i="8"/>
  <c r="B111" i="8"/>
  <c r="B113" i="8"/>
  <c r="B119" i="8"/>
  <c r="B123" i="8"/>
  <c r="B129" i="8"/>
  <c r="B131" i="8"/>
  <c r="B137" i="8"/>
  <c r="B139" i="8"/>
  <c r="B151" i="8"/>
  <c r="B153" i="8"/>
  <c r="B175" i="8"/>
  <c r="B183" i="8"/>
  <c r="B191" i="8"/>
  <c r="B199" i="8"/>
  <c r="B173" i="8"/>
  <c r="B181" i="8"/>
  <c r="B189" i="8"/>
  <c r="B171" i="8"/>
  <c r="B179" i="8"/>
  <c r="B187" i="8"/>
  <c r="B195" i="8"/>
  <c r="B203" i="8"/>
  <c r="B169" i="8"/>
  <c r="B177" i="8"/>
  <c r="B185" i="8"/>
  <c r="B193" i="8"/>
  <c r="B201" i="8"/>
  <c r="B206" i="8"/>
  <c r="B197" i="8"/>
  <c r="B21" i="4"/>
  <c r="B25" i="4"/>
  <c r="B29" i="4"/>
  <c r="B33" i="4"/>
  <c r="B37" i="4"/>
  <c r="B41" i="4"/>
  <c r="B45" i="4"/>
  <c r="B49" i="4"/>
  <c r="B53" i="4"/>
  <c r="B18" i="4"/>
  <c r="B22" i="4"/>
  <c r="B26" i="4"/>
  <c r="B30" i="4"/>
  <c r="B34" i="4"/>
  <c r="B38" i="4"/>
  <c r="B20" i="4"/>
  <c r="B28" i="4"/>
  <c r="B36" i="4"/>
  <c r="B42" i="4"/>
  <c r="B44" i="4"/>
  <c r="B51" i="4"/>
  <c r="B55" i="4"/>
  <c r="B59" i="4"/>
  <c r="B63" i="4"/>
  <c r="B67" i="4"/>
  <c r="B71" i="4"/>
  <c r="B75" i="4"/>
  <c r="B79" i="4"/>
  <c r="B83" i="4"/>
  <c r="B19" i="4"/>
  <c r="B27" i="4"/>
  <c r="B35" i="4"/>
  <c r="B40" i="4"/>
  <c r="B47" i="4"/>
  <c r="B54" i="4"/>
  <c r="B56" i="4"/>
  <c r="B60" i="4"/>
  <c r="B64" i="4"/>
  <c r="B68" i="4"/>
  <c r="B72" i="4"/>
  <c r="B76" i="4"/>
  <c r="B80" i="4"/>
  <c r="B84" i="4"/>
  <c r="B88" i="4"/>
  <c r="B92" i="4"/>
  <c r="B96" i="4"/>
  <c r="B100" i="4"/>
  <c r="B104" i="4"/>
  <c r="B108" i="4"/>
  <c r="B112" i="4"/>
  <c r="B116" i="4"/>
  <c r="B24" i="4"/>
  <c r="B32" i="4"/>
  <c r="B43" i="4"/>
  <c r="B50" i="4"/>
  <c r="B52" i="4"/>
  <c r="B57" i="4"/>
  <c r="B61" i="4"/>
  <c r="B65" i="4"/>
  <c r="B69" i="4"/>
  <c r="B73" i="4"/>
  <c r="B77" i="4"/>
  <c r="B81" i="4"/>
  <c r="B85" i="4"/>
  <c r="B89" i="4"/>
  <c r="B93" i="4"/>
  <c r="B97" i="4"/>
  <c r="B101" i="4"/>
  <c r="B105" i="4"/>
  <c r="B109" i="4"/>
  <c r="B113" i="4"/>
  <c r="B117" i="4"/>
  <c r="B23" i="4"/>
  <c r="B46" i="4"/>
  <c r="B58" i="4"/>
  <c r="B74" i="4"/>
  <c r="B123" i="4"/>
  <c r="B127" i="4"/>
  <c r="B131" i="4"/>
  <c r="B135" i="4"/>
  <c r="B139" i="4"/>
  <c r="B143" i="4"/>
  <c r="B147" i="4"/>
  <c r="B151" i="4"/>
  <c r="B155" i="4"/>
  <c r="B159" i="4"/>
  <c r="B70" i="4"/>
  <c r="B124" i="4"/>
  <c r="B128" i="4"/>
  <c r="B132" i="4"/>
  <c r="B136" i="4"/>
  <c r="B140" i="4"/>
  <c r="B144" i="4"/>
  <c r="B148" i="4"/>
  <c r="B152" i="4"/>
  <c r="B156" i="4"/>
  <c r="B160" i="4"/>
  <c r="B164" i="4"/>
  <c r="B168" i="4"/>
  <c r="B172" i="4"/>
  <c r="B176" i="4"/>
  <c r="B180" i="4"/>
  <c r="B184" i="4"/>
  <c r="B188" i="4"/>
  <c r="B192" i="4"/>
  <c r="B196" i="4"/>
  <c r="B39" i="4"/>
  <c r="B48" i="4"/>
  <c r="B66" i="4"/>
  <c r="B82" i="4"/>
  <c r="B87" i="4"/>
  <c r="B91" i="4"/>
  <c r="B95" i="4"/>
  <c r="B99" i="4"/>
  <c r="B103" i="4"/>
  <c r="B107" i="4"/>
  <c r="B111" i="4"/>
  <c r="B115" i="4"/>
  <c r="B119" i="4"/>
  <c r="B120" i="4"/>
  <c r="B121" i="4"/>
  <c r="B125" i="4"/>
  <c r="B129" i="4"/>
  <c r="B133" i="4"/>
  <c r="B137" i="4"/>
  <c r="B141" i="4"/>
  <c r="B145" i="4"/>
  <c r="B149" i="4"/>
  <c r="B153" i="4"/>
  <c r="B157" i="4"/>
  <c r="B161" i="4"/>
  <c r="B165" i="4"/>
  <c r="B169" i="4"/>
  <c r="B173" i="4"/>
  <c r="B177" i="4"/>
  <c r="B181" i="4"/>
  <c r="B185" i="4"/>
  <c r="B189" i="4"/>
  <c r="B193" i="4"/>
  <c r="B197" i="4"/>
  <c r="B31" i="4"/>
  <c r="B62" i="4"/>
  <c r="B78" i="4"/>
  <c r="B86" i="4"/>
  <c r="B90" i="4"/>
  <c r="B94" i="4"/>
  <c r="B98" i="4"/>
  <c r="B102" i="4"/>
  <c r="B106" i="4"/>
  <c r="B110" i="4"/>
  <c r="B114" i="4"/>
  <c r="B118" i="4"/>
  <c r="B203" i="4"/>
  <c r="B207" i="4"/>
  <c r="B211" i="4"/>
  <c r="B163" i="4"/>
  <c r="B167" i="4"/>
  <c r="B171" i="4"/>
  <c r="B175" i="4"/>
  <c r="B179" i="4"/>
  <c r="B183" i="4"/>
  <c r="B187" i="4"/>
  <c r="B191" i="4"/>
  <c r="B195" i="4"/>
  <c r="B199" i="4"/>
  <c r="B200" i="4"/>
  <c r="B204" i="4"/>
  <c r="B208" i="4"/>
  <c r="B122" i="4"/>
  <c r="B126" i="4"/>
  <c r="B130" i="4"/>
  <c r="B134" i="4"/>
  <c r="B138" i="4"/>
  <c r="B142" i="4"/>
  <c r="B146" i="4"/>
  <c r="B150" i="4"/>
  <c r="B154" i="4"/>
  <c r="B158" i="4"/>
  <c r="B162" i="4"/>
  <c r="B166" i="4"/>
  <c r="B170" i="4"/>
  <c r="B174" i="4"/>
  <c r="B178" i="4"/>
  <c r="B182" i="4"/>
  <c r="B186" i="4"/>
  <c r="B190" i="4"/>
  <c r="B194" i="4"/>
  <c r="B198" i="4"/>
  <c r="B201" i="4"/>
  <c r="B205" i="4"/>
  <c r="B209" i="4"/>
  <c r="B202" i="4"/>
  <c r="B206" i="4"/>
  <c r="B210" i="4"/>
  <c r="I6" i="2"/>
  <c r="M6" i="2"/>
  <c r="J6" i="2"/>
  <c r="K6" i="2"/>
  <c r="H6" i="2"/>
  <c r="L207" i="2"/>
  <c r="L6" i="2"/>
  <c r="I11" i="2"/>
  <c r="I4" i="2"/>
  <c r="H16" i="3"/>
  <c r="H16" i="4"/>
  <c r="H16" i="5"/>
  <c r="H16" i="6"/>
  <c r="H16" i="7"/>
  <c r="H16" i="8"/>
  <c r="B18" i="7"/>
  <c r="B22" i="7"/>
  <c r="B26" i="7"/>
  <c r="B30" i="7"/>
  <c r="B34" i="7"/>
  <c r="B38" i="7"/>
  <c r="B42" i="7"/>
  <c r="B46" i="7"/>
  <c r="B50" i="7"/>
  <c r="B54" i="7"/>
  <c r="B58" i="7"/>
  <c r="B62" i="7"/>
  <c r="B66" i="7"/>
  <c r="B70" i="7"/>
  <c r="B74" i="7"/>
  <c r="B78" i="7"/>
  <c r="B82" i="7"/>
  <c r="B86" i="7"/>
  <c r="B90" i="7"/>
  <c r="B94" i="7"/>
  <c r="B98" i="7"/>
  <c r="B102" i="7"/>
  <c r="B106" i="7"/>
  <c r="B110" i="7"/>
  <c r="B114" i="7"/>
  <c r="B118" i="7"/>
  <c r="B122" i="7"/>
  <c r="B126" i="7"/>
  <c r="B130" i="7"/>
  <c r="B134" i="7"/>
  <c r="B138" i="7"/>
  <c r="B142" i="7"/>
  <c r="B146" i="7"/>
  <c r="B150" i="7"/>
  <c r="B154" i="7"/>
  <c r="B158" i="7"/>
  <c r="B162" i="7"/>
  <c r="B166" i="7"/>
  <c r="B170" i="7"/>
  <c r="B174" i="7"/>
  <c r="B178" i="7"/>
  <c r="B182" i="7"/>
  <c r="B19" i="7"/>
  <c r="B23" i="7"/>
  <c r="B27" i="7"/>
  <c r="B31" i="7"/>
  <c r="B35" i="7"/>
  <c r="B39" i="7"/>
  <c r="B43" i="7"/>
  <c r="B47" i="7"/>
  <c r="B51" i="7"/>
  <c r="B55" i="7"/>
  <c r="B59" i="7"/>
  <c r="B63" i="7"/>
  <c r="B67" i="7"/>
  <c r="B71" i="7"/>
  <c r="B75" i="7"/>
  <c r="B79" i="7"/>
  <c r="B83" i="7"/>
  <c r="B87" i="7"/>
  <c r="B91" i="7"/>
  <c r="B95" i="7"/>
  <c r="B99" i="7"/>
  <c r="B103" i="7"/>
  <c r="B107" i="7"/>
  <c r="B111" i="7"/>
  <c r="B115" i="7"/>
  <c r="B119" i="7"/>
  <c r="B123" i="7"/>
  <c r="B127" i="7"/>
  <c r="B131" i="7"/>
  <c r="B135" i="7"/>
  <c r="B139" i="7"/>
  <c r="B143" i="7"/>
  <c r="B147" i="7"/>
  <c r="B151" i="7"/>
  <c r="B155" i="7"/>
  <c r="B159" i="7"/>
  <c r="B163" i="7"/>
  <c r="B167" i="7"/>
  <c r="B171" i="7"/>
  <c r="B175" i="7"/>
  <c r="B179" i="7"/>
  <c r="B183" i="7"/>
  <c r="B187" i="7"/>
  <c r="B191" i="7"/>
  <c r="B195" i="7"/>
  <c r="B199" i="7"/>
  <c r="B203" i="7"/>
  <c r="B207" i="7"/>
  <c r="B20" i="7"/>
  <c r="B24" i="7"/>
  <c r="B28" i="7"/>
  <c r="B32" i="7"/>
  <c r="B36" i="7"/>
  <c r="B40" i="7"/>
  <c r="B44" i="7"/>
  <c r="B48" i="7"/>
  <c r="B52" i="7"/>
  <c r="B56" i="7"/>
  <c r="B60" i="7"/>
  <c r="B64" i="7"/>
  <c r="B68" i="7"/>
  <c r="B72" i="7"/>
  <c r="B76" i="7"/>
  <c r="B80" i="7"/>
  <c r="B84" i="7"/>
  <c r="B88" i="7"/>
  <c r="B92" i="7"/>
  <c r="B96" i="7"/>
  <c r="B100" i="7"/>
  <c r="B104" i="7"/>
  <c r="B108" i="7"/>
  <c r="B112" i="7"/>
  <c r="B116" i="7"/>
  <c r="B120" i="7"/>
  <c r="B124" i="7"/>
  <c r="B128" i="7"/>
  <c r="B132" i="7"/>
  <c r="B136" i="7"/>
  <c r="B140" i="7"/>
  <c r="B144" i="7"/>
  <c r="B148" i="7"/>
  <c r="B152" i="7"/>
  <c r="B156" i="7"/>
  <c r="B160" i="7"/>
  <c r="B164" i="7"/>
  <c r="B168" i="7"/>
  <c r="B172" i="7"/>
  <c r="B176" i="7"/>
  <c r="B21" i="7"/>
  <c r="B25" i="7"/>
  <c r="B29" i="7"/>
  <c r="B33" i="7"/>
  <c r="B37" i="7"/>
  <c r="B41" i="7"/>
  <c r="B45" i="7"/>
  <c r="B49" i="7"/>
  <c r="B53" i="7"/>
  <c r="B57" i="7"/>
  <c r="B61" i="7"/>
  <c r="B65" i="7"/>
  <c r="B69" i="7"/>
  <c r="B73" i="7"/>
  <c r="B77" i="7"/>
  <c r="B81" i="7"/>
  <c r="B85" i="7"/>
  <c r="B89" i="7"/>
  <c r="B93" i="7"/>
  <c r="B97" i="7"/>
  <c r="B101" i="7"/>
  <c r="B105" i="7"/>
  <c r="B109" i="7"/>
  <c r="B113" i="7"/>
  <c r="B117" i="7"/>
  <c r="B121" i="7"/>
  <c r="B125" i="7"/>
  <c r="B129" i="7"/>
  <c r="B133" i="7"/>
  <c r="B137" i="7"/>
  <c r="B141" i="7"/>
  <c r="B145" i="7"/>
  <c r="B149" i="7"/>
  <c r="B153" i="7"/>
  <c r="B157" i="7"/>
  <c r="B161" i="7"/>
  <c r="B165" i="7"/>
  <c r="B169" i="7"/>
  <c r="B173" i="7"/>
  <c r="B177" i="7"/>
  <c r="B181" i="7"/>
  <c r="B185" i="7"/>
  <c r="B189" i="7"/>
  <c r="B193" i="7"/>
  <c r="B197" i="7"/>
  <c r="B201" i="7"/>
  <c r="B205" i="7"/>
  <c r="B186" i="7"/>
  <c r="B190" i="7"/>
  <c r="B194" i="7"/>
  <c r="B198" i="7"/>
  <c r="B202" i="7"/>
  <c r="B206" i="7"/>
  <c r="B209" i="7"/>
  <c r="B180" i="7"/>
  <c r="B184" i="7"/>
  <c r="B210" i="7"/>
  <c r="B188" i="7"/>
  <c r="B192" i="7"/>
  <c r="B196" i="7"/>
  <c r="B200" i="7"/>
  <c r="B204" i="7"/>
  <c r="B208" i="7"/>
  <c r="B211" i="7"/>
  <c r="B18" i="3"/>
  <c r="B22" i="3"/>
  <c r="B26" i="3"/>
  <c r="B30" i="3"/>
  <c r="B34" i="3"/>
  <c r="B38" i="3"/>
  <c r="B19" i="3"/>
  <c r="B20" i="3"/>
  <c r="B21" i="3"/>
  <c r="B25" i="3"/>
  <c r="B29" i="3"/>
  <c r="B33" i="3"/>
  <c r="B37" i="3"/>
  <c r="B27" i="3"/>
  <c r="B35" i="3"/>
  <c r="B39" i="3"/>
  <c r="B41" i="3"/>
  <c r="B45" i="3"/>
  <c r="B49" i="3"/>
  <c r="B53" i="3"/>
  <c r="B24" i="3"/>
  <c r="B32" i="3"/>
  <c r="B42" i="3"/>
  <c r="B36" i="3"/>
  <c r="B43" i="3"/>
  <c r="B47" i="3"/>
  <c r="B54" i="3"/>
  <c r="B59" i="3"/>
  <c r="B63" i="3"/>
  <c r="B67" i="3"/>
  <c r="B71" i="3"/>
  <c r="B75" i="3"/>
  <c r="B79" i="3"/>
  <c r="B83" i="3"/>
  <c r="B87" i="3"/>
  <c r="B91" i="3"/>
  <c r="B28" i="3"/>
  <c r="B40" i="3"/>
  <c r="B50" i="3"/>
  <c r="B52" i="3"/>
  <c r="B56" i="3"/>
  <c r="B60" i="3"/>
  <c r="B64" i="3"/>
  <c r="B68" i="3"/>
  <c r="B72" i="3"/>
  <c r="B76" i="3"/>
  <c r="B31" i="3"/>
  <c r="B46" i="3"/>
  <c r="B48" i="3"/>
  <c r="B55" i="3"/>
  <c r="B57" i="3"/>
  <c r="B58" i="3"/>
  <c r="B66" i="3"/>
  <c r="B69" i="3"/>
  <c r="B80" i="3"/>
  <c r="B82" i="3"/>
  <c r="B89" i="3"/>
  <c r="B93" i="3"/>
  <c r="B97" i="3"/>
  <c r="B101" i="3"/>
  <c r="B105" i="3"/>
  <c r="B109" i="3"/>
  <c r="B113" i="3"/>
  <c r="B117" i="3"/>
  <c r="B121" i="3"/>
  <c r="B44" i="3"/>
  <c r="B62" i="3"/>
  <c r="B65" i="3"/>
  <c r="B78" i="3"/>
  <c r="B85" i="3"/>
  <c r="B92" i="3"/>
  <c r="B94" i="3"/>
  <c r="B98" i="3"/>
  <c r="B102" i="3"/>
  <c r="B106" i="3"/>
  <c r="B110" i="3"/>
  <c r="B114" i="3"/>
  <c r="B118" i="3"/>
  <c r="B122" i="3"/>
  <c r="B61" i="3"/>
  <c r="B74" i="3"/>
  <c r="B81" i="3"/>
  <c r="B88" i="3"/>
  <c r="B90" i="3"/>
  <c r="B95" i="3"/>
  <c r="B73" i="3"/>
  <c r="B84" i="3"/>
  <c r="B100" i="3"/>
  <c r="B104" i="3"/>
  <c r="B108" i="3"/>
  <c r="B112" i="3"/>
  <c r="B116" i="3"/>
  <c r="B120" i="3"/>
  <c r="B124" i="3"/>
  <c r="B23" i="3"/>
  <c r="B70" i="3"/>
  <c r="B77" i="3"/>
  <c r="B99" i="3"/>
  <c r="B103" i="3"/>
  <c r="B107" i="3"/>
  <c r="B111" i="3"/>
  <c r="B115" i="3"/>
  <c r="B119" i="3"/>
  <c r="B125" i="3"/>
  <c r="B129" i="3"/>
  <c r="B133" i="3"/>
  <c r="B137" i="3"/>
  <c r="B141" i="3"/>
  <c r="B145" i="3"/>
  <c r="B149" i="3"/>
  <c r="B153" i="3"/>
  <c r="B157" i="3"/>
  <c r="B161" i="3"/>
  <c r="B165" i="3"/>
  <c r="B51" i="3"/>
  <c r="B86" i="3"/>
  <c r="B96" i="3"/>
  <c r="B123" i="3"/>
  <c r="B126" i="3"/>
  <c r="B130" i="3"/>
  <c r="B134" i="3"/>
  <c r="B138" i="3"/>
  <c r="B142" i="3"/>
  <c r="B146" i="3"/>
  <c r="B150" i="3"/>
  <c r="B154" i="3"/>
  <c r="B158" i="3"/>
  <c r="B171" i="3"/>
  <c r="B175" i="3"/>
  <c r="B179" i="3"/>
  <c r="B183" i="3"/>
  <c r="B187" i="3"/>
  <c r="B191" i="3"/>
  <c r="B195" i="3"/>
  <c r="B199" i="3"/>
  <c r="B203" i="3"/>
  <c r="B207" i="3"/>
  <c r="B211" i="3"/>
  <c r="B160" i="3"/>
  <c r="B162" i="3"/>
  <c r="B164" i="3"/>
  <c r="B166" i="3"/>
  <c r="B168" i="3"/>
  <c r="B172" i="3"/>
  <c r="B176" i="3"/>
  <c r="B180" i="3"/>
  <c r="B184" i="3"/>
  <c r="B188" i="3"/>
  <c r="B192" i="3"/>
  <c r="B196" i="3"/>
  <c r="B200" i="3"/>
  <c r="B204" i="3"/>
  <c r="B208" i="3"/>
  <c r="B128" i="3"/>
  <c r="B132" i="3"/>
  <c r="B136" i="3"/>
  <c r="B140" i="3"/>
  <c r="B144" i="3"/>
  <c r="B148" i="3"/>
  <c r="B152" i="3"/>
  <c r="B156" i="3"/>
  <c r="B169" i="3"/>
  <c r="B173" i="3"/>
  <c r="B177" i="3"/>
  <c r="B181" i="3"/>
  <c r="B185" i="3"/>
  <c r="B189" i="3"/>
  <c r="B193" i="3"/>
  <c r="B197" i="3"/>
  <c r="B201" i="3"/>
  <c r="B205" i="3"/>
  <c r="B209" i="3"/>
  <c r="B127" i="3"/>
  <c r="B135" i="3"/>
  <c r="B143" i="3"/>
  <c r="B151" i="3"/>
  <c r="B159" i="3"/>
  <c r="B167" i="3"/>
  <c r="B131" i="3"/>
  <c r="B139" i="3"/>
  <c r="B147" i="3"/>
  <c r="B155" i="3"/>
  <c r="B163" i="3"/>
  <c r="B170" i="3"/>
  <c r="B174" i="3"/>
  <c r="B178" i="3"/>
  <c r="B182" i="3"/>
  <c r="B186" i="3"/>
  <c r="B190" i="3"/>
  <c r="B194" i="3"/>
  <c r="B198" i="3"/>
  <c r="B202" i="3"/>
  <c r="B206" i="3"/>
  <c r="B210" i="3"/>
  <c r="B19" i="6"/>
  <c r="B23" i="6"/>
  <c r="B27" i="6"/>
  <c r="B31" i="6"/>
  <c r="B35" i="6"/>
  <c r="B39" i="6"/>
  <c r="B43" i="6"/>
  <c r="B47" i="6"/>
  <c r="B51" i="6"/>
  <c r="B55" i="6"/>
  <c r="B59" i="6"/>
  <c r="B63" i="6"/>
  <c r="B67" i="6"/>
  <c r="B71" i="6"/>
  <c r="B75" i="6"/>
  <c r="B79" i="6"/>
  <c r="B83" i="6"/>
  <c r="B87" i="6"/>
  <c r="B91" i="6"/>
  <c r="B95" i="6"/>
  <c r="B99" i="6"/>
  <c r="B103" i="6"/>
  <c r="B107" i="6"/>
  <c r="B111" i="6"/>
  <c r="B115" i="6"/>
  <c r="B119" i="6"/>
  <c r="B123" i="6"/>
  <c r="B127" i="6"/>
  <c r="B131" i="6"/>
  <c r="B135" i="6"/>
  <c r="B139" i="6"/>
  <c r="B143" i="6"/>
  <c r="B147" i="6"/>
  <c r="B151" i="6"/>
  <c r="B155" i="6"/>
  <c r="B159" i="6"/>
  <c r="B163" i="6"/>
  <c r="B167" i="6"/>
  <c r="B171" i="6"/>
  <c r="B175" i="6"/>
  <c r="B179" i="6"/>
  <c r="B183" i="6"/>
  <c r="B187" i="6"/>
  <c r="B191" i="6"/>
  <c r="B195" i="6"/>
  <c r="B199" i="6"/>
  <c r="B203" i="6"/>
  <c r="B207" i="6"/>
  <c r="B211" i="6"/>
  <c r="B20" i="6"/>
  <c r="B24" i="6"/>
  <c r="B28" i="6"/>
  <c r="B32" i="6"/>
  <c r="B36" i="6"/>
  <c r="B40" i="6"/>
  <c r="B44" i="6"/>
  <c r="B48" i="6"/>
  <c r="B52" i="6"/>
  <c r="B56" i="6"/>
  <c r="B60" i="6"/>
  <c r="B64" i="6"/>
  <c r="B68" i="6"/>
  <c r="B72" i="6"/>
  <c r="B76" i="6"/>
  <c r="B80" i="6"/>
  <c r="B84" i="6"/>
  <c r="B88" i="6"/>
  <c r="B92" i="6"/>
  <c r="B96" i="6"/>
  <c r="B100" i="6"/>
  <c r="B104" i="6"/>
  <c r="B108" i="6"/>
  <c r="B112" i="6"/>
  <c r="B116" i="6"/>
  <c r="B120" i="6"/>
  <c r="B124" i="6"/>
  <c r="B128" i="6"/>
  <c r="B132" i="6"/>
  <c r="B136" i="6"/>
  <c r="B140" i="6"/>
  <c r="B144" i="6"/>
  <c r="B21" i="6"/>
  <c r="B25" i="6"/>
  <c r="B29" i="6"/>
  <c r="B33" i="6"/>
  <c r="B37" i="6"/>
  <c r="B41" i="6"/>
  <c r="B45" i="6"/>
  <c r="B49" i="6"/>
  <c r="B53" i="6"/>
  <c r="B57" i="6"/>
  <c r="B61" i="6"/>
  <c r="B65" i="6"/>
  <c r="B69" i="6"/>
  <c r="B73" i="6"/>
  <c r="B77" i="6"/>
  <c r="B81" i="6"/>
  <c r="B85" i="6"/>
  <c r="B89" i="6"/>
  <c r="B93" i="6"/>
  <c r="B97" i="6"/>
  <c r="B101" i="6"/>
  <c r="B105" i="6"/>
  <c r="B109" i="6"/>
  <c r="B113" i="6"/>
  <c r="B117" i="6"/>
  <c r="B121" i="6"/>
  <c r="B125" i="6"/>
  <c r="B129" i="6"/>
  <c r="B133" i="6"/>
  <c r="B137" i="6"/>
  <c r="B141" i="6"/>
  <c r="B145" i="6"/>
  <c r="B149" i="6"/>
  <c r="B153" i="6"/>
  <c r="B157" i="6"/>
  <c r="B161" i="6"/>
  <c r="B165" i="6"/>
  <c r="B169" i="6"/>
  <c r="B173" i="6"/>
  <c r="B18" i="6"/>
  <c r="B22" i="6"/>
  <c r="B26" i="6"/>
  <c r="B30" i="6"/>
  <c r="B34" i="6"/>
  <c r="B38" i="6"/>
  <c r="B42" i="6"/>
  <c r="B46" i="6"/>
  <c r="B50" i="6"/>
  <c r="B54" i="6"/>
  <c r="B58" i="6"/>
  <c r="B62" i="6"/>
  <c r="B66" i="6"/>
  <c r="B70" i="6"/>
  <c r="B74" i="6"/>
  <c r="B78" i="6"/>
  <c r="B82" i="6"/>
  <c r="B86" i="6"/>
  <c r="B90" i="6"/>
  <c r="B94" i="6"/>
  <c r="B98" i="6"/>
  <c r="B102" i="6"/>
  <c r="B106" i="6"/>
  <c r="B110" i="6"/>
  <c r="B114" i="6"/>
  <c r="B118" i="6"/>
  <c r="B122" i="6"/>
  <c r="B126" i="6"/>
  <c r="B130" i="6"/>
  <c r="B134" i="6"/>
  <c r="B138" i="6"/>
  <c r="B142" i="6"/>
  <c r="B146" i="6"/>
  <c r="B150" i="6"/>
  <c r="B154" i="6"/>
  <c r="B158" i="6"/>
  <c r="B162" i="6"/>
  <c r="B166" i="6"/>
  <c r="B170" i="6"/>
  <c r="B174" i="6"/>
  <c r="B178" i="6"/>
  <c r="B182" i="6"/>
  <c r="B186" i="6"/>
  <c r="B190" i="6"/>
  <c r="B194" i="6"/>
  <c r="B198" i="6"/>
  <c r="B202" i="6"/>
  <c r="B206" i="6"/>
  <c r="B210" i="6"/>
  <c r="B180" i="6"/>
  <c r="B184" i="6"/>
  <c r="B188" i="6"/>
  <c r="B192" i="6"/>
  <c r="B196" i="6"/>
  <c r="B200" i="6"/>
  <c r="B204" i="6"/>
  <c r="B208" i="6"/>
  <c r="B148" i="6"/>
  <c r="B152" i="6"/>
  <c r="B156" i="6"/>
  <c r="B160" i="6"/>
  <c r="B164" i="6"/>
  <c r="B168" i="6"/>
  <c r="B172" i="6"/>
  <c r="B176" i="6"/>
  <c r="B177" i="6"/>
  <c r="B181" i="6"/>
  <c r="B185" i="6"/>
  <c r="B189" i="6"/>
  <c r="B193" i="6"/>
  <c r="B197" i="6"/>
  <c r="B201" i="6"/>
  <c r="B205" i="6"/>
  <c r="B209" i="6"/>
  <c r="B21" i="5"/>
  <c r="B25" i="5"/>
  <c r="B29" i="5"/>
  <c r="B33" i="5"/>
  <c r="B37" i="5"/>
  <c r="B41" i="5"/>
  <c r="B45" i="5"/>
  <c r="B49" i="5"/>
  <c r="B53" i="5"/>
  <c r="B57" i="5"/>
  <c r="B61" i="5"/>
  <c r="B65" i="5"/>
  <c r="B69" i="5"/>
  <c r="B73" i="5"/>
  <c r="B77" i="5"/>
  <c r="B81" i="5"/>
  <c r="B18" i="5"/>
  <c r="B22" i="5"/>
  <c r="B26" i="5"/>
  <c r="B30" i="5"/>
  <c r="B34" i="5"/>
  <c r="B38" i="5"/>
  <c r="B42" i="5"/>
  <c r="B46" i="5"/>
  <c r="B50" i="5"/>
  <c r="B54" i="5"/>
  <c r="B58" i="5"/>
  <c r="B62" i="5"/>
  <c r="B66" i="5"/>
  <c r="B70" i="5"/>
  <c r="B74" i="5"/>
  <c r="B78" i="5"/>
  <c r="B82" i="5"/>
  <c r="B86" i="5"/>
  <c r="B19" i="5"/>
  <c r="B23" i="5"/>
  <c r="B27" i="5"/>
  <c r="B31" i="5"/>
  <c r="B35" i="5"/>
  <c r="B39" i="5"/>
  <c r="B43" i="5"/>
  <c r="B47" i="5"/>
  <c r="B51" i="5"/>
  <c r="B55" i="5"/>
  <c r="B59" i="5"/>
  <c r="B63" i="5"/>
  <c r="B67" i="5"/>
  <c r="B71" i="5"/>
  <c r="B75" i="5"/>
  <c r="B79" i="5"/>
  <c r="B83" i="5"/>
  <c r="B87" i="5"/>
  <c r="B20" i="5"/>
  <c r="B24" i="5"/>
  <c r="B28" i="5"/>
  <c r="B32" i="5"/>
  <c r="B36" i="5"/>
  <c r="B40" i="5"/>
  <c r="B56" i="5"/>
  <c r="B64" i="5"/>
  <c r="B72" i="5"/>
  <c r="B80" i="5"/>
  <c r="B90" i="5"/>
  <c r="B94" i="5"/>
  <c r="B98" i="5"/>
  <c r="B102" i="5"/>
  <c r="B106" i="5"/>
  <c r="B110" i="5"/>
  <c r="B114" i="5"/>
  <c r="B118" i="5"/>
  <c r="B122" i="5"/>
  <c r="B126" i="5"/>
  <c r="B130" i="5"/>
  <c r="B134" i="5"/>
  <c r="B138" i="5"/>
  <c r="B142" i="5"/>
  <c r="B146" i="5"/>
  <c r="B150" i="5"/>
  <c r="B154" i="5"/>
  <c r="B158" i="5"/>
  <c r="B162" i="5"/>
  <c r="B166" i="5"/>
  <c r="B170" i="5"/>
  <c r="B174" i="5"/>
  <c r="B178" i="5"/>
  <c r="B182" i="5"/>
  <c r="B186" i="5"/>
  <c r="B190" i="5"/>
  <c r="B44" i="5"/>
  <c r="B91" i="5"/>
  <c r="B95" i="5"/>
  <c r="B99" i="5"/>
  <c r="B103" i="5"/>
  <c r="B107" i="5"/>
  <c r="B111" i="5"/>
  <c r="B115" i="5"/>
  <c r="B119" i="5"/>
  <c r="B123" i="5"/>
  <c r="B127" i="5"/>
  <c r="B131" i="5"/>
  <c r="B135" i="5"/>
  <c r="B139" i="5"/>
  <c r="B143" i="5"/>
  <c r="B147" i="5"/>
  <c r="B151" i="5"/>
  <c r="B155" i="5"/>
  <c r="B159" i="5"/>
  <c r="B163" i="5"/>
  <c r="B167" i="5"/>
  <c r="B171" i="5"/>
  <c r="B175" i="5"/>
  <c r="B179" i="5"/>
  <c r="B48" i="5"/>
  <c r="B60" i="5"/>
  <c r="B68" i="5"/>
  <c r="B76" i="5"/>
  <c r="B85" i="5"/>
  <c r="B92" i="5"/>
  <c r="B96" i="5"/>
  <c r="B100" i="5"/>
  <c r="B104" i="5"/>
  <c r="B108" i="5"/>
  <c r="B112" i="5"/>
  <c r="B116" i="5"/>
  <c r="B120" i="5"/>
  <c r="B124" i="5"/>
  <c r="B128" i="5"/>
  <c r="B132" i="5"/>
  <c r="B136" i="5"/>
  <c r="B140" i="5"/>
  <c r="B144" i="5"/>
  <c r="B148" i="5"/>
  <c r="B152" i="5"/>
  <c r="B156" i="5"/>
  <c r="B160" i="5"/>
  <c r="B164" i="5"/>
  <c r="B168" i="5"/>
  <c r="B172" i="5"/>
  <c r="B176" i="5"/>
  <c r="B180" i="5"/>
  <c r="B52" i="5"/>
  <c r="B84" i="5"/>
  <c r="B88" i="5"/>
  <c r="B89" i="5"/>
  <c r="B93" i="5"/>
  <c r="B97" i="5"/>
  <c r="B101" i="5"/>
  <c r="B105" i="5"/>
  <c r="B109" i="5"/>
  <c r="B113" i="5"/>
  <c r="B117" i="5"/>
  <c r="B121" i="5"/>
  <c r="B125" i="5"/>
  <c r="B129" i="5"/>
  <c r="B133" i="5"/>
  <c r="B137" i="5"/>
  <c r="B141" i="5"/>
  <c r="B145" i="5"/>
  <c r="B149" i="5"/>
  <c r="B153" i="5"/>
  <c r="B157" i="5"/>
  <c r="B161" i="5"/>
  <c r="B165" i="5"/>
  <c r="B169" i="5"/>
  <c r="B173" i="5"/>
  <c r="B177" i="5"/>
  <c r="B181" i="5"/>
  <c r="B185" i="5"/>
  <c r="B189" i="5"/>
  <c r="B184" i="5"/>
  <c r="B188" i="5"/>
  <c r="B193" i="5"/>
  <c r="B197" i="5"/>
  <c r="B201" i="5"/>
  <c r="B205" i="5"/>
  <c r="B209" i="5"/>
  <c r="B183" i="5"/>
  <c r="B187" i="5"/>
  <c r="B194" i="5"/>
  <c r="B198" i="5"/>
  <c r="B202" i="5"/>
  <c r="B206" i="5"/>
  <c r="B210" i="5"/>
  <c r="B191" i="5"/>
  <c r="B195" i="5"/>
  <c r="B199" i="5"/>
  <c r="B203" i="5"/>
  <c r="B207" i="5"/>
  <c r="B211" i="5"/>
  <c r="B192" i="5"/>
  <c r="B196" i="5"/>
  <c r="B200" i="5"/>
  <c r="B204" i="5"/>
  <c r="B208" i="5"/>
  <c r="K7" i="2"/>
  <c r="H7" i="2"/>
  <c r="L7" i="2"/>
  <c r="I7" i="2"/>
  <c r="M7" i="2"/>
  <c r="M207" i="2"/>
  <c r="J7" i="2"/>
  <c r="E22" i="8" l="1"/>
  <c r="F22" i="8"/>
  <c r="G22" i="8"/>
  <c r="D22" i="8"/>
  <c r="H22" i="8"/>
  <c r="D203" i="5"/>
  <c r="H203" i="5"/>
  <c r="E203" i="5"/>
  <c r="F203" i="5"/>
  <c r="G203" i="5"/>
  <c r="O203" i="5" s="1"/>
  <c r="E210" i="5"/>
  <c r="F210" i="5"/>
  <c r="G210" i="5"/>
  <c r="O210" i="5" s="1"/>
  <c r="D210" i="5"/>
  <c r="H210" i="5"/>
  <c r="F205" i="5"/>
  <c r="G205" i="5"/>
  <c r="O205" i="5" s="1"/>
  <c r="D205" i="5"/>
  <c r="H205" i="5"/>
  <c r="E205" i="5"/>
  <c r="G149" i="5"/>
  <c r="O149" i="5" s="1"/>
  <c r="D149" i="5"/>
  <c r="H149" i="5"/>
  <c r="E149" i="5"/>
  <c r="F149" i="5"/>
  <c r="G133" i="5"/>
  <c r="O133" i="5" s="1"/>
  <c r="D133" i="5"/>
  <c r="H133" i="5"/>
  <c r="E133" i="5"/>
  <c r="F133" i="5"/>
  <c r="D88" i="5"/>
  <c r="H88" i="5"/>
  <c r="E88" i="5"/>
  <c r="F88" i="5"/>
  <c r="G88" i="5"/>
  <c r="O88" i="5" s="1"/>
  <c r="D160" i="5"/>
  <c r="H160" i="5"/>
  <c r="E160" i="5"/>
  <c r="F160" i="5"/>
  <c r="G160" i="5"/>
  <c r="O160" i="5" s="1"/>
  <c r="D128" i="5"/>
  <c r="H128" i="5"/>
  <c r="E128" i="5"/>
  <c r="F128" i="5"/>
  <c r="G128" i="5"/>
  <c r="O128" i="5" s="1"/>
  <c r="D96" i="5"/>
  <c r="H96" i="5"/>
  <c r="E96" i="5"/>
  <c r="F96" i="5"/>
  <c r="G96" i="5"/>
  <c r="O96" i="5" s="1"/>
  <c r="E159" i="5"/>
  <c r="F159" i="5"/>
  <c r="G159" i="5"/>
  <c r="O159" i="5" s="1"/>
  <c r="D159" i="5"/>
  <c r="H159" i="5"/>
  <c r="E127" i="5"/>
  <c r="F127" i="5"/>
  <c r="G127" i="5"/>
  <c r="O127" i="5" s="1"/>
  <c r="D127" i="5"/>
  <c r="H127" i="5"/>
  <c r="E111" i="5"/>
  <c r="F111" i="5"/>
  <c r="G111" i="5"/>
  <c r="O111" i="5" s="1"/>
  <c r="D111" i="5"/>
  <c r="H111" i="5"/>
  <c r="F186" i="5"/>
  <c r="E186" i="5"/>
  <c r="D186" i="5"/>
  <c r="G186" i="5"/>
  <c r="O186" i="5" s="1"/>
  <c r="H186" i="5"/>
  <c r="F154" i="5"/>
  <c r="G154" i="5"/>
  <c r="O154" i="5" s="1"/>
  <c r="D154" i="5"/>
  <c r="H154" i="5"/>
  <c r="E154" i="5"/>
  <c r="F122" i="5"/>
  <c r="G122" i="5"/>
  <c r="O122" i="5" s="1"/>
  <c r="D122" i="5"/>
  <c r="H122" i="5"/>
  <c r="E122" i="5"/>
  <c r="G56" i="5"/>
  <c r="O56" i="5" s="1"/>
  <c r="D56" i="5"/>
  <c r="H56" i="5"/>
  <c r="E56" i="5"/>
  <c r="F56" i="5"/>
  <c r="D67" i="5"/>
  <c r="H67" i="5"/>
  <c r="E67" i="5"/>
  <c r="F67" i="5"/>
  <c r="G67" i="5"/>
  <c r="O67" i="5" s="1"/>
  <c r="D35" i="5"/>
  <c r="H35" i="5"/>
  <c r="E35" i="5"/>
  <c r="F35" i="5"/>
  <c r="G35" i="5"/>
  <c r="O35" i="5" s="1"/>
  <c r="E74" i="5"/>
  <c r="F74" i="5"/>
  <c r="G74" i="5"/>
  <c r="O74" i="5" s="1"/>
  <c r="D74" i="5"/>
  <c r="H74" i="5"/>
  <c r="E58" i="5"/>
  <c r="F58" i="5"/>
  <c r="G58" i="5"/>
  <c r="O58" i="5" s="1"/>
  <c r="D58" i="5"/>
  <c r="H58" i="5"/>
  <c r="E26" i="5"/>
  <c r="F26" i="5"/>
  <c r="G26" i="5"/>
  <c r="O26" i="5" s="1"/>
  <c r="D26" i="5"/>
  <c r="H26" i="5"/>
  <c r="F45" i="5"/>
  <c r="G45" i="5"/>
  <c r="O45" i="5" s="1"/>
  <c r="D45" i="5"/>
  <c r="H45" i="5"/>
  <c r="E45" i="5"/>
  <c r="E176" i="6"/>
  <c r="G176" i="6"/>
  <c r="O176" i="6" s="1"/>
  <c r="D176" i="6"/>
  <c r="H176" i="6"/>
  <c r="F176" i="6"/>
  <c r="E208" i="6"/>
  <c r="D208" i="6"/>
  <c r="H208" i="6"/>
  <c r="F208" i="6"/>
  <c r="G208" i="6"/>
  <c r="O208" i="6" s="1"/>
  <c r="G194" i="6"/>
  <c r="O194" i="6" s="1"/>
  <c r="F194" i="6"/>
  <c r="D194" i="6"/>
  <c r="E194" i="6"/>
  <c r="H194" i="6"/>
  <c r="G146" i="6"/>
  <c r="O146" i="6" s="1"/>
  <c r="D146" i="6"/>
  <c r="H146" i="6"/>
  <c r="E146" i="6"/>
  <c r="F146" i="6"/>
  <c r="G98" i="6"/>
  <c r="O98" i="6" s="1"/>
  <c r="D98" i="6"/>
  <c r="H98" i="6"/>
  <c r="E98" i="6"/>
  <c r="F98" i="6"/>
  <c r="G66" i="6"/>
  <c r="O66" i="6" s="1"/>
  <c r="D66" i="6"/>
  <c r="H66" i="6"/>
  <c r="E66" i="6"/>
  <c r="F66" i="6"/>
  <c r="G18" i="6"/>
  <c r="O18" i="6" s="1"/>
  <c r="D18" i="6"/>
  <c r="H18" i="6"/>
  <c r="E18" i="6"/>
  <c r="F18" i="6"/>
  <c r="D129" i="6"/>
  <c r="H129" i="6"/>
  <c r="E129" i="6"/>
  <c r="F129" i="6"/>
  <c r="G129" i="6"/>
  <c r="O129" i="6" s="1"/>
  <c r="D81" i="6"/>
  <c r="H81" i="6"/>
  <c r="E81" i="6"/>
  <c r="F81" i="6"/>
  <c r="G81" i="6"/>
  <c r="O81" i="6" s="1"/>
  <c r="D49" i="6"/>
  <c r="H49" i="6"/>
  <c r="E49" i="6"/>
  <c r="F49" i="6"/>
  <c r="G49" i="6"/>
  <c r="O49" i="6" s="1"/>
  <c r="E128" i="6"/>
  <c r="F128" i="6"/>
  <c r="G128" i="6"/>
  <c r="O128" i="6" s="1"/>
  <c r="D128" i="6"/>
  <c r="H128" i="6"/>
  <c r="E80" i="6"/>
  <c r="F80" i="6"/>
  <c r="G80" i="6"/>
  <c r="O80" i="6" s="1"/>
  <c r="D80" i="6"/>
  <c r="H80" i="6"/>
  <c r="E32" i="6"/>
  <c r="F32" i="6"/>
  <c r="G32" i="6"/>
  <c r="O32" i="6" s="1"/>
  <c r="D32" i="6"/>
  <c r="H32" i="6"/>
  <c r="F179" i="6"/>
  <c r="E179" i="6"/>
  <c r="G179" i="6"/>
  <c r="O179" i="6" s="1"/>
  <c r="H179" i="6"/>
  <c r="D179" i="6"/>
  <c r="F131" i="6"/>
  <c r="G131" i="6"/>
  <c r="O131" i="6" s="1"/>
  <c r="D131" i="6"/>
  <c r="H131" i="6"/>
  <c r="E131" i="6"/>
  <c r="F83" i="6"/>
  <c r="G83" i="6"/>
  <c r="O83" i="6" s="1"/>
  <c r="D83" i="6"/>
  <c r="H83" i="6"/>
  <c r="E83" i="6"/>
  <c r="F35" i="6"/>
  <c r="G35" i="6"/>
  <c r="O35" i="6" s="1"/>
  <c r="D35" i="6"/>
  <c r="H35" i="6"/>
  <c r="E35" i="6"/>
  <c r="G182" i="3"/>
  <c r="O182" i="3" s="1"/>
  <c r="D182" i="3"/>
  <c r="H182" i="3"/>
  <c r="E182" i="3"/>
  <c r="F182" i="3"/>
  <c r="D143" i="3"/>
  <c r="H143" i="3"/>
  <c r="E143" i="3"/>
  <c r="F143" i="3"/>
  <c r="G143" i="3"/>
  <c r="O143" i="3" s="1"/>
  <c r="D173" i="3"/>
  <c r="H173" i="3"/>
  <c r="E173" i="3"/>
  <c r="F173" i="3"/>
  <c r="G173" i="3"/>
  <c r="O173" i="3" s="1"/>
  <c r="G132" i="3"/>
  <c r="O132" i="3" s="1"/>
  <c r="D132" i="3"/>
  <c r="H132" i="3"/>
  <c r="E132" i="3"/>
  <c r="F132" i="3"/>
  <c r="E184" i="3"/>
  <c r="F184" i="3"/>
  <c r="G184" i="3"/>
  <c r="O184" i="3" s="1"/>
  <c r="D184" i="3"/>
  <c r="H184" i="3"/>
  <c r="F199" i="3"/>
  <c r="G199" i="3"/>
  <c r="O199" i="3" s="1"/>
  <c r="D199" i="3"/>
  <c r="H199" i="3"/>
  <c r="E199" i="3"/>
  <c r="E142" i="3"/>
  <c r="F142" i="3"/>
  <c r="H142" i="3"/>
  <c r="D142" i="3"/>
  <c r="G142" i="3"/>
  <c r="O142" i="3" s="1"/>
  <c r="F153" i="3"/>
  <c r="G153" i="3"/>
  <c r="O153" i="3" s="1"/>
  <c r="E153" i="3"/>
  <c r="H153" i="3"/>
  <c r="D153" i="3"/>
  <c r="E23" i="3"/>
  <c r="D23" i="3"/>
  <c r="H23" i="3"/>
  <c r="F23" i="3"/>
  <c r="G23" i="3"/>
  <c r="O23" i="3" s="1"/>
  <c r="E88" i="3"/>
  <c r="D88" i="3"/>
  <c r="F88" i="3"/>
  <c r="G88" i="3"/>
  <c r="O88" i="3" s="1"/>
  <c r="H88" i="3"/>
  <c r="E92" i="3"/>
  <c r="F92" i="3"/>
  <c r="G92" i="3"/>
  <c r="O92" i="3" s="1"/>
  <c r="H92" i="3"/>
  <c r="D92" i="3"/>
  <c r="F97" i="3"/>
  <c r="G97" i="3"/>
  <c r="O97" i="3" s="1"/>
  <c r="D97" i="3"/>
  <c r="H97" i="3"/>
  <c r="E97" i="3"/>
  <c r="D57" i="3"/>
  <c r="H57" i="3"/>
  <c r="E57" i="3"/>
  <c r="F57" i="3"/>
  <c r="G57" i="3"/>
  <c r="O57" i="3" s="1"/>
  <c r="E50" i="3"/>
  <c r="F50" i="3"/>
  <c r="G50" i="3"/>
  <c r="O50" i="3" s="1"/>
  <c r="H50" i="3"/>
  <c r="D50" i="3"/>
  <c r="E54" i="3"/>
  <c r="G54" i="3"/>
  <c r="O54" i="3" s="1"/>
  <c r="H54" i="3"/>
  <c r="D54" i="3"/>
  <c r="F54" i="3"/>
  <c r="F49" i="3"/>
  <c r="H49" i="3"/>
  <c r="D49" i="3"/>
  <c r="E49" i="3"/>
  <c r="G49" i="3"/>
  <c r="O49" i="3" s="1"/>
  <c r="F26" i="3"/>
  <c r="E26" i="3"/>
  <c r="G26" i="3"/>
  <c r="O26" i="3" s="1"/>
  <c r="H26" i="3"/>
  <c r="D26" i="3"/>
  <c r="E192" i="7"/>
  <c r="G192" i="7"/>
  <c r="O192" i="7" s="1"/>
  <c r="D192" i="7"/>
  <c r="F192" i="7"/>
  <c r="H192" i="7"/>
  <c r="G198" i="7"/>
  <c r="O198" i="7" s="1"/>
  <c r="E198" i="7"/>
  <c r="F198" i="7"/>
  <c r="H198" i="7"/>
  <c r="D198" i="7"/>
  <c r="G173" i="7"/>
  <c r="O173" i="7" s="1"/>
  <c r="D173" i="7"/>
  <c r="H173" i="7"/>
  <c r="E173" i="7"/>
  <c r="F173" i="7"/>
  <c r="G141" i="7"/>
  <c r="O141" i="7" s="1"/>
  <c r="D141" i="7"/>
  <c r="H141" i="7"/>
  <c r="E141" i="7"/>
  <c r="F141" i="7"/>
  <c r="G109" i="7"/>
  <c r="O109" i="7" s="1"/>
  <c r="D109" i="7"/>
  <c r="H109" i="7"/>
  <c r="E109" i="7"/>
  <c r="F109" i="7"/>
  <c r="G77" i="7"/>
  <c r="O77" i="7" s="1"/>
  <c r="D77" i="7"/>
  <c r="H77" i="7"/>
  <c r="E77" i="7"/>
  <c r="F77" i="7"/>
  <c r="G45" i="7"/>
  <c r="O45" i="7" s="1"/>
  <c r="D45" i="7"/>
  <c r="H45" i="7"/>
  <c r="E45" i="7"/>
  <c r="F45" i="7"/>
  <c r="D172" i="7"/>
  <c r="H172" i="7"/>
  <c r="E172" i="7"/>
  <c r="F172" i="7"/>
  <c r="G172" i="7"/>
  <c r="O172" i="7" s="1"/>
  <c r="D140" i="7"/>
  <c r="H140" i="7"/>
  <c r="E140" i="7"/>
  <c r="F140" i="7"/>
  <c r="G140" i="7"/>
  <c r="O140" i="7" s="1"/>
  <c r="D108" i="7"/>
  <c r="H108" i="7"/>
  <c r="E108" i="7"/>
  <c r="F108" i="7"/>
  <c r="G108" i="7"/>
  <c r="O108" i="7" s="1"/>
  <c r="D60" i="7"/>
  <c r="H60" i="7"/>
  <c r="E60" i="7"/>
  <c r="F60" i="7"/>
  <c r="G60" i="7"/>
  <c r="O60" i="7" s="1"/>
  <c r="D44" i="7"/>
  <c r="H44" i="7"/>
  <c r="E44" i="7"/>
  <c r="F44" i="7"/>
  <c r="G44" i="7"/>
  <c r="O44" i="7" s="1"/>
  <c r="F187" i="7"/>
  <c r="D187" i="7"/>
  <c r="H187" i="7"/>
  <c r="E187" i="7"/>
  <c r="G187" i="7"/>
  <c r="O187" i="7" s="1"/>
  <c r="D205" i="4"/>
  <c r="H205" i="4"/>
  <c r="E205" i="4"/>
  <c r="F205" i="4"/>
  <c r="G205" i="4"/>
  <c r="O205" i="4" s="1"/>
  <c r="G142" i="4"/>
  <c r="O142" i="4" s="1"/>
  <c r="D142" i="4"/>
  <c r="H142" i="4"/>
  <c r="E142" i="4"/>
  <c r="F142" i="4"/>
  <c r="E200" i="4"/>
  <c r="F200" i="4"/>
  <c r="G200" i="4"/>
  <c r="O200" i="4" s="1"/>
  <c r="D200" i="4"/>
  <c r="H200" i="4"/>
  <c r="F207" i="4"/>
  <c r="G207" i="4"/>
  <c r="O207" i="4" s="1"/>
  <c r="D207" i="4"/>
  <c r="H207" i="4"/>
  <c r="E207" i="4"/>
  <c r="D94" i="4"/>
  <c r="H94" i="4"/>
  <c r="E94" i="4"/>
  <c r="F94" i="4"/>
  <c r="G94" i="4"/>
  <c r="O94" i="4" s="1"/>
  <c r="E173" i="4"/>
  <c r="F173" i="4"/>
  <c r="D173" i="4"/>
  <c r="G173" i="4"/>
  <c r="O173" i="4" s="1"/>
  <c r="H173" i="4"/>
  <c r="D157" i="4"/>
  <c r="H157" i="4"/>
  <c r="E157" i="4"/>
  <c r="F157" i="4"/>
  <c r="G157" i="4"/>
  <c r="O157" i="4" s="1"/>
  <c r="D125" i="4"/>
  <c r="H125" i="4"/>
  <c r="E125" i="4"/>
  <c r="F125" i="4"/>
  <c r="G125" i="4"/>
  <c r="O125" i="4" s="1"/>
  <c r="G99" i="4"/>
  <c r="O99" i="4" s="1"/>
  <c r="D99" i="4"/>
  <c r="H99" i="4"/>
  <c r="E99" i="4"/>
  <c r="F99" i="4"/>
  <c r="F180" i="4"/>
  <c r="G180" i="4"/>
  <c r="O180" i="4" s="1"/>
  <c r="H180" i="4"/>
  <c r="D180" i="4"/>
  <c r="E180" i="4"/>
  <c r="E148" i="4"/>
  <c r="F148" i="4"/>
  <c r="G148" i="4"/>
  <c r="O148" i="4" s="1"/>
  <c r="D148" i="4"/>
  <c r="H148" i="4"/>
  <c r="F159" i="4"/>
  <c r="G159" i="4"/>
  <c r="O159" i="4" s="1"/>
  <c r="D159" i="4"/>
  <c r="H159" i="4"/>
  <c r="E159" i="4"/>
  <c r="F127" i="4"/>
  <c r="G127" i="4"/>
  <c r="O127" i="4" s="1"/>
  <c r="D127" i="4"/>
  <c r="H127" i="4"/>
  <c r="E127" i="4"/>
  <c r="E46" i="4"/>
  <c r="H46" i="4"/>
  <c r="D46" i="4"/>
  <c r="F46" i="4"/>
  <c r="G46" i="4"/>
  <c r="O46" i="4" s="1"/>
  <c r="E109" i="4"/>
  <c r="F109" i="4"/>
  <c r="H109" i="4"/>
  <c r="D109" i="4"/>
  <c r="G109" i="4"/>
  <c r="O109" i="4" s="1"/>
  <c r="E93" i="4"/>
  <c r="F93" i="4"/>
  <c r="H93" i="4"/>
  <c r="D93" i="4"/>
  <c r="G93" i="4"/>
  <c r="O93" i="4" s="1"/>
  <c r="D61" i="4"/>
  <c r="H61" i="4"/>
  <c r="E61" i="4"/>
  <c r="F61" i="4"/>
  <c r="G61" i="4"/>
  <c r="O61" i="4" s="1"/>
  <c r="D43" i="4"/>
  <c r="H43" i="4"/>
  <c r="E43" i="4"/>
  <c r="F43" i="4"/>
  <c r="G43" i="4"/>
  <c r="O43" i="4" s="1"/>
  <c r="F112" i="4"/>
  <c r="G112" i="4"/>
  <c r="O112" i="4" s="1"/>
  <c r="E112" i="4"/>
  <c r="H112" i="4"/>
  <c r="D112" i="4"/>
  <c r="F96" i="4"/>
  <c r="G96" i="4"/>
  <c r="O96" i="4" s="1"/>
  <c r="E96" i="4"/>
  <c r="H96" i="4"/>
  <c r="D96" i="4"/>
  <c r="E80" i="4"/>
  <c r="F80" i="4"/>
  <c r="G80" i="4"/>
  <c r="O80" i="4" s="1"/>
  <c r="D80" i="4"/>
  <c r="H80" i="4"/>
  <c r="E64" i="4"/>
  <c r="F64" i="4"/>
  <c r="G64" i="4"/>
  <c r="O64" i="4" s="1"/>
  <c r="D64" i="4"/>
  <c r="H64" i="4"/>
  <c r="D47" i="4"/>
  <c r="H47" i="4"/>
  <c r="F47" i="4"/>
  <c r="G47" i="4"/>
  <c r="O47" i="4" s="1"/>
  <c r="E47" i="4"/>
  <c r="D19" i="4"/>
  <c r="H19" i="4"/>
  <c r="E19" i="4"/>
  <c r="G19" i="4"/>
  <c r="O19" i="4" s="1"/>
  <c r="F19" i="4"/>
  <c r="F71" i="4"/>
  <c r="G71" i="4"/>
  <c r="O71" i="4" s="1"/>
  <c r="D71" i="4"/>
  <c r="H71" i="4"/>
  <c r="E71" i="4"/>
  <c r="F55" i="4"/>
  <c r="G55" i="4"/>
  <c r="O55" i="4" s="1"/>
  <c r="D55" i="4"/>
  <c r="H55" i="4"/>
  <c r="E55" i="4"/>
  <c r="G36" i="4"/>
  <c r="O36" i="4" s="1"/>
  <c r="D36" i="4"/>
  <c r="H36" i="4"/>
  <c r="E36" i="4"/>
  <c r="F36" i="4"/>
  <c r="E34" i="4"/>
  <c r="F34" i="4"/>
  <c r="D34" i="4"/>
  <c r="G34" i="4"/>
  <c r="O34" i="4" s="1"/>
  <c r="H34" i="4"/>
  <c r="E18" i="4"/>
  <c r="F18" i="4"/>
  <c r="D18" i="4"/>
  <c r="G18" i="4"/>
  <c r="O18" i="4" s="1"/>
  <c r="H18" i="4"/>
  <c r="F41" i="4"/>
  <c r="D41" i="4"/>
  <c r="E41" i="4"/>
  <c r="G41" i="4"/>
  <c r="O41" i="4" s="1"/>
  <c r="H41" i="4"/>
  <c r="F25" i="4"/>
  <c r="G25" i="4"/>
  <c r="O25" i="4" s="1"/>
  <c r="D25" i="4"/>
  <c r="E25" i="4"/>
  <c r="H25" i="4"/>
  <c r="G201" i="8"/>
  <c r="D201" i="8"/>
  <c r="H201" i="8"/>
  <c r="E201" i="8"/>
  <c r="F201" i="8"/>
  <c r="G169" i="8"/>
  <c r="D169" i="8"/>
  <c r="H169" i="8"/>
  <c r="E169" i="8"/>
  <c r="F169" i="8"/>
  <c r="G179" i="8"/>
  <c r="D179" i="8"/>
  <c r="H179" i="8"/>
  <c r="E179" i="8"/>
  <c r="F179" i="8"/>
  <c r="G173" i="8"/>
  <c r="D173" i="8"/>
  <c r="H173" i="8"/>
  <c r="E173" i="8"/>
  <c r="F173" i="8"/>
  <c r="G175" i="8"/>
  <c r="D175" i="8"/>
  <c r="H175" i="8"/>
  <c r="E175" i="8"/>
  <c r="F175" i="8"/>
  <c r="G137" i="8"/>
  <c r="D137" i="8"/>
  <c r="H137" i="8"/>
  <c r="E137" i="8"/>
  <c r="F137" i="8"/>
  <c r="G119" i="8"/>
  <c r="D119" i="8"/>
  <c r="H119" i="8"/>
  <c r="E119" i="8"/>
  <c r="F119" i="8"/>
  <c r="G107" i="8"/>
  <c r="D107" i="8"/>
  <c r="H107" i="8"/>
  <c r="E107" i="8"/>
  <c r="F107" i="8"/>
  <c r="G99" i="8"/>
  <c r="D99" i="8"/>
  <c r="H99" i="8"/>
  <c r="E99" i="8"/>
  <c r="F99" i="8"/>
  <c r="G91" i="8"/>
  <c r="D91" i="8"/>
  <c r="H91" i="8"/>
  <c r="E91" i="8"/>
  <c r="F91" i="8"/>
  <c r="G83" i="8"/>
  <c r="D83" i="8"/>
  <c r="H83" i="8"/>
  <c r="E83" i="8"/>
  <c r="F83" i="8"/>
  <c r="G75" i="8"/>
  <c r="D75" i="8"/>
  <c r="H75" i="8"/>
  <c r="E75" i="8"/>
  <c r="F75" i="8"/>
  <c r="G67" i="8"/>
  <c r="D67" i="8"/>
  <c r="H67" i="8"/>
  <c r="E67" i="8"/>
  <c r="F67" i="8"/>
  <c r="G59" i="8"/>
  <c r="D59" i="8"/>
  <c r="H59" i="8"/>
  <c r="E59" i="8"/>
  <c r="F59" i="8"/>
  <c r="G51" i="8"/>
  <c r="D51" i="8"/>
  <c r="H51" i="8"/>
  <c r="E51" i="8"/>
  <c r="F51" i="8"/>
  <c r="G43" i="8"/>
  <c r="D43" i="8"/>
  <c r="H43" i="8"/>
  <c r="E43" i="8"/>
  <c r="F43" i="8"/>
  <c r="G35" i="8"/>
  <c r="D35" i="8"/>
  <c r="H35" i="8"/>
  <c r="E35" i="8"/>
  <c r="F35" i="8"/>
  <c r="G27" i="8"/>
  <c r="D27" i="8"/>
  <c r="H27" i="8"/>
  <c r="E27" i="8"/>
  <c r="F27" i="8"/>
  <c r="G19" i="8"/>
  <c r="D19" i="8"/>
  <c r="H19" i="8"/>
  <c r="E19" i="8"/>
  <c r="F19" i="8"/>
  <c r="G157" i="8"/>
  <c r="D157" i="8"/>
  <c r="H157" i="8"/>
  <c r="E157" i="8"/>
  <c r="F157" i="8"/>
  <c r="G143" i="8"/>
  <c r="D143" i="8"/>
  <c r="H143" i="8"/>
  <c r="E143" i="8"/>
  <c r="F143" i="8"/>
  <c r="G127" i="8"/>
  <c r="D127" i="8"/>
  <c r="H127" i="8"/>
  <c r="E127" i="8"/>
  <c r="F127" i="8"/>
  <c r="G115" i="8"/>
  <c r="D115" i="8"/>
  <c r="H115" i="8"/>
  <c r="E115" i="8"/>
  <c r="F115" i="8"/>
  <c r="G149" i="8"/>
  <c r="D149" i="8"/>
  <c r="H149" i="8"/>
  <c r="E149" i="8"/>
  <c r="F149" i="8"/>
  <c r="E198" i="8"/>
  <c r="F198" i="8"/>
  <c r="G198" i="8"/>
  <c r="D198" i="8"/>
  <c r="H198" i="8"/>
  <c r="E190" i="8"/>
  <c r="F190" i="8"/>
  <c r="G190" i="8"/>
  <c r="D190" i="8"/>
  <c r="H190" i="8"/>
  <c r="E182" i="8"/>
  <c r="F182" i="8"/>
  <c r="G182" i="8"/>
  <c r="D182" i="8"/>
  <c r="H182" i="8"/>
  <c r="E174" i="8"/>
  <c r="F174" i="8"/>
  <c r="G174" i="8"/>
  <c r="D174" i="8"/>
  <c r="H174" i="8"/>
  <c r="E166" i="8"/>
  <c r="F166" i="8"/>
  <c r="G166" i="8"/>
  <c r="D166" i="8"/>
  <c r="H166" i="8"/>
  <c r="E158" i="8"/>
  <c r="F158" i="8"/>
  <c r="D158" i="8"/>
  <c r="H158" i="8"/>
  <c r="G158" i="8"/>
  <c r="E150" i="8"/>
  <c r="F150" i="8"/>
  <c r="G150" i="8"/>
  <c r="D150" i="8"/>
  <c r="H150" i="8"/>
  <c r="E142" i="8"/>
  <c r="F142" i="8"/>
  <c r="G142" i="8"/>
  <c r="D142" i="8"/>
  <c r="H142" i="8"/>
  <c r="E134" i="8"/>
  <c r="F134" i="8"/>
  <c r="G134" i="8"/>
  <c r="D134" i="8"/>
  <c r="H134" i="8"/>
  <c r="E126" i="8"/>
  <c r="F126" i="8"/>
  <c r="G126" i="8"/>
  <c r="D126" i="8"/>
  <c r="H126" i="8"/>
  <c r="E118" i="8"/>
  <c r="F118" i="8"/>
  <c r="G118" i="8"/>
  <c r="D118" i="8"/>
  <c r="H118" i="8"/>
  <c r="E110" i="8"/>
  <c r="F110" i="8"/>
  <c r="G110" i="8"/>
  <c r="D110" i="8"/>
  <c r="H110" i="8"/>
  <c r="E102" i="8"/>
  <c r="F102" i="8"/>
  <c r="G102" i="8"/>
  <c r="D102" i="8"/>
  <c r="H102" i="8"/>
  <c r="E94" i="8"/>
  <c r="F94" i="8"/>
  <c r="G94" i="8"/>
  <c r="D94" i="8"/>
  <c r="H94" i="8"/>
  <c r="E86" i="8"/>
  <c r="F86" i="8"/>
  <c r="G86" i="8"/>
  <c r="D86" i="8"/>
  <c r="H86" i="8"/>
  <c r="E78" i="8"/>
  <c r="F78" i="8"/>
  <c r="G78" i="8"/>
  <c r="D78" i="8"/>
  <c r="H78" i="8"/>
  <c r="E70" i="8"/>
  <c r="F70" i="8"/>
  <c r="G70" i="8"/>
  <c r="D70" i="8"/>
  <c r="H70" i="8"/>
  <c r="E62" i="8"/>
  <c r="F62" i="8"/>
  <c r="G62" i="8"/>
  <c r="D62" i="8"/>
  <c r="H62" i="8"/>
  <c r="E54" i="8"/>
  <c r="F54" i="8"/>
  <c r="G54" i="8"/>
  <c r="D54" i="8"/>
  <c r="H54" i="8"/>
  <c r="E46" i="8"/>
  <c r="F46" i="8"/>
  <c r="G46" i="8"/>
  <c r="D46" i="8"/>
  <c r="H46" i="8"/>
  <c r="E38" i="8"/>
  <c r="F38" i="8"/>
  <c r="G38" i="8"/>
  <c r="D38" i="8"/>
  <c r="H38" i="8"/>
  <c r="E30" i="8"/>
  <c r="F30" i="8"/>
  <c r="G30" i="8"/>
  <c r="D30" i="8"/>
  <c r="H30" i="8"/>
  <c r="G208" i="5"/>
  <c r="O208" i="5" s="1"/>
  <c r="D208" i="5"/>
  <c r="H208" i="5"/>
  <c r="E208" i="5"/>
  <c r="F208" i="5"/>
  <c r="G192" i="5"/>
  <c r="O192" i="5" s="1"/>
  <c r="D192" i="5"/>
  <c r="H192" i="5"/>
  <c r="E192" i="5"/>
  <c r="F192" i="5"/>
  <c r="D199" i="5"/>
  <c r="H199" i="5"/>
  <c r="E199" i="5"/>
  <c r="F199" i="5"/>
  <c r="G199" i="5"/>
  <c r="O199" i="5" s="1"/>
  <c r="E206" i="5"/>
  <c r="F206" i="5"/>
  <c r="G206" i="5"/>
  <c r="O206" i="5" s="1"/>
  <c r="D206" i="5"/>
  <c r="H206" i="5"/>
  <c r="E187" i="5"/>
  <c r="D187" i="5"/>
  <c r="H187" i="5"/>
  <c r="G187" i="5"/>
  <c r="O187" i="5" s="1"/>
  <c r="F187" i="5"/>
  <c r="F201" i="5"/>
  <c r="G201" i="5"/>
  <c r="O201" i="5" s="1"/>
  <c r="D201" i="5"/>
  <c r="H201" i="5"/>
  <c r="E201" i="5"/>
  <c r="D184" i="5"/>
  <c r="H184" i="5"/>
  <c r="G184" i="5"/>
  <c r="O184" i="5" s="1"/>
  <c r="E184" i="5"/>
  <c r="F184" i="5"/>
  <c r="G177" i="5"/>
  <c r="O177" i="5" s="1"/>
  <c r="D177" i="5"/>
  <c r="H177" i="5"/>
  <c r="E177" i="5"/>
  <c r="F177" i="5"/>
  <c r="G161" i="5"/>
  <c r="O161" i="5" s="1"/>
  <c r="D161" i="5"/>
  <c r="H161" i="5"/>
  <c r="E161" i="5"/>
  <c r="F161" i="5"/>
  <c r="G145" i="5"/>
  <c r="O145" i="5" s="1"/>
  <c r="D145" i="5"/>
  <c r="H145" i="5"/>
  <c r="E145" i="5"/>
  <c r="F145" i="5"/>
  <c r="G129" i="5"/>
  <c r="O129" i="5" s="1"/>
  <c r="D129" i="5"/>
  <c r="H129" i="5"/>
  <c r="E129" i="5"/>
  <c r="F129" i="5"/>
  <c r="G113" i="5"/>
  <c r="O113" i="5" s="1"/>
  <c r="D113" i="5"/>
  <c r="H113" i="5"/>
  <c r="E113" i="5"/>
  <c r="F113" i="5"/>
  <c r="G97" i="5"/>
  <c r="O97" i="5" s="1"/>
  <c r="D97" i="5"/>
  <c r="H97" i="5"/>
  <c r="E97" i="5"/>
  <c r="F97" i="5"/>
  <c r="D84" i="5"/>
  <c r="H84" i="5"/>
  <c r="E84" i="5"/>
  <c r="F84" i="5"/>
  <c r="G84" i="5"/>
  <c r="O84" i="5" s="1"/>
  <c r="D172" i="5"/>
  <c r="H172" i="5"/>
  <c r="E172" i="5"/>
  <c r="F172" i="5"/>
  <c r="G172" i="5"/>
  <c r="O172" i="5" s="1"/>
  <c r="D156" i="5"/>
  <c r="H156" i="5"/>
  <c r="E156" i="5"/>
  <c r="F156" i="5"/>
  <c r="G156" i="5"/>
  <c r="O156" i="5" s="1"/>
  <c r="D140" i="5"/>
  <c r="H140" i="5"/>
  <c r="E140" i="5"/>
  <c r="F140" i="5"/>
  <c r="G140" i="5"/>
  <c r="O140" i="5" s="1"/>
  <c r="D124" i="5"/>
  <c r="H124" i="5"/>
  <c r="E124" i="5"/>
  <c r="F124" i="5"/>
  <c r="G124" i="5"/>
  <c r="O124" i="5" s="1"/>
  <c r="D108" i="5"/>
  <c r="H108" i="5"/>
  <c r="E108" i="5"/>
  <c r="F108" i="5"/>
  <c r="G108" i="5"/>
  <c r="O108" i="5" s="1"/>
  <c r="D92" i="5"/>
  <c r="H92" i="5"/>
  <c r="E92" i="5"/>
  <c r="F92" i="5"/>
  <c r="G92" i="5"/>
  <c r="O92" i="5" s="1"/>
  <c r="G60" i="5"/>
  <c r="O60" i="5" s="1"/>
  <c r="D60" i="5"/>
  <c r="H60" i="5"/>
  <c r="E60" i="5"/>
  <c r="F60" i="5"/>
  <c r="E171" i="5"/>
  <c r="F171" i="5"/>
  <c r="G171" i="5"/>
  <c r="O171" i="5" s="1"/>
  <c r="D171" i="5"/>
  <c r="H171" i="5"/>
  <c r="E155" i="5"/>
  <c r="F155" i="5"/>
  <c r="G155" i="5"/>
  <c r="O155" i="5" s="1"/>
  <c r="D155" i="5"/>
  <c r="H155" i="5"/>
  <c r="E139" i="5"/>
  <c r="F139" i="5"/>
  <c r="G139" i="5"/>
  <c r="O139" i="5" s="1"/>
  <c r="D139" i="5"/>
  <c r="H139" i="5"/>
  <c r="E123" i="5"/>
  <c r="F123" i="5"/>
  <c r="G123" i="5"/>
  <c r="O123" i="5" s="1"/>
  <c r="D123" i="5"/>
  <c r="H123" i="5"/>
  <c r="E107" i="5"/>
  <c r="F107" i="5"/>
  <c r="G107" i="5"/>
  <c r="O107" i="5" s="1"/>
  <c r="D107" i="5"/>
  <c r="H107" i="5"/>
  <c r="E91" i="5"/>
  <c r="F91" i="5"/>
  <c r="G91" i="5"/>
  <c r="O91" i="5" s="1"/>
  <c r="D91" i="5"/>
  <c r="H91" i="5"/>
  <c r="F182" i="5"/>
  <c r="D182" i="5"/>
  <c r="H182" i="5"/>
  <c r="E182" i="5"/>
  <c r="G182" i="5"/>
  <c r="O182" i="5" s="1"/>
  <c r="F166" i="5"/>
  <c r="G166" i="5"/>
  <c r="O166" i="5" s="1"/>
  <c r="D166" i="5"/>
  <c r="H166" i="5"/>
  <c r="E166" i="5"/>
  <c r="F150" i="5"/>
  <c r="G150" i="5"/>
  <c r="O150" i="5" s="1"/>
  <c r="D150" i="5"/>
  <c r="H150" i="5"/>
  <c r="E150" i="5"/>
  <c r="F134" i="5"/>
  <c r="G134" i="5"/>
  <c r="O134" i="5" s="1"/>
  <c r="D134" i="5"/>
  <c r="H134" i="5"/>
  <c r="E134" i="5"/>
  <c r="F118" i="5"/>
  <c r="G118" i="5"/>
  <c r="O118" i="5" s="1"/>
  <c r="D118" i="5"/>
  <c r="H118" i="5"/>
  <c r="E118" i="5"/>
  <c r="F102" i="5"/>
  <c r="G102" i="5"/>
  <c r="O102" i="5" s="1"/>
  <c r="D102" i="5"/>
  <c r="H102" i="5"/>
  <c r="E102" i="5"/>
  <c r="G80" i="5"/>
  <c r="O80" i="5" s="1"/>
  <c r="D80" i="5"/>
  <c r="H80" i="5"/>
  <c r="E80" i="5"/>
  <c r="F80" i="5"/>
  <c r="G40" i="5"/>
  <c r="O40" i="5" s="1"/>
  <c r="D40" i="5"/>
  <c r="H40" i="5"/>
  <c r="E40" i="5"/>
  <c r="F40" i="5"/>
  <c r="G24" i="5"/>
  <c r="O24" i="5" s="1"/>
  <c r="D24" i="5"/>
  <c r="H24" i="5"/>
  <c r="E24" i="5"/>
  <c r="F24" i="5"/>
  <c r="D79" i="5"/>
  <c r="H79" i="5"/>
  <c r="E79" i="5"/>
  <c r="F79" i="5"/>
  <c r="G79" i="5"/>
  <c r="O79" i="5" s="1"/>
  <c r="D63" i="5"/>
  <c r="H63" i="5"/>
  <c r="E63" i="5"/>
  <c r="F63" i="5"/>
  <c r="G63" i="5"/>
  <c r="O63" i="5" s="1"/>
  <c r="D47" i="5"/>
  <c r="H47" i="5"/>
  <c r="E47" i="5"/>
  <c r="F47" i="5"/>
  <c r="G47" i="5"/>
  <c r="O47" i="5" s="1"/>
  <c r="D31" i="5"/>
  <c r="H31" i="5"/>
  <c r="E31" i="5"/>
  <c r="F31" i="5"/>
  <c r="G31" i="5"/>
  <c r="O31" i="5" s="1"/>
  <c r="F86" i="5"/>
  <c r="G86" i="5"/>
  <c r="O86" i="5" s="1"/>
  <c r="D86" i="5"/>
  <c r="E86" i="5"/>
  <c r="H86" i="5"/>
  <c r="E70" i="5"/>
  <c r="F70" i="5"/>
  <c r="G70" i="5"/>
  <c r="O70" i="5" s="1"/>
  <c r="D70" i="5"/>
  <c r="H70" i="5"/>
  <c r="E54" i="5"/>
  <c r="F54" i="5"/>
  <c r="G54" i="5"/>
  <c r="O54" i="5" s="1"/>
  <c r="D54" i="5"/>
  <c r="H54" i="5"/>
  <c r="E38" i="5"/>
  <c r="F38" i="5"/>
  <c r="G38" i="5"/>
  <c r="O38" i="5" s="1"/>
  <c r="D38" i="5"/>
  <c r="H38" i="5"/>
  <c r="E22" i="5"/>
  <c r="F22" i="5"/>
  <c r="G22" i="5"/>
  <c r="O22" i="5" s="1"/>
  <c r="D22" i="5"/>
  <c r="H22" i="5"/>
  <c r="F73" i="5"/>
  <c r="G73" i="5"/>
  <c r="O73" i="5" s="1"/>
  <c r="D73" i="5"/>
  <c r="H73" i="5"/>
  <c r="E73" i="5"/>
  <c r="F57" i="5"/>
  <c r="G57" i="5"/>
  <c r="O57" i="5" s="1"/>
  <c r="D57" i="5"/>
  <c r="H57" i="5"/>
  <c r="E57" i="5"/>
  <c r="F41" i="5"/>
  <c r="G41" i="5"/>
  <c r="O41" i="5" s="1"/>
  <c r="D41" i="5"/>
  <c r="H41" i="5"/>
  <c r="E41" i="5"/>
  <c r="F25" i="5"/>
  <c r="G25" i="5"/>
  <c r="O25" i="5" s="1"/>
  <c r="D25" i="5"/>
  <c r="H25" i="5"/>
  <c r="E25" i="5"/>
  <c r="D201" i="6"/>
  <c r="H201" i="6"/>
  <c r="G201" i="6"/>
  <c r="O201" i="6" s="1"/>
  <c r="E201" i="6"/>
  <c r="F201" i="6"/>
  <c r="D185" i="6"/>
  <c r="H185" i="6"/>
  <c r="G185" i="6"/>
  <c r="O185" i="6" s="1"/>
  <c r="E185" i="6"/>
  <c r="F185" i="6"/>
  <c r="E172" i="6"/>
  <c r="G172" i="6"/>
  <c r="O172" i="6" s="1"/>
  <c r="D172" i="6"/>
  <c r="H172" i="6"/>
  <c r="F172" i="6"/>
  <c r="E156" i="6"/>
  <c r="G156" i="6"/>
  <c r="O156" i="6" s="1"/>
  <c r="D156" i="6"/>
  <c r="H156" i="6"/>
  <c r="F156" i="6"/>
  <c r="E204" i="6"/>
  <c r="D204" i="6"/>
  <c r="H204" i="6"/>
  <c r="F204" i="6"/>
  <c r="G204" i="6"/>
  <c r="O204" i="6" s="1"/>
  <c r="E188" i="6"/>
  <c r="D188" i="6"/>
  <c r="H188" i="6"/>
  <c r="F188" i="6"/>
  <c r="G188" i="6"/>
  <c r="O188" i="6" s="1"/>
  <c r="G206" i="6"/>
  <c r="O206" i="6" s="1"/>
  <c r="F206" i="6"/>
  <c r="D206" i="6"/>
  <c r="E206" i="6"/>
  <c r="H206" i="6"/>
  <c r="G190" i="6"/>
  <c r="O190" i="6" s="1"/>
  <c r="F190" i="6"/>
  <c r="D190" i="6"/>
  <c r="E190" i="6"/>
  <c r="H190" i="6"/>
  <c r="G174" i="6"/>
  <c r="O174" i="6" s="1"/>
  <c r="E174" i="6"/>
  <c r="F174" i="6"/>
  <c r="D174" i="6"/>
  <c r="H174" i="6"/>
  <c r="G158" i="6"/>
  <c r="O158" i="6" s="1"/>
  <c r="E158" i="6"/>
  <c r="F158" i="6"/>
  <c r="D158" i="6"/>
  <c r="H158" i="6"/>
  <c r="G142" i="6"/>
  <c r="O142" i="6" s="1"/>
  <c r="D142" i="6"/>
  <c r="H142" i="6"/>
  <c r="E142" i="6"/>
  <c r="F142" i="6"/>
  <c r="G126" i="6"/>
  <c r="O126" i="6" s="1"/>
  <c r="D126" i="6"/>
  <c r="H126" i="6"/>
  <c r="E126" i="6"/>
  <c r="F126" i="6"/>
  <c r="G110" i="6"/>
  <c r="O110" i="6" s="1"/>
  <c r="D110" i="6"/>
  <c r="H110" i="6"/>
  <c r="E110" i="6"/>
  <c r="F110" i="6"/>
  <c r="G94" i="6"/>
  <c r="O94" i="6" s="1"/>
  <c r="D94" i="6"/>
  <c r="H94" i="6"/>
  <c r="E94" i="6"/>
  <c r="F94" i="6"/>
  <c r="G78" i="6"/>
  <c r="O78" i="6" s="1"/>
  <c r="D78" i="6"/>
  <c r="H78" i="6"/>
  <c r="E78" i="6"/>
  <c r="F78" i="6"/>
  <c r="G62" i="6"/>
  <c r="O62" i="6" s="1"/>
  <c r="D62" i="6"/>
  <c r="H62" i="6"/>
  <c r="E62" i="6"/>
  <c r="F62" i="6"/>
  <c r="G46" i="6"/>
  <c r="O46" i="6" s="1"/>
  <c r="D46" i="6"/>
  <c r="H46" i="6"/>
  <c r="E46" i="6"/>
  <c r="F46" i="6"/>
  <c r="G30" i="6"/>
  <c r="O30" i="6" s="1"/>
  <c r="D30" i="6"/>
  <c r="H30" i="6"/>
  <c r="E30" i="6"/>
  <c r="F30" i="6"/>
  <c r="D173" i="6"/>
  <c r="H173" i="6"/>
  <c r="F173" i="6"/>
  <c r="G173" i="6"/>
  <c r="O173" i="6" s="1"/>
  <c r="E173" i="6"/>
  <c r="D157" i="6"/>
  <c r="H157" i="6"/>
  <c r="F157" i="6"/>
  <c r="G157" i="6"/>
  <c r="O157" i="6" s="1"/>
  <c r="E157" i="6"/>
  <c r="D141" i="6"/>
  <c r="H141" i="6"/>
  <c r="E141" i="6"/>
  <c r="F141" i="6"/>
  <c r="G141" i="6"/>
  <c r="O141" i="6" s="1"/>
  <c r="D125" i="6"/>
  <c r="H125" i="6"/>
  <c r="E125" i="6"/>
  <c r="F125" i="6"/>
  <c r="G125" i="6"/>
  <c r="O125" i="6" s="1"/>
  <c r="D109" i="6"/>
  <c r="H109" i="6"/>
  <c r="E109" i="6"/>
  <c r="F109" i="6"/>
  <c r="G109" i="6"/>
  <c r="O109" i="6" s="1"/>
  <c r="D93" i="6"/>
  <c r="H93" i="6"/>
  <c r="E93" i="6"/>
  <c r="F93" i="6"/>
  <c r="G93" i="6"/>
  <c r="O93" i="6" s="1"/>
  <c r="D77" i="6"/>
  <c r="H77" i="6"/>
  <c r="E77" i="6"/>
  <c r="F77" i="6"/>
  <c r="G77" i="6"/>
  <c r="O77" i="6" s="1"/>
  <c r="D61" i="6"/>
  <c r="H61" i="6"/>
  <c r="E61" i="6"/>
  <c r="F61" i="6"/>
  <c r="G61" i="6"/>
  <c r="O61" i="6" s="1"/>
  <c r="D45" i="6"/>
  <c r="H45" i="6"/>
  <c r="E45" i="6"/>
  <c r="F45" i="6"/>
  <c r="G45" i="6"/>
  <c r="O45" i="6" s="1"/>
  <c r="D29" i="6"/>
  <c r="H29" i="6"/>
  <c r="E29" i="6"/>
  <c r="F29" i="6"/>
  <c r="G29" i="6"/>
  <c r="O29" i="6" s="1"/>
  <c r="E140" i="6"/>
  <c r="F140" i="6"/>
  <c r="G140" i="6"/>
  <c r="O140" i="6" s="1"/>
  <c r="D140" i="6"/>
  <c r="H140" i="6"/>
  <c r="E124" i="6"/>
  <c r="F124" i="6"/>
  <c r="G124" i="6"/>
  <c r="O124" i="6" s="1"/>
  <c r="D124" i="6"/>
  <c r="H124" i="6"/>
  <c r="E108" i="6"/>
  <c r="F108" i="6"/>
  <c r="G108" i="6"/>
  <c r="O108" i="6" s="1"/>
  <c r="D108" i="6"/>
  <c r="H108" i="6"/>
  <c r="E92" i="6"/>
  <c r="F92" i="6"/>
  <c r="G92" i="6"/>
  <c r="O92" i="6" s="1"/>
  <c r="D92" i="6"/>
  <c r="H92" i="6"/>
  <c r="E76" i="6"/>
  <c r="F76" i="6"/>
  <c r="G76" i="6"/>
  <c r="O76" i="6" s="1"/>
  <c r="D76" i="6"/>
  <c r="H76" i="6"/>
  <c r="E60" i="6"/>
  <c r="F60" i="6"/>
  <c r="G60" i="6"/>
  <c r="O60" i="6" s="1"/>
  <c r="D60" i="6"/>
  <c r="H60" i="6"/>
  <c r="E44" i="6"/>
  <c r="F44" i="6"/>
  <c r="G44" i="6"/>
  <c r="O44" i="6" s="1"/>
  <c r="D44" i="6"/>
  <c r="H44" i="6"/>
  <c r="E28" i="6"/>
  <c r="F28" i="6"/>
  <c r="G28" i="6"/>
  <c r="O28" i="6" s="1"/>
  <c r="D28" i="6"/>
  <c r="H28" i="6"/>
  <c r="F207" i="6"/>
  <c r="E207" i="6"/>
  <c r="G207" i="6"/>
  <c r="O207" i="6" s="1"/>
  <c r="H207" i="6"/>
  <c r="D207" i="6"/>
  <c r="F191" i="6"/>
  <c r="E191" i="6"/>
  <c r="G191" i="6"/>
  <c r="O191" i="6" s="1"/>
  <c r="H191" i="6"/>
  <c r="D191" i="6"/>
  <c r="F175" i="6"/>
  <c r="D175" i="6"/>
  <c r="H175" i="6"/>
  <c r="E175" i="6"/>
  <c r="G175" i="6"/>
  <c r="O175" i="6" s="1"/>
  <c r="F159" i="6"/>
  <c r="D159" i="6"/>
  <c r="H159" i="6"/>
  <c r="E159" i="6"/>
  <c r="G159" i="6"/>
  <c r="O159" i="6" s="1"/>
  <c r="F143" i="6"/>
  <c r="G143" i="6"/>
  <c r="O143" i="6" s="1"/>
  <c r="D143" i="6"/>
  <c r="H143" i="6"/>
  <c r="E143" i="6"/>
  <c r="F127" i="6"/>
  <c r="G127" i="6"/>
  <c r="O127" i="6" s="1"/>
  <c r="D127" i="6"/>
  <c r="H127" i="6"/>
  <c r="E127" i="6"/>
  <c r="F111" i="6"/>
  <c r="G111" i="6"/>
  <c r="O111" i="6" s="1"/>
  <c r="D111" i="6"/>
  <c r="H111" i="6"/>
  <c r="E111" i="6"/>
  <c r="F95" i="6"/>
  <c r="G95" i="6"/>
  <c r="O95" i="6" s="1"/>
  <c r="D95" i="6"/>
  <c r="H95" i="6"/>
  <c r="E95" i="6"/>
  <c r="F79" i="6"/>
  <c r="G79" i="6"/>
  <c r="O79" i="6" s="1"/>
  <c r="D79" i="6"/>
  <c r="H79" i="6"/>
  <c r="E79" i="6"/>
  <c r="F63" i="6"/>
  <c r="G63" i="6"/>
  <c r="O63" i="6" s="1"/>
  <c r="D63" i="6"/>
  <c r="H63" i="6"/>
  <c r="E63" i="6"/>
  <c r="F47" i="6"/>
  <c r="G47" i="6"/>
  <c r="O47" i="6" s="1"/>
  <c r="D47" i="6"/>
  <c r="H47" i="6"/>
  <c r="E47" i="6"/>
  <c r="F31" i="6"/>
  <c r="G31" i="6"/>
  <c r="O31" i="6" s="1"/>
  <c r="D31" i="6"/>
  <c r="H31" i="6"/>
  <c r="E31" i="6"/>
  <c r="G210" i="3"/>
  <c r="O210" i="3" s="1"/>
  <c r="D210" i="3"/>
  <c r="H210" i="3"/>
  <c r="E210" i="3"/>
  <c r="F210" i="3"/>
  <c r="G194" i="3"/>
  <c r="O194" i="3" s="1"/>
  <c r="D194" i="3"/>
  <c r="H194" i="3"/>
  <c r="E194" i="3"/>
  <c r="F194" i="3"/>
  <c r="G178" i="3"/>
  <c r="O178" i="3" s="1"/>
  <c r="D178" i="3"/>
  <c r="H178" i="3"/>
  <c r="E178" i="3"/>
  <c r="F178" i="3"/>
  <c r="D155" i="3"/>
  <c r="H155" i="3"/>
  <c r="E155" i="3"/>
  <c r="F155" i="3"/>
  <c r="G155" i="3"/>
  <c r="O155" i="3" s="1"/>
  <c r="D167" i="3"/>
  <c r="H167" i="3"/>
  <c r="E167" i="3"/>
  <c r="F167" i="3"/>
  <c r="G167" i="3"/>
  <c r="O167" i="3" s="1"/>
  <c r="D135" i="3"/>
  <c r="H135" i="3"/>
  <c r="E135" i="3"/>
  <c r="F135" i="3"/>
  <c r="G135" i="3"/>
  <c r="O135" i="3" s="1"/>
  <c r="D201" i="3"/>
  <c r="H201" i="3"/>
  <c r="E201" i="3"/>
  <c r="F201" i="3"/>
  <c r="G201" i="3"/>
  <c r="O201" i="3" s="1"/>
  <c r="D185" i="3"/>
  <c r="H185" i="3"/>
  <c r="E185" i="3"/>
  <c r="F185" i="3"/>
  <c r="G185" i="3"/>
  <c r="O185" i="3" s="1"/>
  <c r="D169" i="3"/>
  <c r="H169" i="3"/>
  <c r="E169" i="3"/>
  <c r="F169" i="3"/>
  <c r="G169" i="3"/>
  <c r="O169" i="3" s="1"/>
  <c r="G144" i="3"/>
  <c r="O144" i="3" s="1"/>
  <c r="D144" i="3"/>
  <c r="H144" i="3"/>
  <c r="E144" i="3"/>
  <c r="F144" i="3"/>
  <c r="G128" i="3"/>
  <c r="O128" i="3" s="1"/>
  <c r="D128" i="3"/>
  <c r="H128" i="3"/>
  <c r="E128" i="3"/>
  <c r="F128" i="3"/>
  <c r="E196" i="3"/>
  <c r="F196" i="3"/>
  <c r="G196" i="3"/>
  <c r="O196" i="3" s="1"/>
  <c r="D196" i="3"/>
  <c r="H196" i="3"/>
  <c r="E180" i="3"/>
  <c r="F180" i="3"/>
  <c r="G180" i="3"/>
  <c r="O180" i="3" s="1"/>
  <c r="D180" i="3"/>
  <c r="H180" i="3"/>
  <c r="E166" i="3"/>
  <c r="F166" i="3"/>
  <c r="G166" i="3"/>
  <c r="O166" i="3" s="1"/>
  <c r="H166" i="3"/>
  <c r="D166" i="3"/>
  <c r="F211" i="3"/>
  <c r="G211" i="3"/>
  <c r="O211" i="3" s="1"/>
  <c r="D211" i="3"/>
  <c r="H211" i="3"/>
  <c r="E211" i="3"/>
  <c r="F195" i="3"/>
  <c r="G195" i="3"/>
  <c r="O195" i="3" s="1"/>
  <c r="D195" i="3"/>
  <c r="H195" i="3"/>
  <c r="E195" i="3"/>
  <c r="F179" i="3"/>
  <c r="G179" i="3"/>
  <c r="O179" i="3" s="1"/>
  <c r="D179" i="3"/>
  <c r="H179" i="3"/>
  <c r="E179" i="3"/>
  <c r="E154" i="3"/>
  <c r="F154" i="3"/>
  <c r="H154" i="3"/>
  <c r="D154" i="3"/>
  <c r="G154" i="3"/>
  <c r="O154" i="3" s="1"/>
  <c r="E138" i="3"/>
  <c r="F138" i="3"/>
  <c r="H138" i="3"/>
  <c r="D138" i="3"/>
  <c r="G138" i="3"/>
  <c r="O138" i="3" s="1"/>
  <c r="D123" i="3"/>
  <c r="H123" i="3"/>
  <c r="E123" i="3"/>
  <c r="F123" i="3"/>
  <c r="G123" i="3"/>
  <c r="O123" i="3" s="1"/>
  <c r="F165" i="3"/>
  <c r="H165" i="3"/>
  <c r="D165" i="3"/>
  <c r="E165" i="3"/>
  <c r="G165" i="3"/>
  <c r="O165" i="3" s="1"/>
  <c r="F149" i="3"/>
  <c r="G149" i="3"/>
  <c r="O149" i="3" s="1"/>
  <c r="E149" i="3"/>
  <c r="H149" i="3"/>
  <c r="D149" i="3"/>
  <c r="F133" i="3"/>
  <c r="G133" i="3"/>
  <c r="O133" i="3" s="1"/>
  <c r="E133" i="3"/>
  <c r="H133" i="3"/>
  <c r="D133" i="3"/>
  <c r="D115" i="3"/>
  <c r="H115" i="3"/>
  <c r="E115" i="3"/>
  <c r="G115" i="3"/>
  <c r="O115" i="3" s="1"/>
  <c r="F115" i="3"/>
  <c r="D99" i="3"/>
  <c r="H99" i="3"/>
  <c r="E99" i="3"/>
  <c r="G99" i="3"/>
  <c r="O99" i="3" s="1"/>
  <c r="F99" i="3"/>
  <c r="F124" i="3"/>
  <c r="G124" i="3"/>
  <c r="O124" i="3" s="1"/>
  <c r="D124" i="3"/>
  <c r="H124" i="3"/>
  <c r="E124" i="3"/>
  <c r="G108" i="3"/>
  <c r="O108" i="3" s="1"/>
  <c r="D108" i="3"/>
  <c r="H108" i="3"/>
  <c r="E108" i="3"/>
  <c r="F108" i="3"/>
  <c r="D73" i="3"/>
  <c r="H73" i="3"/>
  <c r="E73" i="3"/>
  <c r="F73" i="3"/>
  <c r="G73" i="3"/>
  <c r="O73" i="3" s="1"/>
  <c r="D81" i="3"/>
  <c r="H81" i="3"/>
  <c r="E81" i="3"/>
  <c r="F81" i="3"/>
  <c r="G81" i="3"/>
  <c r="O81" i="3" s="1"/>
  <c r="E118" i="3"/>
  <c r="F118" i="3"/>
  <c r="D118" i="3"/>
  <c r="G118" i="3"/>
  <c r="O118" i="3" s="1"/>
  <c r="H118" i="3"/>
  <c r="E102" i="3"/>
  <c r="F102" i="3"/>
  <c r="D102" i="3"/>
  <c r="G102" i="3"/>
  <c r="O102" i="3" s="1"/>
  <c r="H102" i="3"/>
  <c r="D85" i="3"/>
  <c r="H85" i="3"/>
  <c r="F85" i="3"/>
  <c r="G85" i="3"/>
  <c r="O85" i="3" s="1"/>
  <c r="E85" i="3"/>
  <c r="G44" i="3"/>
  <c r="O44" i="3" s="1"/>
  <c r="D44" i="3"/>
  <c r="E44" i="3"/>
  <c r="F44" i="3"/>
  <c r="H44" i="3"/>
  <c r="F109" i="3"/>
  <c r="G109" i="3"/>
  <c r="O109" i="3" s="1"/>
  <c r="D109" i="3"/>
  <c r="E109" i="3"/>
  <c r="H109" i="3"/>
  <c r="F93" i="3"/>
  <c r="G93" i="3"/>
  <c r="O93" i="3" s="1"/>
  <c r="D93" i="3"/>
  <c r="H93" i="3"/>
  <c r="E93" i="3"/>
  <c r="D69" i="3"/>
  <c r="H69" i="3"/>
  <c r="E69" i="3"/>
  <c r="F69" i="3"/>
  <c r="G69" i="3"/>
  <c r="O69" i="3" s="1"/>
  <c r="D55" i="3"/>
  <c r="H55" i="3"/>
  <c r="E55" i="3"/>
  <c r="F55" i="3"/>
  <c r="G55" i="3"/>
  <c r="O55" i="3" s="1"/>
  <c r="E76" i="3"/>
  <c r="F76" i="3"/>
  <c r="D76" i="3"/>
  <c r="G76" i="3"/>
  <c r="O76" i="3" s="1"/>
  <c r="H76" i="3"/>
  <c r="E60" i="3"/>
  <c r="F60" i="3"/>
  <c r="D60" i="3"/>
  <c r="G60" i="3"/>
  <c r="O60" i="3" s="1"/>
  <c r="H60" i="3"/>
  <c r="G40" i="3"/>
  <c r="O40" i="3" s="1"/>
  <c r="D40" i="3"/>
  <c r="H40" i="3"/>
  <c r="E40" i="3"/>
  <c r="F40" i="3"/>
  <c r="F83" i="3"/>
  <c r="E83" i="3"/>
  <c r="G83" i="3"/>
  <c r="O83" i="3" s="1"/>
  <c r="H83" i="3"/>
  <c r="D83" i="3"/>
  <c r="F67" i="3"/>
  <c r="G67" i="3"/>
  <c r="O67" i="3" s="1"/>
  <c r="D67" i="3"/>
  <c r="E67" i="3"/>
  <c r="H67" i="3"/>
  <c r="D47" i="3"/>
  <c r="H47" i="3"/>
  <c r="G47" i="3"/>
  <c r="O47" i="3" s="1"/>
  <c r="E47" i="3"/>
  <c r="F47" i="3"/>
  <c r="D32" i="3"/>
  <c r="H32" i="3"/>
  <c r="G32" i="3"/>
  <c r="O32" i="3" s="1"/>
  <c r="E32" i="3"/>
  <c r="F32" i="3"/>
  <c r="F45" i="3"/>
  <c r="G45" i="3"/>
  <c r="O45" i="3" s="1"/>
  <c r="H45" i="3"/>
  <c r="D45" i="3"/>
  <c r="E45" i="3"/>
  <c r="E27" i="3"/>
  <c r="D27" i="3"/>
  <c r="H27" i="3"/>
  <c r="F27" i="3"/>
  <c r="G27" i="3"/>
  <c r="O27" i="3" s="1"/>
  <c r="G25" i="3"/>
  <c r="O25" i="3" s="1"/>
  <c r="F25" i="3"/>
  <c r="D25" i="3"/>
  <c r="E25" i="3"/>
  <c r="H25" i="3"/>
  <c r="F38" i="3"/>
  <c r="E38" i="3"/>
  <c r="D38" i="3"/>
  <c r="H38" i="3"/>
  <c r="G38" i="3"/>
  <c r="O38" i="3" s="1"/>
  <c r="F22" i="3"/>
  <c r="E22" i="3"/>
  <c r="D22" i="3"/>
  <c r="G22" i="3"/>
  <c r="O22" i="3" s="1"/>
  <c r="H22" i="3"/>
  <c r="E204" i="7"/>
  <c r="G204" i="7"/>
  <c r="O204" i="7" s="1"/>
  <c r="D204" i="7"/>
  <c r="F204" i="7"/>
  <c r="H204" i="7"/>
  <c r="E188" i="7"/>
  <c r="G188" i="7"/>
  <c r="O188" i="7" s="1"/>
  <c r="D188" i="7"/>
  <c r="F188" i="7"/>
  <c r="H188" i="7"/>
  <c r="E209" i="7"/>
  <c r="F209" i="7"/>
  <c r="G209" i="7"/>
  <c r="O209" i="7" s="1"/>
  <c r="D209" i="7"/>
  <c r="H209" i="7"/>
  <c r="G194" i="7"/>
  <c r="O194" i="7" s="1"/>
  <c r="E194" i="7"/>
  <c r="F194" i="7"/>
  <c r="H194" i="7"/>
  <c r="D194" i="7"/>
  <c r="D201" i="7"/>
  <c r="H201" i="7"/>
  <c r="F201" i="7"/>
  <c r="E201" i="7"/>
  <c r="G201" i="7"/>
  <c r="O201" i="7" s="1"/>
  <c r="D185" i="7"/>
  <c r="H185" i="7"/>
  <c r="F185" i="7"/>
  <c r="E185" i="7"/>
  <c r="G185" i="7"/>
  <c r="O185" i="7" s="1"/>
  <c r="G169" i="7"/>
  <c r="O169" i="7" s="1"/>
  <c r="D169" i="7"/>
  <c r="H169" i="7"/>
  <c r="E169" i="7"/>
  <c r="F169" i="7"/>
  <c r="G153" i="7"/>
  <c r="O153" i="7" s="1"/>
  <c r="D153" i="7"/>
  <c r="H153" i="7"/>
  <c r="E153" i="7"/>
  <c r="F153" i="7"/>
  <c r="G137" i="7"/>
  <c r="O137" i="7" s="1"/>
  <c r="D137" i="7"/>
  <c r="H137" i="7"/>
  <c r="E137" i="7"/>
  <c r="F137" i="7"/>
  <c r="G121" i="7"/>
  <c r="O121" i="7" s="1"/>
  <c r="D121" i="7"/>
  <c r="H121" i="7"/>
  <c r="E121" i="7"/>
  <c r="F121" i="7"/>
  <c r="G105" i="7"/>
  <c r="O105" i="7" s="1"/>
  <c r="D105" i="7"/>
  <c r="H105" i="7"/>
  <c r="E105" i="7"/>
  <c r="F105" i="7"/>
  <c r="G89" i="7"/>
  <c r="O89" i="7" s="1"/>
  <c r="D89" i="7"/>
  <c r="H89" i="7"/>
  <c r="E89" i="7"/>
  <c r="F89" i="7"/>
  <c r="G73" i="7"/>
  <c r="O73" i="7" s="1"/>
  <c r="D73" i="7"/>
  <c r="H73" i="7"/>
  <c r="E73" i="7"/>
  <c r="F73" i="7"/>
  <c r="G57" i="7"/>
  <c r="O57" i="7" s="1"/>
  <c r="D57" i="7"/>
  <c r="H57" i="7"/>
  <c r="E57" i="7"/>
  <c r="F57" i="7"/>
  <c r="G41" i="7"/>
  <c r="O41" i="7" s="1"/>
  <c r="D41" i="7"/>
  <c r="H41" i="7"/>
  <c r="E41" i="7"/>
  <c r="F41" i="7"/>
  <c r="G25" i="7"/>
  <c r="O25" i="7" s="1"/>
  <c r="D25" i="7"/>
  <c r="H25" i="7"/>
  <c r="E25" i="7"/>
  <c r="F25" i="7"/>
  <c r="D168" i="7"/>
  <c r="H168" i="7"/>
  <c r="E168" i="7"/>
  <c r="F168" i="7"/>
  <c r="G168" i="7"/>
  <c r="O168" i="7" s="1"/>
  <c r="D152" i="7"/>
  <c r="H152" i="7"/>
  <c r="E152" i="7"/>
  <c r="F152" i="7"/>
  <c r="G152" i="7"/>
  <c r="O152" i="7" s="1"/>
  <c r="D136" i="7"/>
  <c r="H136" i="7"/>
  <c r="E136" i="7"/>
  <c r="F136" i="7"/>
  <c r="G136" i="7"/>
  <c r="O136" i="7" s="1"/>
  <c r="D120" i="7"/>
  <c r="H120" i="7"/>
  <c r="E120" i="7"/>
  <c r="F120" i="7"/>
  <c r="G120" i="7"/>
  <c r="O120" i="7" s="1"/>
  <c r="D104" i="7"/>
  <c r="H104" i="7"/>
  <c r="E104" i="7"/>
  <c r="F104" i="7"/>
  <c r="G104" i="7"/>
  <c r="O104" i="7" s="1"/>
  <c r="D88" i="7"/>
  <c r="H88" i="7"/>
  <c r="E88" i="7"/>
  <c r="F88" i="7"/>
  <c r="G88" i="7"/>
  <c r="O88" i="7" s="1"/>
  <c r="D72" i="7"/>
  <c r="H72" i="7"/>
  <c r="E72" i="7"/>
  <c r="F72" i="7"/>
  <c r="G72" i="7"/>
  <c r="O72" i="7" s="1"/>
  <c r="D56" i="7"/>
  <c r="H56" i="7"/>
  <c r="E56" i="7"/>
  <c r="F56" i="7"/>
  <c r="G56" i="7"/>
  <c r="O56" i="7" s="1"/>
  <c r="D40" i="7"/>
  <c r="H40" i="7"/>
  <c r="E40" i="7"/>
  <c r="F40" i="7"/>
  <c r="G40" i="7"/>
  <c r="O40" i="7" s="1"/>
  <c r="D24" i="7"/>
  <c r="H24" i="7"/>
  <c r="E24" i="7"/>
  <c r="F24" i="7"/>
  <c r="G24" i="7"/>
  <c r="O24" i="7" s="1"/>
  <c r="F199" i="7"/>
  <c r="D199" i="7"/>
  <c r="H199" i="7"/>
  <c r="E199" i="7"/>
  <c r="G199" i="7"/>
  <c r="O199" i="7" s="1"/>
  <c r="E183" i="7"/>
  <c r="F183" i="7"/>
  <c r="D183" i="7"/>
  <c r="H183" i="7"/>
  <c r="G183" i="7"/>
  <c r="O183" i="7" s="1"/>
  <c r="E167" i="7"/>
  <c r="F167" i="7"/>
  <c r="G167" i="7"/>
  <c r="O167" i="7" s="1"/>
  <c r="D167" i="7"/>
  <c r="H167" i="7"/>
  <c r="E151" i="7"/>
  <c r="F151" i="7"/>
  <c r="G151" i="7"/>
  <c r="O151" i="7" s="1"/>
  <c r="D151" i="7"/>
  <c r="H151" i="7"/>
  <c r="E135" i="7"/>
  <c r="F135" i="7"/>
  <c r="G135" i="7"/>
  <c r="O135" i="7" s="1"/>
  <c r="D135" i="7"/>
  <c r="H135" i="7"/>
  <c r="E119" i="7"/>
  <c r="F119" i="7"/>
  <c r="G119" i="7"/>
  <c r="O119" i="7" s="1"/>
  <c r="D119" i="7"/>
  <c r="H119" i="7"/>
  <c r="E103" i="7"/>
  <c r="F103" i="7"/>
  <c r="G103" i="7"/>
  <c r="O103" i="7" s="1"/>
  <c r="D103" i="7"/>
  <c r="H103" i="7"/>
  <c r="E87" i="7"/>
  <c r="F87" i="7"/>
  <c r="G87" i="7"/>
  <c r="O87" i="7" s="1"/>
  <c r="D87" i="7"/>
  <c r="H87" i="7"/>
  <c r="E71" i="7"/>
  <c r="F71" i="7"/>
  <c r="G71" i="7"/>
  <c r="O71" i="7" s="1"/>
  <c r="D71" i="7"/>
  <c r="H71" i="7"/>
  <c r="E55" i="7"/>
  <c r="F55" i="7"/>
  <c r="G55" i="7"/>
  <c r="O55" i="7" s="1"/>
  <c r="D55" i="7"/>
  <c r="H55" i="7"/>
  <c r="E39" i="7"/>
  <c r="F39" i="7"/>
  <c r="G39" i="7"/>
  <c r="O39" i="7" s="1"/>
  <c r="D39" i="7"/>
  <c r="H39" i="7"/>
  <c r="E23" i="7"/>
  <c r="F23" i="7"/>
  <c r="G23" i="7"/>
  <c r="O23" i="7" s="1"/>
  <c r="D23" i="7"/>
  <c r="H23" i="7"/>
  <c r="F174" i="7"/>
  <c r="G174" i="7"/>
  <c r="O174" i="7" s="1"/>
  <c r="D174" i="7"/>
  <c r="H174" i="7"/>
  <c r="E174" i="7"/>
  <c r="F158" i="7"/>
  <c r="G158" i="7"/>
  <c r="O158" i="7" s="1"/>
  <c r="D158" i="7"/>
  <c r="H158" i="7"/>
  <c r="E158" i="7"/>
  <c r="F142" i="7"/>
  <c r="G142" i="7"/>
  <c r="O142" i="7" s="1"/>
  <c r="D142" i="7"/>
  <c r="H142" i="7"/>
  <c r="E142" i="7"/>
  <c r="F126" i="7"/>
  <c r="G126" i="7"/>
  <c r="O126" i="7" s="1"/>
  <c r="D126" i="7"/>
  <c r="H126" i="7"/>
  <c r="E126" i="7"/>
  <c r="F110" i="7"/>
  <c r="G110" i="7"/>
  <c r="O110" i="7" s="1"/>
  <c r="D110" i="7"/>
  <c r="H110" i="7"/>
  <c r="E110" i="7"/>
  <c r="F94" i="7"/>
  <c r="G94" i="7"/>
  <c r="O94" i="7" s="1"/>
  <c r="D94" i="7"/>
  <c r="H94" i="7"/>
  <c r="E94" i="7"/>
  <c r="F78" i="7"/>
  <c r="G78" i="7"/>
  <c r="O78" i="7" s="1"/>
  <c r="D78" i="7"/>
  <c r="H78" i="7"/>
  <c r="E78" i="7"/>
  <c r="F62" i="7"/>
  <c r="G62" i="7"/>
  <c r="O62" i="7" s="1"/>
  <c r="D62" i="7"/>
  <c r="H62" i="7"/>
  <c r="E62" i="7"/>
  <c r="F46" i="7"/>
  <c r="G46" i="7"/>
  <c r="O46" i="7" s="1"/>
  <c r="D46" i="7"/>
  <c r="H46" i="7"/>
  <c r="E46" i="7"/>
  <c r="F30" i="7"/>
  <c r="G30" i="7"/>
  <c r="O30" i="7" s="1"/>
  <c r="D30" i="7"/>
  <c r="H30" i="7"/>
  <c r="E30" i="7"/>
  <c r="G206" i="4"/>
  <c r="O206" i="4" s="1"/>
  <c r="D206" i="4"/>
  <c r="H206" i="4"/>
  <c r="E206" i="4"/>
  <c r="F206" i="4"/>
  <c r="D201" i="4"/>
  <c r="H201" i="4"/>
  <c r="E201" i="4"/>
  <c r="F201" i="4"/>
  <c r="G201" i="4"/>
  <c r="O201" i="4" s="1"/>
  <c r="D186" i="4"/>
  <c r="H186" i="4"/>
  <c r="E186" i="4"/>
  <c r="F186" i="4"/>
  <c r="G186" i="4"/>
  <c r="O186" i="4" s="1"/>
  <c r="D170" i="4"/>
  <c r="H170" i="4"/>
  <c r="E170" i="4"/>
  <c r="F170" i="4"/>
  <c r="G170" i="4"/>
  <c r="O170" i="4" s="1"/>
  <c r="G154" i="4"/>
  <c r="O154" i="4" s="1"/>
  <c r="D154" i="4"/>
  <c r="H154" i="4"/>
  <c r="E154" i="4"/>
  <c r="F154" i="4"/>
  <c r="G138" i="4"/>
  <c r="O138" i="4" s="1"/>
  <c r="D138" i="4"/>
  <c r="H138" i="4"/>
  <c r="E138" i="4"/>
  <c r="F138" i="4"/>
  <c r="G122" i="4"/>
  <c r="O122" i="4" s="1"/>
  <c r="D122" i="4"/>
  <c r="H122" i="4"/>
  <c r="E122" i="4"/>
  <c r="F122" i="4"/>
  <c r="G199" i="4"/>
  <c r="O199" i="4" s="1"/>
  <c r="D199" i="4"/>
  <c r="H199" i="4"/>
  <c r="F199" i="4"/>
  <c r="E199" i="4"/>
  <c r="G183" i="4"/>
  <c r="O183" i="4" s="1"/>
  <c r="D183" i="4"/>
  <c r="H183" i="4"/>
  <c r="F183" i="4"/>
  <c r="E183" i="4"/>
  <c r="G167" i="4"/>
  <c r="O167" i="4" s="1"/>
  <c r="D167" i="4"/>
  <c r="H167" i="4"/>
  <c r="F167" i="4"/>
  <c r="E167" i="4"/>
  <c r="F203" i="4"/>
  <c r="G203" i="4"/>
  <c r="O203" i="4" s="1"/>
  <c r="D203" i="4"/>
  <c r="H203" i="4"/>
  <c r="E203" i="4"/>
  <c r="D106" i="4"/>
  <c r="H106" i="4"/>
  <c r="E106" i="4"/>
  <c r="F106" i="4"/>
  <c r="G106" i="4"/>
  <c r="O106" i="4" s="1"/>
  <c r="D90" i="4"/>
  <c r="H90" i="4"/>
  <c r="E90" i="4"/>
  <c r="F90" i="4"/>
  <c r="G90" i="4"/>
  <c r="O90" i="4" s="1"/>
  <c r="D31" i="4"/>
  <c r="H31" i="4"/>
  <c r="E31" i="4"/>
  <c r="F31" i="4"/>
  <c r="G31" i="4"/>
  <c r="O31" i="4" s="1"/>
  <c r="E185" i="4"/>
  <c r="F185" i="4"/>
  <c r="D185" i="4"/>
  <c r="G185" i="4"/>
  <c r="O185" i="4" s="1"/>
  <c r="H185" i="4"/>
  <c r="E169" i="4"/>
  <c r="F169" i="4"/>
  <c r="D169" i="4"/>
  <c r="G169" i="4"/>
  <c r="O169" i="4" s="1"/>
  <c r="H169" i="4"/>
  <c r="D153" i="4"/>
  <c r="H153" i="4"/>
  <c r="E153" i="4"/>
  <c r="F153" i="4"/>
  <c r="G153" i="4"/>
  <c r="O153" i="4" s="1"/>
  <c r="D137" i="4"/>
  <c r="H137" i="4"/>
  <c r="E137" i="4"/>
  <c r="F137" i="4"/>
  <c r="G137" i="4"/>
  <c r="O137" i="4" s="1"/>
  <c r="D121" i="4"/>
  <c r="H121" i="4"/>
  <c r="E121" i="4"/>
  <c r="F121" i="4"/>
  <c r="G121" i="4"/>
  <c r="O121" i="4" s="1"/>
  <c r="G111" i="4"/>
  <c r="O111" i="4" s="1"/>
  <c r="D111" i="4"/>
  <c r="H111" i="4"/>
  <c r="E111" i="4"/>
  <c r="F111" i="4"/>
  <c r="G95" i="4"/>
  <c r="O95" i="4" s="1"/>
  <c r="D95" i="4"/>
  <c r="H95" i="4"/>
  <c r="E95" i="4"/>
  <c r="F95" i="4"/>
  <c r="G66" i="4"/>
  <c r="O66" i="4" s="1"/>
  <c r="D66" i="4"/>
  <c r="H66" i="4"/>
  <c r="E66" i="4"/>
  <c r="F66" i="4"/>
  <c r="F192" i="4"/>
  <c r="G192" i="4"/>
  <c r="O192" i="4" s="1"/>
  <c r="H192" i="4"/>
  <c r="D192" i="4"/>
  <c r="E192" i="4"/>
  <c r="F176" i="4"/>
  <c r="G176" i="4"/>
  <c r="O176" i="4" s="1"/>
  <c r="H176" i="4"/>
  <c r="D176" i="4"/>
  <c r="E176" i="4"/>
  <c r="E160" i="4"/>
  <c r="F160" i="4"/>
  <c r="G160" i="4"/>
  <c r="O160" i="4" s="1"/>
  <c r="D160" i="4"/>
  <c r="H160" i="4"/>
  <c r="E144" i="4"/>
  <c r="F144" i="4"/>
  <c r="G144" i="4"/>
  <c r="O144" i="4" s="1"/>
  <c r="D144" i="4"/>
  <c r="H144" i="4"/>
  <c r="E128" i="4"/>
  <c r="F128" i="4"/>
  <c r="G128" i="4"/>
  <c r="O128" i="4" s="1"/>
  <c r="D128" i="4"/>
  <c r="H128" i="4"/>
  <c r="F155" i="4"/>
  <c r="G155" i="4"/>
  <c r="O155" i="4" s="1"/>
  <c r="D155" i="4"/>
  <c r="H155" i="4"/>
  <c r="E155" i="4"/>
  <c r="F139" i="4"/>
  <c r="G139" i="4"/>
  <c r="O139" i="4" s="1"/>
  <c r="D139" i="4"/>
  <c r="H139" i="4"/>
  <c r="E139" i="4"/>
  <c r="F123" i="4"/>
  <c r="G123" i="4"/>
  <c r="O123" i="4" s="1"/>
  <c r="D123" i="4"/>
  <c r="H123" i="4"/>
  <c r="E123" i="4"/>
  <c r="D23" i="4"/>
  <c r="H23" i="4"/>
  <c r="E23" i="4"/>
  <c r="F23" i="4"/>
  <c r="G23" i="4"/>
  <c r="O23" i="4" s="1"/>
  <c r="E105" i="4"/>
  <c r="F105" i="4"/>
  <c r="H105" i="4"/>
  <c r="D105" i="4"/>
  <c r="G105" i="4"/>
  <c r="O105" i="4" s="1"/>
  <c r="E89" i="4"/>
  <c r="F89" i="4"/>
  <c r="H89" i="4"/>
  <c r="D89" i="4"/>
  <c r="G89" i="4"/>
  <c r="O89" i="4" s="1"/>
  <c r="D73" i="4"/>
  <c r="H73" i="4"/>
  <c r="E73" i="4"/>
  <c r="F73" i="4"/>
  <c r="G73" i="4"/>
  <c r="O73" i="4" s="1"/>
  <c r="D57" i="4"/>
  <c r="H57" i="4"/>
  <c r="E57" i="4"/>
  <c r="F57" i="4"/>
  <c r="G57" i="4"/>
  <c r="O57" i="4" s="1"/>
  <c r="G32" i="4"/>
  <c r="O32" i="4" s="1"/>
  <c r="D32" i="4"/>
  <c r="H32" i="4"/>
  <c r="F32" i="4"/>
  <c r="E32" i="4"/>
  <c r="F108" i="4"/>
  <c r="G108" i="4"/>
  <c r="O108" i="4" s="1"/>
  <c r="E108" i="4"/>
  <c r="H108" i="4"/>
  <c r="D108" i="4"/>
  <c r="F92" i="4"/>
  <c r="G92" i="4"/>
  <c r="O92" i="4" s="1"/>
  <c r="E92" i="4"/>
  <c r="H92" i="4"/>
  <c r="D92" i="4"/>
  <c r="E76" i="4"/>
  <c r="F76" i="4"/>
  <c r="G76" i="4"/>
  <c r="O76" i="4" s="1"/>
  <c r="D76" i="4"/>
  <c r="H76" i="4"/>
  <c r="E60" i="4"/>
  <c r="F60" i="4"/>
  <c r="G60" i="4"/>
  <c r="O60" i="4" s="1"/>
  <c r="D60" i="4"/>
  <c r="H60" i="4"/>
  <c r="G40" i="4"/>
  <c r="O40" i="4" s="1"/>
  <c r="F40" i="4"/>
  <c r="H40" i="4"/>
  <c r="D40" i="4"/>
  <c r="E40" i="4"/>
  <c r="F83" i="4"/>
  <c r="G83" i="4"/>
  <c r="O83" i="4" s="1"/>
  <c r="D83" i="4"/>
  <c r="H83" i="4"/>
  <c r="E83" i="4"/>
  <c r="F67" i="4"/>
  <c r="G67" i="4"/>
  <c r="O67" i="4" s="1"/>
  <c r="D67" i="4"/>
  <c r="H67" i="4"/>
  <c r="E67" i="4"/>
  <c r="D51" i="4"/>
  <c r="H51" i="4"/>
  <c r="G51" i="4"/>
  <c r="O51" i="4" s="1"/>
  <c r="E51" i="4"/>
  <c r="F51" i="4"/>
  <c r="G28" i="4"/>
  <c r="O28" i="4" s="1"/>
  <c r="D28" i="4"/>
  <c r="H28" i="4"/>
  <c r="E28" i="4"/>
  <c r="F28" i="4"/>
  <c r="E30" i="4"/>
  <c r="F30" i="4"/>
  <c r="H30" i="4"/>
  <c r="D30" i="4"/>
  <c r="G30" i="4"/>
  <c r="O30" i="4" s="1"/>
  <c r="F53" i="4"/>
  <c r="H53" i="4"/>
  <c r="D53" i="4"/>
  <c r="E53" i="4"/>
  <c r="G53" i="4"/>
  <c r="O53" i="4" s="1"/>
  <c r="F37" i="4"/>
  <c r="G37" i="4"/>
  <c r="O37" i="4" s="1"/>
  <c r="E37" i="4"/>
  <c r="H37" i="4"/>
  <c r="D37" i="4"/>
  <c r="F21" i="4"/>
  <c r="G21" i="4"/>
  <c r="O21" i="4" s="1"/>
  <c r="E21" i="4"/>
  <c r="H21" i="4"/>
  <c r="D21" i="4"/>
  <c r="G193" i="8"/>
  <c r="D193" i="8"/>
  <c r="H193" i="8"/>
  <c r="E193" i="8"/>
  <c r="F193" i="8"/>
  <c r="D203" i="8"/>
  <c r="H203" i="8"/>
  <c r="E203" i="8"/>
  <c r="F203" i="8"/>
  <c r="G203" i="8"/>
  <c r="G171" i="8"/>
  <c r="D171" i="8"/>
  <c r="H171" i="8"/>
  <c r="E171" i="8"/>
  <c r="F171" i="8"/>
  <c r="G199" i="8"/>
  <c r="D199" i="8"/>
  <c r="H199" i="8"/>
  <c r="E199" i="8"/>
  <c r="F199" i="8"/>
  <c r="G153" i="8"/>
  <c r="D153" i="8"/>
  <c r="H153" i="8"/>
  <c r="E153" i="8"/>
  <c r="F153" i="8"/>
  <c r="G131" i="8"/>
  <c r="D131" i="8"/>
  <c r="H131" i="8"/>
  <c r="E131" i="8"/>
  <c r="F131" i="8"/>
  <c r="G113" i="8"/>
  <c r="D113" i="8"/>
  <c r="H113" i="8"/>
  <c r="E113" i="8"/>
  <c r="F113" i="8"/>
  <c r="G105" i="8"/>
  <c r="D105" i="8"/>
  <c r="H105" i="8"/>
  <c r="E105" i="8"/>
  <c r="F105" i="8"/>
  <c r="G97" i="8"/>
  <c r="D97" i="8"/>
  <c r="H97" i="8"/>
  <c r="E97" i="8"/>
  <c r="F97" i="8"/>
  <c r="G89" i="8"/>
  <c r="D89" i="8"/>
  <c r="H89" i="8"/>
  <c r="E89" i="8"/>
  <c r="F89" i="8"/>
  <c r="G81" i="8"/>
  <c r="D81" i="8"/>
  <c r="H81" i="8"/>
  <c r="E81" i="8"/>
  <c r="F81" i="8"/>
  <c r="G73" i="8"/>
  <c r="D73" i="8"/>
  <c r="H73" i="8"/>
  <c r="E73" i="8"/>
  <c r="F73" i="8"/>
  <c r="G65" i="8"/>
  <c r="D65" i="8"/>
  <c r="H65" i="8"/>
  <c r="E65" i="8"/>
  <c r="F65" i="8"/>
  <c r="G57" i="8"/>
  <c r="D57" i="8"/>
  <c r="H57" i="8"/>
  <c r="E57" i="8"/>
  <c r="F57" i="8"/>
  <c r="G49" i="8"/>
  <c r="D49" i="8"/>
  <c r="H49" i="8"/>
  <c r="E49" i="8"/>
  <c r="F49" i="8"/>
  <c r="G41" i="8"/>
  <c r="D41" i="8"/>
  <c r="H41" i="8"/>
  <c r="E41" i="8"/>
  <c r="F41" i="8"/>
  <c r="G33" i="8"/>
  <c r="D33" i="8"/>
  <c r="H33" i="8"/>
  <c r="E33" i="8"/>
  <c r="F33" i="8"/>
  <c r="G25" i="8"/>
  <c r="D25" i="8"/>
  <c r="H25" i="8"/>
  <c r="E25" i="8"/>
  <c r="F25" i="8"/>
  <c r="G163" i="8"/>
  <c r="D163" i="8"/>
  <c r="H163" i="8"/>
  <c r="E163" i="8"/>
  <c r="F163" i="8"/>
  <c r="G155" i="8"/>
  <c r="D155" i="8"/>
  <c r="H155" i="8"/>
  <c r="F155" i="8"/>
  <c r="E155" i="8"/>
  <c r="G141" i="8"/>
  <c r="D141" i="8"/>
  <c r="H141" i="8"/>
  <c r="E141" i="8"/>
  <c r="F141" i="8"/>
  <c r="G125" i="8"/>
  <c r="D125" i="8"/>
  <c r="H125" i="8"/>
  <c r="E125" i="8"/>
  <c r="F125" i="8"/>
  <c r="E205" i="8"/>
  <c r="F205" i="8"/>
  <c r="G205" i="8"/>
  <c r="H205" i="8"/>
  <c r="D205" i="8"/>
  <c r="E196" i="8"/>
  <c r="F196" i="8"/>
  <c r="G196" i="8"/>
  <c r="D196" i="8"/>
  <c r="H196" i="8"/>
  <c r="E188" i="8"/>
  <c r="F188" i="8"/>
  <c r="G188" i="8"/>
  <c r="D188" i="8"/>
  <c r="H188" i="8"/>
  <c r="E180" i="8"/>
  <c r="F180" i="8"/>
  <c r="G180" i="8"/>
  <c r="D180" i="8"/>
  <c r="H180" i="8"/>
  <c r="E172" i="8"/>
  <c r="F172" i="8"/>
  <c r="G172" i="8"/>
  <c r="D172" i="8"/>
  <c r="H172" i="8"/>
  <c r="E164" i="8"/>
  <c r="F164" i="8"/>
  <c r="G164" i="8"/>
  <c r="D164" i="8"/>
  <c r="H164" i="8"/>
  <c r="E156" i="8"/>
  <c r="F156" i="8"/>
  <c r="G156" i="8"/>
  <c r="D156" i="8"/>
  <c r="H156" i="8"/>
  <c r="E148" i="8"/>
  <c r="F148" i="8"/>
  <c r="G148" i="8"/>
  <c r="D148" i="8"/>
  <c r="H148" i="8"/>
  <c r="E140" i="8"/>
  <c r="F140" i="8"/>
  <c r="G140" i="8"/>
  <c r="H140" i="8"/>
  <c r="D140" i="8"/>
  <c r="E132" i="8"/>
  <c r="F132" i="8"/>
  <c r="G132" i="8"/>
  <c r="H132" i="8"/>
  <c r="D132" i="8"/>
  <c r="E124" i="8"/>
  <c r="F124" i="8"/>
  <c r="G124" i="8"/>
  <c r="H124" i="8"/>
  <c r="D124" i="8"/>
  <c r="E116" i="8"/>
  <c r="F116" i="8"/>
  <c r="G116" i="8"/>
  <c r="H116" i="8"/>
  <c r="D116" i="8"/>
  <c r="E108" i="8"/>
  <c r="F108" i="8"/>
  <c r="G108" i="8"/>
  <c r="D108" i="8"/>
  <c r="H108" i="8"/>
  <c r="E100" i="8"/>
  <c r="F100" i="8"/>
  <c r="G100" i="8"/>
  <c r="D100" i="8"/>
  <c r="H100" i="8"/>
  <c r="E92" i="8"/>
  <c r="F92" i="8"/>
  <c r="G92" i="8"/>
  <c r="D92" i="8"/>
  <c r="H92" i="8"/>
  <c r="E84" i="8"/>
  <c r="F84" i="8"/>
  <c r="G84" i="8"/>
  <c r="D84" i="8"/>
  <c r="H84" i="8"/>
  <c r="E76" i="8"/>
  <c r="F76" i="8"/>
  <c r="G76" i="8"/>
  <c r="D76" i="8"/>
  <c r="H76" i="8"/>
  <c r="E68" i="8"/>
  <c r="F68" i="8"/>
  <c r="G68" i="8"/>
  <c r="D68" i="8"/>
  <c r="H68" i="8"/>
  <c r="E60" i="8"/>
  <c r="F60" i="8"/>
  <c r="G60" i="8"/>
  <c r="D60" i="8"/>
  <c r="H60" i="8"/>
  <c r="E52" i="8"/>
  <c r="F52" i="8"/>
  <c r="G52" i="8"/>
  <c r="D52" i="8"/>
  <c r="H52" i="8"/>
  <c r="E44" i="8"/>
  <c r="F44" i="8"/>
  <c r="G44" i="8"/>
  <c r="D44" i="8"/>
  <c r="H44" i="8"/>
  <c r="E36" i="8"/>
  <c r="F36" i="8"/>
  <c r="G36" i="8"/>
  <c r="D36" i="8"/>
  <c r="H36" i="8"/>
  <c r="E28" i="8"/>
  <c r="F28" i="8"/>
  <c r="G28" i="8"/>
  <c r="D28" i="8"/>
  <c r="H28" i="8"/>
  <c r="E20" i="8"/>
  <c r="F20" i="8"/>
  <c r="G20" i="8"/>
  <c r="D20" i="8"/>
  <c r="H20" i="8"/>
  <c r="G181" i="5"/>
  <c r="O181" i="5" s="1"/>
  <c r="D181" i="5"/>
  <c r="H181" i="5"/>
  <c r="E181" i="5"/>
  <c r="F181" i="5"/>
  <c r="D112" i="5"/>
  <c r="H112" i="5"/>
  <c r="E112" i="5"/>
  <c r="F112" i="5"/>
  <c r="G112" i="5"/>
  <c r="O112" i="5" s="1"/>
  <c r="F90" i="5"/>
  <c r="G90" i="5"/>
  <c r="O90" i="5" s="1"/>
  <c r="D90" i="5"/>
  <c r="H90" i="5"/>
  <c r="E90" i="5"/>
  <c r="E83" i="5"/>
  <c r="F83" i="5"/>
  <c r="H83" i="5"/>
  <c r="D83" i="5"/>
  <c r="G83" i="5"/>
  <c r="O83" i="5" s="1"/>
  <c r="F61" i="5"/>
  <c r="G61" i="5"/>
  <c r="O61" i="5" s="1"/>
  <c r="D61" i="5"/>
  <c r="H61" i="5"/>
  <c r="E61" i="5"/>
  <c r="D205" i="6"/>
  <c r="H205" i="6"/>
  <c r="G205" i="6"/>
  <c r="O205" i="6" s="1"/>
  <c r="E205" i="6"/>
  <c r="F205" i="6"/>
  <c r="E192" i="6"/>
  <c r="D192" i="6"/>
  <c r="H192" i="6"/>
  <c r="F192" i="6"/>
  <c r="G192" i="6"/>
  <c r="O192" i="6" s="1"/>
  <c r="G178" i="6"/>
  <c r="O178" i="6" s="1"/>
  <c r="F178" i="6"/>
  <c r="D178" i="6"/>
  <c r="E178" i="6"/>
  <c r="H178" i="6"/>
  <c r="G130" i="6"/>
  <c r="O130" i="6" s="1"/>
  <c r="D130" i="6"/>
  <c r="H130" i="6"/>
  <c r="E130" i="6"/>
  <c r="F130" i="6"/>
  <c r="G82" i="6"/>
  <c r="O82" i="6" s="1"/>
  <c r="D82" i="6"/>
  <c r="H82" i="6"/>
  <c r="E82" i="6"/>
  <c r="F82" i="6"/>
  <c r="G50" i="6"/>
  <c r="O50" i="6" s="1"/>
  <c r="D50" i="6"/>
  <c r="H50" i="6"/>
  <c r="E50" i="6"/>
  <c r="F50" i="6"/>
  <c r="D161" i="6"/>
  <c r="H161" i="6"/>
  <c r="F161" i="6"/>
  <c r="G161" i="6"/>
  <c r="O161" i="6" s="1"/>
  <c r="E161" i="6"/>
  <c r="D97" i="6"/>
  <c r="H97" i="6"/>
  <c r="E97" i="6"/>
  <c r="F97" i="6"/>
  <c r="G97" i="6"/>
  <c r="O97" i="6" s="1"/>
  <c r="D33" i="6"/>
  <c r="H33" i="6"/>
  <c r="E33" i="6"/>
  <c r="F33" i="6"/>
  <c r="G33" i="6"/>
  <c r="O33" i="6" s="1"/>
  <c r="E112" i="6"/>
  <c r="F112" i="6"/>
  <c r="G112" i="6"/>
  <c r="O112" i="6" s="1"/>
  <c r="D112" i="6"/>
  <c r="H112" i="6"/>
  <c r="E64" i="6"/>
  <c r="F64" i="6"/>
  <c r="G64" i="6"/>
  <c r="O64" i="6" s="1"/>
  <c r="D64" i="6"/>
  <c r="H64" i="6"/>
  <c r="F195" i="6"/>
  <c r="E195" i="6"/>
  <c r="G195" i="6"/>
  <c r="O195" i="6" s="1"/>
  <c r="H195" i="6"/>
  <c r="D195" i="6"/>
  <c r="F147" i="6"/>
  <c r="G147" i="6"/>
  <c r="O147" i="6" s="1"/>
  <c r="D147" i="6"/>
  <c r="H147" i="6"/>
  <c r="E147" i="6"/>
  <c r="F99" i="6"/>
  <c r="G99" i="6"/>
  <c r="O99" i="6" s="1"/>
  <c r="D99" i="6"/>
  <c r="H99" i="6"/>
  <c r="E99" i="6"/>
  <c r="F19" i="6"/>
  <c r="G19" i="6"/>
  <c r="O19" i="6" s="1"/>
  <c r="D19" i="6"/>
  <c r="H19" i="6"/>
  <c r="E19" i="6"/>
  <c r="D163" i="3"/>
  <c r="H163" i="3"/>
  <c r="E163" i="3"/>
  <c r="F163" i="3"/>
  <c r="G163" i="3"/>
  <c r="O163" i="3" s="1"/>
  <c r="D205" i="3"/>
  <c r="H205" i="3"/>
  <c r="E205" i="3"/>
  <c r="F205" i="3"/>
  <c r="G205" i="3"/>
  <c r="O205" i="3" s="1"/>
  <c r="E200" i="3"/>
  <c r="F200" i="3"/>
  <c r="G200" i="3"/>
  <c r="O200" i="3" s="1"/>
  <c r="D200" i="3"/>
  <c r="H200" i="3"/>
  <c r="G160" i="3"/>
  <c r="O160" i="3" s="1"/>
  <c r="E160" i="3"/>
  <c r="F160" i="3"/>
  <c r="H160" i="3"/>
  <c r="D160" i="3"/>
  <c r="E158" i="3"/>
  <c r="F158" i="3"/>
  <c r="H158" i="3"/>
  <c r="D158" i="3"/>
  <c r="G158" i="3"/>
  <c r="O158" i="3" s="1"/>
  <c r="D51" i="3"/>
  <c r="H51" i="3"/>
  <c r="E51" i="3"/>
  <c r="F51" i="3"/>
  <c r="G51" i="3"/>
  <c r="O51" i="3" s="1"/>
  <c r="D119" i="3"/>
  <c r="H119" i="3"/>
  <c r="E119" i="3"/>
  <c r="G119" i="3"/>
  <c r="O119" i="3" s="1"/>
  <c r="F119" i="3"/>
  <c r="G112" i="3"/>
  <c r="O112" i="3" s="1"/>
  <c r="D112" i="3"/>
  <c r="H112" i="3"/>
  <c r="E112" i="3"/>
  <c r="F112" i="3"/>
  <c r="E122" i="3"/>
  <c r="F122" i="3"/>
  <c r="D122" i="3"/>
  <c r="G122" i="3"/>
  <c r="O122" i="3" s="1"/>
  <c r="H122" i="3"/>
  <c r="G62" i="3"/>
  <c r="O62" i="3" s="1"/>
  <c r="D62" i="3"/>
  <c r="H62" i="3"/>
  <c r="E62" i="3"/>
  <c r="F62" i="3"/>
  <c r="E80" i="3"/>
  <c r="G80" i="3"/>
  <c r="O80" i="3" s="1"/>
  <c r="H80" i="3"/>
  <c r="D80" i="3"/>
  <c r="F80" i="3"/>
  <c r="E64" i="3"/>
  <c r="F64" i="3"/>
  <c r="D64" i="3"/>
  <c r="G64" i="3"/>
  <c r="O64" i="3" s="1"/>
  <c r="H64" i="3"/>
  <c r="F71" i="3"/>
  <c r="G71" i="3"/>
  <c r="O71" i="3" s="1"/>
  <c r="E71" i="3"/>
  <c r="H71" i="3"/>
  <c r="D71" i="3"/>
  <c r="G29" i="3"/>
  <c r="O29" i="3" s="1"/>
  <c r="F29" i="3"/>
  <c r="H29" i="3"/>
  <c r="D29" i="3"/>
  <c r="E29" i="3"/>
  <c r="D205" i="7"/>
  <c r="H205" i="7"/>
  <c r="F205" i="7"/>
  <c r="E205" i="7"/>
  <c r="G205" i="7"/>
  <c r="O205" i="7" s="1"/>
  <c r="G61" i="7"/>
  <c r="O61" i="7" s="1"/>
  <c r="D61" i="7"/>
  <c r="H61" i="7"/>
  <c r="E61" i="7"/>
  <c r="F61" i="7"/>
  <c r="D92" i="7"/>
  <c r="H92" i="7"/>
  <c r="E92" i="7"/>
  <c r="F92" i="7"/>
  <c r="G92" i="7"/>
  <c r="O92" i="7" s="1"/>
  <c r="E155" i="7"/>
  <c r="F155" i="7"/>
  <c r="G155" i="7"/>
  <c r="O155" i="7" s="1"/>
  <c r="D155" i="7"/>
  <c r="H155" i="7"/>
  <c r="E75" i="7"/>
  <c r="F75" i="7"/>
  <c r="G75" i="7"/>
  <c r="O75" i="7" s="1"/>
  <c r="D75" i="7"/>
  <c r="H75" i="7"/>
  <c r="F162" i="7"/>
  <c r="G162" i="7"/>
  <c r="O162" i="7" s="1"/>
  <c r="D162" i="7"/>
  <c r="H162" i="7"/>
  <c r="E162" i="7"/>
  <c r="F50" i="7"/>
  <c r="G50" i="7"/>
  <c r="O50" i="7" s="1"/>
  <c r="D50" i="7"/>
  <c r="H50" i="7"/>
  <c r="E50" i="7"/>
  <c r="D174" i="4"/>
  <c r="H174" i="4"/>
  <c r="E174" i="4"/>
  <c r="F174" i="4"/>
  <c r="G174" i="4"/>
  <c r="O174" i="4" s="1"/>
  <c r="G126" i="4"/>
  <c r="O126" i="4" s="1"/>
  <c r="D126" i="4"/>
  <c r="H126" i="4"/>
  <c r="E126" i="4"/>
  <c r="F126" i="4"/>
  <c r="G171" i="4"/>
  <c r="O171" i="4" s="1"/>
  <c r="D171" i="4"/>
  <c r="H171" i="4"/>
  <c r="F171" i="4"/>
  <c r="E171" i="4"/>
  <c r="F164" i="4"/>
  <c r="G164" i="4"/>
  <c r="O164" i="4" s="1"/>
  <c r="H164" i="4"/>
  <c r="D164" i="4"/>
  <c r="E164" i="4"/>
  <c r="E132" i="4"/>
  <c r="F132" i="4"/>
  <c r="G132" i="4"/>
  <c r="O132" i="4" s="1"/>
  <c r="D132" i="4"/>
  <c r="H132" i="4"/>
  <c r="D77" i="4"/>
  <c r="H77" i="4"/>
  <c r="E77" i="4"/>
  <c r="F77" i="4"/>
  <c r="G77" i="4"/>
  <c r="O77" i="4" s="1"/>
  <c r="G204" i="5"/>
  <c r="O204" i="5" s="1"/>
  <c r="D204" i="5"/>
  <c r="H204" i="5"/>
  <c r="E204" i="5"/>
  <c r="F204" i="5"/>
  <c r="D195" i="5"/>
  <c r="H195" i="5"/>
  <c r="E195" i="5"/>
  <c r="F195" i="5"/>
  <c r="G195" i="5"/>
  <c r="O195" i="5" s="1"/>
  <c r="E183" i="5"/>
  <c r="D183" i="5"/>
  <c r="H183" i="5"/>
  <c r="G183" i="5"/>
  <c r="O183" i="5" s="1"/>
  <c r="F183" i="5"/>
  <c r="G173" i="5"/>
  <c r="O173" i="5" s="1"/>
  <c r="D173" i="5"/>
  <c r="H173" i="5"/>
  <c r="E173" i="5"/>
  <c r="F173" i="5"/>
  <c r="G93" i="5"/>
  <c r="O93" i="5" s="1"/>
  <c r="D93" i="5"/>
  <c r="H93" i="5"/>
  <c r="E93" i="5"/>
  <c r="F93" i="5"/>
  <c r="D120" i="5"/>
  <c r="H120" i="5"/>
  <c r="E120" i="5"/>
  <c r="F120" i="5"/>
  <c r="G120" i="5"/>
  <c r="O120" i="5" s="1"/>
  <c r="G44" i="5"/>
  <c r="O44" i="5" s="1"/>
  <c r="D44" i="5"/>
  <c r="H44" i="5"/>
  <c r="E44" i="5"/>
  <c r="F44" i="5"/>
  <c r="F114" i="5"/>
  <c r="G114" i="5"/>
  <c r="O114" i="5" s="1"/>
  <c r="D114" i="5"/>
  <c r="H114" i="5"/>
  <c r="E114" i="5"/>
  <c r="D27" i="5"/>
  <c r="H27" i="5"/>
  <c r="E27" i="5"/>
  <c r="F27" i="5"/>
  <c r="G27" i="5"/>
  <c r="O27" i="5" s="1"/>
  <c r="F21" i="5"/>
  <c r="G21" i="5"/>
  <c r="O21" i="5" s="1"/>
  <c r="D21" i="5"/>
  <c r="H21" i="5"/>
  <c r="E21" i="5"/>
  <c r="D181" i="6"/>
  <c r="H181" i="6"/>
  <c r="G181" i="6"/>
  <c r="O181" i="6" s="1"/>
  <c r="E181" i="6"/>
  <c r="F181" i="6"/>
  <c r="E152" i="6"/>
  <c r="G152" i="6"/>
  <c r="O152" i="6" s="1"/>
  <c r="D152" i="6"/>
  <c r="H152" i="6"/>
  <c r="F152" i="6"/>
  <c r="E184" i="6"/>
  <c r="D184" i="6"/>
  <c r="H184" i="6"/>
  <c r="F184" i="6"/>
  <c r="G184" i="6"/>
  <c r="O184" i="6" s="1"/>
  <c r="G186" i="6"/>
  <c r="O186" i="6" s="1"/>
  <c r="F186" i="6"/>
  <c r="D186" i="6"/>
  <c r="E186" i="6"/>
  <c r="H186" i="6"/>
  <c r="G138" i="6"/>
  <c r="O138" i="6" s="1"/>
  <c r="D138" i="6"/>
  <c r="H138" i="6"/>
  <c r="E138" i="6"/>
  <c r="F138" i="6"/>
  <c r="G106" i="6"/>
  <c r="O106" i="6" s="1"/>
  <c r="D106" i="6"/>
  <c r="H106" i="6"/>
  <c r="E106" i="6"/>
  <c r="F106" i="6"/>
  <c r="G74" i="6"/>
  <c r="O74" i="6" s="1"/>
  <c r="D74" i="6"/>
  <c r="H74" i="6"/>
  <c r="E74" i="6"/>
  <c r="F74" i="6"/>
  <c r="G42" i="6"/>
  <c r="O42" i="6" s="1"/>
  <c r="D42" i="6"/>
  <c r="H42" i="6"/>
  <c r="E42" i="6"/>
  <c r="F42" i="6"/>
  <c r="D169" i="6"/>
  <c r="H169" i="6"/>
  <c r="F169" i="6"/>
  <c r="G169" i="6"/>
  <c r="O169" i="6" s="1"/>
  <c r="E169" i="6"/>
  <c r="D137" i="6"/>
  <c r="H137" i="6"/>
  <c r="E137" i="6"/>
  <c r="F137" i="6"/>
  <c r="G137" i="6"/>
  <c r="O137" i="6" s="1"/>
  <c r="D105" i="6"/>
  <c r="H105" i="6"/>
  <c r="E105" i="6"/>
  <c r="F105" i="6"/>
  <c r="G105" i="6"/>
  <c r="O105" i="6" s="1"/>
  <c r="D73" i="6"/>
  <c r="H73" i="6"/>
  <c r="E73" i="6"/>
  <c r="F73" i="6"/>
  <c r="G73" i="6"/>
  <c r="O73" i="6" s="1"/>
  <c r="D41" i="6"/>
  <c r="H41" i="6"/>
  <c r="E41" i="6"/>
  <c r="F41" i="6"/>
  <c r="G41" i="6"/>
  <c r="O41" i="6" s="1"/>
  <c r="E120" i="6"/>
  <c r="F120" i="6"/>
  <c r="G120" i="6"/>
  <c r="O120" i="6" s="1"/>
  <c r="D120" i="6"/>
  <c r="H120" i="6"/>
  <c r="E88" i="6"/>
  <c r="F88" i="6"/>
  <c r="G88" i="6"/>
  <c r="O88" i="6" s="1"/>
  <c r="D88" i="6"/>
  <c r="H88" i="6"/>
  <c r="E56" i="6"/>
  <c r="F56" i="6"/>
  <c r="G56" i="6"/>
  <c r="O56" i="6" s="1"/>
  <c r="D56" i="6"/>
  <c r="H56" i="6"/>
  <c r="E24" i="6"/>
  <c r="F24" i="6"/>
  <c r="G24" i="6"/>
  <c r="O24" i="6" s="1"/>
  <c r="D24" i="6"/>
  <c r="H24" i="6"/>
  <c r="F187" i="6"/>
  <c r="E187" i="6"/>
  <c r="G187" i="6"/>
  <c r="O187" i="6" s="1"/>
  <c r="H187" i="6"/>
  <c r="D187" i="6"/>
  <c r="F139" i="6"/>
  <c r="G139" i="6"/>
  <c r="O139" i="6" s="1"/>
  <c r="D139" i="6"/>
  <c r="H139" i="6"/>
  <c r="E139" i="6"/>
  <c r="G206" i="3"/>
  <c r="O206" i="3" s="1"/>
  <c r="D206" i="3"/>
  <c r="H206" i="3"/>
  <c r="E206" i="3"/>
  <c r="F206" i="3"/>
  <c r="G190" i="3"/>
  <c r="O190" i="3" s="1"/>
  <c r="D190" i="3"/>
  <c r="H190" i="3"/>
  <c r="E190" i="3"/>
  <c r="F190" i="3"/>
  <c r="D147" i="3"/>
  <c r="H147" i="3"/>
  <c r="E147" i="3"/>
  <c r="F147" i="3"/>
  <c r="G147" i="3"/>
  <c r="O147" i="3" s="1"/>
  <c r="D127" i="3"/>
  <c r="H127" i="3"/>
  <c r="E127" i="3"/>
  <c r="F127" i="3"/>
  <c r="G127" i="3"/>
  <c r="O127" i="3" s="1"/>
  <c r="D181" i="3"/>
  <c r="H181" i="3"/>
  <c r="E181" i="3"/>
  <c r="F181" i="3"/>
  <c r="G181" i="3"/>
  <c r="O181" i="3" s="1"/>
  <c r="G140" i="3"/>
  <c r="O140" i="3" s="1"/>
  <c r="D140" i="3"/>
  <c r="H140" i="3"/>
  <c r="E140" i="3"/>
  <c r="F140" i="3"/>
  <c r="E192" i="3"/>
  <c r="F192" i="3"/>
  <c r="G192" i="3"/>
  <c r="O192" i="3" s="1"/>
  <c r="D192" i="3"/>
  <c r="H192" i="3"/>
  <c r="G164" i="3"/>
  <c r="O164" i="3" s="1"/>
  <c r="E164" i="3"/>
  <c r="F164" i="3"/>
  <c r="H164" i="3"/>
  <c r="D164" i="3"/>
  <c r="F175" i="3"/>
  <c r="G175" i="3"/>
  <c r="O175" i="3" s="1"/>
  <c r="D175" i="3"/>
  <c r="H175" i="3"/>
  <c r="E175" i="3"/>
  <c r="F161" i="3"/>
  <c r="H161" i="3"/>
  <c r="D161" i="3"/>
  <c r="E161" i="3"/>
  <c r="G161" i="3"/>
  <c r="O161" i="3" s="1"/>
  <c r="G120" i="3"/>
  <c r="O120" i="3" s="1"/>
  <c r="D120" i="3"/>
  <c r="H120" i="3"/>
  <c r="E120" i="3"/>
  <c r="F120" i="3"/>
  <c r="E98" i="3"/>
  <c r="F98" i="3"/>
  <c r="D98" i="3"/>
  <c r="G98" i="3"/>
  <c r="O98" i="3" s="1"/>
  <c r="H98" i="3"/>
  <c r="G66" i="3"/>
  <c r="O66" i="3" s="1"/>
  <c r="D66" i="3"/>
  <c r="H66" i="3"/>
  <c r="E66" i="3"/>
  <c r="F66" i="3"/>
  <c r="F79" i="3"/>
  <c r="D79" i="3"/>
  <c r="E79" i="3"/>
  <c r="G79" i="3"/>
  <c r="O79" i="3" s="1"/>
  <c r="H79" i="3"/>
  <c r="F34" i="3"/>
  <c r="E34" i="3"/>
  <c r="G34" i="3"/>
  <c r="O34" i="3" s="1"/>
  <c r="H34" i="3"/>
  <c r="D34" i="3"/>
  <c r="D197" i="7"/>
  <c r="H197" i="7"/>
  <c r="F197" i="7"/>
  <c r="E197" i="7"/>
  <c r="G197" i="7"/>
  <c r="O197" i="7" s="1"/>
  <c r="G181" i="7"/>
  <c r="O181" i="7" s="1"/>
  <c r="D181" i="7"/>
  <c r="H181" i="7"/>
  <c r="F181" i="7"/>
  <c r="E181" i="7"/>
  <c r="G165" i="7"/>
  <c r="O165" i="7" s="1"/>
  <c r="D165" i="7"/>
  <c r="H165" i="7"/>
  <c r="E165" i="7"/>
  <c r="F165" i="7"/>
  <c r="G149" i="7"/>
  <c r="O149" i="7" s="1"/>
  <c r="D149" i="7"/>
  <c r="H149" i="7"/>
  <c r="E149" i="7"/>
  <c r="F149" i="7"/>
  <c r="G133" i="7"/>
  <c r="O133" i="7" s="1"/>
  <c r="D133" i="7"/>
  <c r="H133" i="7"/>
  <c r="E133" i="7"/>
  <c r="F133" i="7"/>
  <c r="G117" i="7"/>
  <c r="O117" i="7" s="1"/>
  <c r="D117" i="7"/>
  <c r="H117" i="7"/>
  <c r="E117" i="7"/>
  <c r="F117" i="7"/>
  <c r="G101" i="7"/>
  <c r="O101" i="7" s="1"/>
  <c r="D101" i="7"/>
  <c r="H101" i="7"/>
  <c r="E101" i="7"/>
  <c r="F101" i="7"/>
  <c r="G85" i="7"/>
  <c r="O85" i="7" s="1"/>
  <c r="D85" i="7"/>
  <c r="H85" i="7"/>
  <c r="E85" i="7"/>
  <c r="F85" i="7"/>
  <c r="G69" i="7"/>
  <c r="O69" i="7" s="1"/>
  <c r="D69" i="7"/>
  <c r="H69" i="7"/>
  <c r="E69" i="7"/>
  <c r="F69" i="7"/>
  <c r="G53" i="7"/>
  <c r="O53" i="7" s="1"/>
  <c r="D53" i="7"/>
  <c r="H53" i="7"/>
  <c r="E53" i="7"/>
  <c r="F53" i="7"/>
  <c r="G37" i="7"/>
  <c r="O37" i="7" s="1"/>
  <c r="D37" i="7"/>
  <c r="H37" i="7"/>
  <c r="E37" i="7"/>
  <c r="F37" i="7"/>
  <c r="G21" i="7"/>
  <c r="O21" i="7" s="1"/>
  <c r="D21" i="7"/>
  <c r="H21" i="7"/>
  <c r="E21" i="7"/>
  <c r="F21" i="7"/>
  <c r="D164" i="7"/>
  <c r="H164" i="7"/>
  <c r="E164" i="7"/>
  <c r="F164" i="7"/>
  <c r="G164" i="7"/>
  <c r="O164" i="7" s="1"/>
  <c r="D148" i="7"/>
  <c r="H148" i="7"/>
  <c r="E148" i="7"/>
  <c r="F148" i="7"/>
  <c r="G148" i="7"/>
  <c r="O148" i="7" s="1"/>
  <c r="D132" i="7"/>
  <c r="H132" i="7"/>
  <c r="E132" i="7"/>
  <c r="F132" i="7"/>
  <c r="G132" i="7"/>
  <c r="O132" i="7" s="1"/>
  <c r="D116" i="7"/>
  <c r="H116" i="7"/>
  <c r="E116" i="7"/>
  <c r="F116" i="7"/>
  <c r="G116" i="7"/>
  <c r="O116" i="7" s="1"/>
  <c r="D100" i="7"/>
  <c r="H100" i="7"/>
  <c r="E100" i="7"/>
  <c r="F100" i="7"/>
  <c r="G100" i="7"/>
  <c r="O100" i="7" s="1"/>
  <c r="D84" i="7"/>
  <c r="H84" i="7"/>
  <c r="E84" i="7"/>
  <c r="F84" i="7"/>
  <c r="G84" i="7"/>
  <c r="O84" i="7" s="1"/>
  <c r="D68" i="7"/>
  <c r="H68" i="7"/>
  <c r="E68" i="7"/>
  <c r="F68" i="7"/>
  <c r="G68" i="7"/>
  <c r="O68" i="7" s="1"/>
  <c r="D52" i="7"/>
  <c r="H52" i="7"/>
  <c r="E52" i="7"/>
  <c r="F52" i="7"/>
  <c r="G52" i="7"/>
  <c r="O52" i="7" s="1"/>
  <c r="D36" i="7"/>
  <c r="H36" i="7"/>
  <c r="E36" i="7"/>
  <c r="F36" i="7"/>
  <c r="G36" i="7"/>
  <c r="O36" i="7" s="1"/>
  <c r="D20" i="7"/>
  <c r="H20" i="7"/>
  <c r="E20" i="7"/>
  <c r="F20" i="7"/>
  <c r="G20" i="7"/>
  <c r="O20" i="7" s="1"/>
  <c r="F195" i="7"/>
  <c r="D195" i="7"/>
  <c r="H195" i="7"/>
  <c r="E195" i="7"/>
  <c r="G195" i="7"/>
  <c r="O195" i="7" s="1"/>
  <c r="E179" i="7"/>
  <c r="F179" i="7"/>
  <c r="D179" i="7"/>
  <c r="H179" i="7"/>
  <c r="G179" i="7"/>
  <c r="O179" i="7" s="1"/>
  <c r="E163" i="7"/>
  <c r="F163" i="7"/>
  <c r="G163" i="7"/>
  <c r="O163" i="7" s="1"/>
  <c r="D163" i="7"/>
  <c r="H163" i="7"/>
  <c r="E147" i="7"/>
  <c r="F147" i="7"/>
  <c r="G147" i="7"/>
  <c r="O147" i="7" s="1"/>
  <c r="D147" i="7"/>
  <c r="H147" i="7"/>
  <c r="E131" i="7"/>
  <c r="F131" i="7"/>
  <c r="G131" i="7"/>
  <c r="O131" i="7" s="1"/>
  <c r="D131" i="7"/>
  <c r="H131" i="7"/>
  <c r="E115" i="7"/>
  <c r="F115" i="7"/>
  <c r="G115" i="7"/>
  <c r="O115" i="7" s="1"/>
  <c r="D115" i="7"/>
  <c r="H115" i="7"/>
  <c r="E99" i="7"/>
  <c r="F99" i="7"/>
  <c r="G99" i="7"/>
  <c r="O99" i="7" s="1"/>
  <c r="D99" i="7"/>
  <c r="H99" i="7"/>
  <c r="E83" i="7"/>
  <c r="F83" i="7"/>
  <c r="G83" i="7"/>
  <c r="O83" i="7" s="1"/>
  <c r="D83" i="7"/>
  <c r="H83" i="7"/>
  <c r="E67" i="7"/>
  <c r="F67" i="7"/>
  <c r="G67" i="7"/>
  <c r="O67" i="7" s="1"/>
  <c r="D67" i="7"/>
  <c r="H67" i="7"/>
  <c r="E51" i="7"/>
  <c r="F51" i="7"/>
  <c r="G51" i="7"/>
  <c r="O51" i="7" s="1"/>
  <c r="D51" i="7"/>
  <c r="H51" i="7"/>
  <c r="E35" i="7"/>
  <c r="F35" i="7"/>
  <c r="G35" i="7"/>
  <c r="O35" i="7" s="1"/>
  <c r="D35" i="7"/>
  <c r="H35" i="7"/>
  <c r="E19" i="7"/>
  <c r="F19" i="7"/>
  <c r="G19" i="7"/>
  <c r="O19" i="7" s="1"/>
  <c r="D19" i="7"/>
  <c r="H19" i="7"/>
  <c r="F170" i="7"/>
  <c r="G170" i="7"/>
  <c r="O170" i="7" s="1"/>
  <c r="D170" i="7"/>
  <c r="H170" i="7"/>
  <c r="E170" i="7"/>
  <c r="F154" i="7"/>
  <c r="G154" i="7"/>
  <c r="O154" i="7" s="1"/>
  <c r="D154" i="7"/>
  <c r="H154" i="7"/>
  <c r="E154" i="7"/>
  <c r="F138" i="7"/>
  <c r="G138" i="7"/>
  <c r="O138" i="7" s="1"/>
  <c r="D138" i="7"/>
  <c r="H138" i="7"/>
  <c r="E138" i="7"/>
  <c r="F122" i="7"/>
  <c r="G122" i="7"/>
  <c r="O122" i="7" s="1"/>
  <c r="D122" i="7"/>
  <c r="H122" i="7"/>
  <c r="E122" i="7"/>
  <c r="F106" i="7"/>
  <c r="G106" i="7"/>
  <c r="O106" i="7" s="1"/>
  <c r="D106" i="7"/>
  <c r="H106" i="7"/>
  <c r="E106" i="7"/>
  <c r="F90" i="7"/>
  <c r="G90" i="7"/>
  <c r="O90" i="7" s="1"/>
  <c r="D90" i="7"/>
  <c r="H90" i="7"/>
  <c r="E90" i="7"/>
  <c r="F74" i="7"/>
  <c r="G74" i="7"/>
  <c r="O74" i="7" s="1"/>
  <c r="D74" i="7"/>
  <c r="H74" i="7"/>
  <c r="E74" i="7"/>
  <c r="F58" i="7"/>
  <c r="G58" i="7"/>
  <c r="O58" i="7" s="1"/>
  <c r="D58" i="7"/>
  <c r="H58" i="7"/>
  <c r="E58" i="7"/>
  <c r="F42" i="7"/>
  <c r="G42" i="7"/>
  <c r="O42" i="7" s="1"/>
  <c r="D42" i="7"/>
  <c r="H42" i="7"/>
  <c r="E42" i="7"/>
  <c r="F26" i="7"/>
  <c r="G26" i="7"/>
  <c r="O26" i="7" s="1"/>
  <c r="D26" i="7"/>
  <c r="H26" i="7"/>
  <c r="E26" i="7"/>
  <c r="G202" i="4"/>
  <c r="O202" i="4" s="1"/>
  <c r="D202" i="4"/>
  <c r="H202" i="4"/>
  <c r="E202" i="4"/>
  <c r="F202" i="4"/>
  <c r="D198" i="4"/>
  <c r="H198" i="4"/>
  <c r="E198" i="4"/>
  <c r="F198" i="4"/>
  <c r="G198" i="4"/>
  <c r="O198" i="4" s="1"/>
  <c r="D182" i="4"/>
  <c r="H182" i="4"/>
  <c r="E182" i="4"/>
  <c r="F182" i="4"/>
  <c r="G182" i="4"/>
  <c r="O182" i="4" s="1"/>
  <c r="D166" i="4"/>
  <c r="H166" i="4"/>
  <c r="E166" i="4"/>
  <c r="F166" i="4"/>
  <c r="G166" i="4"/>
  <c r="O166" i="4" s="1"/>
  <c r="G150" i="4"/>
  <c r="O150" i="4" s="1"/>
  <c r="D150" i="4"/>
  <c r="H150" i="4"/>
  <c r="E150" i="4"/>
  <c r="F150" i="4"/>
  <c r="G134" i="4"/>
  <c r="O134" i="4" s="1"/>
  <c r="D134" i="4"/>
  <c r="H134" i="4"/>
  <c r="E134" i="4"/>
  <c r="F134" i="4"/>
  <c r="E208" i="4"/>
  <c r="F208" i="4"/>
  <c r="G208" i="4"/>
  <c r="O208" i="4" s="1"/>
  <c r="D208" i="4"/>
  <c r="H208" i="4"/>
  <c r="G195" i="4"/>
  <c r="O195" i="4" s="1"/>
  <c r="D195" i="4"/>
  <c r="H195" i="4"/>
  <c r="F195" i="4"/>
  <c r="E195" i="4"/>
  <c r="G179" i="4"/>
  <c r="O179" i="4" s="1"/>
  <c r="D179" i="4"/>
  <c r="H179" i="4"/>
  <c r="F179" i="4"/>
  <c r="E179" i="4"/>
  <c r="G163" i="4"/>
  <c r="O163" i="4" s="1"/>
  <c r="D163" i="4"/>
  <c r="H163" i="4"/>
  <c r="F163" i="4"/>
  <c r="E163" i="4"/>
  <c r="D118" i="4"/>
  <c r="H118" i="4"/>
  <c r="E118" i="4"/>
  <c r="F118" i="4"/>
  <c r="G118" i="4"/>
  <c r="O118" i="4" s="1"/>
  <c r="D102" i="4"/>
  <c r="H102" i="4"/>
  <c r="E102" i="4"/>
  <c r="F102" i="4"/>
  <c r="G102" i="4"/>
  <c r="O102" i="4" s="1"/>
  <c r="D86" i="4"/>
  <c r="H86" i="4"/>
  <c r="E86" i="4"/>
  <c r="F86" i="4"/>
  <c r="G86" i="4"/>
  <c r="O86" i="4" s="1"/>
  <c r="E197" i="4"/>
  <c r="F197" i="4"/>
  <c r="D197" i="4"/>
  <c r="G197" i="4"/>
  <c r="O197" i="4" s="1"/>
  <c r="H197" i="4"/>
  <c r="E181" i="4"/>
  <c r="F181" i="4"/>
  <c r="D181" i="4"/>
  <c r="G181" i="4"/>
  <c r="O181" i="4" s="1"/>
  <c r="H181" i="4"/>
  <c r="E165" i="4"/>
  <c r="F165" i="4"/>
  <c r="D165" i="4"/>
  <c r="G165" i="4"/>
  <c r="O165" i="4" s="1"/>
  <c r="H165" i="4"/>
  <c r="D149" i="4"/>
  <c r="H149" i="4"/>
  <c r="E149" i="4"/>
  <c r="F149" i="4"/>
  <c r="G149" i="4"/>
  <c r="O149" i="4" s="1"/>
  <c r="D133" i="4"/>
  <c r="H133" i="4"/>
  <c r="E133" i="4"/>
  <c r="F133" i="4"/>
  <c r="G133" i="4"/>
  <c r="O133" i="4" s="1"/>
  <c r="G120" i="4"/>
  <c r="O120" i="4" s="1"/>
  <c r="D120" i="4"/>
  <c r="E120" i="4"/>
  <c r="F120" i="4"/>
  <c r="H120" i="4"/>
  <c r="G107" i="4"/>
  <c r="O107" i="4" s="1"/>
  <c r="D107" i="4"/>
  <c r="H107" i="4"/>
  <c r="E107" i="4"/>
  <c r="F107" i="4"/>
  <c r="G91" i="4"/>
  <c r="O91" i="4" s="1"/>
  <c r="D91" i="4"/>
  <c r="H91" i="4"/>
  <c r="E91" i="4"/>
  <c r="F91" i="4"/>
  <c r="G48" i="4"/>
  <c r="O48" i="4" s="1"/>
  <c r="D48" i="4"/>
  <c r="E48" i="4"/>
  <c r="F48" i="4"/>
  <c r="H48" i="4"/>
  <c r="F188" i="4"/>
  <c r="G188" i="4"/>
  <c r="O188" i="4" s="1"/>
  <c r="H188" i="4"/>
  <c r="D188" i="4"/>
  <c r="E188" i="4"/>
  <c r="F172" i="4"/>
  <c r="G172" i="4"/>
  <c r="O172" i="4" s="1"/>
  <c r="H172" i="4"/>
  <c r="D172" i="4"/>
  <c r="E172" i="4"/>
  <c r="E156" i="4"/>
  <c r="F156" i="4"/>
  <c r="G156" i="4"/>
  <c r="O156" i="4" s="1"/>
  <c r="D156" i="4"/>
  <c r="H156" i="4"/>
  <c r="E140" i="4"/>
  <c r="F140" i="4"/>
  <c r="G140" i="4"/>
  <c r="O140" i="4" s="1"/>
  <c r="D140" i="4"/>
  <c r="H140" i="4"/>
  <c r="E124" i="4"/>
  <c r="F124" i="4"/>
  <c r="G124" i="4"/>
  <c r="O124" i="4" s="1"/>
  <c r="D124" i="4"/>
  <c r="H124" i="4"/>
  <c r="F151" i="4"/>
  <c r="G151" i="4"/>
  <c r="O151" i="4" s="1"/>
  <c r="D151" i="4"/>
  <c r="H151" i="4"/>
  <c r="E151" i="4"/>
  <c r="F135" i="4"/>
  <c r="G135" i="4"/>
  <c r="O135" i="4" s="1"/>
  <c r="D135" i="4"/>
  <c r="H135" i="4"/>
  <c r="E135" i="4"/>
  <c r="G74" i="4"/>
  <c r="O74" i="4" s="1"/>
  <c r="D74" i="4"/>
  <c r="H74" i="4"/>
  <c r="E74" i="4"/>
  <c r="F74" i="4"/>
  <c r="E117" i="4"/>
  <c r="F117" i="4"/>
  <c r="H117" i="4"/>
  <c r="D117" i="4"/>
  <c r="G117" i="4"/>
  <c r="O117" i="4" s="1"/>
  <c r="E101" i="4"/>
  <c r="F101" i="4"/>
  <c r="H101" i="4"/>
  <c r="D101" i="4"/>
  <c r="G101" i="4"/>
  <c r="O101" i="4" s="1"/>
  <c r="E85" i="4"/>
  <c r="F85" i="4"/>
  <c r="H85" i="4"/>
  <c r="D85" i="4"/>
  <c r="G85" i="4"/>
  <c r="O85" i="4" s="1"/>
  <c r="D69" i="4"/>
  <c r="H69" i="4"/>
  <c r="E69" i="4"/>
  <c r="F69" i="4"/>
  <c r="G69" i="4"/>
  <c r="O69" i="4" s="1"/>
  <c r="G52" i="4"/>
  <c r="O52" i="4" s="1"/>
  <c r="E52" i="4"/>
  <c r="F52" i="4"/>
  <c r="H52" i="4"/>
  <c r="D52" i="4"/>
  <c r="G24" i="4"/>
  <c r="O24" i="4" s="1"/>
  <c r="D24" i="4"/>
  <c r="H24" i="4"/>
  <c r="F24" i="4"/>
  <c r="E24" i="4"/>
  <c r="F104" i="4"/>
  <c r="G104" i="4"/>
  <c r="O104" i="4" s="1"/>
  <c r="E104" i="4"/>
  <c r="H104" i="4"/>
  <c r="D104" i="4"/>
  <c r="F88" i="4"/>
  <c r="G88" i="4"/>
  <c r="O88" i="4" s="1"/>
  <c r="E88" i="4"/>
  <c r="H88" i="4"/>
  <c r="D88" i="4"/>
  <c r="E72" i="4"/>
  <c r="F72" i="4"/>
  <c r="G72" i="4"/>
  <c r="O72" i="4" s="1"/>
  <c r="D72" i="4"/>
  <c r="H72" i="4"/>
  <c r="E56" i="4"/>
  <c r="F56" i="4"/>
  <c r="G56" i="4"/>
  <c r="O56" i="4" s="1"/>
  <c r="D56" i="4"/>
  <c r="H56" i="4"/>
  <c r="D35" i="4"/>
  <c r="H35" i="4"/>
  <c r="E35" i="4"/>
  <c r="G35" i="4"/>
  <c r="O35" i="4" s="1"/>
  <c r="F35" i="4"/>
  <c r="F79" i="4"/>
  <c r="G79" i="4"/>
  <c r="O79" i="4" s="1"/>
  <c r="D79" i="4"/>
  <c r="H79" i="4"/>
  <c r="E79" i="4"/>
  <c r="F63" i="4"/>
  <c r="G63" i="4"/>
  <c r="O63" i="4" s="1"/>
  <c r="D63" i="4"/>
  <c r="H63" i="4"/>
  <c r="E63" i="4"/>
  <c r="G44" i="4"/>
  <c r="O44" i="4" s="1"/>
  <c r="H44" i="4"/>
  <c r="D44" i="4"/>
  <c r="E44" i="4"/>
  <c r="F44" i="4"/>
  <c r="G20" i="4"/>
  <c r="O20" i="4" s="1"/>
  <c r="D20" i="4"/>
  <c r="H20" i="4"/>
  <c r="E20" i="4"/>
  <c r="F20" i="4"/>
  <c r="E26" i="4"/>
  <c r="F26" i="4"/>
  <c r="D26" i="4"/>
  <c r="G26" i="4"/>
  <c r="O26" i="4" s="1"/>
  <c r="H26" i="4"/>
  <c r="F49" i="4"/>
  <c r="G49" i="4"/>
  <c r="O49" i="4" s="1"/>
  <c r="H49" i="4"/>
  <c r="D49" i="4"/>
  <c r="E49" i="4"/>
  <c r="F33" i="4"/>
  <c r="G33" i="4"/>
  <c r="O33" i="4" s="1"/>
  <c r="D33" i="4"/>
  <c r="E33" i="4"/>
  <c r="H33" i="4"/>
  <c r="G197" i="8"/>
  <c r="D197" i="8"/>
  <c r="H197" i="8"/>
  <c r="E197" i="8"/>
  <c r="F197" i="8"/>
  <c r="G185" i="8"/>
  <c r="D185" i="8"/>
  <c r="H185" i="8"/>
  <c r="E185" i="8"/>
  <c r="F185" i="8"/>
  <c r="G195" i="8"/>
  <c r="D195" i="8"/>
  <c r="H195" i="8"/>
  <c r="E195" i="8"/>
  <c r="F195" i="8"/>
  <c r="G189" i="8"/>
  <c r="D189" i="8"/>
  <c r="H189" i="8"/>
  <c r="E189" i="8"/>
  <c r="F189" i="8"/>
  <c r="G191" i="8"/>
  <c r="D191" i="8"/>
  <c r="H191" i="8"/>
  <c r="E191" i="8"/>
  <c r="F191" i="8"/>
  <c r="G151" i="8"/>
  <c r="D151" i="8"/>
  <c r="H151" i="8"/>
  <c r="E151" i="8"/>
  <c r="F151" i="8"/>
  <c r="G129" i="8"/>
  <c r="D129" i="8"/>
  <c r="H129" i="8"/>
  <c r="E129" i="8"/>
  <c r="F129" i="8"/>
  <c r="G111" i="8"/>
  <c r="D111" i="8"/>
  <c r="H111" i="8"/>
  <c r="E111" i="8"/>
  <c r="F111" i="8"/>
  <c r="G103" i="8"/>
  <c r="D103" i="8"/>
  <c r="H103" i="8"/>
  <c r="E103" i="8"/>
  <c r="F103" i="8"/>
  <c r="G95" i="8"/>
  <c r="D95" i="8"/>
  <c r="H95" i="8"/>
  <c r="E95" i="8"/>
  <c r="F95" i="8"/>
  <c r="G87" i="8"/>
  <c r="D87" i="8"/>
  <c r="H87" i="8"/>
  <c r="E87" i="8"/>
  <c r="F87" i="8"/>
  <c r="G79" i="8"/>
  <c r="D79" i="8"/>
  <c r="H79" i="8"/>
  <c r="E79" i="8"/>
  <c r="F79" i="8"/>
  <c r="G71" i="8"/>
  <c r="D71" i="8"/>
  <c r="H71" i="8"/>
  <c r="E71" i="8"/>
  <c r="F71" i="8"/>
  <c r="G63" i="8"/>
  <c r="D63" i="8"/>
  <c r="H63" i="8"/>
  <c r="E63" i="8"/>
  <c r="F63" i="8"/>
  <c r="G55" i="8"/>
  <c r="D55" i="8"/>
  <c r="H55" i="8"/>
  <c r="E55" i="8"/>
  <c r="F55" i="8"/>
  <c r="G47" i="8"/>
  <c r="D47" i="8"/>
  <c r="H47" i="8"/>
  <c r="E47" i="8"/>
  <c r="F47" i="8"/>
  <c r="G39" i="8"/>
  <c r="D39" i="8"/>
  <c r="H39" i="8"/>
  <c r="E39" i="8"/>
  <c r="F39" i="8"/>
  <c r="G31" i="8"/>
  <c r="D31" i="8"/>
  <c r="H31" i="8"/>
  <c r="E31" i="8"/>
  <c r="F31" i="8"/>
  <c r="G23" i="8"/>
  <c r="D23" i="8"/>
  <c r="H23" i="8"/>
  <c r="E23" i="8"/>
  <c r="F23" i="8"/>
  <c r="G161" i="8"/>
  <c r="D161" i="8"/>
  <c r="H161" i="8"/>
  <c r="E161" i="8"/>
  <c r="F161" i="8"/>
  <c r="G147" i="8"/>
  <c r="D147" i="8"/>
  <c r="H147" i="8"/>
  <c r="E147" i="8"/>
  <c r="F147" i="8"/>
  <c r="G135" i="8"/>
  <c r="D135" i="8"/>
  <c r="H135" i="8"/>
  <c r="E135" i="8"/>
  <c r="F135" i="8"/>
  <c r="G121" i="8"/>
  <c r="D121" i="8"/>
  <c r="H121" i="8"/>
  <c r="E121" i="8"/>
  <c r="F121" i="8"/>
  <c r="G167" i="8"/>
  <c r="D167" i="8"/>
  <c r="H167" i="8"/>
  <c r="E167" i="8"/>
  <c r="F167" i="8"/>
  <c r="E202" i="8"/>
  <c r="F202" i="8"/>
  <c r="G202" i="8"/>
  <c r="D202" i="8"/>
  <c r="H202" i="8"/>
  <c r="E194" i="8"/>
  <c r="F194" i="8"/>
  <c r="G194" i="8"/>
  <c r="D194" i="8"/>
  <c r="H194" i="8"/>
  <c r="E186" i="8"/>
  <c r="F186" i="8"/>
  <c r="G186" i="8"/>
  <c r="D186" i="8"/>
  <c r="H186" i="8"/>
  <c r="E178" i="8"/>
  <c r="F178" i="8"/>
  <c r="G178" i="8"/>
  <c r="D178" i="8"/>
  <c r="H178" i="8"/>
  <c r="E170" i="8"/>
  <c r="F170" i="8"/>
  <c r="G170" i="8"/>
  <c r="D170" i="8"/>
  <c r="H170" i="8"/>
  <c r="E162" i="8"/>
  <c r="F162" i="8"/>
  <c r="D162" i="8"/>
  <c r="H162" i="8"/>
  <c r="G162" i="8"/>
  <c r="E154" i="8"/>
  <c r="F154" i="8"/>
  <c r="D154" i="8"/>
  <c r="H154" i="8"/>
  <c r="G154" i="8"/>
  <c r="E146" i="8"/>
  <c r="F146" i="8"/>
  <c r="G146" i="8"/>
  <c r="D146" i="8"/>
  <c r="H146" i="8"/>
  <c r="E138" i="8"/>
  <c r="F138" i="8"/>
  <c r="G138" i="8"/>
  <c r="H138" i="8"/>
  <c r="D138" i="8"/>
  <c r="E130" i="8"/>
  <c r="F130" i="8"/>
  <c r="G130" i="8"/>
  <c r="H130" i="8"/>
  <c r="D130" i="8"/>
  <c r="E122" i="8"/>
  <c r="F122" i="8"/>
  <c r="G122" i="8"/>
  <c r="D122" i="8"/>
  <c r="H122" i="8"/>
  <c r="E114" i="8"/>
  <c r="F114" i="8"/>
  <c r="G114" i="8"/>
  <c r="D114" i="8"/>
  <c r="H114" i="8"/>
  <c r="E106" i="8"/>
  <c r="F106" i="8"/>
  <c r="G106" i="8"/>
  <c r="H106" i="8"/>
  <c r="D106" i="8"/>
  <c r="E98" i="8"/>
  <c r="F98" i="8"/>
  <c r="G98" i="8"/>
  <c r="D98" i="8"/>
  <c r="H98" i="8"/>
  <c r="E90" i="8"/>
  <c r="F90" i="8"/>
  <c r="G90" i="8"/>
  <c r="D90" i="8"/>
  <c r="H90" i="8"/>
  <c r="E82" i="8"/>
  <c r="F82" i="8"/>
  <c r="G82" i="8"/>
  <c r="D82" i="8"/>
  <c r="H82" i="8"/>
  <c r="E74" i="8"/>
  <c r="F74" i="8"/>
  <c r="G74" i="8"/>
  <c r="D74" i="8"/>
  <c r="H74" i="8"/>
  <c r="E66" i="8"/>
  <c r="F66" i="8"/>
  <c r="G66" i="8"/>
  <c r="D66" i="8"/>
  <c r="H66" i="8"/>
  <c r="E58" i="8"/>
  <c r="F58" i="8"/>
  <c r="G58" i="8"/>
  <c r="D58" i="8"/>
  <c r="H58" i="8"/>
  <c r="E50" i="8"/>
  <c r="F50" i="8"/>
  <c r="G50" i="8"/>
  <c r="D50" i="8"/>
  <c r="H50" i="8"/>
  <c r="E42" i="8"/>
  <c r="F42" i="8"/>
  <c r="G42" i="8"/>
  <c r="D42" i="8"/>
  <c r="H42" i="8"/>
  <c r="E34" i="8"/>
  <c r="F34" i="8"/>
  <c r="G34" i="8"/>
  <c r="D34" i="8"/>
  <c r="H34" i="8"/>
  <c r="E26" i="8"/>
  <c r="F26" i="8"/>
  <c r="G26" i="8"/>
  <c r="D26" i="8"/>
  <c r="H26" i="8"/>
  <c r="E18" i="8"/>
  <c r="F18" i="8"/>
  <c r="G18" i="8"/>
  <c r="D18" i="8"/>
  <c r="H18" i="8"/>
  <c r="G196" i="5"/>
  <c r="O196" i="5" s="1"/>
  <c r="D196" i="5"/>
  <c r="H196" i="5"/>
  <c r="E196" i="5"/>
  <c r="F196" i="5"/>
  <c r="E194" i="5"/>
  <c r="F194" i="5"/>
  <c r="G194" i="5"/>
  <c r="O194" i="5" s="1"/>
  <c r="D194" i="5"/>
  <c r="H194" i="5"/>
  <c r="D188" i="5"/>
  <c r="H188" i="5"/>
  <c r="G188" i="5"/>
  <c r="O188" i="5" s="1"/>
  <c r="E188" i="5"/>
  <c r="F188" i="5"/>
  <c r="G165" i="5"/>
  <c r="O165" i="5" s="1"/>
  <c r="D165" i="5"/>
  <c r="H165" i="5"/>
  <c r="E165" i="5"/>
  <c r="F165" i="5"/>
  <c r="G117" i="5"/>
  <c r="O117" i="5" s="1"/>
  <c r="D117" i="5"/>
  <c r="H117" i="5"/>
  <c r="E117" i="5"/>
  <c r="F117" i="5"/>
  <c r="G101" i="5"/>
  <c r="O101" i="5" s="1"/>
  <c r="D101" i="5"/>
  <c r="H101" i="5"/>
  <c r="E101" i="5"/>
  <c r="F101" i="5"/>
  <c r="D176" i="5"/>
  <c r="H176" i="5"/>
  <c r="E176" i="5"/>
  <c r="F176" i="5"/>
  <c r="G176" i="5"/>
  <c r="O176" i="5" s="1"/>
  <c r="D144" i="5"/>
  <c r="H144" i="5"/>
  <c r="E144" i="5"/>
  <c r="F144" i="5"/>
  <c r="G144" i="5"/>
  <c r="O144" i="5" s="1"/>
  <c r="G68" i="5"/>
  <c r="O68" i="5" s="1"/>
  <c r="D68" i="5"/>
  <c r="H68" i="5"/>
  <c r="E68" i="5"/>
  <c r="F68" i="5"/>
  <c r="E175" i="5"/>
  <c r="F175" i="5"/>
  <c r="G175" i="5"/>
  <c r="O175" i="5" s="1"/>
  <c r="D175" i="5"/>
  <c r="H175" i="5"/>
  <c r="E143" i="5"/>
  <c r="F143" i="5"/>
  <c r="G143" i="5"/>
  <c r="O143" i="5" s="1"/>
  <c r="D143" i="5"/>
  <c r="H143" i="5"/>
  <c r="E95" i="5"/>
  <c r="F95" i="5"/>
  <c r="G95" i="5"/>
  <c r="O95" i="5" s="1"/>
  <c r="D95" i="5"/>
  <c r="H95" i="5"/>
  <c r="F170" i="5"/>
  <c r="G170" i="5"/>
  <c r="O170" i="5" s="1"/>
  <c r="D170" i="5"/>
  <c r="H170" i="5"/>
  <c r="E170" i="5"/>
  <c r="F138" i="5"/>
  <c r="G138" i="5"/>
  <c r="O138" i="5" s="1"/>
  <c r="D138" i="5"/>
  <c r="H138" i="5"/>
  <c r="E138" i="5"/>
  <c r="F106" i="5"/>
  <c r="G106" i="5"/>
  <c r="O106" i="5" s="1"/>
  <c r="D106" i="5"/>
  <c r="H106" i="5"/>
  <c r="E106" i="5"/>
  <c r="G28" i="5"/>
  <c r="O28" i="5" s="1"/>
  <c r="D28" i="5"/>
  <c r="H28" i="5"/>
  <c r="E28" i="5"/>
  <c r="F28" i="5"/>
  <c r="D51" i="5"/>
  <c r="H51" i="5"/>
  <c r="E51" i="5"/>
  <c r="F51" i="5"/>
  <c r="G51" i="5"/>
  <c r="O51" i="5" s="1"/>
  <c r="D19" i="5"/>
  <c r="H19" i="5"/>
  <c r="E19" i="5"/>
  <c r="F19" i="5"/>
  <c r="G19" i="5"/>
  <c r="O19" i="5" s="1"/>
  <c r="E42" i="5"/>
  <c r="F42" i="5"/>
  <c r="G42" i="5"/>
  <c r="O42" i="5" s="1"/>
  <c r="H42" i="5"/>
  <c r="D42" i="5"/>
  <c r="F77" i="5"/>
  <c r="G77" i="5"/>
  <c r="O77" i="5" s="1"/>
  <c r="D77" i="5"/>
  <c r="H77" i="5"/>
  <c r="E77" i="5"/>
  <c r="F29" i="5"/>
  <c r="G29" i="5"/>
  <c r="O29" i="5" s="1"/>
  <c r="D29" i="5"/>
  <c r="H29" i="5"/>
  <c r="E29" i="5"/>
  <c r="D189" i="6"/>
  <c r="H189" i="6"/>
  <c r="G189" i="6"/>
  <c r="O189" i="6" s="1"/>
  <c r="E189" i="6"/>
  <c r="F189" i="6"/>
  <c r="E160" i="6"/>
  <c r="G160" i="6"/>
  <c r="O160" i="6" s="1"/>
  <c r="D160" i="6"/>
  <c r="H160" i="6"/>
  <c r="F160" i="6"/>
  <c r="G210" i="6"/>
  <c r="O210" i="6" s="1"/>
  <c r="F210" i="6"/>
  <c r="D210" i="6"/>
  <c r="E210" i="6"/>
  <c r="H210" i="6"/>
  <c r="G162" i="6"/>
  <c r="O162" i="6" s="1"/>
  <c r="E162" i="6"/>
  <c r="F162" i="6"/>
  <c r="D162" i="6"/>
  <c r="H162" i="6"/>
  <c r="G114" i="6"/>
  <c r="O114" i="6" s="1"/>
  <c r="D114" i="6"/>
  <c r="H114" i="6"/>
  <c r="E114" i="6"/>
  <c r="F114" i="6"/>
  <c r="G34" i="6"/>
  <c r="O34" i="6" s="1"/>
  <c r="D34" i="6"/>
  <c r="H34" i="6"/>
  <c r="E34" i="6"/>
  <c r="F34" i="6"/>
  <c r="D145" i="6"/>
  <c r="H145" i="6"/>
  <c r="E145" i="6"/>
  <c r="F145" i="6"/>
  <c r="G145" i="6"/>
  <c r="O145" i="6" s="1"/>
  <c r="D113" i="6"/>
  <c r="H113" i="6"/>
  <c r="E113" i="6"/>
  <c r="F113" i="6"/>
  <c r="G113" i="6"/>
  <c r="O113" i="6" s="1"/>
  <c r="D65" i="6"/>
  <c r="H65" i="6"/>
  <c r="E65" i="6"/>
  <c r="F65" i="6"/>
  <c r="G65" i="6"/>
  <c r="O65" i="6" s="1"/>
  <c r="E144" i="6"/>
  <c r="F144" i="6"/>
  <c r="G144" i="6"/>
  <c r="O144" i="6" s="1"/>
  <c r="D144" i="6"/>
  <c r="H144" i="6"/>
  <c r="E96" i="6"/>
  <c r="F96" i="6"/>
  <c r="G96" i="6"/>
  <c r="O96" i="6" s="1"/>
  <c r="D96" i="6"/>
  <c r="H96" i="6"/>
  <c r="E48" i="6"/>
  <c r="F48" i="6"/>
  <c r="G48" i="6"/>
  <c r="O48" i="6" s="1"/>
  <c r="D48" i="6"/>
  <c r="H48" i="6"/>
  <c r="E211" i="6"/>
  <c r="F211" i="6"/>
  <c r="G211" i="6"/>
  <c r="O211" i="6" s="1"/>
  <c r="H211" i="6"/>
  <c r="D211" i="6"/>
  <c r="F163" i="6"/>
  <c r="D163" i="6"/>
  <c r="H163" i="6"/>
  <c r="E163" i="6"/>
  <c r="G163" i="6"/>
  <c r="O163" i="6" s="1"/>
  <c r="F115" i="6"/>
  <c r="G115" i="6"/>
  <c r="O115" i="6" s="1"/>
  <c r="D115" i="6"/>
  <c r="H115" i="6"/>
  <c r="E115" i="6"/>
  <c r="F67" i="6"/>
  <c r="G67" i="6"/>
  <c r="O67" i="6" s="1"/>
  <c r="D67" i="6"/>
  <c r="H67" i="6"/>
  <c r="E67" i="6"/>
  <c r="F51" i="6"/>
  <c r="G51" i="6"/>
  <c r="O51" i="6" s="1"/>
  <c r="D51" i="6"/>
  <c r="H51" i="6"/>
  <c r="E51" i="6"/>
  <c r="G198" i="3"/>
  <c r="O198" i="3" s="1"/>
  <c r="D198" i="3"/>
  <c r="H198" i="3"/>
  <c r="E198" i="3"/>
  <c r="F198" i="3"/>
  <c r="D131" i="3"/>
  <c r="H131" i="3"/>
  <c r="E131" i="3"/>
  <c r="F131" i="3"/>
  <c r="G131" i="3"/>
  <c r="O131" i="3" s="1"/>
  <c r="D189" i="3"/>
  <c r="H189" i="3"/>
  <c r="E189" i="3"/>
  <c r="F189" i="3"/>
  <c r="G189" i="3"/>
  <c r="O189" i="3" s="1"/>
  <c r="G148" i="3"/>
  <c r="O148" i="3" s="1"/>
  <c r="D148" i="3"/>
  <c r="H148" i="3"/>
  <c r="E148" i="3"/>
  <c r="F148" i="3"/>
  <c r="E168" i="3"/>
  <c r="F168" i="3"/>
  <c r="G168" i="3"/>
  <c r="O168" i="3" s="1"/>
  <c r="D168" i="3"/>
  <c r="H168" i="3"/>
  <c r="F183" i="3"/>
  <c r="G183" i="3"/>
  <c r="O183" i="3" s="1"/>
  <c r="D183" i="3"/>
  <c r="H183" i="3"/>
  <c r="E183" i="3"/>
  <c r="D126" i="3"/>
  <c r="H126" i="3"/>
  <c r="E126" i="3"/>
  <c r="F126" i="3"/>
  <c r="G126" i="3"/>
  <c r="O126" i="3" s="1"/>
  <c r="F137" i="3"/>
  <c r="G137" i="3"/>
  <c r="O137" i="3" s="1"/>
  <c r="E137" i="3"/>
  <c r="H137" i="3"/>
  <c r="D137" i="3"/>
  <c r="D103" i="3"/>
  <c r="H103" i="3"/>
  <c r="E103" i="3"/>
  <c r="G103" i="3"/>
  <c r="O103" i="3" s="1"/>
  <c r="F103" i="3"/>
  <c r="E84" i="3"/>
  <c r="H84" i="3"/>
  <c r="D84" i="3"/>
  <c r="F84" i="3"/>
  <c r="G84" i="3"/>
  <c r="O84" i="3" s="1"/>
  <c r="E106" i="3"/>
  <c r="F106" i="3"/>
  <c r="D106" i="3"/>
  <c r="G106" i="3"/>
  <c r="O106" i="3" s="1"/>
  <c r="H106" i="3"/>
  <c r="F113" i="3"/>
  <c r="G113" i="3"/>
  <c r="O113" i="3" s="1"/>
  <c r="D113" i="3"/>
  <c r="E113" i="3"/>
  <c r="H113" i="3"/>
  <c r="E31" i="3"/>
  <c r="D31" i="3"/>
  <c r="H31" i="3"/>
  <c r="F31" i="3"/>
  <c r="G31" i="3"/>
  <c r="O31" i="3" s="1"/>
  <c r="F87" i="3"/>
  <c r="G87" i="3"/>
  <c r="O87" i="3" s="1"/>
  <c r="H87" i="3"/>
  <c r="D87" i="3"/>
  <c r="E87" i="3"/>
  <c r="E42" i="3"/>
  <c r="F42" i="3"/>
  <c r="G42" i="3"/>
  <c r="O42" i="3" s="1"/>
  <c r="H42" i="3"/>
  <c r="D42" i="3"/>
  <c r="E35" i="3"/>
  <c r="D35" i="3"/>
  <c r="H35" i="3"/>
  <c r="F35" i="3"/>
  <c r="G35" i="3"/>
  <c r="O35" i="3" s="1"/>
  <c r="E19" i="3"/>
  <c r="G19" i="3"/>
  <c r="O19" i="3" s="1"/>
  <c r="D19" i="3"/>
  <c r="H19" i="3"/>
  <c r="F19" i="3"/>
  <c r="E208" i="7"/>
  <c r="H208" i="7"/>
  <c r="D208" i="7"/>
  <c r="F208" i="7"/>
  <c r="G208" i="7"/>
  <c r="O208" i="7" s="1"/>
  <c r="D180" i="7"/>
  <c r="H180" i="7"/>
  <c r="E180" i="7"/>
  <c r="G180" i="7"/>
  <c r="O180" i="7" s="1"/>
  <c r="F180" i="7"/>
  <c r="D189" i="7"/>
  <c r="H189" i="7"/>
  <c r="F189" i="7"/>
  <c r="E189" i="7"/>
  <c r="G189" i="7"/>
  <c r="O189" i="7" s="1"/>
  <c r="G157" i="7"/>
  <c r="O157" i="7" s="1"/>
  <c r="D157" i="7"/>
  <c r="H157" i="7"/>
  <c r="E157" i="7"/>
  <c r="F157" i="7"/>
  <c r="G125" i="7"/>
  <c r="O125" i="7" s="1"/>
  <c r="D125" i="7"/>
  <c r="H125" i="7"/>
  <c r="E125" i="7"/>
  <c r="F125" i="7"/>
  <c r="G93" i="7"/>
  <c r="O93" i="7" s="1"/>
  <c r="D93" i="7"/>
  <c r="H93" i="7"/>
  <c r="E93" i="7"/>
  <c r="F93" i="7"/>
  <c r="G29" i="7"/>
  <c r="O29" i="7" s="1"/>
  <c r="D29" i="7"/>
  <c r="H29" i="7"/>
  <c r="E29" i="7"/>
  <c r="F29" i="7"/>
  <c r="D156" i="7"/>
  <c r="H156" i="7"/>
  <c r="E156" i="7"/>
  <c r="F156" i="7"/>
  <c r="G156" i="7"/>
  <c r="O156" i="7" s="1"/>
  <c r="D124" i="7"/>
  <c r="H124" i="7"/>
  <c r="E124" i="7"/>
  <c r="F124" i="7"/>
  <c r="G124" i="7"/>
  <c r="O124" i="7" s="1"/>
  <c r="D76" i="7"/>
  <c r="H76" i="7"/>
  <c r="E76" i="7"/>
  <c r="F76" i="7"/>
  <c r="G76" i="7"/>
  <c r="O76" i="7" s="1"/>
  <c r="D28" i="7"/>
  <c r="H28" i="7"/>
  <c r="E28" i="7"/>
  <c r="F28" i="7"/>
  <c r="G28" i="7"/>
  <c r="O28" i="7" s="1"/>
  <c r="F203" i="7"/>
  <c r="D203" i="7"/>
  <c r="H203" i="7"/>
  <c r="E203" i="7"/>
  <c r="G203" i="7"/>
  <c r="O203" i="7" s="1"/>
  <c r="E171" i="7"/>
  <c r="F171" i="7"/>
  <c r="G171" i="7"/>
  <c r="O171" i="7" s="1"/>
  <c r="D171" i="7"/>
  <c r="H171" i="7"/>
  <c r="E139" i="7"/>
  <c r="F139" i="7"/>
  <c r="G139" i="7"/>
  <c r="O139" i="7" s="1"/>
  <c r="D139" i="7"/>
  <c r="H139" i="7"/>
  <c r="E123" i="7"/>
  <c r="F123" i="7"/>
  <c r="G123" i="7"/>
  <c r="O123" i="7" s="1"/>
  <c r="D123" i="7"/>
  <c r="H123" i="7"/>
  <c r="E107" i="7"/>
  <c r="F107" i="7"/>
  <c r="G107" i="7"/>
  <c r="O107" i="7" s="1"/>
  <c r="D107" i="7"/>
  <c r="H107" i="7"/>
  <c r="E91" i="7"/>
  <c r="F91" i="7"/>
  <c r="G91" i="7"/>
  <c r="O91" i="7" s="1"/>
  <c r="D91" i="7"/>
  <c r="H91" i="7"/>
  <c r="E59" i="7"/>
  <c r="F59" i="7"/>
  <c r="G59" i="7"/>
  <c r="O59" i="7" s="1"/>
  <c r="D59" i="7"/>
  <c r="H59" i="7"/>
  <c r="E43" i="7"/>
  <c r="F43" i="7"/>
  <c r="G43" i="7"/>
  <c r="O43" i="7" s="1"/>
  <c r="D43" i="7"/>
  <c r="H43" i="7"/>
  <c r="E27" i="7"/>
  <c r="F27" i="7"/>
  <c r="G27" i="7"/>
  <c r="O27" i="7" s="1"/>
  <c r="D27" i="7"/>
  <c r="H27" i="7"/>
  <c r="F178" i="7"/>
  <c r="G178" i="7"/>
  <c r="O178" i="7" s="1"/>
  <c r="E178" i="7"/>
  <c r="D178" i="7"/>
  <c r="H178" i="7"/>
  <c r="F146" i="7"/>
  <c r="G146" i="7"/>
  <c r="O146" i="7" s="1"/>
  <c r="D146" i="7"/>
  <c r="H146" i="7"/>
  <c r="E146" i="7"/>
  <c r="F130" i="7"/>
  <c r="G130" i="7"/>
  <c r="O130" i="7" s="1"/>
  <c r="D130" i="7"/>
  <c r="H130" i="7"/>
  <c r="E130" i="7"/>
  <c r="F114" i="7"/>
  <c r="G114" i="7"/>
  <c r="O114" i="7" s="1"/>
  <c r="D114" i="7"/>
  <c r="H114" i="7"/>
  <c r="E114" i="7"/>
  <c r="F98" i="7"/>
  <c r="G98" i="7"/>
  <c r="O98" i="7" s="1"/>
  <c r="D98" i="7"/>
  <c r="H98" i="7"/>
  <c r="E98" i="7"/>
  <c r="F82" i="7"/>
  <c r="G82" i="7"/>
  <c r="O82" i="7" s="1"/>
  <c r="D82" i="7"/>
  <c r="H82" i="7"/>
  <c r="E82" i="7"/>
  <c r="F66" i="7"/>
  <c r="G66" i="7"/>
  <c r="O66" i="7" s="1"/>
  <c r="D66" i="7"/>
  <c r="H66" i="7"/>
  <c r="E66" i="7"/>
  <c r="F34" i="7"/>
  <c r="G34" i="7"/>
  <c r="O34" i="7" s="1"/>
  <c r="D34" i="7"/>
  <c r="H34" i="7"/>
  <c r="E34" i="7"/>
  <c r="F18" i="7"/>
  <c r="G18" i="7"/>
  <c r="O18" i="7" s="1"/>
  <c r="D18" i="7"/>
  <c r="H18" i="7"/>
  <c r="E18" i="7"/>
  <c r="J11" i="2"/>
  <c r="J4" i="2"/>
  <c r="I16" i="3"/>
  <c r="I50" i="3" s="1"/>
  <c r="I16" i="4"/>
  <c r="I154" i="4" s="1"/>
  <c r="I16" i="5"/>
  <c r="I83" i="5" s="1"/>
  <c r="I16" i="6"/>
  <c r="I89" i="6" s="1"/>
  <c r="I16" i="7"/>
  <c r="I71" i="7" s="1"/>
  <c r="I16" i="8"/>
  <c r="I52" i="8" s="1"/>
  <c r="G210" i="4"/>
  <c r="O210" i="4" s="1"/>
  <c r="D210" i="4"/>
  <c r="H210" i="4"/>
  <c r="E210" i="4"/>
  <c r="F210" i="4"/>
  <c r="D190" i="4"/>
  <c r="H190" i="4"/>
  <c r="E190" i="4"/>
  <c r="F190" i="4"/>
  <c r="G190" i="4"/>
  <c r="O190" i="4" s="1"/>
  <c r="G158" i="4"/>
  <c r="O158" i="4" s="1"/>
  <c r="D158" i="4"/>
  <c r="H158" i="4"/>
  <c r="E158" i="4"/>
  <c r="F158" i="4"/>
  <c r="G187" i="4"/>
  <c r="O187" i="4" s="1"/>
  <c r="D187" i="4"/>
  <c r="H187" i="4"/>
  <c r="F187" i="4"/>
  <c r="E187" i="4"/>
  <c r="D110" i="4"/>
  <c r="H110" i="4"/>
  <c r="E110" i="4"/>
  <c r="F110" i="4"/>
  <c r="G110" i="4"/>
  <c r="O110" i="4" s="1"/>
  <c r="G62" i="4"/>
  <c r="O62" i="4" s="1"/>
  <c r="D62" i="4"/>
  <c r="H62" i="4"/>
  <c r="E62" i="4"/>
  <c r="F62" i="4"/>
  <c r="E189" i="4"/>
  <c r="F189" i="4"/>
  <c r="D189" i="4"/>
  <c r="G189" i="4"/>
  <c r="O189" i="4" s="1"/>
  <c r="H189" i="4"/>
  <c r="D141" i="4"/>
  <c r="H141" i="4"/>
  <c r="E141" i="4"/>
  <c r="F141" i="4"/>
  <c r="G141" i="4"/>
  <c r="O141" i="4" s="1"/>
  <c r="G115" i="4"/>
  <c r="O115" i="4" s="1"/>
  <c r="D115" i="4"/>
  <c r="H115" i="4"/>
  <c r="E115" i="4"/>
  <c r="F115" i="4"/>
  <c r="G82" i="4"/>
  <c r="O82" i="4" s="1"/>
  <c r="D82" i="4"/>
  <c r="H82" i="4"/>
  <c r="E82" i="4"/>
  <c r="F82" i="4"/>
  <c r="F196" i="4"/>
  <c r="G196" i="4"/>
  <c r="O196" i="4" s="1"/>
  <c r="H196" i="4"/>
  <c r="D196" i="4"/>
  <c r="E196" i="4"/>
  <c r="F143" i="4"/>
  <c r="G143" i="4"/>
  <c r="O143" i="4" s="1"/>
  <c r="D143" i="4"/>
  <c r="H143" i="4"/>
  <c r="E143" i="4"/>
  <c r="D211" i="5"/>
  <c r="H211" i="5"/>
  <c r="E211" i="5"/>
  <c r="F211" i="5"/>
  <c r="G211" i="5"/>
  <c r="O211" i="5" s="1"/>
  <c r="E202" i="5"/>
  <c r="F202" i="5"/>
  <c r="G202" i="5"/>
  <c r="O202" i="5" s="1"/>
  <c r="D202" i="5"/>
  <c r="H202" i="5"/>
  <c r="F197" i="5"/>
  <c r="G197" i="5"/>
  <c r="O197" i="5" s="1"/>
  <c r="D197" i="5"/>
  <c r="H197" i="5"/>
  <c r="E197" i="5"/>
  <c r="G189" i="5"/>
  <c r="O189" i="5" s="1"/>
  <c r="H189" i="5"/>
  <c r="D189" i="5"/>
  <c r="E189" i="5"/>
  <c r="F189" i="5"/>
  <c r="G157" i="5"/>
  <c r="O157" i="5" s="1"/>
  <c r="D157" i="5"/>
  <c r="H157" i="5"/>
  <c r="E157" i="5"/>
  <c r="F157" i="5"/>
  <c r="G141" i="5"/>
  <c r="O141" i="5" s="1"/>
  <c r="D141" i="5"/>
  <c r="H141" i="5"/>
  <c r="E141" i="5"/>
  <c r="F141" i="5"/>
  <c r="G125" i="5"/>
  <c r="O125" i="5" s="1"/>
  <c r="D125" i="5"/>
  <c r="H125" i="5"/>
  <c r="E125" i="5"/>
  <c r="F125" i="5"/>
  <c r="G109" i="5"/>
  <c r="O109" i="5" s="1"/>
  <c r="D109" i="5"/>
  <c r="H109" i="5"/>
  <c r="E109" i="5"/>
  <c r="F109" i="5"/>
  <c r="G52" i="5"/>
  <c r="O52" i="5" s="1"/>
  <c r="D52" i="5"/>
  <c r="H52" i="5"/>
  <c r="E52" i="5"/>
  <c r="F52" i="5"/>
  <c r="D168" i="5"/>
  <c r="H168" i="5"/>
  <c r="E168" i="5"/>
  <c r="F168" i="5"/>
  <c r="G168" i="5"/>
  <c r="O168" i="5" s="1"/>
  <c r="D152" i="5"/>
  <c r="H152" i="5"/>
  <c r="E152" i="5"/>
  <c r="F152" i="5"/>
  <c r="G152" i="5"/>
  <c r="O152" i="5" s="1"/>
  <c r="D136" i="5"/>
  <c r="H136" i="5"/>
  <c r="E136" i="5"/>
  <c r="I136" i="5"/>
  <c r="F136" i="5"/>
  <c r="G136" i="5"/>
  <c r="O136" i="5" s="1"/>
  <c r="D104" i="5"/>
  <c r="H104" i="5"/>
  <c r="E104" i="5"/>
  <c r="F104" i="5"/>
  <c r="G104" i="5"/>
  <c r="O104" i="5" s="1"/>
  <c r="G85" i="5"/>
  <c r="O85" i="5" s="1"/>
  <c r="D85" i="5"/>
  <c r="H85" i="5"/>
  <c r="F85" i="5"/>
  <c r="E85" i="5"/>
  <c r="G48" i="5"/>
  <c r="O48" i="5" s="1"/>
  <c r="D48" i="5"/>
  <c r="H48" i="5"/>
  <c r="E48" i="5"/>
  <c r="F48" i="5"/>
  <c r="E167" i="5"/>
  <c r="F167" i="5"/>
  <c r="G167" i="5"/>
  <c r="O167" i="5" s="1"/>
  <c r="D167" i="5"/>
  <c r="H167" i="5"/>
  <c r="E151" i="5"/>
  <c r="F151" i="5"/>
  <c r="G151" i="5"/>
  <c r="O151" i="5" s="1"/>
  <c r="D151" i="5"/>
  <c r="H151" i="5"/>
  <c r="E135" i="5"/>
  <c r="F135" i="5"/>
  <c r="G135" i="5"/>
  <c r="O135" i="5" s="1"/>
  <c r="D135" i="5"/>
  <c r="H135" i="5"/>
  <c r="E119" i="5"/>
  <c r="F119" i="5"/>
  <c r="G119" i="5"/>
  <c r="O119" i="5" s="1"/>
  <c r="D119" i="5"/>
  <c r="H119" i="5"/>
  <c r="E103" i="5"/>
  <c r="F103" i="5"/>
  <c r="G103" i="5"/>
  <c r="O103" i="5" s="1"/>
  <c r="D103" i="5"/>
  <c r="H103" i="5"/>
  <c r="F178" i="5"/>
  <c r="G178" i="5"/>
  <c r="O178" i="5" s="1"/>
  <c r="D178" i="5"/>
  <c r="H178" i="5"/>
  <c r="E178" i="5"/>
  <c r="F162" i="5"/>
  <c r="G162" i="5"/>
  <c r="O162" i="5" s="1"/>
  <c r="D162" i="5"/>
  <c r="H162" i="5"/>
  <c r="E162" i="5"/>
  <c r="F146" i="5"/>
  <c r="G146" i="5"/>
  <c r="O146" i="5" s="1"/>
  <c r="D146" i="5"/>
  <c r="H146" i="5"/>
  <c r="E146" i="5"/>
  <c r="F130" i="5"/>
  <c r="G130" i="5"/>
  <c r="O130" i="5" s="1"/>
  <c r="D130" i="5"/>
  <c r="H130" i="5"/>
  <c r="E130" i="5"/>
  <c r="F98" i="5"/>
  <c r="G98" i="5"/>
  <c r="O98" i="5" s="1"/>
  <c r="D98" i="5"/>
  <c r="H98" i="5"/>
  <c r="E98" i="5"/>
  <c r="G72" i="5"/>
  <c r="O72" i="5" s="1"/>
  <c r="D72" i="5"/>
  <c r="H72" i="5"/>
  <c r="E72" i="5"/>
  <c r="F72" i="5"/>
  <c r="G36" i="5"/>
  <c r="O36" i="5" s="1"/>
  <c r="D36" i="5"/>
  <c r="H36" i="5"/>
  <c r="E36" i="5"/>
  <c r="F36" i="5"/>
  <c r="G20" i="5"/>
  <c r="O20" i="5" s="1"/>
  <c r="D20" i="5"/>
  <c r="H20" i="5"/>
  <c r="E20" i="5"/>
  <c r="F20" i="5"/>
  <c r="D75" i="5"/>
  <c r="H75" i="5"/>
  <c r="E75" i="5"/>
  <c r="F75" i="5"/>
  <c r="G75" i="5"/>
  <c r="O75" i="5" s="1"/>
  <c r="D59" i="5"/>
  <c r="H59" i="5"/>
  <c r="E59" i="5"/>
  <c r="F59" i="5"/>
  <c r="G59" i="5"/>
  <c r="O59" i="5" s="1"/>
  <c r="D43" i="5"/>
  <c r="H43" i="5"/>
  <c r="E43" i="5"/>
  <c r="F43" i="5"/>
  <c r="G43" i="5"/>
  <c r="O43" i="5" s="1"/>
  <c r="F82" i="5"/>
  <c r="G82" i="5"/>
  <c r="O82" i="5" s="1"/>
  <c r="E82" i="5"/>
  <c r="H82" i="5"/>
  <c r="I82" i="5"/>
  <c r="D82" i="5"/>
  <c r="E66" i="5"/>
  <c r="F66" i="5"/>
  <c r="G66" i="5"/>
  <c r="O66" i="5" s="1"/>
  <c r="D66" i="5"/>
  <c r="H66" i="5"/>
  <c r="E50" i="5"/>
  <c r="F50" i="5"/>
  <c r="G50" i="5"/>
  <c r="O50" i="5" s="1"/>
  <c r="D50" i="5"/>
  <c r="H50" i="5"/>
  <c r="E34" i="5"/>
  <c r="F34" i="5"/>
  <c r="G34" i="5"/>
  <c r="O34" i="5" s="1"/>
  <c r="D34" i="5"/>
  <c r="H34" i="5"/>
  <c r="E18" i="5"/>
  <c r="F18" i="5"/>
  <c r="G18" i="5"/>
  <c r="O18" i="5" s="1"/>
  <c r="D18" i="5"/>
  <c r="H18" i="5"/>
  <c r="F69" i="5"/>
  <c r="G69" i="5"/>
  <c r="O69" i="5" s="1"/>
  <c r="D69" i="5"/>
  <c r="H69" i="5"/>
  <c r="E69" i="5"/>
  <c r="F53" i="5"/>
  <c r="G53" i="5"/>
  <c r="O53" i="5" s="1"/>
  <c r="D53" i="5"/>
  <c r="H53" i="5"/>
  <c r="E53" i="5"/>
  <c r="F37" i="5"/>
  <c r="G37" i="5"/>
  <c r="O37" i="5" s="1"/>
  <c r="D37" i="5"/>
  <c r="H37" i="5"/>
  <c r="E37" i="5"/>
  <c r="I37" i="5"/>
  <c r="D197" i="6"/>
  <c r="H197" i="6"/>
  <c r="G197" i="6"/>
  <c r="O197" i="6" s="1"/>
  <c r="E197" i="6"/>
  <c r="F197" i="6"/>
  <c r="E168" i="6"/>
  <c r="I168" i="6"/>
  <c r="G168" i="6"/>
  <c r="O168" i="6" s="1"/>
  <c r="D168" i="6"/>
  <c r="H168" i="6"/>
  <c r="F168" i="6"/>
  <c r="E200" i="6"/>
  <c r="D200" i="6"/>
  <c r="H200" i="6"/>
  <c r="F200" i="6"/>
  <c r="G200" i="6"/>
  <c r="O200" i="6" s="1"/>
  <c r="G202" i="6"/>
  <c r="O202" i="6" s="1"/>
  <c r="F202" i="6"/>
  <c r="D202" i="6"/>
  <c r="E202" i="6"/>
  <c r="H202" i="6"/>
  <c r="I202" i="6"/>
  <c r="G170" i="6"/>
  <c r="O170" i="6" s="1"/>
  <c r="E170" i="6"/>
  <c r="F170" i="6"/>
  <c r="D170" i="6"/>
  <c r="H170" i="6"/>
  <c r="G154" i="6"/>
  <c r="O154" i="6" s="1"/>
  <c r="E154" i="6"/>
  <c r="F154" i="6"/>
  <c r="D154" i="6"/>
  <c r="H154" i="6"/>
  <c r="G122" i="6"/>
  <c r="O122" i="6" s="1"/>
  <c r="D122" i="6"/>
  <c r="H122" i="6"/>
  <c r="E122" i="6"/>
  <c r="F122" i="6"/>
  <c r="G90" i="6"/>
  <c r="O90" i="6" s="1"/>
  <c r="D90" i="6"/>
  <c r="H90" i="6"/>
  <c r="E90" i="6"/>
  <c r="I90" i="6"/>
  <c r="F90" i="6"/>
  <c r="G58" i="6"/>
  <c r="O58" i="6" s="1"/>
  <c r="D58" i="6"/>
  <c r="H58" i="6"/>
  <c r="E58" i="6"/>
  <c r="F58" i="6"/>
  <c r="G26" i="6"/>
  <c r="O26" i="6" s="1"/>
  <c r="D26" i="6"/>
  <c r="H26" i="6"/>
  <c r="E26" i="6"/>
  <c r="F26" i="6"/>
  <c r="D153" i="6"/>
  <c r="H153" i="6"/>
  <c r="F153" i="6"/>
  <c r="G153" i="6"/>
  <c r="O153" i="6" s="1"/>
  <c r="E153" i="6"/>
  <c r="D121" i="6"/>
  <c r="H121" i="6"/>
  <c r="E121" i="6"/>
  <c r="F121" i="6"/>
  <c r="G121" i="6"/>
  <c r="O121" i="6" s="1"/>
  <c r="D89" i="6"/>
  <c r="H89" i="6"/>
  <c r="E89" i="6"/>
  <c r="F89" i="6"/>
  <c r="G89" i="6"/>
  <c r="O89" i="6" s="1"/>
  <c r="D57" i="6"/>
  <c r="H57" i="6"/>
  <c r="E57" i="6"/>
  <c r="F57" i="6"/>
  <c r="G57" i="6"/>
  <c r="O57" i="6" s="1"/>
  <c r="D25" i="6"/>
  <c r="H25" i="6"/>
  <c r="E25" i="6"/>
  <c r="F25" i="6"/>
  <c r="G25" i="6"/>
  <c r="O25" i="6" s="1"/>
  <c r="E136" i="6"/>
  <c r="F136" i="6"/>
  <c r="G136" i="6"/>
  <c r="O136" i="6" s="1"/>
  <c r="D136" i="6"/>
  <c r="H136" i="6"/>
  <c r="E104" i="6"/>
  <c r="F104" i="6"/>
  <c r="G104" i="6"/>
  <c r="O104" i="6" s="1"/>
  <c r="D104" i="6"/>
  <c r="H104" i="6"/>
  <c r="E72" i="6"/>
  <c r="F72" i="6"/>
  <c r="G72" i="6"/>
  <c r="O72" i="6" s="1"/>
  <c r="D72" i="6"/>
  <c r="H72" i="6"/>
  <c r="E40" i="6"/>
  <c r="F40" i="6"/>
  <c r="G40" i="6"/>
  <c r="O40" i="6" s="1"/>
  <c r="D40" i="6"/>
  <c r="H40" i="6"/>
  <c r="F203" i="6"/>
  <c r="E203" i="6"/>
  <c r="G203" i="6"/>
  <c r="O203" i="6" s="1"/>
  <c r="H203" i="6"/>
  <c r="D203" i="6"/>
  <c r="F171" i="6"/>
  <c r="D171" i="6"/>
  <c r="H171" i="6"/>
  <c r="E171" i="6"/>
  <c r="G171" i="6"/>
  <c r="O171" i="6" s="1"/>
  <c r="F155" i="6"/>
  <c r="D155" i="6"/>
  <c r="H155" i="6"/>
  <c r="E155" i="6"/>
  <c r="G155" i="6"/>
  <c r="O155" i="6" s="1"/>
  <c r="F123" i="6"/>
  <c r="G123" i="6"/>
  <c r="O123" i="6" s="1"/>
  <c r="D123" i="6"/>
  <c r="H123" i="6"/>
  <c r="E123" i="6"/>
  <c r="I123" i="6"/>
  <c r="F107" i="6"/>
  <c r="G107" i="6"/>
  <c r="O107" i="6" s="1"/>
  <c r="D107" i="6"/>
  <c r="H107" i="6"/>
  <c r="E107" i="6"/>
  <c r="F91" i="6"/>
  <c r="G91" i="6"/>
  <c r="O91" i="6" s="1"/>
  <c r="D91" i="6"/>
  <c r="H91" i="6"/>
  <c r="E91" i="6"/>
  <c r="I91" i="6"/>
  <c r="F75" i="6"/>
  <c r="G75" i="6"/>
  <c r="O75" i="6" s="1"/>
  <c r="D75" i="6"/>
  <c r="H75" i="6"/>
  <c r="E75" i="6"/>
  <c r="F59" i="6"/>
  <c r="G59" i="6"/>
  <c r="O59" i="6" s="1"/>
  <c r="D59" i="6"/>
  <c r="H59" i="6"/>
  <c r="E59" i="6"/>
  <c r="F43" i="6"/>
  <c r="G43" i="6"/>
  <c r="O43" i="6" s="1"/>
  <c r="D43" i="6"/>
  <c r="H43" i="6"/>
  <c r="E43" i="6"/>
  <c r="F27" i="6"/>
  <c r="G27" i="6"/>
  <c r="O27" i="6" s="1"/>
  <c r="D27" i="6"/>
  <c r="H27" i="6"/>
  <c r="E27" i="6"/>
  <c r="I27" i="6"/>
  <c r="G174" i="3"/>
  <c r="O174" i="3" s="1"/>
  <c r="D174" i="3"/>
  <c r="H174" i="3"/>
  <c r="E174" i="3"/>
  <c r="F174" i="3"/>
  <c r="D159" i="3"/>
  <c r="H159" i="3"/>
  <c r="I159" i="3"/>
  <c r="E159" i="3"/>
  <c r="F159" i="3"/>
  <c r="G159" i="3"/>
  <c r="O159" i="3" s="1"/>
  <c r="D197" i="3"/>
  <c r="H197" i="3"/>
  <c r="E197" i="3"/>
  <c r="F197" i="3"/>
  <c r="G197" i="3"/>
  <c r="O197" i="3" s="1"/>
  <c r="G156" i="3"/>
  <c r="O156" i="3" s="1"/>
  <c r="D156" i="3"/>
  <c r="H156" i="3"/>
  <c r="E156" i="3"/>
  <c r="F156" i="3"/>
  <c r="E208" i="3"/>
  <c r="F208" i="3"/>
  <c r="G208" i="3"/>
  <c r="O208" i="3" s="1"/>
  <c r="D208" i="3"/>
  <c r="H208" i="3"/>
  <c r="E176" i="3"/>
  <c r="F176" i="3"/>
  <c r="G176" i="3"/>
  <c r="O176" i="3" s="1"/>
  <c r="D176" i="3"/>
  <c r="H176" i="3"/>
  <c r="F207" i="3"/>
  <c r="G207" i="3"/>
  <c r="O207" i="3" s="1"/>
  <c r="D207" i="3"/>
  <c r="H207" i="3"/>
  <c r="E207" i="3"/>
  <c r="F191" i="3"/>
  <c r="G191" i="3"/>
  <c r="O191" i="3" s="1"/>
  <c r="D191" i="3"/>
  <c r="H191" i="3"/>
  <c r="E191" i="3"/>
  <c r="E150" i="3"/>
  <c r="F150" i="3"/>
  <c r="H150" i="3"/>
  <c r="D150" i="3"/>
  <c r="G150" i="3"/>
  <c r="O150" i="3" s="1"/>
  <c r="E134" i="3"/>
  <c r="F134" i="3"/>
  <c r="H134" i="3"/>
  <c r="D134" i="3"/>
  <c r="G134" i="3"/>
  <c r="O134" i="3" s="1"/>
  <c r="G96" i="3"/>
  <c r="O96" i="3" s="1"/>
  <c r="D96" i="3"/>
  <c r="H96" i="3"/>
  <c r="E96" i="3"/>
  <c r="F96" i="3"/>
  <c r="F145" i="3"/>
  <c r="G145" i="3"/>
  <c r="O145" i="3" s="1"/>
  <c r="E145" i="3"/>
  <c r="H145" i="3"/>
  <c r="D145" i="3"/>
  <c r="F129" i="3"/>
  <c r="G129" i="3"/>
  <c r="O129" i="3" s="1"/>
  <c r="E129" i="3"/>
  <c r="H129" i="3"/>
  <c r="D129" i="3"/>
  <c r="D111" i="3"/>
  <c r="H111" i="3"/>
  <c r="E111" i="3"/>
  <c r="G111" i="3"/>
  <c r="O111" i="3" s="1"/>
  <c r="F111" i="3"/>
  <c r="D77" i="3"/>
  <c r="H77" i="3"/>
  <c r="E77" i="3"/>
  <c r="F77" i="3"/>
  <c r="G77" i="3"/>
  <c r="O77" i="3" s="1"/>
  <c r="G104" i="3"/>
  <c r="O104" i="3" s="1"/>
  <c r="D104" i="3"/>
  <c r="H104" i="3"/>
  <c r="E104" i="3"/>
  <c r="F104" i="3"/>
  <c r="D95" i="3"/>
  <c r="H95" i="3"/>
  <c r="E95" i="3"/>
  <c r="F95" i="3"/>
  <c r="G95" i="3"/>
  <c r="O95" i="3" s="1"/>
  <c r="G74" i="3"/>
  <c r="O74" i="3" s="1"/>
  <c r="D74" i="3"/>
  <c r="H74" i="3"/>
  <c r="F74" i="3"/>
  <c r="E74" i="3"/>
  <c r="E114" i="3"/>
  <c r="F114" i="3"/>
  <c r="D114" i="3"/>
  <c r="G114" i="3"/>
  <c r="O114" i="3" s="1"/>
  <c r="H114" i="3"/>
  <c r="G78" i="3"/>
  <c r="O78" i="3" s="1"/>
  <c r="F78" i="3"/>
  <c r="H78" i="3"/>
  <c r="D78" i="3"/>
  <c r="E78" i="3"/>
  <c r="F121" i="3"/>
  <c r="G121" i="3"/>
  <c r="O121" i="3" s="1"/>
  <c r="D121" i="3"/>
  <c r="E121" i="3"/>
  <c r="H121" i="3"/>
  <c r="F105" i="3"/>
  <c r="G105" i="3"/>
  <c r="O105" i="3" s="1"/>
  <c r="D105" i="3"/>
  <c r="E105" i="3"/>
  <c r="H105" i="3"/>
  <c r="D89" i="3"/>
  <c r="H89" i="3"/>
  <c r="G89" i="3"/>
  <c r="O89" i="3" s="1"/>
  <c r="E89" i="3"/>
  <c r="F89" i="3"/>
  <c r="G48" i="3"/>
  <c r="O48" i="3" s="1"/>
  <c r="E48" i="3"/>
  <c r="F48" i="3"/>
  <c r="H48" i="3"/>
  <c r="D48" i="3"/>
  <c r="E72" i="3"/>
  <c r="I72" i="3"/>
  <c r="F72" i="3"/>
  <c r="H72" i="3"/>
  <c r="D72" i="3"/>
  <c r="G72" i="3"/>
  <c r="O72" i="3" s="1"/>
  <c r="E56" i="3"/>
  <c r="F56" i="3"/>
  <c r="G56" i="3"/>
  <c r="O56" i="3" s="1"/>
  <c r="D56" i="3"/>
  <c r="H56" i="3"/>
  <c r="D28" i="3"/>
  <c r="H28" i="3"/>
  <c r="G28" i="3"/>
  <c r="O28" i="3" s="1"/>
  <c r="E28" i="3"/>
  <c r="F28" i="3"/>
  <c r="F63" i="3"/>
  <c r="G63" i="3"/>
  <c r="O63" i="3" s="1"/>
  <c r="D63" i="3"/>
  <c r="E63" i="3"/>
  <c r="H63" i="3"/>
  <c r="D43" i="3"/>
  <c r="H43" i="3"/>
  <c r="E43" i="3"/>
  <c r="F43" i="3"/>
  <c r="G43" i="3"/>
  <c r="O43" i="3" s="1"/>
  <c r="D24" i="3"/>
  <c r="H24" i="3"/>
  <c r="G24" i="3"/>
  <c r="O24" i="3" s="1"/>
  <c r="F24" i="3"/>
  <c r="E24" i="3"/>
  <c r="F41" i="3"/>
  <c r="G41" i="3"/>
  <c r="O41" i="3" s="1"/>
  <c r="D41" i="3"/>
  <c r="E41" i="3"/>
  <c r="H41" i="3"/>
  <c r="I41" i="3"/>
  <c r="G37" i="3"/>
  <c r="O37" i="3" s="1"/>
  <c r="F37" i="3"/>
  <c r="H37" i="3"/>
  <c r="E37" i="3"/>
  <c r="D37" i="3"/>
  <c r="G21" i="3"/>
  <c r="O21" i="3" s="1"/>
  <c r="F21" i="3"/>
  <c r="H21" i="3"/>
  <c r="D21" i="3"/>
  <c r="E21" i="3"/>
  <c r="F18" i="3"/>
  <c r="G18" i="3"/>
  <c r="O18" i="3" s="1"/>
  <c r="D18" i="3"/>
  <c r="H18" i="3"/>
  <c r="E18" i="3"/>
  <c r="E200" i="7"/>
  <c r="G200" i="7"/>
  <c r="O200" i="7" s="1"/>
  <c r="D200" i="7"/>
  <c r="F200" i="7"/>
  <c r="H200" i="7"/>
  <c r="D210" i="7"/>
  <c r="H210" i="7"/>
  <c r="E210" i="7"/>
  <c r="F210" i="7"/>
  <c r="G210" i="7"/>
  <c r="O210" i="7" s="1"/>
  <c r="G206" i="7"/>
  <c r="O206" i="7" s="1"/>
  <c r="E206" i="7"/>
  <c r="F206" i="7"/>
  <c r="H206" i="7"/>
  <c r="D206" i="7"/>
  <c r="G190" i="7"/>
  <c r="O190" i="7" s="1"/>
  <c r="E190" i="7"/>
  <c r="F190" i="7"/>
  <c r="H190" i="7"/>
  <c r="D190" i="7"/>
  <c r="G200" i="5"/>
  <c r="O200" i="5" s="1"/>
  <c r="D200" i="5"/>
  <c r="H200" i="5"/>
  <c r="E200" i="5"/>
  <c r="F200" i="5"/>
  <c r="D207" i="5"/>
  <c r="H207" i="5"/>
  <c r="E207" i="5"/>
  <c r="F207" i="5"/>
  <c r="G207" i="5"/>
  <c r="O207" i="5" s="1"/>
  <c r="D191" i="5"/>
  <c r="H191" i="5"/>
  <c r="E191" i="5"/>
  <c r="I191" i="5"/>
  <c r="F191" i="5"/>
  <c r="G191" i="5"/>
  <c r="O191" i="5" s="1"/>
  <c r="E198" i="5"/>
  <c r="F198" i="5"/>
  <c r="G198" i="5"/>
  <c r="O198" i="5" s="1"/>
  <c r="D198" i="5"/>
  <c r="H198" i="5"/>
  <c r="F209" i="5"/>
  <c r="G209" i="5"/>
  <c r="O209" i="5" s="1"/>
  <c r="D209" i="5"/>
  <c r="H209" i="5"/>
  <c r="E209" i="5"/>
  <c r="F193" i="5"/>
  <c r="G193" i="5"/>
  <c r="O193" i="5" s="1"/>
  <c r="D193" i="5"/>
  <c r="H193" i="5"/>
  <c r="E193" i="5"/>
  <c r="G185" i="5"/>
  <c r="O185" i="5" s="1"/>
  <c r="F185" i="5"/>
  <c r="D185" i="5"/>
  <c r="E185" i="5"/>
  <c r="H185" i="5"/>
  <c r="G169" i="5"/>
  <c r="O169" i="5" s="1"/>
  <c r="D169" i="5"/>
  <c r="H169" i="5"/>
  <c r="E169" i="5"/>
  <c r="F169" i="5"/>
  <c r="G153" i="5"/>
  <c r="O153" i="5" s="1"/>
  <c r="D153" i="5"/>
  <c r="H153" i="5"/>
  <c r="E153" i="5"/>
  <c r="F153" i="5"/>
  <c r="G137" i="5"/>
  <c r="O137" i="5" s="1"/>
  <c r="D137" i="5"/>
  <c r="H137" i="5"/>
  <c r="E137" i="5"/>
  <c r="F137" i="5"/>
  <c r="G121" i="5"/>
  <c r="O121" i="5" s="1"/>
  <c r="D121" i="5"/>
  <c r="H121" i="5"/>
  <c r="E121" i="5"/>
  <c r="F121" i="5"/>
  <c r="G105" i="5"/>
  <c r="O105" i="5" s="1"/>
  <c r="D105" i="5"/>
  <c r="H105" i="5"/>
  <c r="E105" i="5"/>
  <c r="F105" i="5"/>
  <c r="G89" i="5"/>
  <c r="O89" i="5" s="1"/>
  <c r="D89" i="5"/>
  <c r="H89" i="5"/>
  <c r="E89" i="5"/>
  <c r="I89" i="5"/>
  <c r="F89" i="5"/>
  <c r="D180" i="5"/>
  <c r="H180" i="5"/>
  <c r="E180" i="5"/>
  <c r="F180" i="5"/>
  <c r="G180" i="5"/>
  <c r="O180" i="5" s="1"/>
  <c r="D164" i="5"/>
  <c r="H164" i="5"/>
  <c r="E164" i="5"/>
  <c r="F164" i="5"/>
  <c r="G164" i="5"/>
  <c r="O164" i="5" s="1"/>
  <c r="D148" i="5"/>
  <c r="H148" i="5"/>
  <c r="E148" i="5"/>
  <c r="F148" i="5"/>
  <c r="G148" i="5"/>
  <c r="O148" i="5" s="1"/>
  <c r="D132" i="5"/>
  <c r="H132" i="5"/>
  <c r="E132" i="5"/>
  <c r="I132" i="5"/>
  <c r="F132" i="5"/>
  <c r="G132" i="5"/>
  <c r="O132" i="5" s="1"/>
  <c r="D116" i="5"/>
  <c r="H116" i="5"/>
  <c r="E116" i="5"/>
  <c r="F116" i="5"/>
  <c r="G116" i="5"/>
  <c r="O116" i="5" s="1"/>
  <c r="D100" i="5"/>
  <c r="H100" i="5"/>
  <c r="E100" i="5"/>
  <c r="F100" i="5"/>
  <c r="G100" i="5"/>
  <c r="O100" i="5" s="1"/>
  <c r="G76" i="5"/>
  <c r="O76" i="5" s="1"/>
  <c r="D76" i="5"/>
  <c r="H76" i="5"/>
  <c r="E76" i="5"/>
  <c r="F76" i="5"/>
  <c r="E179" i="5"/>
  <c r="F179" i="5"/>
  <c r="G179" i="5"/>
  <c r="O179" i="5" s="1"/>
  <c r="D179" i="5"/>
  <c r="H179" i="5"/>
  <c r="E163" i="5"/>
  <c r="F163" i="5"/>
  <c r="G163" i="5"/>
  <c r="O163" i="5" s="1"/>
  <c r="D163" i="5"/>
  <c r="H163" i="5"/>
  <c r="E147" i="5"/>
  <c r="I147" i="5"/>
  <c r="F147" i="5"/>
  <c r="G147" i="5"/>
  <c r="O147" i="5" s="1"/>
  <c r="D147" i="5"/>
  <c r="H147" i="5"/>
  <c r="E131" i="5"/>
  <c r="F131" i="5"/>
  <c r="G131" i="5"/>
  <c r="O131" i="5" s="1"/>
  <c r="D131" i="5"/>
  <c r="H131" i="5"/>
  <c r="E115" i="5"/>
  <c r="F115" i="5"/>
  <c r="G115" i="5"/>
  <c r="O115" i="5" s="1"/>
  <c r="D115" i="5"/>
  <c r="H115" i="5"/>
  <c r="E99" i="5"/>
  <c r="F99" i="5"/>
  <c r="G99" i="5"/>
  <c r="O99" i="5" s="1"/>
  <c r="D99" i="5"/>
  <c r="H99" i="5"/>
  <c r="E190" i="5"/>
  <c r="I190" i="5"/>
  <c r="F190" i="5"/>
  <c r="G190" i="5"/>
  <c r="O190" i="5" s="1"/>
  <c r="D190" i="5"/>
  <c r="H190" i="5"/>
  <c r="F174" i="5"/>
  <c r="G174" i="5"/>
  <c r="O174" i="5" s="1"/>
  <c r="D174" i="5"/>
  <c r="H174" i="5"/>
  <c r="E174" i="5"/>
  <c r="F158" i="5"/>
  <c r="G158" i="5"/>
  <c r="O158" i="5" s="1"/>
  <c r="D158" i="5"/>
  <c r="H158" i="5"/>
  <c r="E158" i="5"/>
  <c r="I158" i="5"/>
  <c r="F142" i="5"/>
  <c r="G142" i="5"/>
  <c r="O142" i="5" s="1"/>
  <c r="D142" i="5"/>
  <c r="H142" i="5"/>
  <c r="E142" i="5"/>
  <c r="F126" i="5"/>
  <c r="G126" i="5"/>
  <c r="O126" i="5" s="1"/>
  <c r="D126" i="5"/>
  <c r="H126" i="5"/>
  <c r="E126" i="5"/>
  <c r="F110" i="5"/>
  <c r="G110" i="5"/>
  <c r="O110" i="5" s="1"/>
  <c r="D110" i="5"/>
  <c r="H110" i="5"/>
  <c r="E110" i="5"/>
  <c r="F94" i="5"/>
  <c r="G94" i="5"/>
  <c r="O94" i="5" s="1"/>
  <c r="D94" i="5"/>
  <c r="H94" i="5"/>
  <c r="E94" i="5"/>
  <c r="I94" i="5"/>
  <c r="G64" i="5"/>
  <c r="O64" i="5" s="1"/>
  <c r="D64" i="5"/>
  <c r="H64" i="5"/>
  <c r="E64" i="5"/>
  <c r="F64" i="5"/>
  <c r="G32" i="5"/>
  <c r="O32" i="5" s="1"/>
  <c r="D32" i="5"/>
  <c r="H32" i="5"/>
  <c r="E32" i="5"/>
  <c r="F32" i="5"/>
  <c r="E87" i="5"/>
  <c r="F87" i="5"/>
  <c r="D87" i="5"/>
  <c r="G87" i="5"/>
  <c r="O87" i="5" s="1"/>
  <c r="H87" i="5"/>
  <c r="D71" i="5"/>
  <c r="H71" i="5"/>
  <c r="E71" i="5"/>
  <c r="F71" i="5"/>
  <c r="G71" i="5"/>
  <c r="O71" i="5" s="1"/>
  <c r="D55" i="5"/>
  <c r="H55" i="5"/>
  <c r="E55" i="5"/>
  <c r="I55" i="5"/>
  <c r="F55" i="5"/>
  <c r="G55" i="5"/>
  <c r="O55" i="5" s="1"/>
  <c r="D39" i="5"/>
  <c r="H39" i="5"/>
  <c r="E39" i="5"/>
  <c r="F39" i="5"/>
  <c r="G39" i="5"/>
  <c r="O39" i="5" s="1"/>
  <c r="D23" i="5"/>
  <c r="H23" i="5"/>
  <c r="E23" i="5"/>
  <c r="I23" i="5"/>
  <c r="F23" i="5"/>
  <c r="G23" i="5"/>
  <c r="O23" i="5" s="1"/>
  <c r="E78" i="5"/>
  <c r="I78" i="5"/>
  <c r="F78" i="5"/>
  <c r="G78" i="5"/>
  <c r="O78" i="5" s="1"/>
  <c r="D78" i="5"/>
  <c r="H78" i="5"/>
  <c r="E62" i="5"/>
  <c r="F62" i="5"/>
  <c r="G62" i="5"/>
  <c r="O62" i="5" s="1"/>
  <c r="D62" i="5"/>
  <c r="H62" i="5"/>
  <c r="E46" i="5"/>
  <c r="I46" i="5"/>
  <c r="F46" i="5"/>
  <c r="G46" i="5"/>
  <c r="O46" i="5" s="1"/>
  <c r="D46" i="5"/>
  <c r="H46" i="5"/>
  <c r="E30" i="5"/>
  <c r="F30" i="5"/>
  <c r="G30" i="5"/>
  <c r="O30" i="5" s="1"/>
  <c r="D30" i="5"/>
  <c r="H30" i="5"/>
  <c r="G81" i="5"/>
  <c r="O81" i="5" s="1"/>
  <c r="D81" i="5"/>
  <c r="H81" i="5"/>
  <c r="E81" i="5"/>
  <c r="F81" i="5"/>
  <c r="I81" i="5"/>
  <c r="F65" i="5"/>
  <c r="G65" i="5"/>
  <c r="O65" i="5" s="1"/>
  <c r="D65" i="5"/>
  <c r="H65" i="5"/>
  <c r="E65" i="5"/>
  <c r="F49" i="5"/>
  <c r="G49" i="5"/>
  <c r="O49" i="5" s="1"/>
  <c r="D49" i="5"/>
  <c r="H49" i="5"/>
  <c r="E49" i="5"/>
  <c r="I49" i="5"/>
  <c r="F33" i="5"/>
  <c r="G33" i="5"/>
  <c r="O33" i="5" s="1"/>
  <c r="D33" i="5"/>
  <c r="H33" i="5"/>
  <c r="E33" i="5"/>
  <c r="D209" i="6"/>
  <c r="H209" i="6"/>
  <c r="G209" i="6"/>
  <c r="O209" i="6" s="1"/>
  <c r="E209" i="6"/>
  <c r="F209" i="6"/>
  <c r="D193" i="6"/>
  <c r="H193" i="6"/>
  <c r="G193" i="6"/>
  <c r="O193" i="6" s="1"/>
  <c r="E193" i="6"/>
  <c r="F193" i="6"/>
  <c r="D177" i="6"/>
  <c r="H177" i="6"/>
  <c r="G177" i="6"/>
  <c r="O177" i="6" s="1"/>
  <c r="E177" i="6"/>
  <c r="F177" i="6"/>
  <c r="I177" i="6"/>
  <c r="E164" i="6"/>
  <c r="G164" i="6"/>
  <c r="O164" i="6" s="1"/>
  <c r="D164" i="6"/>
  <c r="H164" i="6"/>
  <c r="F164" i="6"/>
  <c r="E148" i="6"/>
  <c r="I148" i="6"/>
  <c r="G148" i="6"/>
  <c r="O148" i="6" s="1"/>
  <c r="D148" i="6"/>
  <c r="H148" i="6"/>
  <c r="F148" i="6"/>
  <c r="E196" i="6"/>
  <c r="D196" i="6"/>
  <c r="H196" i="6"/>
  <c r="F196" i="6"/>
  <c r="G196" i="6"/>
  <c r="O196" i="6" s="1"/>
  <c r="E180" i="6"/>
  <c r="D180" i="6"/>
  <c r="H180" i="6"/>
  <c r="F180" i="6"/>
  <c r="G180" i="6"/>
  <c r="O180" i="6" s="1"/>
  <c r="G198" i="6"/>
  <c r="O198" i="6" s="1"/>
  <c r="F198" i="6"/>
  <c r="D198" i="6"/>
  <c r="E198" i="6"/>
  <c r="H198" i="6"/>
  <c r="G182" i="6"/>
  <c r="O182" i="6" s="1"/>
  <c r="F182" i="6"/>
  <c r="D182" i="6"/>
  <c r="E182" i="6"/>
  <c r="H182" i="6"/>
  <c r="I182" i="6"/>
  <c r="G166" i="6"/>
  <c r="O166" i="6" s="1"/>
  <c r="E166" i="6"/>
  <c r="I166" i="6"/>
  <c r="F166" i="6"/>
  <c r="D166" i="6"/>
  <c r="H166" i="6"/>
  <c r="G150" i="6"/>
  <c r="O150" i="6" s="1"/>
  <c r="E150" i="6"/>
  <c r="F150" i="6"/>
  <c r="D150" i="6"/>
  <c r="H150" i="6"/>
  <c r="G134" i="6"/>
  <c r="O134" i="6" s="1"/>
  <c r="D134" i="6"/>
  <c r="H134" i="6"/>
  <c r="E134" i="6"/>
  <c r="I134" i="6"/>
  <c r="F134" i="6"/>
  <c r="G118" i="6"/>
  <c r="O118" i="6" s="1"/>
  <c r="D118" i="6"/>
  <c r="H118" i="6"/>
  <c r="E118" i="6"/>
  <c r="F118" i="6"/>
  <c r="G102" i="6"/>
  <c r="O102" i="6" s="1"/>
  <c r="D102" i="6"/>
  <c r="H102" i="6"/>
  <c r="E102" i="6"/>
  <c r="I102" i="6"/>
  <c r="F102" i="6"/>
  <c r="G86" i="6"/>
  <c r="O86" i="6" s="1"/>
  <c r="D86" i="6"/>
  <c r="H86" i="6"/>
  <c r="E86" i="6"/>
  <c r="F86" i="6"/>
  <c r="G70" i="6"/>
  <c r="O70" i="6" s="1"/>
  <c r="D70" i="6"/>
  <c r="H70" i="6"/>
  <c r="E70" i="6"/>
  <c r="I70" i="6"/>
  <c r="F70" i="6"/>
  <c r="G54" i="6"/>
  <c r="O54" i="6" s="1"/>
  <c r="D54" i="6"/>
  <c r="H54" i="6"/>
  <c r="E54" i="6"/>
  <c r="F54" i="6"/>
  <c r="G38" i="6"/>
  <c r="O38" i="6" s="1"/>
  <c r="D38" i="6"/>
  <c r="H38" i="6"/>
  <c r="E38" i="6"/>
  <c r="I38" i="6"/>
  <c r="F38" i="6"/>
  <c r="G22" i="6"/>
  <c r="O22" i="6" s="1"/>
  <c r="D22" i="6"/>
  <c r="H22" i="6"/>
  <c r="E22" i="6"/>
  <c r="F22" i="6"/>
  <c r="D165" i="6"/>
  <c r="H165" i="6"/>
  <c r="F165" i="6"/>
  <c r="G165" i="6"/>
  <c r="O165" i="6" s="1"/>
  <c r="E165" i="6"/>
  <c r="D149" i="6"/>
  <c r="H149" i="6"/>
  <c r="F149" i="6"/>
  <c r="G149" i="6"/>
  <c r="O149" i="6" s="1"/>
  <c r="E149" i="6"/>
  <c r="D133" i="6"/>
  <c r="H133" i="6"/>
  <c r="E133" i="6"/>
  <c r="F133" i="6"/>
  <c r="G133" i="6"/>
  <c r="O133" i="6" s="1"/>
  <c r="D117" i="6"/>
  <c r="H117" i="6"/>
  <c r="E117" i="6"/>
  <c r="F117" i="6"/>
  <c r="G117" i="6"/>
  <c r="O117" i="6" s="1"/>
  <c r="D101" i="6"/>
  <c r="H101" i="6"/>
  <c r="E101" i="6"/>
  <c r="F101" i="6"/>
  <c r="G101" i="6"/>
  <c r="O101" i="6" s="1"/>
  <c r="D85" i="6"/>
  <c r="H85" i="6"/>
  <c r="E85" i="6"/>
  <c r="F85" i="6"/>
  <c r="G85" i="6"/>
  <c r="O85" i="6" s="1"/>
  <c r="D69" i="6"/>
  <c r="H69" i="6"/>
  <c r="E69" i="6"/>
  <c r="I69" i="6"/>
  <c r="F69" i="6"/>
  <c r="G69" i="6"/>
  <c r="O69" i="6" s="1"/>
  <c r="D53" i="6"/>
  <c r="H53" i="6"/>
  <c r="E53" i="6"/>
  <c r="F53" i="6"/>
  <c r="G53" i="6"/>
  <c r="O53" i="6" s="1"/>
  <c r="D37" i="6"/>
  <c r="H37" i="6"/>
  <c r="E37" i="6"/>
  <c r="I37" i="6"/>
  <c r="F37" i="6"/>
  <c r="G37" i="6"/>
  <c r="O37" i="6" s="1"/>
  <c r="D21" i="6"/>
  <c r="H21" i="6"/>
  <c r="E21" i="6"/>
  <c r="F21" i="6"/>
  <c r="G21" i="6"/>
  <c r="O21" i="6" s="1"/>
  <c r="E132" i="6"/>
  <c r="F132" i="6"/>
  <c r="G132" i="6"/>
  <c r="O132" i="6" s="1"/>
  <c r="D132" i="6"/>
  <c r="H132" i="6"/>
  <c r="E116" i="6"/>
  <c r="F116" i="6"/>
  <c r="G116" i="6"/>
  <c r="O116" i="6" s="1"/>
  <c r="D116" i="6"/>
  <c r="H116" i="6"/>
  <c r="E100" i="6"/>
  <c r="F100" i="6"/>
  <c r="G100" i="6"/>
  <c r="O100" i="6" s="1"/>
  <c r="D100" i="6"/>
  <c r="H100" i="6"/>
  <c r="E84" i="6"/>
  <c r="F84" i="6"/>
  <c r="G84" i="6"/>
  <c r="O84" i="6" s="1"/>
  <c r="D84" i="6"/>
  <c r="H84" i="6"/>
  <c r="E68" i="6"/>
  <c r="F68" i="6"/>
  <c r="G68" i="6"/>
  <c r="O68" i="6" s="1"/>
  <c r="D68" i="6"/>
  <c r="H68" i="6"/>
  <c r="E52" i="6"/>
  <c r="F52" i="6"/>
  <c r="G52" i="6"/>
  <c r="O52" i="6" s="1"/>
  <c r="D52" i="6"/>
  <c r="H52" i="6"/>
  <c r="E36" i="6"/>
  <c r="F36" i="6"/>
  <c r="G36" i="6"/>
  <c r="O36" i="6" s="1"/>
  <c r="D36" i="6"/>
  <c r="H36" i="6"/>
  <c r="E20" i="6"/>
  <c r="F20" i="6"/>
  <c r="G20" i="6"/>
  <c r="O20" i="6" s="1"/>
  <c r="D20" i="6"/>
  <c r="H20" i="6"/>
  <c r="F199" i="6"/>
  <c r="E199" i="6"/>
  <c r="I199" i="6"/>
  <c r="G199" i="6"/>
  <c r="O199" i="6" s="1"/>
  <c r="H199" i="6"/>
  <c r="D199" i="6"/>
  <c r="F183" i="6"/>
  <c r="E183" i="6"/>
  <c r="G183" i="6"/>
  <c r="O183" i="6" s="1"/>
  <c r="H183" i="6"/>
  <c r="D183" i="6"/>
  <c r="F167" i="6"/>
  <c r="D167" i="6"/>
  <c r="H167" i="6"/>
  <c r="E167" i="6"/>
  <c r="G167" i="6"/>
  <c r="O167" i="6" s="1"/>
  <c r="F151" i="6"/>
  <c r="D151" i="6"/>
  <c r="H151" i="6"/>
  <c r="E151" i="6"/>
  <c r="G151" i="6"/>
  <c r="O151" i="6" s="1"/>
  <c r="F135" i="6"/>
  <c r="G135" i="6"/>
  <c r="O135" i="6" s="1"/>
  <c r="D135" i="6"/>
  <c r="H135" i="6"/>
  <c r="E135" i="6"/>
  <c r="F119" i="6"/>
  <c r="G119" i="6"/>
  <c r="O119" i="6" s="1"/>
  <c r="D119" i="6"/>
  <c r="H119" i="6"/>
  <c r="E119" i="6"/>
  <c r="I119" i="6"/>
  <c r="F103" i="6"/>
  <c r="G103" i="6"/>
  <c r="O103" i="6" s="1"/>
  <c r="D103" i="6"/>
  <c r="H103" i="6"/>
  <c r="E103" i="6"/>
  <c r="F87" i="6"/>
  <c r="G87" i="6"/>
  <c r="O87" i="6" s="1"/>
  <c r="D87" i="6"/>
  <c r="H87" i="6"/>
  <c r="E87" i="6"/>
  <c r="I87" i="6"/>
  <c r="F71" i="6"/>
  <c r="G71" i="6"/>
  <c r="O71" i="6" s="1"/>
  <c r="D71" i="6"/>
  <c r="H71" i="6"/>
  <c r="E71" i="6"/>
  <c r="F55" i="6"/>
  <c r="G55" i="6"/>
  <c r="O55" i="6" s="1"/>
  <c r="D55" i="6"/>
  <c r="H55" i="6"/>
  <c r="E55" i="6"/>
  <c r="I55" i="6"/>
  <c r="F39" i="6"/>
  <c r="G39" i="6"/>
  <c r="O39" i="6" s="1"/>
  <c r="D39" i="6"/>
  <c r="H39" i="6"/>
  <c r="E39" i="6"/>
  <c r="I39" i="6"/>
  <c r="F23" i="6"/>
  <c r="G23" i="6"/>
  <c r="O23" i="6" s="1"/>
  <c r="D23" i="6"/>
  <c r="H23" i="6"/>
  <c r="E23" i="6"/>
  <c r="I23" i="6"/>
  <c r="G202" i="3"/>
  <c r="O202" i="3" s="1"/>
  <c r="D202" i="3"/>
  <c r="H202" i="3"/>
  <c r="E202" i="3"/>
  <c r="I202" i="3"/>
  <c r="F202" i="3"/>
  <c r="G186" i="3"/>
  <c r="O186" i="3" s="1"/>
  <c r="D186" i="3"/>
  <c r="H186" i="3"/>
  <c r="E186" i="3"/>
  <c r="F186" i="3"/>
  <c r="G170" i="3"/>
  <c r="O170" i="3" s="1"/>
  <c r="D170" i="3"/>
  <c r="H170" i="3"/>
  <c r="E170" i="3"/>
  <c r="I170" i="3"/>
  <c r="F170" i="3"/>
  <c r="D139" i="3"/>
  <c r="H139" i="3"/>
  <c r="E139" i="3"/>
  <c r="F139" i="3"/>
  <c r="G139" i="3"/>
  <c r="O139" i="3" s="1"/>
  <c r="D151" i="3"/>
  <c r="H151" i="3"/>
  <c r="E151" i="3"/>
  <c r="F151" i="3"/>
  <c r="G151" i="3"/>
  <c r="O151" i="3" s="1"/>
  <c r="D209" i="3"/>
  <c r="H209" i="3"/>
  <c r="E209" i="3"/>
  <c r="F209" i="3"/>
  <c r="G209" i="3"/>
  <c r="O209" i="3" s="1"/>
  <c r="D193" i="3"/>
  <c r="H193" i="3"/>
  <c r="E193" i="3"/>
  <c r="F193" i="3"/>
  <c r="G193" i="3"/>
  <c r="O193" i="3" s="1"/>
  <c r="D177" i="3"/>
  <c r="H177" i="3"/>
  <c r="E177" i="3"/>
  <c r="F177" i="3"/>
  <c r="G177" i="3"/>
  <c r="O177" i="3" s="1"/>
  <c r="G152" i="3"/>
  <c r="O152" i="3" s="1"/>
  <c r="D152" i="3"/>
  <c r="H152" i="3"/>
  <c r="E152" i="3"/>
  <c r="F152" i="3"/>
  <c r="G136" i="3"/>
  <c r="O136" i="3" s="1"/>
  <c r="D136" i="3"/>
  <c r="H136" i="3"/>
  <c r="E136" i="3"/>
  <c r="F136" i="3"/>
  <c r="E204" i="3"/>
  <c r="F204" i="3"/>
  <c r="G204" i="3"/>
  <c r="O204" i="3" s="1"/>
  <c r="D204" i="3"/>
  <c r="H204" i="3"/>
  <c r="E188" i="3"/>
  <c r="F188" i="3"/>
  <c r="G188" i="3"/>
  <c r="O188" i="3" s="1"/>
  <c r="D188" i="3"/>
  <c r="H188" i="3"/>
  <c r="E172" i="3"/>
  <c r="F172" i="3"/>
  <c r="G172" i="3"/>
  <c r="O172" i="3" s="1"/>
  <c r="D172" i="3"/>
  <c r="H172" i="3"/>
  <c r="E162" i="3"/>
  <c r="F162" i="3"/>
  <c r="G162" i="3"/>
  <c r="O162" i="3" s="1"/>
  <c r="H162" i="3"/>
  <c r="D162" i="3"/>
  <c r="F203" i="3"/>
  <c r="G203" i="3"/>
  <c r="O203" i="3" s="1"/>
  <c r="D203" i="3"/>
  <c r="H203" i="3"/>
  <c r="E203" i="3"/>
  <c r="F187" i="3"/>
  <c r="G187" i="3"/>
  <c r="O187" i="3" s="1"/>
  <c r="D187" i="3"/>
  <c r="H187" i="3"/>
  <c r="E187" i="3"/>
  <c r="F171" i="3"/>
  <c r="G171" i="3"/>
  <c r="O171" i="3" s="1"/>
  <c r="D171" i="3"/>
  <c r="H171" i="3"/>
  <c r="E171" i="3"/>
  <c r="E146" i="3"/>
  <c r="F146" i="3"/>
  <c r="H146" i="3"/>
  <c r="D146" i="3"/>
  <c r="G146" i="3"/>
  <c r="O146" i="3" s="1"/>
  <c r="E130" i="3"/>
  <c r="F130" i="3"/>
  <c r="H130" i="3"/>
  <c r="D130" i="3"/>
  <c r="G130" i="3"/>
  <c r="O130" i="3" s="1"/>
  <c r="G86" i="3"/>
  <c r="O86" i="3" s="1"/>
  <c r="D86" i="3"/>
  <c r="E86" i="3"/>
  <c r="F86" i="3"/>
  <c r="H86" i="3"/>
  <c r="F157" i="3"/>
  <c r="G157" i="3"/>
  <c r="O157" i="3" s="1"/>
  <c r="E157" i="3"/>
  <c r="H157" i="3"/>
  <c r="I157" i="3"/>
  <c r="D157" i="3"/>
  <c r="F141" i="3"/>
  <c r="G141" i="3"/>
  <c r="O141" i="3" s="1"/>
  <c r="E141" i="3"/>
  <c r="H141" i="3"/>
  <c r="D141" i="3"/>
  <c r="E125" i="3"/>
  <c r="F125" i="3"/>
  <c r="G125" i="3"/>
  <c r="O125" i="3" s="1"/>
  <c r="D125" i="3"/>
  <c r="H125" i="3"/>
  <c r="D107" i="3"/>
  <c r="H107" i="3"/>
  <c r="E107" i="3"/>
  <c r="G107" i="3"/>
  <c r="O107" i="3" s="1"/>
  <c r="F107" i="3"/>
  <c r="G70" i="3"/>
  <c r="O70" i="3" s="1"/>
  <c r="D70" i="3"/>
  <c r="H70" i="3"/>
  <c r="E70" i="3"/>
  <c r="F70" i="3"/>
  <c r="G116" i="3"/>
  <c r="O116" i="3" s="1"/>
  <c r="D116" i="3"/>
  <c r="H116" i="3"/>
  <c r="E116" i="3"/>
  <c r="F116" i="3"/>
  <c r="G100" i="3"/>
  <c r="O100" i="3" s="1"/>
  <c r="D100" i="3"/>
  <c r="H100" i="3"/>
  <c r="E100" i="3"/>
  <c r="F100" i="3"/>
  <c r="G90" i="3"/>
  <c r="O90" i="3" s="1"/>
  <c r="E90" i="3"/>
  <c r="F90" i="3"/>
  <c r="H90" i="3"/>
  <c r="D90" i="3"/>
  <c r="I90" i="3"/>
  <c r="D61" i="3"/>
  <c r="H61" i="3"/>
  <c r="E61" i="3"/>
  <c r="I61" i="3"/>
  <c r="F61" i="3"/>
  <c r="G61" i="3"/>
  <c r="O61" i="3" s="1"/>
  <c r="E110" i="3"/>
  <c r="I110" i="3"/>
  <c r="F110" i="3"/>
  <c r="D110" i="3"/>
  <c r="G110" i="3"/>
  <c r="O110" i="3" s="1"/>
  <c r="H110" i="3"/>
  <c r="E94" i="3"/>
  <c r="F94" i="3"/>
  <c r="G94" i="3"/>
  <c r="O94" i="3" s="1"/>
  <c r="D94" i="3"/>
  <c r="H94" i="3"/>
  <c r="D65" i="3"/>
  <c r="H65" i="3"/>
  <c r="E65" i="3"/>
  <c r="G65" i="3"/>
  <c r="O65" i="3" s="1"/>
  <c r="F65" i="3"/>
  <c r="F117" i="3"/>
  <c r="G117" i="3"/>
  <c r="O117" i="3" s="1"/>
  <c r="D117" i="3"/>
  <c r="E117" i="3"/>
  <c r="H117" i="3"/>
  <c r="F101" i="3"/>
  <c r="G101" i="3"/>
  <c r="O101" i="3" s="1"/>
  <c r="I101" i="3"/>
  <c r="D101" i="3"/>
  <c r="E101" i="3"/>
  <c r="H101" i="3"/>
  <c r="G82" i="3"/>
  <c r="O82" i="3" s="1"/>
  <c r="H82" i="3"/>
  <c r="D82" i="3"/>
  <c r="E82" i="3"/>
  <c r="F82" i="3"/>
  <c r="G58" i="3"/>
  <c r="O58" i="3" s="1"/>
  <c r="D58" i="3"/>
  <c r="H58" i="3"/>
  <c r="E58" i="3"/>
  <c r="F58" i="3"/>
  <c r="E46" i="3"/>
  <c r="D46" i="3"/>
  <c r="F46" i="3"/>
  <c r="G46" i="3"/>
  <c r="O46" i="3" s="1"/>
  <c r="H46" i="3"/>
  <c r="E68" i="3"/>
  <c r="F68" i="3"/>
  <c r="G68" i="3"/>
  <c r="O68" i="3" s="1"/>
  <c r="H68" i="3"/>
  <c r="D68" i="3"/>
  <c r="G52" i="3"/>
  <c r="O52" i="3" s="1"/>
  <c r="F52" i="3"/>
  <c r="H52" i="3"/>
  <c r="D52" i="3"/>
  <c r="I52" i="3"/>
  <c r="E52" i="3"/>
  <c r="F91" i="3"/>
  <c r="H91" i="3"/>
  <c r="D91" i="3"/>
  <c r="E91" i="3"/>
  <c r="G91" i="3"/>
  <c r="O91" i="3" s="1"/>
  <c r="F75" i="3"/>
  <c r="G75" i="3"/>
  <c r="O75" i="3" s="1"/>
  <c r="H75" i="3"/>
  <c r="D75" i="3"/>
  <c r="E75" i="3"/>
  <c r="F59" i="3"/>
  <c r="G59" i="3"/>
  <c r="O59" i="3" s="1"/>
  <c r="D59" i="3"/>
  <c r="H59" i="3"/>
  <c r="E59" i="3"/>
  <c r="D36" i="3"/>
  <c r="H36" i="3"/>
  <c r="G36" i="3"/>
  <c r="O36" i="3" s="1"/>
  <c r="E36" i="3"/>
  <c r="F36" i="3"/>
  <c r="F53" i="3"/>
  <c r="D53" i="3"/>
  <c r="I53" i="3"/>
  <c r="E53" i="3"/>
  <c r="G53" i="3"/>
  <c r="O53" i="3" s="1"/>
  <c r="H53" i="3"/>
  <c r="D39" i="3"/>
  <c r="H39" i="3"/>
  <c r="G39" i="3"/>
  <c r="O39" i="3" s="1"/>
  <c r="E39" i="3"/>
  <c r="F39" i="3"/>
  <c r="G33" i="3"/>
  <c r="O33" i="3" s="1"/>
  <c r="F33" i="3"/>
  <c r="D33" i="3"/>
  <c r="E33" i="3"/>
  <c r="H33" i="3"/>
  <c r="D20" i="3"/>
  <c r="H20" i="3"/>
  <c r="G20" i="3"/>
  <c r="O20" i="3" s="1"/>
  <c r="E20" i="3"/>
  <c r="F20" i="3"/>
  <c r="F30" i="3"/>
  <c r="E30" i="3"/>
  <c r="I30" i="3"/>
  <c r="D30" i="3"/>
  <c r="G30" i="3"/>
  <c r="O30" i="3" s="1"/>
  <c r="H30" i="3"/>
  <c r="G211" i="7"/>
  <c r="O211" i="7" s="1"/>
  <c r="D211" i="7"/>
  <c r="H211" i="7"/>
  <c r="E211" i="7"/>
  <c r="I211" i="7"/>
  <c r="F211" i="7"/>
  <c r="E196" i="7"/>
  <c r="G196" i="7"/>
  <c r="O196" i="7" s="1"/>
  <c r="D196" i="7"/>
  <c r="F196" i="7"/>
  <c r="H196" i="7"/>
  <c r="D184" i="7"/>
  <c r="H184" i="7"/>
  <c r="E184" i="7"/>
  <c r="G184" i="7"/>
  <c r="O184" i="7" s="1"/>
  <c r="F184" i="7"/>
  <c r="G202" i="7"/>
  <c r="O202" i="7" s="1"/>
  <c r="E202" i="7"/>
  <c r="I202" i="7"/>
  <c r="F202" i="7"/>
  <c r="H202" i="7"/>
  <c r="D202" i="7"/>
  <c r="G186" i="7"/>
  <c r="O186" i="7" s="1"/>
  <c r="E186" i="7"/>
  <c r="F186" i="7"/>
  <c r="H186" i="7"/>
  <c r="D186" i="7"/>
  <c r="D193" i="7"/>
  <c r="H193" i="7"/>
  <c r="F193" i="7"/>
  <c r="E193" i="7"/>
  <c r="G193" i="7"/>
  <c r="O193" i="7" s="1"/>
  <c r="G177" i="7"/>
  <c r="O177" i="7" s="1"/>
  <c r="D177" i="7"/>
  <c r="H177" i="7"/>
  <c r="F177" i="7"/>
  <c r="E177" i="7"/>
  <c r="G161" i="7"/>
  <c r="O161" i="7" s="1"/>
  <c r="D161" i="7"/>
  <c r="H161" i="7"/>
  <c r="E161" i="7"/>
  <c r="F161" i="7"/>
  <c r="G145" i="7"/>
  <c r="O145" i="7" s="1"/>
  <c r="D145" i="7"/>
  <c r="H145" i="7"/>
  <c r="E145" i="7"/>
  <c r="I145" i="7"/>
  <c r="F145" i="7"/>
  <c r="G129" i="7"/>
  <c r="O129" i="7" s="1"/>
  <c r="D129" i="7"/>
  <c r="H129" i="7"/>
  <c r="E129" i="7"/>
  <c r="F129" i="7"/>
  <c r="G113" i="7"/>
  <c r="O113" i="7" s="1"/>
  <c r="D113" i="7"/>
  <c r="H113" i="7"/>
  <c r="E113" i="7"/>
  <c r="I113" i="7"/>
  <c r="F113" i="7"/>
  <c r="G97" i="7"/>
  <c r="O97" i="7" s="1"/>
  <c r="D97" i="7"/>
  <c r="H97" i="7"/>
  <c r="E97" i="7"/>
  <c r="F97" i="7"/>
  <c r="G81" i="7"/>
  <c r="O81" i="7" s="1"/>
  <c r="D81" i="7"/>
  <c r="H81" i="7"/>
  <c r="E81" i="7"/>
  <c r="I81" i="7"/>
  <c r="F81" i="7"/>
  <c r="G65" i="7"/>
  <c r="O65" i="7" s="1"/>
  <c r="D65" i="7"/>
  <c r="H65" i="7"/>
  <c r="E65" i="7"/>
  <c r="F65" i="7"/>
  <c r="G49" i="7"/>
  <c r="O49" i="7" s="1"/>
  <c r="D49" i="7"/>
  <c r="H49" i="7"/>
  <c r="E49" i="7"/>
  <c r="I49" i="7"/>
  <c r="F49" i="7"/>
  <c r="G33" i="7"/>
  <c r="O33" i="7" s="1"/>
  <c r="D33" i="7"/>
  <c r="H33" i="7"/>
  <c r="E33" i="7"/>
  <c r="F33" i="7"/>
  <c r="D176" i="7"/>
  <c r="H176" i="7"/>
  <c r="E176" i="7"/>
  <c r="F176" i="7"/>
  <c r="G176" i="7"/>
  <c r="O176" i="7" s="1"/>
  <c r="D160" i="7"/>
  <c r="H160" i="7"/>
  <c r="E160" i="7"/>
  <c r="F160" i="7"/>
  <c r="G160" i="7"/>
  <c r="O160" i="7" s="1"/>
  <c r="D144" i="7"/>
  <c r="H144" i="7"/>
  <c r="E144" i="7"/>
  <c r="F144" i="7"/>
  <c r="G144" i="7"/>
  <c r="O144" i="7" s="1"/>
  <c r="D128" i="7"/>
  <c r="H128" i="7"/>
  <c r="E128" i="7"/>
  <c r="F128" i="7"/>
  <c r="G128" i="7"/>
  <c r="O128" i="7" s="1"/>
  <c r="D112" i="7"/>
  <c r="H112" i="7"/>
  <c r="E112" i="7"/>
  <c r="F112" i="7"/>
  <c r="G112" i="7"/>
  <c r="O112" i="7" s="1"/>
  <c r="D96" i="7"/>
  <c r="H96" i="7"/>
  <c r="E96" i="7"/>
  <c r="F96" i="7"/>
  <c r="G96" i="7"/>
  <c r="O96" i="7" s="1"/>
  <c r="D80" i="7"/>
  <c r="H80" i="7"/>
  <c r="E80" i="7"/>
  <c r="F80" i="7"/>
  <c r="G80" i="7"/>
  <c r="O80" i="7" s="1"/>
  <c r="D64" i="7"/>
  <c r="H64" i="7"/>
  <c r="E64" i="7"/>
  <c r="F64" i="7"/>
  <c r="G64" i="7"/>
  <c r="O64" i="7" s="1"/>
  <c r="D48" i="7"/>
  <c r="H48" i="7"/>
  <c r="E48" i="7"/>
  <c r="F48" i="7"/>
  <c r="G48" i="7"/>
  <c r="O48" i="7" s="1"/>
  <c r="D32" i="7"/>
  <c r="H32" i="7"/>
  <c r="E32" i="7"/>
  <c r="F32" i="7"/>
  <c r="G32" i="7"/>
  <c r="O32" i="7" s="1"/>
  <c r="F207" i="7"/>
  <c r="E207" i="7"/>
  <c r="G207" i="7"/>
  <c r="O207" i="7" s="1"/>
  <c r="H207" i="7"/>
  <c r="D207" i="7"/>
  <c r="F191" i="7"/>
  <c r="D191" i="7"/>
  <c r="H191" i="7"/>
  <c r="E191" i="7"/>
  <c r="G191" i="7"/>
  <c r="O191" i="7" s="1"/>
  <c r="E175" i="7"/>
  <c r="F175" i="7"/>
  <c r="G175" i="7"/>
  <c r="O175" i="7" s="1"/>
  <c r="D175" i="7"/>
  <c r="H175" i="7"/>
  <c r="E159" i="7"/>
  <c r="F159" i="7"/>
  <c r="G159" i="7"/>
  <c r="O159" i="7" s="1"/>
  <c r="D159" i="7"/>
  <c r="H159" i="7"/>
  <c r="E143" i="7"/>
  <c r="F143" i="7"/>
  <c r="G143" i="7"/>
  <c r="O143" i="7" s="1"/>
  <c r="D143" i="7"/>
  <c r="H143" i="7"/>
  <c r="E127" i="7"/>
  <c r="F127" i="7"/>
  <c r="G127" i="7"/>
  <c r="O127" i="7" s="1"/>
  <c r="D127" i="7"/>
  <c r="H127" i="7"/>
  <c r="E111" i="7"/>
  <c r="F111" i="7"/>
  <c r="G111" i="7"/>
  <c r="O111" i="7" s="1"/>
  <c r="D111" i="7"/>
  <c r="H111" i="7"/>
  <c r="E95" i="7"/>
  <c r="F95" i="7"/>
  <c r="G95" i="7"/>
  <c r="O95" i="7" s="1"/>
  <c r="D95" i="7"/>
  <c r="H95" i="7"/>
  <c r="E79" i="7"/>
  <c r="F79" i="7"/>
  <c r="G79" i="7"/>
  <c r="O79" i="7" s="1"/>
  <c r="D79" i="7"/>
  <c r="H79" i="7"/>
  <c r="E63" i="7"/>
  <c r="F63" i="7"/>
  <c r="G63" i="7"/>
  <c r="O63" i="7" s="1"/>
  <c r="D63" i="7"/>
  <c r="H63" i="7"/>
  <c r="E47" i="7"/>
  <c r="F47" i="7"/>
  <c r="G47" i="7"/>
  <c r="O47" i="7" s="1"/>
  <c r="D47" i="7"/>
  <c r="H47" i="7"/>
  <c r="E31" i="7"/>
  <c r="F31" i="7"/>
  <c r="G31" i="7"/>
  <c r="O31" i="7" s="1"/>
  <c r="D31" i="7"/>
  <c r="H31" i="7"/>
  <c r="F182" i="7"/>
  <c r="G182" i="7"/>
  <c r="O182" i="7" s="1"/>
  <c r="E182" i="7"/>
  <c r="D182" i="7"/>
  <c r="H182" i="7"/>
  <c r="F166" i="7"/>
  <c r="G166" i="7"/>
  <c r="O166" i="7" s="1"/>
  <c r="D166" i="7"/>
  <c r="H166" i="7"/>
  <c r="E166" i="7"/>
  <c r="F150" i="7"/>
  <c r="G150" i="7"/>
  <c r="O150" i="7" s="1"/>
  <c r="D150" i="7"/>
  <c r="H150" i="7"/>
  <c r="E150" i="7"/>
  <c r="F134" i="7"/>
  <c r="G134" i="7"/>
  <c r="O134" i="7" s="1"/>
  <c r="D134" i="7"/>
  <c r="H134" i="7"/>
  <c r="E134" i="7"/>
  <c r="F118" i="7"/>
  <c r="G118" i="7"/>
  <c r="O118" i="7" s="1"/>
  <c r="D118" i="7"/>
  <c r="H118" i="7"/>
  <c r="E118" i="7"/>
  <c r="F102" i="7"/>
  <c r="G102" i="7"/>
  <c r="O102" i="7" s="1"/>
  <c r="D102" i="7"/>
  <c r="H102" i="7"/>
  <c r="E102" i="7"/>
  <c r="F86" i="7"/>
  <c r="G86" i="7"/>
  <c r="O86" i="7" s="1"/>
  <c r="D86" i="7"/>
  <c r="H86" i="7"/>
  <c r="E86" i="7"/>
  <c r="F70" i="7"/>
  <c r="G70" i="7"/>
  <c r="O70" i="7" s="1"/>
  <c r="D70" i="7"/>
  <c r="H70" i="7"/>
  <c r="E70" i="7"/>
  <c r="F54" i="7"/>
  <c r="G54" i="7"/>
  <c r="O54" i="7" s="1"/>
  <c r="D54" i="7"/>
  <c r="H54" i="7"/>
  <c r="E54" i="7"/>
  <c r="F38" i="7"/>
  <c r="G38" i="7"/>
  <c r="O38" i="7" s="1"/>
  <c r="D38" i="7"/>
  <c r="H38" i="7"/>
  <c r="E38" i="7"/>
  <c r="F22" i="7"/>
  <c r="G22" i="7"/>
  <c r="O22" i="7" s="1"/>
  <c r="D22" i="7"/>
  <c r="H22" i="7"/>
  <c r="E22" i="7"/>
  <c r="M3" i="2"/>
  <c r="D209" i="4"/>
  <c r="H209" i="4"/>
  <c r="E209" i="4"/>
  <c r="F209" i="4"/>
  <c r="G209" i="4"/>
  <c r="O209" i="4" s="1"/>
  <c r="D194" i="4"/>
  <c r="H194" i="4"/>
  <c r="E194" i="4"/>
  <c r="F194" i="4"/>
  <c r="G194" i="4"/>
  <c r="O194" i="4" s="1"/>
  <c r="D178" i="4"/>
  <c r="H178" i="4"/>
  <c r="E178" i="4"/>
  <c r="F178" i="4"/>
  <c r="G178" i="4"/>
  <c r="O178" i="4" s="1"/>
  <c r="D162" i="4"/>
  <c r="H162" i="4"/>
  <c r="E162" i="4"/>
  <c r="F162" i="4"/>
  <c r="G162" i="4"/>
  <c r="O162" i="4" s="1"/>
  <c r="G146" i="4"/>
  <c r="O146" i="4" s="1"/>
  <c r="D146" i="4"/>
  <c r="H146" i="4"/>
  <c r="E146" i="4"/>
  <c r="F146" i="4"/>
  <c r="G130" i="4"/>
  <c r="O130" i="4" s="1"/>
  <c r="D130" i="4"/>
  <c r="H130" i="4"/>
  <c r="E130" i="4"/>
  <c r="F130" i="4"/>
  <c r="E204" i="4"/>
  <c r="F204" i="4"/>
  <c r="G204" i="4"/>
  <c r="O204" i="4" s="1"/>
  <c r="D204" i="4"/>
  <c r="H204" i="4"/>
  <c r="G191" i="4"/>
  <c r="O191" i="4" s="1"/>
  <c r="D191" i="4"/>
  <c r="H191" i="4"/>
  <c r="F191" i="4"/>
  <c r="E191" i="4"/>
  <c r="G175" i="4"/>
  <c r="O175" i="4" s="1"/>
  <c r="D175" i="4"/>
  <c r="H175" i="4"/>
  <c r="F175" i="4"/>
  <c r="E175" i="4"/>
  <c r="F211" i="4"/>
  <c r="G211" i="4"/>
  <c r="O211" i="4" s="1"/>
  <c r="D211" i="4"/>
  <c r="H211" i="4"/>
  <c r="E211" i="4"/>
  <c r="D114" i="4"/>
  <c r="H114" i="4"/>
  <c r="E114" i="4"/>
  <c r="F114" i="4"/>
  <c r="G114" i="4"/>
  <c r="O114" i="4" s="1"/>
  <c r="D98" i="4"/>
  <c r="H98" i="4"/>
  <c r="E98" i="4"/>
  <c r="F98" i="4"/>
  <c r="G98" i="4"/>
  <c r="O98" i="4" s="1"/>
  <c r="G78" i="4"/>
  <c r="O78" i="4" s="1"/>
  <c r="D78" i="4"/>
  <c r="H78" i="4"/>
  <c r="E78" i="4"/>
  <c r="I78" i="4"/>
  <c r="F78" i="4"/>
  <c r="E193" i="4"/>
  <c r="F193" i="4"/>
  <c r="D193" i="4"/>
  <c r="G193" i="4"/>
  <c r="O193" i="4" s="1"/>
  <c r="H193" i="4"/>
  <c r="E177" i="4"/>
  <c r="F177" i="4"/>
  <c r="D177" i="4"/>
  <c r="G177" i="4"/>
  <c r="O177" i="4" s="1"/>
  <c r="H177" i="4"/>
  <c r="D161" i="4"/>
  <c r="H161" i="4"/>
  <c r="E161" i="4"/>
  <c r="F161" i="4"/>
  <c r="G161" i="4"/>
  <c r="O161" i="4" s="1"/>
  <c r="D145" i="4"/>
  <c r="H145" i="4"/>
  <c r="E145" i="4"/>
  <c r="F145" i="4"/>
  <c r="G145" i="4"/>
  <c r="O145" i="4" s="1"/>
  <c r="D129" i="4"/>
  <c r="H129" i="4"/>
  <c r="E129" i="4"/>
  <c r="F129" i="4"/>
  <c r="G129" i="4"/>
  <c r="O129" i="4" s="1"/>
  <c r="G119" i="4"/>
  <c r="O119" i="4" s="1"/>
  <c r="D119" i="4"/>
  <c r="H119" i="4"/>
  <c r="E119" i="4"/>
  <c r="F119" i="4"/>
  <c r="G103" i="4"/>
  <c r="O103" i="4" s="1"/>
  <c r="D103" i="4"/>
  <c r="H103" i="4"/>
  <c r="E103" i="4"/>
  <c r="F103" i="4"/>
  <c r="G87" i="4"/>
  <c r="O87" i="4" s="1"/>
  <c r="D87" i="4"/>
  <c r="H87" i="4"/>
  <c r="E87" i="4"/>
  <c r="F87" i="4"/>
  <c r="D39" i="4"/>
  <c r="H39" i="4"/>
  <c r="I39" i="4"/>
  <c r="E39" i="4"/>
  <c r="F39" i="4"/>
  <c r="G39" i="4"/>
  <c r="O39" i="4" s="1"/>
  <c r="F184" i="4"/>
  <c r="G184" i="4"/>
  <c r="O184" i="4" s="1"/>
  <c r="H184" i="4"/>
  <c r="D184" i="4"/>
  <c r="E184" i="4"/>
  <c r="F168" i="4"/>
  <c r="G168" i="4"/>
  <c r="O168" i="4" s="1"/>
  <c r="H168" i="4"/>
  <c r="D168" i="4"/>
  <c r="E168" i="4"/>
  <c r="E152" i="4"/>
  <c r="F152" i="4"/>
  <c r="G152" i="4"/>
  <c r="O152" i="4" s="1"/>
  <c r="D152" i="4"/>
  <c r="H152" i="4"/>
  <c r="E136" i="4"/>
  <c r="F136" i="4"/>
  <c r="G136" i="4"/>
  <c r="O136" i="4" s="1"/>
  <c r="D136" i="4"/>
  <c r="H136" i="4"/>
  <c r="G70" i="4"/>
  <c r="O70" i="4" s="1"/>
  <c r="D70" i="4"/>
  <c r="H70" i="4"/>
  <c r="E70" i="4"/>
  <c r="I70" i="4"/>
  <c r="F70" i="4"/>
  <c r="F147" i="4"/>
  <c r="G147" i="4"/>
  <c r="O147" i="4" s="1"/>
  <c r="D147" i="4"/>
  <c r="H147" i="4"/>
  <c r="E147" i="4"/>
  <c r="F131" i="4"/>
  <c r="G131" i="4"/>
  <c r="O131" i="4" s="1"/>
  <c r="D131" i="4"/>
  <c r="H131" i="4"/>
  <c r="E131" i="4"/>
  <c r="G58" i="4"/>
  <c r="O58" i="4" s="1"/>
  <c r="D58" i="4"/>
  <c r="H58" i="4"/>
  <c r="E58" i="4"/>
  <c r="F58" i="4"/>
  <c r="E113" i="4"/>
  <c r="F113" i="4"/>
  <c r="H113" i="4"/>
  <c r="D113" i="4"/>
  <c r="G113" i="4"/>
  <c r="O113" i="4" s="1"/>
  <c r="E97" i="4"/>
  <c r="F97" i="4"/>
  <c r="H97" i="4"/>
  <c r="D97" i="4"/>
  <c r="G97" i="4"/>
  <c r="O97" i="4" s="1"/>
  <c r="D81" i="4"/>
  <c r="H81" i="4"/>
  <c r="E81" i="4"/>
  <c r="F81" i="4"/>
  <c r="G81" i="4"/>
  <c r="O81" i="4" s="1"/>
  <c r="D65" i="4"/>
  <c r="H65" i="4"/>
  <c r="E65" i="4"/>
  <c r="F65" i="4"/>
  <c r="G65" i="4"/>
  <c r="O65" i="4" s="1"/>
  <c r="E50" i="4"/>
  <c r="D50" i="4"/>
  <c r="F50" i="4"/>
  <c r="G50" i="4"/>
  <c r="O50" i="4" s="1"/>
  <c r="H50" i="4"/>
  <c r="F116" i="4"/>
  <c r="G116" i="4"/>
  <c r="O116" i="4" s="1"/>
  <c r="E116" i="4"/>
  <c r="H116" i="4"/>
  <c r="D116" i="4"/>
  <c r="F100" i="4"/>
  <c r="G100" i="4"/>
  <c r="O100" i="4" s="1"/>
  <c r="E100" i="4"/>
  <c r="H100" i="4"/>
  <c r="I100" i="4"/>
  <c r="D100" i="4"/>
  <c r="F84" i="4"/>
  <c r="G84" i="4"/>
  <c r="O84" i="4" s="1"/>
  <c r="E84" i="4"/>
  <c r="H84" i="4"/>
  <c r="D84" i="4"/>
  <c r="E68" i="4"/>
  <c r="F68" i="4"/>
  <c r="G68" i="4"/>
  <c r="O68" i="4" s="1"/>
  <c r="H68" i="4"/>
  <c r="D68" i="4"/>
  <c r="E54" i="4"/>
  <c r="F54" i="4"/>
  <c r="G54" i="4"/>
  <c r="O54" i="4" s="1"/>
  <c r="H54" i="4"/>
  <c r="D54" i="4"/>
  <c r="D27" i="4"/>
  <c r="H27" i="4"/>
  <c r="E27" i="4"/>
  <c r="G27" i="4"/>
  <c r="O27" i="4" s="1"/>
  <c r="F27" i="4"/>
  <c r="F75" i="4"/>
  <c r="G75" i="4"/>
  <c r="O75" i="4" s="1"/>
  <c r="D75" i="4"/>
  <c r="H75" i="4"/>
  <c r="E75" i="4"/>
  <c r="F59" i="4"/>
  <c r="G59" i="4"/>
  <c r="O59" i="4" s="1"/>
  <c r="D59" i="4"/>
  <c r="H59" i="4"/>
  <c r="E59" i="4"/>
  <c r="E42" i="4"/>
  <c r="G42" i="4"/>
  <c r="O42" i="4" s="1"/>
  <c r="H42" i="4"/>
  <c r="D42" i="4"/>
  <c r="F42" i="4"/>
  <c r="E38" i="4"/>
  <c r="F38" i="4"/>
  <c r="H38" i="4"/>
  <c r="D38" i="4"/>
  <c r="G38" i="4"/>
  <c r="O38" i="4" s="1"/>
  <c r="E22" i="4"/>
  <c r="F22" i="4"/>
  <c r="H22" i="4"/>
  <c r="D22" i="4"/>
  <c r="G22" i="4"/>
  <c r="O22" i="4" s="1"/>
  <c r="F45" i="4"/>
  <c r="E45" i="4"/>
  <c r="G45" i="4"/>
  <c r="O45" i="4" s="1"/>
  <c r="H45" i="4"/>
  <c r="D45" i="4"/>
  <c r="F29" i="4"/>
  <c r="G29" i="4"/>
  <c r="O29" i="4" s="1"/>
  <c r="E29" i="4"/>
  <c r="H29" i="4"/>
  <c r="D29" i="4"/>
  <c r="G206" i="8"/>
  <c r="D206" i="8"/>
  <c r="H206" i="8"/>
  <c r="E206" i="8"/>
  <c r="I206" i="8"/>
  <c r="F206" i="8"/>
  <c r="G177" i="8"/>
  <c r="D177" i="8"/>
  <c r="H177" i="8"/>
  <c r="E177" i="8"/>
  <c r="F177" i="8"/>
  <c r="G187" i="8"/>
  <c r="D187" i="8"/>
  <c r="H187" i="8"/>
  <c r="E187" i="8"/>
  <c r="I187" i="8"/>
  <c r="F187" i="8"/>
  <c r="G181" i="8"/>
  <c r="D181" i="8"/>
  <c r="H181" i="8"/>
  <c r="E181" i="8"/>
  <c r="F181" i="8"/>
  <c r="G183" i="8"/>
  <c r="D183" i="8"/>
  <c r="H183" i="8"/>
  <c r="E183" i="8"/>
  <c r="I183" i="8"/>
  <c r="F183" i="8"/>
  <c r="G139" i="8"/>
  <c r="D139" i="8"/>
  <c r="H139" i="8"/>
  <c r="E139" i="8"/>
  <c r="F139" i="8"/>
  <c r="G123" i="8"/>
  <c r="D123" i="8"/>
  <c r="H123" i="8"/>
  <c r="E123" i="8"/>
  <c r="I123" i="8"/>
  <c r="F123" i="8"/>
  <c r="G109" i="8"/>
  <c r="D109" i="8"/>
  <c r="H109" i="8"/>
  <c r="E109" i="8"/>
  <c r="F109" i="8"/>
  <c r="G101" i="8"/>
  <c r="D101" i="8"/>
  <c r="H101" i="8"/>
  <c r="E101" i="8"/>
  <c r="I101" i="8"/>
  <c r="F101" i="8"/>
  <c r="G93" i="8"/>
  <c r="D93" i="8"/>
  <c r="H93" i="8"/>
  <c r="E93" i="8"/>
  <c r="F93" i="8"/>
  <c r="G85" i="8"/>
  <c r="D85" i="8"/>
  <c r="H85" i="8"/>
  <c r="E85" i="8"/>
  <c r="I85" i="8"/>
  <c r="F85" i="8"/>
  <c r="G77" i="8"/>
  <c r="D77" i="8"/>
  <c r="H77" i="8"/>
  <c r="E77" i="8"/>
  <c r="F77" i="8"/>
  <c r="G69" i="8"/>
  <c r="D69" i="8"/>
  <c r="H69" i="8"/>
  <c r="E69" i="8"/>
  <c r="I69" i="8"/>
  <c r="F69" i="8"/>
  <c r="G61" i="8"/>
  <c r="D61" i="8"/>
  <c r="H61" i="8"/>
  <c r="E61" i="8"/>
  <c r="F61" i="8"/>
  <c r="G53" i="8"/>
  <c r="D53" i="8"/>
  <c r="H53" i="8"/>
  <c r="E53" i="8"/>
  <c r="I53" i="8"/>
  <c r="F53" i="8"/>
  <c r="G45" i="8"/>
  <c r="D45" i="8"/>
  <c r="H45" i="8"/>
  <c r="E45" i="8"/>
  <c r="F45" i="8"/>
  <c r="G37" i="8"/>
  <c r="D37" i="8"/>
  <c r="H37" i="8"/>
  <c r="E37" i="8"/>
  <c r="I37" i="8"/>
  <c r="F37" i="8"/>
  <c r="G29" i="8"/>
  <c r="D29" i="8"/>
  <c r="H29" i="8"/>
  <c r="E29" i="8"/>
  <c r="F29" i="8"/>
  <c r="G21" i="8"/>
  <c r="D21" i="8"/>
  <c r="H21" i="8"/>
  <c r="E21" i="8"/>
  <c r="I21" i="8"/>
  <c r="F21" i="8"/>
  <c r="G159" i="8"/>
  <c r="D159" i="8"/>
  <c r="H159" i="8"/>
  <c r="E159" i="8"/>
  <c r="F159" i="8"/>
  <c r="G145" i="8"/>
  <c r="D145" i="8"/>
  <c r="H145" i="8"/>
  <c r="E145" i="8"/>
  <c r="I145" i="8"/>
  <c r="F145" i="8"/>
  <c r="G133" i="8"/>
  <c r="D133" i="8"/>
  <c r="H133" i="8"/>
  <c r="E133" i="8"/>
  <c r="F133" i="8"/>
  <c r="G117" i="8"/>
  <c r="D117" i="8"/>
  <c r="H117" i="8"/>
  <c r="E117" i="8"/>
  <c r="I117" i="8"/>
  <c r="F117" i="8"/>
  <c r="G165" i="8"/>
  <c r="D165" i="8"/>
  <c r="H165" i="8"/>
  <c r="E165" i="8"/>
  <c r="F165" i="8"/>
  <c r="E200" i="8"/>
  <c r="F200" i="8"/>
  <c r="G200" i="8"/>
  <c r="H200" i="8"/>
  <c r="D200" i="8"/>
  <c r="E192" i="8"/>
  <c r="F192" i="8"/>
  <c r="G192" i="8"/>
  <c r="H192" i="8"/>
  <c r="D192" i="8"/>
  <c r="E184" i="8"/>
  <c r="F184" i="8"/>
  <c r="G184" i="8"/>
  <c r="H184" i="8"/>
  <c r="D184" i="8"/>
  <c r="E176" i="8"/>
  <c r="F176" i="8"/>
  <c r="G176" i="8"/>
  <c r="H176" i="8"/>
  <c r="D176" i="8"/>
  <c r="E168" i="8"/>
  <c r="F168" i="8"/>
  <c r="G168" i="8"/>
  <c r="H168" i="8"/>
  <c r="D168" i="8"/>
  <c r="E160" i="8"/>
  <c r="F160" i="8"/>
  <c r="G160" i="8"/>
  <c r="D160" i="8"/>
  <c r="H160" i="8"/>
  <c r="E152" i="8"/>
  <c r="F152" i="8"/>
  <c r="G152" i="8"/>
  <c r="D152" i="8"/>
  <c r="H152" i="8"/>
  <c r="E144" i="8"/>
  <c r="F144" i="8"/>
  <c r="D144" i="8"/>
  <c r="G144" i="8"/>
  <c r="H144" i="8"/>
  <c r="E136" i="8"/>
  <c r="F136" i="8"/>
  <c r="G136" i="8"/>
  <c r="D136" i="8"/>
  <c r="H136" i="8"/>
  <c r="E128" i="8"/>
  <c r="F128" i="8"/>
  <c r="G128" i="8"/>
  <c r="D128" i="8"/>
  <c r="H128" i="8"/>
  <c r="E120" i="8"/>
  <c r="F120" i="8"/>
  <c r="G120" i="8"/>
  <c r="H120" i="8"/>
  <c r="D120" i="8"/>
  <c r="E112" i="8"/>
  <c r="F112" i="8"/>
  <c r="G112" i="8"/>
  <c r="D112" i="8"/>
  <c r="H112" i="8"/>
  <c r="E104" i="8"/>
  <c r="F104" i="8"/>
  <c r="G104" i="8"/>
  <c r="D104" i="8"/>
  <c r="H104" i="8"/>
  <c r="E96" i="8"/>
  <c r="F96" i="8"/>
  <c r="G96" i="8"/>
  <c r="D96" i="8"/>
  <c r="H96" i="8"/>
  <c r="E88" i="8"/>
  <c r="F88" i="8"/>
  <c r="G88" i="8"/>
  <c r="D88" i="8"/>
  <c r="H88" i="8"/>
  <c r="E80" i="8"/>
  <c r="F80" i="8"/>
  <c r="G80" i="8"/>
  <c r="D80" i="8"/>
  <c r="H80" i="8"/>
  <c r="E72" i="8"/>
  <c r="F72" i="8"/>
  <c r="G72" i="8"/>
  <c r="D72" i="8"/>
  <c r="H72" i="8"/>
  <c r="E64" i="8"/>
  <c r="F64" i="8"/>
  <c r="G64" i="8"/>
  <c r="D64" i="8"/>
  <c r="H64" i="8"/>
  <c r="E56" i="8"/>
  <c r="F56" i="8"/>
  <c r="G56" i="8"/>
  <c r="D56" i="8"/>
  <c r="H56" i="8"/>
  <c r="E48" i="8"/>
  <c r="F48" i="8"/>
  <c r="G48" i="8"/>
  <c r="D48" i="8"/>
  <c r="H48" i="8"/>
  <c r="E40" i="8"/>
  <c r="F40" i="8"/>
  <c r="G40" i="8"/>
  <c r="D40" i="8"/>
  <c r="H40" i="8"/>
  <c r="E32" i="8"/>
  <c r="F32" i="8"/>
  <c r="G32" i="8"/>
  <c r="D32" i="8"/>
  <c r="H32" i="8"/>
  <c r="E24" i="8"/>
  <c r="F24" i="8"/>
  <c r="G24" i="8"/>
  <c r="D24" i="8"/>
  <c r="H24" i="8"/>
  <c r="G204" i="8"/>
  <c r="D204" i="8"/>
  <c r="H204" i="8"/>
  <c r="E204" i="8"/>
  <c r="F204" i="8"/>
  <c r="I141" i="5" l="1"/>
  <c r="I142" i="5"/>
  <c r="I131" i="5"/>
  <c r="I34" i="5"/>
  <c r="I72" i="5"/>
  <c r="I146" i="5"/>
  <c r="I104" i="5"/>
  <c r="I65" i="5"/>
  <c r="I30" i="5"/>
  <c r="I71" i="5"/>
  <c r="I87" i="5"/>
  <c r="I116" i="5"/>
  <c r="I180" i="5"/>
  <c r="I121" i="5"/>
  <c r="I209" i="5"/>
  <c r="I85" i="5"/>
  <c r="I126" i="5"/>
  <c r="I115" i="5"/>
  <c r="I179" i="5"/>
  <c r="I200" i="5"/>
  <c r="I59" i="5"/>
  <c r="I36" i="5"/>
  <c r="I119" i="5"/>
  <c r="I168" i="5"/>
  <c r="I211" i="5"/>
  <c r="I100" i="5"/>
  <c r="I164" i="5"/>
  <c r="I193" i="5"/>
  <c r="I198" i="5"/>
  <c r="I66" i="5"/>
  <c r="I178" i="5"/>
  <c r="I110" i="4"/>
  <c r="I32" i="5"/>
  <c r="I110" i="5"/>
  <c r="I174" i="5"/>
  <c r="I99" i="5"/>
  <c r="I163" i="5"/>
  <c r="I153" i="5"/>
  <c r="I20" i="5"/>
  <c r="I152" i="5"/>
  <c r="I109" i="5"/>
  <c r="I33" i="5"/>
  <c r="I62" i="5"/>
  <c r="I39" i="5"/>
  <c r="I148" i="5"/>
  <c r="I207" i="5"/>
  <c r="I98" i="5"/>
  <c r="I38" i="7"/>
  <c r="I102" i="7"/>
  <c r="I166" i="7"/>
  <c r="I80" i="7"/>
  <c r="I184" i="7"/>
  <c r="I196" i="7"/>
  <c r="I33" i="3"/>
  <c r="I75" i="3"/>
  <c r="I107" i="3"/>
  <c r="I171" i="3"/>
  <c r="I203" i="3"/>
  <c r="I193" i="3"/>
  <c r="I33" i="7"/>
  <c r="I65" i="7"/>
  <c r="I97" i="7"/>
  <c r="I129" i="7"/>
  <c r="I161" i="7"/>
  <c r="I186" i="7"/>
  <c r="I58" i="3"/>
  <c r="I117" i="3"/>
  <c r="I188" i="3"/>
  <c r="I186" i="3"/>
  <c r="I52" i="6"/>
  <c r="I133" i="6"/>
  <c r="I149" i="6"/>
  <c r="I22" i="6"/>
  <c r="I54" i="6"/>
  <c r="I86" i="6"/>
  <c r="I118" i="6"/>
  <c r="I26" i="6"/>
  <c r="I70" i="7"/>
  <c r="I134" i="7"/>
  <c r="I182" i="7"/>
  <c r="I31" i="7"/>
  <c r="I95" i="7"/>
  <c r="I48" i="7"/>
  <c r="I112" i="7"/>
  <c r="I144" i="7"/>
  <c r="I176" i="7"/>
  <c r="I193" i="7"/>
  <c r="I68" i="3"/>
  <c r="I82" i="3"/>
  <c r="I116" i="3"/>
  <c r="I22" i="7"/>
  <c r="I54" i="7"/>
  <c r="I86" i="7"/>
  <c r="I118" i="7"/>
  <c r="I150" i="7"/>
  <c r="I47" i="7"/>
  <c r="I79" i="7"/>
  <c r="I111" i="7"/>
  <c r="I143" i="7"/>
  <c r="I175" i="7"/>
  <c r="I191" i="7"/>
  <c r="I207" i="7"/>
  <c r="I32" i="7"/>
  <c r="I64" i="7"/>
  <c r="I96" i="7"/>
  <c r="I128" i="7"/>
  <c r="I160" i="7"/>
  <c r="I177" i="7"/>
  <c r="I20" i="3"/>
  <c r="I36" i="3"/>
  <c r="I91" i="3"/>
  <c r="I46" i="3"/>
  <c r="I65" i="3"/>
  <c r="I146" i="3"/>
  <c r="I187" i="3"/>
  <c r="I162" i="3"/>
  <c r="I152" i="3"/>
  <c r="I177" i="3"/>
  <c r="I209" i="3"/>
  <c r="I139" i="3"/>
  <c r="I71" i="6"/>
  <c r="I103" i="6"/>
  <c r="I135" i="6"/>
  <c r="I167" i="6"/>
  <c r="I20" i="6"/>
  <c r="I116" i="6"/>
  <c r="I101" i="6"/>
  <c r="I209" i="6"/>
  <c r="I18" i="3"/>
  <c r="I21" i="3"/>
  <c r="I63" i="3"/>
  <c r="I105" i="3"/>
  <c r="I155" i="6"/>
  <c r="I72" i="6"/>
  <c r="I63" i="7"/>
  <c r="I127" i="7"/>
  <c r="I159" i="7"/>
  <c r="I39" i="3"/>
  <c r="I59" i="3"/>
  <c r="I70" i="3"/>
  <c r="I136" i="3"/>
  <c r="I151" i="3"/>
  <c r="I18" i="7"/>
  <c r="I59" i="7"/>
  <c r="I124" i="7"/>
  <c r="I144" i="5"/>
  <c r="I44" i="3"/>
  <c r="I197" i="5"/>
  <c r="I87" i="8"/>
  <c r="I208" i="4"/>
  <c r="I64" i="8"/>
  <c r="I97" i="4"/>
  <c r="I193" i="4"/>
  <c r="I26" i="7"/>
  <c r="I195" i="7"/>
  <c r="I205" i="7"/>
  <c r="I71" i="3"/>
  <c r="I119" i="3"/>
  <c r="I167" i="7"/>
  <c r="I209" i="7"/>
  <c r="I166" i="3"/>
  <c r="I150" i="4"/>
  <c r="I32" i="8"/>
  <c r="I80" i="8"/>
  <c r="I128" i="8"/>
  <c r="I144" i="8"/>
  <c r="I42" i="4"/>
  <c r="I27" i="4"/>
  <c r="I54" i="4"/>
  <c r="I81" i="4"/>
  <c r="I184" i="4"/>
  <c r="I145" i="4"/>
  <c r="I165" i="8"/>
  <c r="I133" i="8"/>
  <c r="I159" i="8"/>
  <c r="I29" i="8"/>
  <c r="I45" i="8"/>
  <c r="I61" i="8"/>
  <c r="I77" i="8"/>
  <c r="I93" i="8"/>
  <c r="I109" i="8"/>
  <c r="I139" i="8"/>
  <c r="I181" i="8"/>
  <c r="I177" i="8"/>
  <c r="I29" i="4"/>
  <c r="I84" i="4"/>
  <c r="I116" i="4"/>
  <c r="I58" i="4"/>
  <c r="I204" i="4"/>
  <c r="I162" i="4"/>
  <c r="I89" i="3"/>
  <c r="I78" i="3"/>
  <c r="I191" i="3"/>
  <c r="I208" i="3"/>
  <c r="I106" i="3"/>
  <c r="I168" i="3"/>
  <c r="I74" i="8"/>
  <c r="I190" i="3"/>
  <c r="I135" i="7"/>
  <c r="I194" i="7"/>
  <c r="I48" i="8"/>
  <c r="I96" i="8"/>
  <c r="I112" i="8"/>
  <c r="I160" i="8"/>
  <c r="I176" i="8"/>
  <c r="I192" i="8"/>
  <c r="I22" i="4"/>
  <c r="I75" i="4"/>
  <c r="I147" i="4"/>
  <c r="I136" i="4"/>
  <c r="I103" i="4"/>
  <c r="I114" i="4"/>
  <c r="I191" i="4"/>
  <c r="I130" i="4"/>
  <c r="I194" i="4"/>
  <c r="I204" i="8"/>
  <c r="I24" i="8"/>
  <c r="I40" i="8"/>
  <c r="I56" i="8"/>
  <c r="I72" i="8"/>
  <c r="I88" i="8"/>
  <c r="I104" i="8"/>
  <c r="I120" i="8"/>
  <c r="I136" i="8"/>
  <c r="I152" i="8"/>
  <c r="I168" i="8"/>
  <c r="I184" i="8"/>
  <c r="I200" i="8"/>
  <c r="I45" i="4"/>
  <c r="I38" i="4"/>
  <c r="I59" i="4"/>
  <c r="I68" i="4"/>
  <c r="I50" i="4"/>
  <c r="I65" i="4"/>
  <c r="I113" i="4"/>
  <c r="I131" i="4"/>
  <c r="I152" i="4"/>
  <c r="I168" i="4"/>
  <c r="I87" i="4"/>
  <c r="I119" i="4"/>
  <c r="I129" i="4"/>
  <c r="I161" i="4"/>
  <c r="I177" i="4"/>
  <c r="I98" i="4"/>
  <c r="I175" i="4"/>
  <c r="I146" i="4"/>
  <c r="I210" i="7"/>
  <c r="I115" i="4"/>
  <c r="I141" i="4"/>
  <c r="I189" i="4"/>
  <c r="I137" i="3"/>
  <c r="I202" i="8"/>
  <c r="I121" i="8"/>
  <c r="I69" i="7"/>
  <c r="I180" i="8"/>
  <c r="I41" i="8"/>
  <c r="I39" i="7"/>
  <c r="I190" i="4"/>
  <c r="I185" i="6"/>
  <c r="I32" i="6"/>
  <c r="I24" i="6"/>
  <c r="I128" i="6"/>
  <c r="I99" i="6"/>
  <c r="I190" i="6"/>
  <c r="I34" i="6"/>
  <c r="I170" i="6"/>
  <c r="I153" i="6"/>
  <c r="I25" i="6"/>
  <c r="I136" i="6"/>
  <c r="I59" i="6"/>
  <c r="I180" i="6"/>
  <c r="I165" i="6"/>
  <c r="I117" i="6"/>
  <c r="I85" i="6"/>
  <c r="I53" i="6"/>
  <c r="I21" i="6"/>
  <c r="I84" i="6"/>
  <c r="I151" i="6"/>
  <c r="I179" i="6"/>
  <c r="I26" i="8"/>
  <c r="I154" i="8"/>
  <c r="I71" i="8"/>
  <c r="I114" i="5"/>
  <c r="I105" i="8"/>
  <c r="I53" i="4"/>
  <c r="I185" i="4"/>
  <c r="I31" i="4"/>
  <c r="I188" i="6"/>
  <c r="I143" i="4"/>
  <c r="I196" i="4"/>
  <c r="I158" i="4"/>
  <c r="I210" i="4"/>
  <c r="I133" i="5"/>
  <c r="I127" i="5"/>
  <c r="I26" i="5"/>
  <c r="I91" i="5"/>
  <c r="I22" i="5"/>
  <c r="I61" i="5"/>
  <c r="I93" i="5"/>
  <c r="I44" i="5"/>
  <c r="I74" i="5"/>
  <c r="I123" i="5"/>
  <c r="I54" i="5"/>
  <c r="I90" i="5"/>
  <c r="I204" i="5"/>
  <c r="I120" i="5"/>
  <c r="I19" i="5"/>
  <c r="I42" i="5"/>
  <c r="I187" i="5"/>
  <c r="I155" i="5"/>
  <c r="I195" i="5"/>
  <c r="I183" i="5"/>
  <c r="I21" i="5"/>
  <c r="I196" i="5"/>
  <c r="I68" i="5"/>
  <c r="I143" i="5"/>
  <c r="I138" i="5"/>
  <c r="I77" i="5"/>
  <c r="I157" i="5"/>
  <c r="I125" i="5"/>
  <c r="I52" i="5"/>
  <c r="I48" i="5"/>
  <c r="I151" i="5"/>
  <c r="I162" i="5"/>
  <c r="I130" i="5"/>
  <c r="I75" i="5"/>
  <c r="I43" i="5"/>
  <c r="I53" i="5"/>
  <c r="I185" i="5"/>
  <c r="I169" i="5"/>
  <c r="I137" i="5"/>
  <c r="I105" i="5"/>
  <c r="I76" i="5"/>
  <c r="I64" i="5"/>
  <c r="I184" i="5"/>
  <c r="I117" i="5"/>
  <c r="I188" i="5"/>
  <c r="I138" i="8"/>
  <c r="I23" i="8"/>
  <c r="I195" i="8"/>
  <c r="I117" i="4"/>
  <c r="I151" i="4"/>
  <c r="I195" i="6"/>
  <c r="I92" i="4"/>
  <c r="I201" i="8"/>
  <c r="I182" i="8"/>
  <c r="I118" i="8"/>
  <c r="I54" i="8"/>
  <c r="I199" i="8"/>
  <c r="I131" i="8"/>
  <c r="I57" i="8"/>
  <c r="I163" i="8"/>
  <c r="I125" i="8"/>
  <c r="I196" i="8"/>
  <c r="I132" i="8"/>
  <c r="I68" i="8"/>
  <c r="I198" i="8"/>
  <c r="I134" i="8"/>
  <c r="I70" i="8"/>
  <c r="I73" i="8"/>
  <c r="I148" i="8"/>
  <c r="I84" i="8"/>
  <c r="I20" i="8"/>
  <c r="I197" i="8"/>
  <c r="I103" i="8"/>
  <c r="I39" i="8"/>
  <c r="I170" i="8"/>
  <c r="I106" i="8"/>
  <c r="I42" i="8"/>
  <c r="I157" i="8"/>
  <c r="I150" i="8"/>
  <c r="I86" i="8"/>
  <c r="I153" i="8"/>
  <c r="I89" i="8"/>
  <c r="I25" i="8"/>
  <c r="I164" i="8"/>
  <c r="I100" i="8"/>
  <c r="I36" i="8"/>
  <c r="I129" i="8"/>
  <c r="I55" i="8"/>
  <c r="I161" i="8"/>
  <c r="I186" i="8"/>
  <c r="I122" i="8"/>
  <c r="I58" i="8"/>
  <c r="I166" i="8"/>
  <c r="I102" i="8"/>
  <c r="I38" i="8"/>
  <c r="I205" i="4"/>
  <c r="I173" i="4"/>
  <c r="I43" i="4"/>
  <c r="I55" i="4"/>
  <c r="I206" i="4"/>
  <c r="I170" i="4"/>
  <c r="I106" i="4"/>
  <c r="I192" i="4"/>
  <c r="I128" i="4"/>
  <c r="I202" i="4"/>
  <c r="I166" i="4"/>
  <c r="I102" i="4"/>
  <c r="I133" i="4"/>
  <c r="I72" i="4"/>
  <c r="I79" i="4"/>
  <c r="I20" i="4"/>
  <c r="I93" i="4"/>
  <c r="I112" i="4"/>
  <c r="I201" i="4"/>
  <c r="I183" i="4"/>
  <c r="I137" i="4"/>
  <c r="I160" i="4"/>
  <c r="I123" i="4"/>
  <c r="I89" i="4"/>
  <c r="I73" i="4"/>
  <c r="I83" i="4"/>
  <c r="I198" i="4"/>
  <c r="I179" i="4"/>
  <c r="I120" i="4"/>
  <c r="I188" i="4"/>
  <c r="I124" i="4"/>
  <c r="I88" i="4"/>
  <c r="I33" i="4"/>
  <c r="I46" i="4"/>
  <c r="I64" i="4"/>
  <c r="I122" i="4"/>
  <c r="I111" i="4"/>
  <c r="I155" i="4"/>
  <c r="I76" i="4"/>
  <c r="I28" i="4"/>
  <c r="I37" i="4"/>
  <c r="I171" i="4"/>
  <c r="I132" i="4"/>
  <c r="I77" i="4"/>
  <c r="I181" i="4"/>
  <c r="I107" i="4"/>
  <c r="I48" i="4"/>
  <c r="I156" i="4"/>
  <c r="I85" i="4"/>
  <c r="I69" i="4"/>
  <c r="I52" i="4"/>
  <c r="I187" i="4"/>
  <c r="I62" i="4"/>
  <c r="I82" i="4"/>
  <c r="I209" i="4"/>
  <c r="I178" i="4"/>
  <c r="I211" i="4"/>
  <c r="I180" i="4"/>
  <c r="I47" i="4"/>
  <c r="I34" i="4"/>
  <c r="I90" i="8"/>
  <c r="I147" i="8"/>
  <c r="I191" i="8"/>
  <c r="I116" i="8"/>
  <c r="I157" i="7"/>
  <c r="I154" i="7"/>
  <c r="I35" i="7"/>
  <c r="I20" i="7"/>
  <c r="I103" i="7"/>
  <c r="I163" i="7"/>
  <c r="I148" i="7"/>
  <c r="I175" i="3"/>
  <c r="I92" i="7"/>
  <c r="I67" i="3"/>
  <c r="I167" i="3"/>
  <c r="I49" i="3"/>
  <c r="I196" i="3"/>
  <c r="I173" i="7"/>
  <c r="I109" i="7"/>
  <c r="I45" i="7"/>
  <c r="I172" i="7"/>
  <c r="I108" i="7"/>
  <c r="I44" i="7"/>
  <c r="I185" i="7"/>
  <c r="I169" i="7"/>
  <c r="I137" i="7"/>
  <c r="I105" i="7"/>
  <c r="I73" i="7"/>
  <c r="I41" i="7"/>
  <c r="I152" i="7"/>
  <c r="I120" i="7"/>
  <c r="I88" i="7"/>
  <c r="I56" i="7"/>
  <c r="I24" i="7"/>
  <c r="I158" i="7"/>
  <c r="I126" i="7"/>
  <c r="I94" i="7"/>
  <c r="I62" i="7"/>
  <c r="I30" i="7"/>
  <c r="I188" i="7"/>
  <c r="I183" i="7"/>
  <c r="I151" i="7"/>
  <c r="I119" i="7"/>
  <c r="I87" i="7"/>
  <c r="I55" i="7"/>
  <c r="I23" i="7"/>
  <c r="I75" i="7"/>
  <c r="I179" i="7"/>
  <c r="I147" i="7"/>
  <c r="I115" i="7"/>
  <c r="I83" i="7"/>
  <c r="I51" i="7"/>
  <c r="I19" i="7"/>
  <c r="I208" i="7"/>
  <c r="I171" i="7"/>
  <c r="I123" i="7"/>
  <c r="I91" i="7"/>
  <c r="I43" i="7"/>
  <c r="I178" i="7"/>
  <c r="I206" i="7"/>
  <c r="I141" i="7"/>
  <c r="I77" i="7"/>
  <c r="I140" i="7"/>
  <c r="I60" i="7"/>
  <c r="I201" i="7"/>
  <c r="I153" i="7"/>
  <c r="I121" i="7"/>
  <c r="I89" i="7"/>
  <c r="I57" i="7"/>
  <c r="I25" i="7"/>
  <c r="I168" i="7"/>
  <c r="I136" i="7"/>
  <c r="I104" i="7"/>
  <c r="I72" i="7"/>
  <c r="I40" i="7"/>
  <c r="I174" i="7"/>
  <c r="I142" i="7"/>
  <c r="I110" i="7"/>
  <c r="I78" i="7"/>
  <c r="I46" i="7"/>
  <c r="I162" i="7"/>
  <c r="I197" i="7"/>
  <c r="I149" i="7"/>
  <c r="I117" i="7"/>
  <c r="I85" i="7"/>
  <c r="I53" i="7"/>
  <c r="I21" i="7"/>
  <c r="I164" i="7"/>
  <c r="I132" i="7"/>
  <c r="I100" i="7"/>
  <c r="I68" i="7"/>
  <c r="I36" i="7"/>
  <c r="I170" i="7"/>
  <c r="I138" i="7"/>
  <c r="I106" i="7"/>
  <c r="I74" i="7"/>
  <c r="I42" i="7"/>
  <c r="I180" i="7"/>
  <c r="I125" i="7"/>
  <c r="I29" i="7"/>
  <c r="I156" i="7"/>
  <c r="I76" i="7"/>
  <c r="I146" i="7"/>
  <c r="I114" i="7"/>
  <c r="I82" i="7"/>
  <c r="I34" i="7"/>
  <c r="I173" i="3"/>
  <c r="I57" i="3"/>
  <c r="I194" i="3"/>
  <c r="I201" i="3"/>
  <c r="I169" i="3"/>
  <c r="I128" i="3"/>
  <c r="I211" i="3"/>
  <c r="I179" i="3"/>
  <c r="I99" i="3"/>
  <c r="I93" i="3"/>
  <c r="I25" i="3"/>
  <c r="I38" i="3"/>
  <c r="I184" i="3"/>
  <c r="I142" i="3"/>
  <c r="I153" i="3"/>
  <c r="I23" i="3"/>
  <c r="I92" i="3"/>
  <c r="I54" i="3"/>
  <c r="I180" i="3"/>
  <c r="I138" i="3"/>
  <c r="I165" i="3"/>
  <c r="I149" i="3"/>
  <c r="I108" i="3"/>
  <c r="I81" i="3"/>
  <c r="I102" i="3"/>
  <c r="I85" i="3"/>
  <c r="I55" i="3"/>
  <c r="I60" i="3"/>
  <c r="I83" i="3"/>
  <c r="I47" i="3"/>
  <c r="I200" i="3"/>
  <c r="I158" i="3"/>
  <c r="I51" i="3"/>
  <c r="I122" i="3"/>
  <c r="I80" i="3"/>
  <c r="I192" i="3"/>
  <c r="I120" i="3"/>
  <c r="I66" i="3"/>
  <c r="I79" i="3"/>
  <c r="I84" i="3"/>
  <c r="I35" i="3"/>
  <c r="I176" i="3"/>
  <c r="I134" i="3"/>
  <c r="I129" i="3"/>
  <c r="I77" i="3"/>
  <c r="I104" i="3"/>
  <c r="I48" i="3"/>
  <c r="I56" i="3"/>
  <c r="I24" i="3"/>
  <c r="I37" i="3"/>
  <c r="I204" i="3"/>
  <c r="I172" i="3"/>
  <c r="I130" i="3"/>
  <c r="I86" i="3"/>
  <c r="I141" i="3"/>
  <c r="I125" i="3"/>
  <c r="I100" i="3"/>
  <c r="I94" i="3"/>
  <c r="I182" i="3"/>
  <c r="I143" i="3"/>
  <c r="I132" i="3"/>
  <c r="I199" i="3"/>
  <c r="I97" i="3"/>
  <c r="I210" i="3"/>
  <c r="I178" i="3"/>
  <c r="I155" i="3"/>
  <c r="I135" i="3"/>
  <c r="I185" i="3"/>
  <c r="I144" i="3"/>
  <c r="I195" i="3"/>
  <c r="I115" i="3"/>
  <c r="I124" i="3"/>
  <c r="I73" i="3"/>
  <c r="I109" i="3"/>
  <c r="I69" i="3"/>
  <c r="I205" i="3"/>
  <c r="I206" i="3"/>
  <c r="I127" i="3"/>
  <c r="I140" i="3"/>
  <c r="I164" i="3"/>
  <c r="I189" i="3"/>
  <c r="I126" i="3"/>
  <c r="I103" i="3"/>
  <c r="I197" i="3"/>
  <c r="I207" i="3"/>
  <c r="I95" i="3"/>
  <c r="I74" i="3"/>
  <c r="I121" i="3"/>
  <c r="I28" i="3"/>
  <c r="I43" i="3"/>
  <c r="I130" i="7"/>
  <c r="I27" i="7"/>
  <c r="I203" i="7"/>
  <c r="I28" i="7"/>
  <c r="I93" i="7"/>
  <c r="I19" i="3"/>
  <c r="I113" i="3"/>
  <c r="I198" i="3"/>
  <c r="I122" i="7"/>
  <c r="I131" i="7"/>
  <c r="I116" i="7"/>
  <c r="I37" i="7"/>
  <c r="I165" i="7"/>
  <c r="I137" i="6"/>
  <c r="I138" i="6"/>
  <c r="I184" i="6"/>
  <c r="I64" i="3"/>
  <c r="I62" i="3"/>
  <c r="I163" i="3"/>
  <c r="I97" i="6"/>
  <c r="I205" i="6"/>
  <c r="I204" i="7"/>
  <c r="I40" i="3"/>
  <c r="I76" i="3"/>
  <c r="I207" i="6"/>
  <c r="I28" i="6"/>
  <c r="I60" i="6"/>
  <c r="I92" i="6"/>
  <c r="I124" i="6"/>
  <c r="I174" i="6"/>
  <c r="I156" i="6"/>
  <c r="I198" i="7"/>
  <c r="I192" i="7"/>
  <c r="N18" i="8"/>
  <c r="N20" i="8"/>
  <c r="N22" i="8"/>
  <c r="N24" i="8"/>
  <c r="N26" i="8"/>
  <c r="N28" i="8"/>
  <c r="N30" i="8"/>
  <c r="N32" i="8"/>
  <c r="N34" i="8"/>
  <c r="N36" i="8"/>
  <c r="N38" i="8"/>
  <c r="N40" i="8"/>
  <c r="N42" i="8"/>
  <c r="N44" i="8"/>
  <c r="N46" i="8"/>
  <c r="N48" i="8"/>
  <c r="N50" i="8"/>
  <c r="N52" i="8"/>
  <c r="N54" i="8"/>
  <c r="N56" i="8"/>
  <c r="N58" i="8"/>
  <c r="N60" i="8"/>
  <c r="N62" i="8"/>
  <c r="N64" i="8"/>
  <c r="N66" i="8"/>
  <c r="N68" i="8"/>
  <c r="N70" i="8"/>
  <c r="N72" i="8"/>
  <c r="N74" i="8"/>
  <c r="N76" i="8"/>
  <c r="N78" i="8"/>
  <c r="N80" i="8"/>
  <c r="N82" i="8"/>
  <c r="N84" i="8"/>
  <c r="N86" i="8"/>
  <c r="N88" i="8"/>
  <c r="N90" i="8"/>
  <c r="N92" i="8"/>
  <c r="N94" i="8"/>
  <c r="N96" i="8"/>
  <c r="N98" i="8"/>
  <c r="N100" i="8"/>
  <c r="N102" i="8"/>
  <c r="N104" i="8"/>
  <c r="N106" i="8"/>
  <c r="N108" i="8"/>
  <c r="N110" i="8"/>
  <c r="N112" i="8"/>
  <c r="N114" i="8"/>
  <c r="N116" i="8"/>
  <c r="N118" i="8"/>
  <c r="N120" i="8"/>
  <c r="N122" i="8"/>
  <c r="N124" i="8"/>
  <c r="N126" i="8"/>
  <c r="N128" i="8"/>
  <c r="N130" i="8"/>
  <c r="N132" i="8"/>
  <c r="N134" i="8"/>
  <c r="N136" i="8"/>
  <c r="N138" i="8"/>
  <c r="N140" i="8"/>
  <c r="N142" i="8"/>
  <c r="N144" i="8"/>
  <c r="N146" i="8"/>
  <c r="N148" i="8"/>
  <c r="N150" i="8"/>
  <c r="N152" i="8"/>
  <c r="N154" i="8"/>
  <c r="N156" i="8"/>
  <c r="N158" i="8"/>
  <c r="N160" i="8"/>
  <c r="N162" i="8"/>
  <c r="N164" i="8"/>
  <c r="N166" i="8"/>
  <c r="N168" i="8"/>
  <c r="N170" i="8"/>
  <c r="N172" i="8"/>
  <c r="N174" i="8"/>
  <c r="N176" i="8"/>
  <c r="N178" i="8"/>
  <c r="N180" i="8"/>
  <c r="N182" i="8"/>
  <c r="N184" i="8"/>
  <c r="N186" i="8"/>
  <c r="N188" i="8"/>
  <c r="N190" i="8"/>
  <c r="N192" i="8"/>
  <c r="N194" i="8"/>
  <c r="N196" i="8"/>
  <c r="N198" i="8"/>
  <c r="N200" i="8"/>
  <c r="N202" i="8"/>
  <c r="N205" i="8"/>
  <c r="N151" i="8"/>
  <c r="N155" i="8"/>
  <c r="N159" i="8"/>
  <c r="N163" i="8"/>
  <c r="N203" i="8"/>
  <c r="N111" i="8"/>
  <c r="N113" i="8"/>
  <c r="N119" i="8"/>
  <c r="N123" i="8"/>
  <c r="N129" i="8"/>
  <c r="N131" i="8"/>
  <c r="N137" i="8"/>
  <c r="N139" i="8"/>
  <c r="N153" i="8"/>
  <c r="N165" i="8"/>
  <c r="N19" i="8"/>
  <c r="N21" i="8"/>
  <c r="N23" i="8"/>
  <c r="N25" i="8"/>
  <c r="N27" i="8"/>
  <c r="N29" i="8"/>
  <c r="N31" i="8"/>
  <c r="N33" i="8"/>
  <c r="N35" i="8"/>
  <c r="N37" i="8"/>
  <c r="N39" i="8"/>
  <c r="N41" i="8"/>
  <c r="N43" i="8"/>
  <c r="N45" i="8"/>
  <c r="N47" i="8"/>
  <c r="N49" i="8"/>
  <c r="N51" i="8"/>
  <c r="N53" i="8"/>
  <c r="N55" i="8"/>
  <c r="N57" i="8"/>
  <c r="N59" i="8"/>
  <c r="N61" i="8"/>
  <c r="N63" i="8"/>
  <c r="N65" i="8"/>
  <c r="N67" i="8"/>
  <c r="N69" i="8"/>
  <c r="N71" i="8"/>
  <c r="N73" i="8"/>
  <c r="N75" i="8"/>
  <c r="N77" i="8"/>
  <c r="N79" i="8"/>
  <c r="N81" i="8"/>
  <c r="N83" i="8"/>
  <c r="N85" i="8"/>
  <c r="N87" i="8"/>
  <c r="N89" i="8"/>
  <c r="N91" i="8"/>
  <c r="N93" i="8"/>
  <c r="N95" i="8"/>
  <c r="N97" i="8"/>
  <c r="N99" i="8"/>
  <c r="N101" i="8"/>
  <c r="N103" i="8"/>
  <c r="N105" i="8"/>
  <c r="N107" i="8"/>
  <c r="N109" i="8"/>
  <c r="N115" i="8"/>
  <c r="N117" i="8"/>
  <c r="N121" i="8"/>
  <c r="N125" i="8"/>
  <c r="N127" i="8"/>
  <c r="N133" i="8"/>
  <c r="N135" i="8"/>
  <c r="N141" i="8"/>
  <c r="N143" i="8"/>
  <c r="N145" i="8"/>
  <c r="N147" i="8"/>
  <c r="N149" i="8"/>
  <c r="N157" i="8"/>
  <c r="N161" i="8"/>
  <c r="N167" i="8"/>
  <c r="N175" i="8"/>
  <c r="N183" i="8"/>
  <c r="N191" i="8"/>
  <c r="N199" i="8"/>
  <c r="N204" i="8"/>
  <c r="N197" i="8"/>
  <c r="N173" i="8"/>
  <c r="N181" i="8"/>
  <c r="N189" i="8"/>
  <c r="N171" i="8"/>
  <c r="N179" i="8"/>
  <c r="N187" i="8"/>
  <c r="N195" i="8"/>
  <c r="N169" i="8"/>
  <c r="N177" i="8"/>
  <c r="N185" i="8"/>
  <c r="N193" i="8"/>
  <c r="N201" i="8"/>
  <c r="N206" i="8"/>
  <c r="I114" i="3"/>
  <c r="I111" i="3"/>
  <c r="I150" i="3"/>
  <c r="I156" i="3"/>
  <c r="I174" i="3"/>
  <c r="I98" i="6"/>
  <c r="I18" i="6"/>
  <c r="I129" i="6"/>
  <c r="I49" i="6"/>
  <c r="I83" i="6"/>
  <c r="I126" i="6"/>
  <c r="I94" i="6"/>
  <c r="I62" i="6"/>
  <c r="I30" i="6"/>
  <c r="I173" i="6"/>
  <c r="I141" i="6"/>
  <c r="I109" i="6"/>
  <c r="I77" i="6"/>
  <c r="I45" i="6"/>
  <c r="I159" i="6"/>
  <c r="I143" i="6"/>
  <c r="I111" i="6"/>
  <c r="I79" i="6"/>
  <c r="I47" i="6"/>
  <c r="I208" i="6"/>
  <c r="I80" i="6"/>
  <c r="I201" i="6"/>
  <c r="I172" i="6"/>
  <c r="I204" i="6"/>
  <c r="I206" i="6"/>
  <c r="I158" i="6"/>
  <c r="I140" i="6"/>
  <c r="I108" i="6"/>
  <c r="I76" i="6"/>
  <c r="I44" i="6"/>
  <c r="I191" i="6"/>
  <c r="I192" i="6"/>
  <c r="I112" i="6"/>
  <c r="I147" i="6"/>
  <c r="I152" i="6"/>
  <c r="I186" i="6"/>
  <c r="I120" i="6"/>
  <c r="I56" i="6"/>
  <c r="I189" i="6"/>
  <c r="I210" i="6"/>
  <c r="I162" i="6"/>
  <c r="I96" i="6"/>
  <c r="I211" i="6"/>
  <c r="I197" i="6"/>
  <c r="I200" i="6"/>
  <c r="I154" i="6"/>
  <c r="I104" i="6"/>
  <c r="I40" i="6"/>
  <c r="I203" i="6"/>
  <c r="I193" i="6"/>
  <c r="I164" i="6"/>
  <c r="I196" i="6"/>
  <c r="I198" i="6"/>
  <c r="I150" i="6"/>
  <c r="I132" i="6"/>
  <c r="I100" i="6"/>
  <c r="I68" i="6"/>
  <c r="I36" i="6"/>
  <c r="I183" i="6"/>
  <c r="I146" i="6"/>
  <c r="I66" i="6"/>
  <c r="I81" i="6"/>
  <c r="I131" i="6"/>
  <c r="I35" i="6"/>
  <c r="I142" i="6"/>
  <c r="I110" i="6"/>
  <c r="I78" i="6"/>
  <c r="I46" i="6"/>
  <c r="I157" i="6"/>
  <c r="I125" i="6"/>
  <c r="I93" i="6"/>
  <c r="I61" i="6"/>
  <c r="I29" i="6"/>
  <c r="I175" i="6"/>
  <c r="I127" i="6"/>
  <c r="I95" i="6"/>
  <c r="I63" i="6"/>
  <c r="I31" i="6"/>
  <c r="I130" i="6"/>
  <c r="I50" i="6"/>
  <c r="I161" i="6"/>
  <c r="I33" i="6"/>
  <c r="I19" i="6"/>
  <c r="I106" i="6"/>
  <c r="I42" i="6"/>
  <c r="I169" i="6"/>
  <c r="I105" i="6"/>
  <c r="I41" i="6"/>
  <c r="I139" i="6"/>
  <c r="I114" i="6"/>
  <c r="I113" i="6"/>
  <c r="I67" i="6"/>
  <c r="I122" i="6"/>
  <c r="I58" i="6"/>
  <c r="I121" i="6"/>
  <c r="I57" i="6"/>
  <c r="I171" i="6"/>
  <c r="I107" i="6"/>
  <c r="I75" i="6"/>
  <c r="I43" i="6"/>
  <c r="I98" i="7"/>
  <c r="I139" i="7"/>
  <c r="I189" i="7"/>
  <c r="I87" i="3"/>
  <c r="I183" i="3"/>
  <c r="I148" i="3"/>
  <c r="I115" i="6"/>
  <c r="I144" i="6"/>
  <c r="I145" i="6"/>
  <c r="I160" i="6"/>
  <c r="I90" i="7"/>
  <c r="I99" i="7"/>
  <c r="I84" i="7"/>
  <c r="I133" i="7"/>
  <c r="I147" i="3"/>
  <c r="I187" i="6"/>
  <c r="I73" i="6"/>
  <c r="I74" i="6"/>
  <c r="I181" i="6"/>
  <c r="I61" i="7"/>
  <c r="I29" i="3"/>
  <c r="I64" i="6"/>
  <c r="I82" i="6"/>
  <c r="I199" i="7"/>
  <c r="I45" i="3"/>
  <c r="I32" i="3"/>
  <c r="I133" i="3"/>
  <c r="I154" i="3"/>
  <c r="I88" i="3"/>
  <c r="I176" i="6"/>
  <c r="I190" i="7"/>
  <c r="I200" i="7"/>
  <c r="I145" i="3"/>
  <c r="I96" i="3"/>
  <c r="I66" i="7"/>
  <c r="I107" i="7"/>
  <c r="I42" i="3"/>
  <c r="I31" i="3"/>
  <c r="I131" i="3"/>
  <c r="I51" i="6"/>
  <c r="I163" i="6"/>
  <c r="I48" i="6"/>
  <c r="I65" i="6"/>
  <c r="I58" i="7"/>
  <c r="I67" i="7"/>
  <c r="I52" i="7"/>
  <c r="I101" i="7"/>
  <c r="I181" i="7"/>
  <c r="I34" i="3"/>
  <c r="I98" i="3"/>
  <c r="I161" i="3"/>
  <c r="I181" i="3"/>
  <c r="I88" i="6"/>
  <c r="I50" i="7"/>
  <c r="I155" i="7"/>
  <c r="I112" i="3"/>
  <c r="I160" i="3"/>
  <c r="I178" i="6"/>
  <c r="I22" i="3"/>
  <c r="I27" i="3"/>
  <c r="I118" i="3"/>
  <c r="I123" i="3"/>
  <c r="I187" i="7"/>
  <c r="I26" i="3"/>
  <c r="I194" i="6"/>
  <c r="K4" i="2"/>
  <c r="J16" i="3"/>
  <c r="K11" i="2"/>
  <c r="J16" i="4"/>
  <c r="J16" i="5"/>
  <c r="J16" i="6"/>
  <c r="J16" i="7"/>
  <c r="J16" i="8"/>
  <c r="I29" i="5"/>
  <c r="I51" i="5"/>
  <c r="I28" i="5"/>
  <c r="I106" i="5"/>
  <c r="I170" i="5"/>
  <c r="I176" i="5"/>
  <c r="I101" i="5"/>
  <c r="I165" i="5"/>
  <c r="I167" i="8"/>
  <c r="I135" i="8"/>
  <c r="I31" i="8"/>
  <c r="I47" i="8"/>
  <c r="I63" i="8"/>
  <c r="I79" i="8"/>
  <c r="I95" i="8"/>
  <c r="I111" i="8"/>
  <c r="I151" i="8"/>
  <c r="I189" i="8"/>
  <c r="I185" i="8"/>
  <c r="I63" i="4"/>
  <c r="I35" i="4"/>
  <c r="I24" i="4"/>
  <c r="I74" i="4"/>
  <c r="I135" i="4"/>
  <c r="I91" i="4"/>
  <c r="I149" i="4"/>
  <c r="I86" i="4"/>
  <c r="I118" i="4"/>
  <c r="I163" i="4"/>
  <c r="I195" i="4"/>
  <c r="I134" i="4"/>
  <c r="I182" i="4"/>
  <c r="I27" i="5"/>
  <c r="I173" i="5"/>
  <c r="I126" i="4"/>
  <c r="I174" i="4"/>
  <c r="I112" i="5"/>
  <c r="I181" i="5"/>
  <c r="I141" i="8"/>
  <c r="I33" i="8"/>
  <c r="I49" i="8"/>
  <c r="I65" i="8"/>
  <c r="I81" i="8"/>
  <c r="I97" i="8"/>
  <c r="I113" i="8"/>
  <c r="I171" i="8"/>
  <c r="I203" i="8"/>
  <c r="I193" i="8"/>
  <c r="I32" i="4"/>
  <c r="I57" i="4"/>
  <c r="I23" i="4"/>
  <c r="I139" i="4"/>
  <c r="I66" i="4"/>
  <c r="I95" i="4"/>
  <c r="I121" i="4"/>
  <c r="I153" i="4"/>
  <c r="I90" i="4"/>
  <c r="I203" i="4"/>
  <c r="I167" i="4"/>
  <c r="I199" i="4"/>
  <c r="I138" i="4"/>
  <c r="I186" i="4"/>
  <c r="I25" i="5"/>
  <c r="I57" i="5"/>
  <c r="I86" i="5"/>
  <c r="I47" i="5"/>
  <c r="I79" i="5"/>
  <c r="I24" i="5"/>
  <c r="I80" i="5"/>
  <c r="I102" i="5"/>
  <c r="I134" i="5"/>
  <c r="I166" i="5"/>
  <c r="I182" i="5"/>
  <c r="I108" i="5"/>
  <c r="I140" i="5"/>
  <c r="I172" i="5"/>
  <c r="I113" i="5"/>
  <c r="I145" i="5"/>
  <c r="I177" i="5"/>
  <c r="I199" i="5"/>
  <c r="I192" i="5"/>
  <c r="I149" i="8"/>
  <c r="I127" i="8"/>
  <c r="I27" i="8"/>
  <c r="I43" i="8"/>
  <c r="I59" i="8"/>
  <c r="I75" i="8"/>
  <c r="I91" i="8"/>
  <c r="I107" i="8"/>
  <c r="I137" i="8"/>
  <c r="I173" i="8"/>
  <c r="I169" i="8"/>
  <c r="I19" i="4"/>
  <c r="I159" i="4"/>
  <c r="I125" i="4"/>
  <c r="I207" i="4"/>
  <c r="I67" i="5"/>
  <c r="I56" i="5"/>
  <c r="I122" i="5"/>
  <c r="I96" i="5"/>
  <c r="I160" i="5"/>
  <c r="I149" i="5"/>
  <c r="I205" i="5"/>
  <c r="I203" i="5"/>
  <c r="I69" i="5"/>
  <c r="I18" i="5"/>
  <c r="I50" i="5"/>
  <c r="I103" i="5"/>
  <c r="I135" i="5"/>
  <c r="I167" i="5"/>
  <c r="I189" i="5"/>
  <c r="I202" i="5"/>
  <c r="I95" i="5"/>
  <c r="I175" i="5"/>
  <c r="I194" i="5"/>
  <c r="I18" i="8"/>
  <c r="I34" i="8"/>
  <c r="I50" i="8"/>
  <c r="I66" i="8"/>
  <c r="I82" i="8"/>
  <c r="I98" i="8"/>
  <c r="I114" i="8"/>
  <c r="I130" i="8"/>
  <c r="I146" i="8"/>
  <c r="I162" i="8"/>
  <c r="I178" i="8"/>
  <c r="I194" i="8"/>
  <c r="I49" i="4"/>
  <c r="I26" i="4"/>
  <c r="I44" i="4"/>
  <c r="I56" i="4"/>
  <c r="I104" i="4"/>
  <c r="I101" i="4"/>
  <c r="I140" i="4"/>
  <c r="I172" i="4"/>
  <c r="I165" i="4"/>
  <c r="I197" i="4"/>
  <c r="I164" i="4"/>
  <c r="I28" i="8"/>
  <c r="I44" i="8"/>
  <c r="I60" i="8"/>
  <c r="I76" i="8"/>
  <c r="I92" i="8"/>
  <c r="I108" i="8"/>
  <c r="I124" i="8"/>
  <c r="I140" i="8"/>
  <c r="I156" i="8"/>
  <c r="I172" i="8"/>
  <c r="I188" i="8"/>
  <c r="I205" i="8"/>
  <c r="I155" i="8"/>
  <c r="I21" i="4"/>
  <c r="I30" i="4"/>
  <c r="I51" i="4"/>
  <c r="I67" i="4"/>
  <c r="I40" i="4"/>
  <c r="I60" i="4"/>
  <c r="I108" i="4"/>
  <c r="I105" i="4"/>
  <c r="I144" i="4"/>
  <c r="I176" i="4"/>
  <c r="I169" i="4"/>
  <c r="I38" i="5"/>
  <c r="I70" i="5"/>
  <c r="I107" i="5"/>
  <c r="I139" i="5"/>
  <c r="I171" i="5"/>
  <c r="I206" i="5"/>
  <c r="I30" i="8"/>
  <c r="I46" i="8"/>
  <c r="I62" i="8"/>
  <c r="I78" i="8"/>
  <c r="I94" i="8"/>
  <c r="I110" i="8"/>
  <c r="I126" i="8"/>
  <c r="I142" i="8"/>
  <c r="I158" i="8"/>
  <c r="I174" i="8"/>
  <c r="I190" i="8"/>
  <c r="I41" i="4"/>
  <c r="I18" i="4"/>
  <c r="I36" i="4"/>
  <c r="I71" i="4"/>
  <c r="I80" i="4"/>
  <c r="I96" i="4"/>
  <c r="I109" i="4"/>
  <c r="I148" i="4"/>
  <c r="I200" i="4"/>
  <c r="I58" i="5"/>
  <c r="I186" i="5"/>
  <c r="I111" i="5"/>
  <c r="I159" i="5"/>
  <c r="I210" i="5"/>
  <c r="I22" i="8"/>
  <c r="I41" i="5"/>
  <c r="I73" i="5"/>
  <c r="I31" i="5"/>
  <c r="I63" i="5"/>
  <c r="I40" i="5"/>
  <c r="I118" i="5"/>
  <c r="I150" i="5"/>
  <c r="I60" i="5"/>
  <c r="I92" i="5"/>
  <c r="I124" i="5"/>
  <c r="I156" i="5"/>
  <c r="I84" i="5"/>
  <c r="I97" i="5"/>
  <c r="I129" i="5"/>
  <c r="I161" i="5"/>
  <c r="I201" i="5"/>
  <c r="I208" i="5"/>
  <c r="I115" i="8"/>
  <c r="I143" i="8"/>
  <c r="I19" i="8"/>
  <c r="I35" i="8"/>
  <c r="I51" i="8"/>
  <c r="I67" i="8"/>
  <c r="I83" i="8"/>
  <c r="I99" i="8"/>
  <c r="I119" i="8"/>
  <c r="I175" i="8"/>
  <c r="I179" i="8"/>
  <c r="I25" i="4"/>
  <c r="I61" i="4"/>
  <c r="I127" i="4"/>
  <c r="I99" i="4"/>
  <c r="I157" i="4"/>
  <c r="I94" i="4"/>
  <c r="I142" i="4"/>
  <c r="I45" i="5"/>
  <c r="I35" i="5"/>
  <c r="I154" i="5"/>
  <c r="I128" i="5"/>
  <c r="I88" i="5"/>
  <c r="J185" i="7" l="1"/>
  <c r="J183" i="7"/>
  <c r="J151" i="7"/>
  <c r="J119" i="7"/>
  <c r="J87" i="7"/>
  <c r="J55" i="7"/>
  <c r="J23" i="7"/>
  <c r="J141" i="7"/>
  <c r="J77" i="7"/>
  <c r="J140" i="7"/>
  <c r="J60" i="7"/>
  <c r="J188" i="7"/>
  <c r="J153" i="7"/>
  <c r="J121" i="7"/>
  <c r="J89" i="7"/>
  <c r="J57" i="7"/>
  <c r="J25" i="7"/>
  <c r="J168" i="7"/>
  <c r="J136" i="7"/>
  <c r="J104" i="7"/>
  <c r="J72" i="7"/>
  <c r="J40" i="7"/>
  <c r="J158" i="7"/>
  <c r="J126" i="7"/>
  <c r="J94" i="7"/>
  <c r="J62" i="7"/>
  <c r="J30" i="7"/>
  <c r="J50" i="7"/>
  <c r="J149" i="7"/>
  <c r="J117" i="7"/>
  <c r="J85" i="7"/>
  <c r="J53" i="7"/>
  <c r="J21" i="7"/>
  <c r="J164" i="7"/>
  <c r="J132" i="7"/>
  <c r="J100" i="7"/>
  <c r="J68" i="7"/>
  <c r="J36" i="7"/>
  <c r="J154" i="7"/>
  <c r="J122" i="7"/>
  <c r="J90" i="7"/>
  <c r="J58" i="7"/>
  <c r="J26" i="7"/>
  <c r="J208" i="7"/>
  <c r="J125" i="7"/>
  <c r="J29" i="7"/>
  <c r="J156" i="7"/>
  <c r="J76" i="7"/>
  <c r="J178" i="7"/>
  <c r="J130" i="7"/>
  <c r="J98" i="7"/>
  <c r="J66" i="7"/>
  <c r="J18" i="7"/>
  <c r="J206" i="7"/>
  <c r="J209" i="7"/>
  <c r="J201" i="7"/>
  <c r="J167" i="7"/>
  <c r="J135" i="7"/>
  <c r="J103" i="7"/>
  <c r="J71" i="7"/>
  <c r="J39" i="7"/>
  <c r="J155" i="7"/>
  <c r="J197" i="7"/>
  <c r="J181" i="7"/>
  <c r="J163" i="7"/>
  <c r="J131" i="7"/>
  <c r="J99" i="7"/>
  <c r="J67" i="7"/>
  <c r="J35" i="7"/>
  <c r="J139" i="7"/>
  <c r="J107" i="7"/>
  <c r="J59" i="7"/>
  <c r="J27" i="7"/>
  <c r="J192" i="7"/>
  <c r="J172" i="7"/>
  <c r="J204" i="7"/>
  <c r="J73" i="7"/>
  <c r="J120" i="7"/>
  <c r="J142" i="7"/>
  <c r="J205" i="7"/>
  <c r="J165" i="7"/>
  <c r="J37" i="7"/>
  <c r="J116" i="7"/>
  <c r="J195" i="7"/>
  <c r="J115" i="7"/>
  <c r="J106" i="7"/>
  <c r="J93" i="7"/>
  <c r="J28" i="7"/>
  <c r="J171" i="7"/>
  <c r="J114" i="7"/>
  <c r="J210" i="7"/>
  <c r="J190" i="7"/>
  <c r="J211" i="7"/>
  <c r="J184" i="7"/>
  <c r="J202" i="7"/>
  <c r="J145" i="7"/>
  <c r="J113" i="7"/>
  <c r="J81" i="7"/>
  <c r="J49" i="7"/>
  <c r="J160" i="7"/>
  <c r="J128" i="7"/>
  <c r="J96" i="7"/>
  <c r="J64" i="7"/>
  <c r="J32" i="7"/>
  <c r="J207" i="7"/>
  <c r="J182" i="7"/>
  <c r="J150" i="7"/>
  <c r="J118" i="7"/>
  <c r="J86" i="7"/>
  <c r="J54" i="7"/>
  <c r="J22" i="7"/>
  <c r="J123" i="7"/>
  <c r="J198" i="7"/>
  <c r="J173" i="7"/>
  <c r="J108" i="7"/>
  <c r="J187" i="7"/>
  <c r="J169" i="7"/>
  <c r="J41" i="7"/>
  <c r="J88" i="7"/>
  <c r="J110" i="7"/>
  <c r="J92" i="7"/>
  <c r="J69" i="7"/>
  <c r="J148" i="7"/>
  <c r="J20" i="7"/>
  <c r="J179" i="7"/>
  <c r="J147" i="7"/>
  <c r="J19" i="7"/>
  <c r="J138" i="7"/>
  <c r="J157" i="7"/>
  <c r="J124" i="7"/>
  <c r="J43" i="7"/>
  <c r="J146" i="7"/>
  <c r="J193" i="7"/>
  <c r="J177" i="7"/>
  <c r="J159" i="7"/>
  <c r="J127" i="7"/>
  <c r="J95" i="7"/>
  <c r="J63" i="7"/>
  <c r="J31" i="7"/>
  <c r="J45" i="7"/>
  <c r="J152" i="7"/>
  <c r="J24" i="7"/>
  <c r="J174" i="7"/>
  <c r="J61" i="7"/>
  <c r="J84" i="7"/>
  <c r="J203" i="7"/>
  <c r="J109" i="7"/>
  <c r="J44" i="7"/>
  <c r="J194" i="7"/>
  <c r="J137" i="7"/>
  <c r="J56" i="7"/>
  <c r="J199" i="7"/>
  <c r="J78" i="7"/>
  <c r="J75" i="7"/>
  <c r="J101" i="7"/>
  <c r="J52" i="7"/>
  <c r="J51" i="7"/>
  <c r="J170" i="7"/>
  <c r="J42" i="7"/>
  <c r="J180" i="7"/>
  <c r="J189" i="7"/>
  <c r="J91" i="7"/>
  <c r="J34" i="7"/>
  <c r="J196" i="7"/>
  <c r="J186" i="7"/>
  <c r="J161" i="7"/>
  <c r="J129" i="7"/>
  <c r="J97" i="7"/>
  <c r="J65" i="7"/>
  <c r="J33" i="7"/>
  <c r="J176" i="7"/>
  <c r="J144" i="7"/>
  <c r="J112" i="7"/>
  <c r="J80" i="7"/>
  <c r="J48" i="7"/>
  <c r="J191" i="7"/>
  <c r="J166" i="7"/>
  <c r="J134" i="7"/>
  <c r="J102" i="7"/>
  <c r="J70" i="7"/>
  <c r="J38" i="7"/>
  <c r="J105" i="7"/>
  <c r="J46" i="7"/>
  <c r="J162" i="7"/>
  <c r="J133" i="7"/>
  <c r="J83" i="7"/>
  <c r="J74" i="7"/>
  <c r="J111" i="7"/>
  <c r="J143" i="7"/>
  <c r="J82" i="7"/>
  <c r="J200" i="7"/>
  <c r="J175" i="7"/>
  <c r="J47" i="7"/>
  <c r="J79" i="7"/>
  <c r="L11" i="2"/>
  <c r="L4" i="2"/>
  <c r="K16" i="3"/>
  <c r="K16" i="4"/>
  <c r="K16" i="5"/>
  <c r="K16" i="6"/>
  <c r="K16" i="7"/>
  <c r="K16" i="8"/>
  <c r="J210" i="5"/>
  <c r="J159" i="5"/>
  <c r="J111" i="5"/>
  <c r="J58" i="5"/>
  <c r="J206" i="5"/>
  <c r="J184" i="5"/>
  <c r="J171" i="5"/>
  <c r="J139" i="5"/>
  <c r="J107" i="5"/>
  <c r="J70" i="5"/>
  <c r="J38" i="5"/>
  <c r="J203" i="5"/>
  <c r="J149" i="5"/>
  <c r="J160" i="5"/>
  <c r="J96" i="5"/>
  <c r="J154" i="5"/>
  <c r="J56" i="5"/>
  <c r="J67" i="5"/>
  <c r="J45" i="5"/>
  <c r="J192" i="5"/>
  <c r="J199" i="5"/>
  <c r="J187" i="5"/>
  <c r="J201" i="5"/>
  <c r="J177" i="5"/>
  <c r="J145" i="5"/>
  <c r="J113" i="5"/>
  <c r="J84" i="5"/>
  <c r="J172" i="5"/>
  <c r="J140" i="5"/>
  <c r="J108" i="5"/>
  <c r="J182" i="5"/>
  <c r="J150" i="5"/>
  <c r="J118" i="5"/>
  <c r="J80" i="5"/>
  <c r="J24" i="5"/>
  <c r="J79" i="5"/>
  <c r="J47" i="5"/>
  <c r="J73" i="5"/>
  <c r="J41" i="5"/>
  <c r="J181" i="5"/>
  <c r="J112" i="5"/>
  <c r="J90" i="5"/>
  <c r="J61" i="5"/>
  <c r="J183" i="5"/>
  <c r="J173" i="5"/>
  <c r="J114" i="5"/>
  <c r="J27" i="5"/>
  <c r="J21" i="5"/>
  <c r="J165" i="5"/>
  <c r="J101" i="5"/>
  <c r="J176" i="5"/>
  <c r="J138" i="5"/>
  <c r="J28" i="5"/>
  <c r="J51" i="5"/>
  <c r="J77" i="5"/>
  <c r="J211" i="5"/>
  <c r="J141" i="5"/>
  <c r="J109" i="5"/>
  <c r="J152" i="5"/>
  <c r="J104" i="5"/>
  <c r="J162" i="5"/>
  <c r="J130" i="5"/>
  <c r="J72" i="5"/>
  <c r="J20" i="5"/>
  <c r="J75" i="5"/>
  <c r="J43" i="5"/>
  <c r="J82" i="5"/>
  <c r="J53" i="5"/>
  <c r="J191" i="5"/>
  <c r="J193" i="5"/>
  <c r="J185" i="5"/>
  <c r="J169" i="5"/>
  <c r="J137" i="5"/>
  <c r="J105" i="5"/>
  <c r="J164" i="5"/>
  <c r="J132" i="5"/>
  <c r="J100" i="5"/>
  <c r="J76" i="5"/>
  <c r="J174" i="5"/>
  <c r="J142" i="5"/>
  <c r="J110" i="5"/>
  <c r="J64" i="5"/>
  <c r="J87" i="5"/>
  <c r="J71" i="5"/>
  <c r="J39" i="5"/>
  <c r="J65" i="5"/>
  <c r="J33" i="5"/>
  <c r="J127" i="5"/>
  <c r="J74" i="5"/>
  <c r="J26" i="5"/>
  <c r="J155" i="5"/>
  <c r="J123" i="5"/>
  <c r="J91" i="5"/>
  <c r="J54" i="5"/>
  <c r="J22" i="5"/>
  <c r="J83" i="5"/>
  <c r="J143" i="5"/>
  <c r="J42" i="5"/>
  <c r="J48" i="5"/>
  <c r="J151" i="5"/>
  <c r="J119" i="5"/>
  <c r="J66" i="5"/>
  <c r="J34" i="5"/>
  <c r="J133" i="5"/>
  <c r="J161" i="5"/>
  <c r="J124" i="5"/>
  <c r="J31" i="5"/>
  <c r="J25" i="5"/>
  <c r="J195" i="5"/>
  <c r="J93" i="5"/>
  <c r="J117" i="5"/>
  <c r="J95" i="5"/>
  <c r="J106" i="5"/>
  <c r="J202" i="5"/>
  <c r="J135" i="5"/>
  <c r="J178" i="5"/>
  <c r="J146" i="5"/>
  <c r="J98" i="5"/>
  <c r="J153" i="5"/>
  <c r="J163" i="5"/>
  <c r="J115" i="5"/>
  <c r="J94" i="5"/>
  <c r="J32" i="5"/>
  <c r="J55" i="5"/>
  <c r="J62" i="5"/>
  <c r="J30" i="5"/>
  <c r="J196" i="5"/>
  <c r="J188" i="5"/>
  <c r="J88" i="5"/>
  <c r="J186" i="5"/>
  <c r="J35" i="5"/>
  <c r="J129" i="5"/>
  <c r="J92" i="5"/>
  <c r="J60" i="5"/>
  <c r="J166" i="5"/>
  <c r="J40" i="5"/>
  <c r="J144" i="5"/>
  <c r="J175" i="5"/>
  <c r="J170" i="5"/>
  <c r="J197" i="5"/>
  <c r="J168" i="5"/>
  <c r="J136" i="5"/>
  <c r="J167" i="5"/>
  <c r="J18" i="5"/>
  <c r="J37" i="5"/>
  <c r="J200" i="5"/>
  <c r="J198" i="5"/>
  <c r="J121" i="5"/>
  <c r="J180" i="5"/>
  <c r="J147" i="5"/>
  <c r="J23" i="5"/>
  <c r="J63" i="5"/>
  <c r="J86" i="5"/>
  <c r="J57" i="5"/>
  <c r="J44" i="5"/>
  <c r="J19" i="5"/>
  <c r="J205" i="5"/>
  <c r="J128" i="5"/>
  <c r="J122" i="5"/>
  <c r="J208" i="5"/>
  <c r="J97" i="5"/>
  <c r="J134" i="5"/>
  <c r="J204" i="5"/>
  <c r="J120" i="5"/>
  <c r="J194" i="5"/>
  <c r="J68" i="5"/>
  <c r="J29" i="5"/>
  <c r="J189" i="5"/>
  <c r="J85" i="5"/>
  <c r="J59" i="5"/>
  <c r="J50" i="5"/>
  <c r="J69" i="5"/>
  <c r="J209" i="5"/>
  <c r="J89" i="5"/>
  <c r="J148" i="5"/>
  <c r="J179" i="5"/>
  <c r="J99" i="5"/>
  <c r="J158" i="5"/>
  <c r="J46" i="5"/>
  <c r="J81" i="5"/>
  <c r="J156" i="5"/>
  <c r="J102" i="5"/>
  <c r="J36" i="5"/>
  <c r="J190" i="5"/>
  <c r="J157" i="5"/>
  <c r="J52" i="5"/>
  <c r="J131" i="5"/>
  <c r="J126" i="5"/>
  <c r="J49" i="5"/>
  <c r="J125" i="5"/>
  <c r="J207" i="5"/>
  <c r="J78" i="5"/>
  <c r="J103" i="5"/>
  <c r="J116" i="5"/>
  <c r="J22" i="8"/>
  <c r="J173" i="8"/>
  <c r="J149" i="8"/>
  <c r="J190" i="8"/>
  <c r="J174" i="8"/>
  <c r="J158" i="8"/>
  <c r="J142" i="8"/>
  <c r="J126" i="8"/>
  <c r="J110" i="8"/>
  <c r="J94" i="8"/>
  <c r="J78" i="8"/>
  <c r="J62" i="8"/>
  <c r="J46" i="8"/>
  <c r="J30" i="8"/>
  <c r="J169" i="8"/>
  <c r="J137" i="8"/>
  <c r="J107" i="8"/>
  <c r="J91" i="8"/>
  <c r="J75" i="8"/>
  <c r="J59" i="8"/>
  <c r="J43" i="8"/>
  <c r="J27" i="8"/>
  <c r="J157" i="8"/>
  <c r="J127" i="8"/>
  <c r="J193" i="8"/>
  <c r="J203" i="8"/>
  <c r="J171" i="8"/>
  <c r="J153" i="8"/>
  <c r="J113" i="8"/>
  <c r="J97" i="8"/>
  <c r="J81" i="8"/>
  <c r="J65" i="8"/>
  <c r="J49" i="8"/>
  <c r="J33" i="8"/>
  <c r="J163" i="8"/>
  <c r="J141" i="8"/>
  <c r="J185" i="8"/>
  <c r="J151" i="8"/>
  <c r="J111" i="8"/>
  <c r="J95" i="8"/>
  <c r="J79" i="8"/>
  <c r="J63" i="8"/>
  <c r="J47" i="8"/>
  <c r="J31" i="8"/>
  <c r="J161" i="8"/>
  <c r="J135" i="8"/>
  <c r="J167" i="8"/>
  <c r="J198" i="8"/>
  <c r="J182" i="8"/>
  <c r="J166" i="8"/>
  <c r="J150" i="8"/>
  <c r="J134" i="8"/>
  <c r="J118" i="8"/>
  <c r="J102" i="8"/>
  <c r="J86" i="8"/>
  <c r="J70" i="8"/>
  <c r="J54" i="8"/>
  <c r="J38" i="8"/>
  <c r="J196" i="8"/>
  <c r="J180" i="8"/>
  <c r="J164" i="8"/>
  <c r="J148" i="8"/>
  <c r="J132" i="8"/>
  <c r="J116" i="8"/>
  <c r="J100" i="8"/>
  <c r="J84" i="8"/>
  <c r="J68" i="8"/>
  <c r="J52" i="8"/>
  <c r="J36" i="8"/>
  <c r="J20" i="8"/>
  <c r="J197" i="8"/>
  <c r="J202" i="8"/>
  <c r="J186" i="8"/>
  <c r="J170" i="8"/>
  <c r="J154" i="8"/>
  <c r="J138" i="8"/>
  <c r="J122" i="8"/>
  <c r="J106" i="8"/>
  <c r="J90" i="8"/>
  <c r="J74" i="8"/>
  <c r="J58" i="8"/>
  <c r="J42" i="8"/>
  <c r="J26" i="8"/>
  <c r="J175" i="8"/>
  <c r="J67" i="8"/>
  <c r="J143" i="8"/>
  <c r="J73" i="8"/>
  <c r="J155" i="8"/>
  <c r="J156" i="8"/>
  <c r="J92" i="8"/>
  <c r="J28" i="8"/>
  <c r="J103" i="8"/>
  <c r="J39" i="8"/>
  <c r="J194" i="8"/>
  <c r="J82" i="8"/>
  <c r="J18" i="8"/>
  <c r="J181" i="8"/>
  <c r="J192" i="8"/>
  <c r="J176" i="8"/>
  <c r="J160" i="8"/>
  <c r="J144" i="8"/>
  <c r="J128" i="8"/>
  <c r="J112" i="8"/>
  <c r="J96" i="8"/>
  <c r="J80" i="8"/>
  <c r="J64" i="8"/>
  <c r="J48" i="8"/>
  <c r="J32" i="8"/>
  <c r="J57" i="8"/>
  <c r="J76" i="8"/>
  <c r="J178" i="8"/>
  <c r="J119" i="8"/>
  <c r="J51" i="8"/>
  <c r="J115" i="8"/>
  <c r="J89" i="8"/>
  <c r="J25" i="8"/>
  <c r="J172" i="8"/>
  <c r="J108" i="8"/>
  <c r="J44" i="8"/>
  <c r="J189" i="8"/>
  <c r="J129" i="8"/>
  <c r="J55" i="8"/>
  <c r="J146" i="8"/>
  <c r="J98" i="8"/>
  <c r="J34" i="8"/>
  <c r="J177" i="8"/>
  <c r="J139" i="8"/>
  <c r="J109" i="8"/>
  <c r="J93" i="8"/>
  <c r="J77" i="8"/>
  <c r="J61" i="8"/>
  <c r="J45" i="8"/>
  <c r="J29" i="8"/>
  <c r="J159" i="8"/>
  <c r="J133" i="8"/>
  <c r="J165" i="8"/>
  <c r="J204" i="8"/>
  <c r="J152" i="8"/>
  <c r="J88" i="8"/>
  <c r="J72" i="8"/>
  <c r="J56" i="8"/>
  <c r="J40" i="8"/>
  <c r="J179" i="8"/>
  <c r="J83" i="8"/>
  <c r="J199" i="8"/>
  <c r="J131" i="8"/>
  <c r="J125" i="8"/>
  <c r="J140" i="8"/>
  <c r="J87" i="8"/>
  <c r="J201" i="8"/>
  <c r="J99" i="8"/>
  <c r="J35" i="8"/>
  <c r="J105" i="8"/>
  <c r="J41" i="8"/>
  <c r="J205" i="8"/>
  <c r="J188" i="8"/>
  <c r="J124" i="8"/>
  <c r="J60" i="8"/>
  <c r="J195" i="8"/>
  <c r="J191" i="8"/>
  <c r="J71" i="8"/>
  <c r="J121" i="8"/>
  <c r="J162" i="8"/>
  <c r="J114" i="8"/>
  <c r="J50" i="8"/>
  <c r="J200" i="8"/>
  <c r="J184" i="8"/>
  <c r="J168" i="8"/>
  <c r="J136" i="8"/>
  <c r="J120" i="8"/>
  <c r="J104" i="8"/>
  <c r="J24" i="8"/>
  <c r="J19" i="8"/>
  <c r="J23" i="8"/>
  <c r="J147" i="8"/>
  <c r="J130" i="8"/>
  <c r="J66" i="8"/>
  <c r="J187" i="8"/>
  <c r="J85" i="8"/>
  <c r="J21" i="8"/>
  <c r="J206" i="8"/>
  <c r="J101" i="8"/>
  <c r="J37" i="8"/>
  <c r="J117" i="8"/>
  <c r="J183" i="8"/>
  <c r="J123" i="8"/>
  <c r="J53" i="8"/>
  <c r="J145" i="8"/>
  <c r="J69" i="8"/>
  <c r="J200" i="4"/>
  <c r="J148" i="4"/>
  <c r="J109" i="4"/>
  <c r="J80" i="4"/>
  <c r="J18" i="4"/>
  <c r="J170" i="4"/>
  <c r="J169" i="4"/>
  <c r="J94" i="4"/>
  <c r="J125" i="4"/>
  <c r="J99" i="4"/>
  <c r="J127" i="4"/>
  <c r="J112" i="4"/>
  <c r="J47" i="4"/>
  <c r="J19" i="4"/>
  <c r="J71" i="4"/>
  <c r="J36" i="4"/>
  <c r="J25" i="4"/>
  <c r="J138" i="4"/>
  <c r="J183" i="4"/>
  <c r="J106" i="4"/>
  <c r="J31" i="4"/>
  <c r="J153" i="4"/>
  <c r="J121" i="4"/>
  <c r="J111" i="4"/>
  <c r="J176" i="4"/>
  <c r="J155" i="4"/>
  <c r="J123" i="4"/>
  <c r="J57" i="4"/>
  <c r="J92" i="4"/>
  <c r="J83" i="4"/>
  <c r="J37" i="4"/>
  <c r="J126" i="4"/>
  <c r="J171" i="4"/>
  <c r="J164" i="4"/>
  <c r="J134" i="4"/>
  <c r="J179" i="4"/>
  <c r="J102" i="4"/>
  <c r="J149" i="4"/>
  <c r="J107" i="4"/>
  <c r="J48" i="4"/>
  <c r="J172" i="4"/>
  <c r="J151" i="4"/>
  <c r="J74" i="4"/>
  <c r="J52" i="4"/>
  <c r="J88" i="4"/>
  <c r="J35" i="4"/>
  <c r="J79" i="4"/>
  <c r="J33" i="4"/>
  <c r="J62" i="4"/>
  <c r="J143" i="4"/>
  <c r="J173" i="4"/>
  <c r="J93" i="4"/>
  <c r="J43" i="4"/>
  <c r="J64" i="4"/>
  <c r="J34" i="4"/>
  <c r="J186" i="4"/>
  <c r="J185" i="4"/>
  <c r="J160" i="4"/>
  <c r="J128" i="4"/>
  <c r="J89" i="4"/>
  <c r="J76" i="4"/>
  <c r="J174" i="4"/>
  <c r="J132" i="4"/>
  <c r="J182" i="4"/>
  <c r="J208" i="4"/>
  <c r="J181" i="4"/>
  <c r="J156" i="4"/>
  <c r="J124" i="4"/>
  <c r="J117" i="4"/>
  <c r="J85" i="4"/>
  <c r="J72" i="4"/>
  <c r="J189" i="4"/>
  <c r="J157" i="4"/>
  <c r="J159" i="4"/>
  <c r="J46" i="4"/>
  <c r="J201" i="4"/>
  <c r="J122" i="4"/>
  <c r="J90" i="4"/>
  <c r="J137" i="4"/>
  <c r="J105" i="4"/>
  <c r="J108" i="4"/>
  <c r="J40" i="4"/>
  <c r="J28" i="4"/>
  <c r="J53" i="4"/>
  <c r="J21" i="4"/>
  <c r="J118" i="4"/>
  <c r="J110" i="4"/>
  <c r="J115" i="4"/>
  <c r="J82" i="4"/>
  <c r="J194" i="4"/>
  <c r="J162" i="4"/>
  <c r="J193" i="4"/>
  <c r="J136" i="4"/>
  <c r="J97" i="4"/>
  <c r="J22" i="4"/>
  <c r="J20" i="4"/>
  <c r="J199" i="4"/>
  <c r="J192" i="4"/>
  <c r="J23" i="4"/>
  <c r="J32" i="4"/>
  <c r="J60" i="4"/>
  <c r="J51" i="4"/>
  <c r="J77" i="4"/>
  <c r="J166" i="4"/>
  <c r="J150" i="4"/>
  <c r="J165" i="4"/>
  <c r="J120" i="4"/>
  <c r="J188" i="4"/>
  <c r="J69" i="4"/>
  <c r="J24" i="4"/>
  <c r="J104" i="4"/>
  <c r="J56" i="4"/>
  <c r="J63" i="4"/>
  <c r="J44" i="4"/>
  <c r="J26" i="4"/>
  <c r="J187" i="4"/>
  <c r="J209" i="4"/>
  <c r="J130" i="4"/>
  <c r="J175" i="4"/>
  <c r="J211" i="4"/>
  <c r="J98" i="4"/>
  <c r="J145" i="4"/>
  <c r="J103" i="4"/>
  <c r="J39" i="4"/>
  <c r="J168" i="4"/>
  <c r="J147" i="4"/>
  <c r="J58" i="4"/>
  <c r="J81" i="4"/>
  <c r="J116" i="4"/>
  <c r="J84" i="4"/>
  <c r="J54" i="4"/>
  <c r="J27" i="4"/>
  <c r="J75" i="4"/>
  <c r="J29" i="4"/>
  <c r="J205" i="4"/>
  <c r="J41" i="4"/>
  <c r="J95" i="4"/>
  <c r="J133" i="4"/>
  <c r="J135" i="4"/>
  <c r="J101" i="4"/>
  <c r="J207" i="4"/>
  <c r="J55" i="4"/>
  <c r="J206" i="4"/>
  <c r="J154" i="4"/>
  <c r="J203" i="4"/>
  <c r="J66" i="4"/>
  <c r="J144" i="4"/>
  <c r="J73" i="4"/>
  <c r="J67" i="4"/>
  <c r="J30" i="4"/>
  <c r="J198" i="4"/>
  <c r="J163" i="4"/>
  <c r="J197" i="4"/>
  <c r="J140" i="4"/>
  <c r="J49" i="4"/>
  <c r="J190" i="4"/>
  <c r="J158" i="4"/>
  <c r="J141" i="4"/>
  <c r="J178" i="4"/>
  <c r="J204" i="4"/>
  <c r="J177" i="4"/>
  <c r="J152" i="4"/>
  <c r="J113" i="4"/>
  <c r="J50" i="4"/>
  <c r="J68" i="4"/>
  <c r="J38" i="4"/>
  <c r="J142" i="4"/>
  <c r="J180" i="4"/>
  <c r="J61" i="4"/>
  <c r="J96" i="4"/>
  <c r="J167" i="4"/>
  <c r="J139" i="4"/>
  <c r="J202" i="4"/>
  <c r="J195" i="4"/>
  <c r="J86" i="4"/>
  <c r="J91" i="4"/>
  <c r="J210" i="4"/>
  <c r="J45" i="4"/>
  <c r="J146" i="4"/>
  <c r="J191" i="4"/>
  <c r="J114" i="4"/>
  <c r="J87" i="4"/>
  <c r="J70" i="4"/>
  <c r="J65" i="4"/>
  <c r="J100" i="4"/>
  <c r="J59" i="4"/>
  <c r="J42" i="4"/>
  <c r="J196" i="4"/>
  <c r="J161" i="4"/>
  <c r="J119" i="4"/>
  <c r="J129" i="4"/>
  <c r="J184" i="4"/>
  <c r="J131" i="4"/>
  <c r="J78" i="4"/>
  <c r="J80" i="6"/>
  <c r="J188" i="6"/>
  <c r="J158" i="6"/>
  <c r="J173" i="6"/>
  <c r="J140" i="6"/>
  <c r="J108" i="6"/>
  <c r="J76" i="6"/>
  <c r="J44" i="6"/>
  <c r="J194" i="6"/>
  <c r="J146" i="6"/>
  <c r="J66" i="6"/>
  <c r="J81" i="6"/>
  <c r="J179" i="6"/>
  <c r="J83" i="6"/>
  <c r="J201" i="6"/>
  <c r="J172" i="6"/>
  <c r="J190" i="6"/>
  <c r="J142" i="6"/>
  <c r="J110" i="6"/>
  <c r="J78" i="6"/>
  <c r="J46" i="6"/>
  <c r="J125" i="6"/>
  <c r="J93" i="6"/>
  <c r="J61" i="6"/>
  <c r="J29" i="6"/>
  <c r="J207" i="6"/>
  <c r="J175" i="6"/>
  <c r="J143" i="6"/>
  <c r="J111" i="6"/>
  <c r="J79" i="6"/>
  <c r="J47" i="6"/>
  <c r="J178" i="6"/>
  <c r="J130" i="6"/>
  <c r="J50" i="6"/>
  <c r="J33" i="6"/>
  <c r="J195" i="6"/>
  <c r="J99" i="6"/>
  <c r="J152" i="6"/>
  <c r="J106" i="6"/>
  <c r="J42" i="6"/>
  <c r="J105" i="6"/>
  <c r="J41" i="6"/>
  <c r="J187" i="6"/>
  <c r="J189" i="6"/>
  <c r="J114" i="6"/>
  <c r="J113" i="6"/>
  <c r="J211" i="6"/>
  <c r="J115" i="6"/>
  <c r="J51" i="6"/>
  <c r="J197" i="6"/>
  <c r="J202" i="6"/>
  <c r="J122" i="6"/>
  <c r="J58" i="6"/>
  <c r="J121" i="6"/>
  <c r="J57" i="6"/>
  <c r="J171" i="6"/>
  <c r="J123" i="6"/>
  <c r="J91" i="6"/>
  <c r="J59" i="6"/>
  <c r="J27" i="6"/>
  <c r="J193" i="6"/>
  <c r="J164" i="6"/>
  <c r="J182" i="6"/>
  <c r="J134" i="6"/>
  <c r="J102" i="6"/>
  <c r="J70" i="6"/>
  <c r="J38" i="6"/>
  <c r="J117" i="6"/>
  <c r="J85" i="6"/>
  <c r="J53" i="6"/>
  <c r="J21" i="6"/>
  <c r="J199" i="6"/>
  <c r="J167" i="6"/>
  <c r="J135" i="6"/>
  <c r="J103" i="6"/>
  <c r="J71" i="6"/>
  <c r="J39" i="6"/>
  <c r="J208" i="6"/>
  <c r="J128" i="6"/>
  <c r="J32" i="6"/>
  <c r="J204" i="6"/>
  <c r="J174" i="6"/>
  <c r="J157" i="6"/>
  <c r="J124" i="6"/>
  <c r="J92" i="6"/>
  <c r="J60" i="6"/>
  <c r="J28" i="6"/>
  <c r="J192" i="6"/>
  <c r="J161" i="6"/>
  <c r="J64" i="6"/>
  <c r="J169" i="6"/>
  <c r="J88" i="6"/>
  <c r="J24" i="6"/>
  <c r="J144" i="6"/>
  <c r="J48" i="6"/>
  <c r="J200" i="6"/>
  <c r="J170" i="6"/>
  <c r="J136" i="6"/>
  <c r="J72" i="6"/>
  <c r="J49" i="6"/>
  <c r="J30" i="6"/>
  <c r="J141" i="6"/>
  <c r="J191" i="6"/>
  <c r="J63" i="6"/>
  <c r="J97" i="6"/>
  <c r="J112" i="6"/>
  <c r="J186" i="6"/>
  <c r="J138" i="6"/>
  <c r="J137" i="6"/>
  <c r="J139" i="6"/>
  <c r="J163" i="6"/>
  <c r="J107" i="6"/>
  <c r="J177" i="6"/>
  <c r="J148" i="6"/>
  <c r="J198" i="6"/>
  <c r="J54" i="6"/>
  <c r="J101" i="6"/>
  <c r="J132" i="6"/>
  <c r="J68" i="6"/>
  <c r="J87" i="6"/>
  <c r="J96" i="6"/>
  <c r="J98" i="6"/>
  <c r="J131" i="6"/>
  <c r="J126" i="6"/>
  <c r="J109" i="6"/>
  <c r="J159" i="6"/>
  <c r="J31" i="6"/>
  <c r="J19" i="6"/>
  <c r="J34" i="6"/>
  <c r="J154" i="6"/>
  <c r="J155" i="6"/>
  <c r="J196" i="6"/>
  <c r="J22" i="6"/>
  <c r="J69" i="6"/>
  <c r="J116" i="6"/>
  <c r="J52" i="6"/>
  <c r="J55" i="6"/>
  <c r="J156" i="6"/>
  <c r="J45" i="6"/>
  <c r="J205" i="6"/>
  <c r="J82" i="6"/>
  <c r="J184" i="6"/>
  <c r="J74" i="6"/>
  <c r="J73" i="6"/>
  <c r="J120" i="6"/>
  <c r="J145" i="6"/>
  <c r="J67" i="6"/>
  <c r="J176" i="6"/>
  <c r="J18" i="6"/>
  <c r="J35" i="6"/>
  <c r="J94" i="6"/>
  <c r="J77" i="6"/>
  <c r="J127" i="6"/>
  <c r="J147" i="6"/>
  <c r="J181" i="6"/>
  <c r="J56" i="6"/>
  <c r="J210" i="6"/>
  <c r="J65" i="6"/>
  <c r="J26" i="6"/>
  <c r="J153" i="6"/>
  <c r="J25" i="6"/>
  <c r="J40" i="6"/>
  <c r="J43" i="6"/>
  <c r="J166" i="6"/>
  <c r="J150" i="6"/>
  <c r="J118" i="6"/>
  <c r="J165" i="6"/>
  <c r="J37" i="6"/>
  <c r="J100" i="6"/>
  <c r="J36" i="6"/>
  <c r="J183" i="6"/>
  <c r="J151" i="6"/>
  <c r="J23" i="6"/>
  <c r="J129" i="6"/>
  <c r="J185" i="6"/>
  <c r="J206" i="6"/>
  <c r="J62" i="6"/>
  <c r="J95" i="6"/>
  <c r="J160" i="6"/>
  <c r="J162" i="6"/>
  <c r="J168" i="6"/>
  <c r="J90" i="6"/>
  <c r="J203" i="6"/>
  <c r="J20" i="6"/>
  <c r="J89" i="6"/>
  <c r="J180" i="6"/>
  <c r="J86" i="6"/>
  <c r="J149" i="6"/>
  <c r="J119" i="6"/>
  <c r="J104" i="6"/>
  <c r="J75" i="6"/>
  <c r="J209" i="6"/>
  <c r="J133" i="6"/>
  <c r="J84" i="6"/>
  <c r="J184" i="3"/>
  <c r="J142" i="3"/>
  <c r="J23" i="3"/>
  <c r="J180" i="3"/>
  <c r="J138" i="3"/>
  <c r="J81" i="3"/>
  <c r="J102" i="3"/>
  <c r="J69" i="3"/>
  <c r="J60" i="3"/>
  <c r="J40" i="3"/>
  <c r="J32" i="3"/>
  <c r="J27" i="3"/>
  <c r="J182" i="3"/>
  <c r="J92" i="3"/>
  <c r="J26" i="3"/>
  <c r="J210" i="3"/>
  <c r="J178" i="3"/>
  <c r="J167" i="3"/>
  <c r="J185" i="3"/>
  <c r="J128" i="3"/>
  <c r="J211" i="3"/>
  <c r="J179" i="3"/>
  <c r="J165" i="3"/>
  <c r="J133" i="3"/>
  <c r="J115" i="3"/>
  <c r="J44" i="3"/>
  <c r="J93" i="3"/>
  <c r="J83" i="3"/>
  <c r="J45" i="3"/>
  <c r="J22" i="3"/>
  <c r="J163" i="3"/>
  <c r="J205" i="3"/>
  <c r="J160" i="3"/>
  <c r="J71" i="3"/>
  <c r="J29" i="3"/>
  <c r="J206" i="3"/>
  <c r="J147" i="3"/>
  <c r="J164" i="3"/>
  <c r="J175" i="3"/>
  <c r="J66" i="3"/>
  <c r="J34" i="3"/>
  <c r="J131" i="3"/>
  <c r="J189" i="3"/>
  <c r="J148" i="3"/>
  <c r="J183" i="3"/>
  <c r="J126" i="3"/>
  <c r="J137" i="3"/>
  <c r="J103" i="3"/>
  <c r="J84" i="3"/>
  <c r="J113" i="3"/>
  <c r="J87" i="3"/>
  <c r="J159" i="3"/>
  <c r="J197" i="3"/>
  <c r="J156" i="3"/>
  <c r="J191" i="3"/>
  <c r="J145" i="3"/>
  <c r="J95" i="3"/>
  <c r="J78" i="3"/>
  <c r="J105" i="3"/>
  <c r="J89" i="3"/>
  <c r="J63" i="3"/>
  <c r="J21" i="3"/>
  <c r="J18" i="3"/>
  <c r="J202" i="3"/>
  <c r="J170" i="3"/>
  <c r="J151" i="3"/>
  <c r="J209" i="3"/>
  <c r="J177" i="3"/>
  <c r="J152" i="3"/>
  <c r="J203" i="3"/>
  <c r="J171" i="3"/>
  <c r="J157" i="3"/>
  <c r="J107" i="3"/>
  <c r="J70" i="3"/>
  <c r="J90" i="3"/>
  <c r="J65" i="3"/>
  <c r="J117" i="3"/>
  <c r="J88" i="3"/>
  <c r="J196" i="3"/>
  <c r="J154" i="3"/>
  <c r="J123" i="3"/>
  <c r="J108" i="3"/>
  <c r="J118" i="3"/>
  <c r="J76" i="3"/>
  <c r="J38" i="3"/>
  <c r="J64" i="3"/>
  <c r="J120" i="3"/>
  <c r="J98" i="3"/>
  <c r="J168" i="3"/>
  <c r="J106" i="3"/>
  <c r="J31" i="3"/>
  <c r="J42" i="3"/>
  <c r="J35" i="3"/>
  <c r="J208" i="3"/>
  <c r="J150" i="3"/>
  <c r="J104" i="3"/>
  <c r="J114" i="3"/>
  <c r="J72" i="3"/>
  <c r="J24" i="3"/>
  <c r="J143" i="3"/>
  <c r="J199" i="3"/>
  <c r="J153" i="3"/>
  <c r="J57" i="3"/>
  <c r="J50" i="3"/>
  <c r="J49" i="3"/>
  <c r="J155" i="3"/>
  <c r="J169" i="3"/>
  <c r="J144" i="3"/>
  <c r="J166" i="3"/>
  <c r="J195" i="3"/>
  <c r="J124" i="3"/>
  <c r="J85" i="3"/>
  <c r="J47" i="3"/>
  <c r="J25" i="3"/>
  <c r="J51" i="3"/>
  <c r="J127" i="3"/>
  <c r="J79" i="3"/>
  <c r="J198" i="3"/>
  <c r="J19" i="3"/>
  <c r="J48" i="3"/>
  <c r="J41" i="3"/>
  <c r="J139" i="3"/>
  <c r="J193" i="3"/>
  <c r="J136" i="3"/>
  <c r="J204" i="3"/>
  <c r="J162" i="3"/>
  <c r="J94" i="3"/>
  <c r="J101" i="3"/>
  <c r="J75" i="3"/>
  <c r="J36" i="3"/>
  <c r="J33" i="3"/>
  <c r="J173" i="3"/>
  <c r="J132" i="3"/>
  <c r="J54" i="3"/>
  <c r="J149" i="3"/>
  <c r="J99" i="3"/>
  <c r="J73" i="3"/>
  <c r="J109" i="3"/>
  <c r="J55" i="3"/>
  <c r="J67" i="3"/>
  <c r="J200" i="3"/>
  <c r="J119" i="3"/>
  <c r="J112" i="3"/>
  <c r="J190" i="3"/>
  <c r="J161" i="3"/>
  <c r="J176" i="3"/>
  <c r="J121" i="3"/>
  <c r="J43" i="3"/>
  <c r="J37" i="3"/>
  <c r="J188" i="3"/>
  <c r="J86" i="3"/>
  <c r="J141" i="3"/>
  <c r="J68" i="3"/>
  <c r="J194" i="3"/>
  <c r="J158" i="3"/>
  <c r="J62" i="3"/>
  <c r="J97" i="3"/>
  <c r="J135" i="3"/>
  <c r="J122" i="3"/>
  <c r="J181" i="3"/>
  <c r="J192" i="3"/>
  <c r="J207" i="3"/>
  <c r="J134" i="3"/>
  <c r="J96" i="3"/>
  <c r="J77" i="3"/>
  <c r="J74" i="3"/>
  <c r="J186" i="3"/>
  <c r="J172" i="3"/>
  <c r="J187" i="3"/>
  <c r="J146" i="3"/>
  <c r="J61" i="3"/>
  <c r="J82" i="3"/>
  <c r="J58" i="3"/>
  <c r="J91" i="3"/>
  <c r="J59" i="3"/>
  <c r="J53" i="3"/>
  <c r="J30" i="3"/>
  <c r="J201" i="3"/>
  <c r="J80" i="3"/>
  <c r="J140" i="3"/>
  <c r="J174" i="3"/>
  <c r="J111" i="3"/>
  <c r="J56" i="3"/>
  <c r="J130" i="3"/>
  <c r="J110" i="3"/>
  <c r="J28" i="3"/>
  <c r="J100" i="3"/>
  <c r="J46" i="3"/>
  <c r="J116" i="3"/>
  <c r="J20" i="3"/>
  <c r="J125" i="3"/>
  <c r="J52" i="3"/>
  <c r="J39" i="3"/>
  <c r="J129" i="3"/>
  <c r="K31" i="9"/>
  <c r="F31" i="9"/>
  <c r="G31" i="9"/>
  <c r="K127" i="5" l="1"/>
  <c r="K74" i="5"/>
  <c r="K26" i="5"/>
  <c r="K155" i="5"/>
  <c r="K123" i="5"/>
  <c r="K91" i="5"/>
  <c r="K182" i="5"/>
  <c r="K54" i="5"/>
  <c r="K22" i="5"/>
  <c r="K205" i="5"/>
  <c r="K149" i="5"/>
  <c r="K88" i="5"/>
  <c r="K128" i="5"/>
  <c r="K122" i="5"/>
  <c r="K56" i="5"/>
  <c r="K35" i="5"/>
  <c r="K192" i="5"/>
  <c r="K177" i="5"/>
  <c r="K145" i="5"/>
  <c r="K113" i="5"/>
  <c r="K156" i="5"/>
  <c r="K124" i="5"/>
  <c r="K92" i="5"/>
  <c r="K166" i="5"/>
  <c r="K134" i="5"/>
  <c r="K102" i="5"/>
  <c r="K80" i="5"/>
  <c r="K24" i="5"/>
  <c r="K63" i="5"/>
  <c r="K31" i="5"/>
  <c r="K86" i="5"/>
  <c r="K57" i="5"/>
  <c r="K25" i="5"/>
  <c r="K181" i="5"/>
  <c r="K195" i="5"/>
  <c r="K173" i="5"/>
  <c r="K120" i="5"/>
  <c r="K165" i="5"/>
  <c r="K101" i="5"/>
  <c r="K144" i="5"/>
  <c r="K170" i="5"/>
  <c r="K106" i="5"/>
  <c r="K28" i="5"/>
  <c r="K19" i="5"/>
  <c r="K29" i="5"/>
  <c r="K197" i="5"/>
  <c r="K189" i="5"/>
  <c r="K141" i="5"/>
  <c r="K109" i="5"/>
  <c r="K168" i="5"/>
  <c r="K136" i="5"/>
  <c r="K85" i="5"/>
  <c r="K178" i="5"/>
  <c r="K146" i="5"/>
  <c r="K98" i="5"/>
  <c r="K72" i="5"/>
  <c r="K20" i="5"/>
  <c r="K59" i="5"/>
  <c r="K69" i="5"/>
  <c r="K37" i="5"/>
  <c r="K207" i="5"/>
  <c r="K209" i="5"/>
  <c r="K169" i="5"/>
  <c r="K137" i="5"/>
  <c r="K105" i="5"/>
  <c r="K180" i="5"/>
  <c r="K148" i="5"/>
  <c r="K116" i="5"/>
  <c r="K76" i="5"/>
  <c r="K158" i="5"/>
  <c r="K126" i="5"/>
  <c r="K94" i="5"/>
  <c r="K64" i="5"/>
  <c r="K87" i="5"/>
  <c r="K55" i="5"/>
  <c r="K23" i="5"/>
  <c r="K49" i="5"/>
  <c r="K210" i="5"/>
  <c r="K159" i="5"/>
  <c r="K111" i="5"/>
  <c r="K58" i="5"/>
  <c r="K206" i="5"/>
  <c r="K187" i="5"/>
  <c r="K184" i="5"/>
  <c r="K84" i="5"/>
  <c r="K171" i="5"/>
  <c r="K139" i="5"/>
  <c r="K107" i="5"/>
  <c r="K70" i="5"/>
  <c r="K38" i="5"/>
  <c r="K183" i="5"/>
  <c r="K194" i="5"/>
  <c r="K188" i="5"/>
  <c r="K175" i="5"/>
  <c r="K95" i="5"/>
  <c r="K202" i="5"/>
  <c r="K167" i="5"/>
  <c r="K135" i="5"/>
  <c r="K103" i="5"/>
  <c r="K43" i="5"/>
  <c r="K50" i="5"/>
  <c r="K18" i="5"/>
  <c r="K198" i="5"/>
  <c r="K67" i="5"/>
  <c r="K45" i="5"/>
  <c r="K129" i="5"/>
  <c r="K108" i="5"/>
  <c r="K60" i="5"/>
  <c r="K40" i="5"/>
  <c r="K83" i="5"/>
  <c r="K204" i="5"/>
  <c r="K68" i="5"/>
  <c r="K75" i="5"/>
  <c r="K66" i="5"/>
  <c r="K193" i="5"/>
  <c r="K132" i="5"/>
  <c r="K179" i="5"/>
  <c r="K99" i="5"/>
  <c r="K142" i="5"/>
  <c r="K46" i="5"/>
  <c r="K65" i="5"/>
  <c r="K33" i="5"/>
  <c r="K203" i="5"/>
  <c r="K112" i="5"/>
  <c r="K160" i="5"/>
  <c r="K154" i="5"/>
  <c r="K208" i="5"/>
  <c r="K97" i="5"/>
  <c r="K150" i="5"/>
  <c r="K61" i="5"/>
  <c r="K44" i="5"/>
  <c r="K21" i="5"/>
  <c r="K196" i="5"/>
  <c r="K51" i="5"/>
  <c r="K211" i="5"/>
  <c r="K157" i="5"/>
  <c r="K125" i="5"/>
  <c r="K52" i="5"/>
  <c r="K48" i="5"/>
  <c r="K119" i="5"/>
  <c r="K36" i="5"/>
  <c r="K191" i="5"/>
  <c r="K100" i="5"/>
  <c r="K131" i="5"/>
  <c r="K190" i="5"/>
  <c r="K110" i="5"/>
  <c r="K32" i="5"/>
  <c r="K71" i="5"/>
  <c r="K78" i="5"/>
  <c r="K199" i="5"/>
  <c r="K140" i="5"/>
  <c r="K77" i="5"/>
  <c r="K96" i="5"/>
  <c r="K186" i="5"/>
  <c r="K201" i="5"/>
  <c r="K172" i="5"/>
  <c r="K118" i="5"/>
  <c r="K79" i="5"/>
  <c r="K73" i="5"/>
  <c r="K90" i="5"/>
  <c r="K93" i="5"/>
  <c r="K114" i="5"/>
  <c r="K27" i="5"/>
  <c r="K117" i="5"/>
  <c r="K143" i="5"/>
  <c r="K138" i="5"/>
  <c r="K42" i="5"/>
  <c r="K151" i="5"/>
  <c r="K162" i="5"/>
  <c r="K130" i="5"/>
  <c r="K82" i="5"/>
  <c r="K53" i="5"/>
  <c r="K185" i="5"/>
  <c r="K153" i="5"/>
  <c r="K121" i="5"/>
  <c r="K163" i="5"/>
  <c r="K115" i="5"/>
  <c r="K39" i="5"/>
  <c r="K62" i="5"/>
  <c r="K30" i="5"/>
  <c r="K81" i="5"/>
  <c r="K133" i="5"/>
  <c r="K161" i="5"/>
  <c r="K47" i="5"/>
  <c r="K41" i="5"/>
  <c r="K176" i="5"/>
  <c r="K34" i="5"/>
  <c r="K200" i="5"/>
  <c r="K89" i="5"/>
  <c r="K104" i="5"/>
  <c r="K164" i="5"/>
  <c r="K152" i="5"/>
  <c r="K174" i="5"/>
  <c r="K147" i="5"/>
  <c r="M11" i="2"/>
  <c r="M4" i="2"/>
  <c r="L16" i="3"/>
  <c r="L16" i="4"/>
  <c r="L16" i="5"/>
  <c r="L16" i="6"/>
  <c r="L16" i="7"/>
  <c r="L16" i="8"/>
  <c r="K198" i="8"/>
  <c r="K182" i="8"/>
  <c r="K166" i="8"/>
  <c r="K150" i="8"/>
  <c r="K134" i="8"/>
  <c r="K118" i="8"/>
  <c r="K102" i="8"/>
  <c r="K86" i="8"/>
  <c r="K70" i="8"/>
  <c r="K54" i="8"/>
  <c r="K38" i="8"/>
  <c r="K169" i="8"/>
  <c r="K173" i="8"/>
  <c r="K137" i="8"/>
  <c r="K107" i="8"/>
  <c r="K91" i="8"/>
  <c r="K75" i="8"/>
  <c r="K59" i="8"/>
  <c r="K43" i="8"/>
  <c r="K27" i="8"/>
  <c r="K157" i="8"/>
  <c r="K127" i="8"/>
  <c r="K149" i="8"/>
  <c r="K158" i="8"/>
  <c r="K193" i="8"/>
  <c r="K171" i="8"/>
  <c r="K153" i="8"/>
  <c r="K113" i="8"/>
  <c r="K97" i="8"/>
  <c r="K81" i="8"/>
  <c r="K65" i="8"/>
  <c r="K49" i="8"/>
  <c r="K33" i="8"/>
  <c r="K163" i="8"/>
  <c r="K141" i="8"/>
  <c r="K185" i="8"/>
  <c r="K189" i="8"/>
  <c r="K151" i="8"/>
  <c r="K111" i="8"/>
  <c r="K95" i="8"/>
  <c r="K79" i="8"/>
  <c r="K63" i="8"/>
  <c r="K47" i="8"/>
  <c r="K31" i="8"/>
  <c r="K161" i="8"/>
  <c r="K135" i="8"/>
  <c r="K167" i="8"/>
  <c r="K162" i="8"/>
  <c r="K22" i="8"/>
  <c r="K190" i="8"/>
  <c r="K174" i="8"/>
  <c r="K142" i="8"/>
  <c r="K126" i="8"/>
  <c r="K110" i="8"/>
  <c r="K94" i="8"/>
  <c r="K78" i="8"/>
  <c r="K62" i="8"/>
  <c r="K46" i="8"/>
  <c r="K30" i="8"/>
  <c r="K203" i="8"/>
  <c r="K205" i="8"/>
  <c r="K188" i="8"/>
  <c r="K172" i="8"/>
  <c r="K140" i="8"/>
  <c r="K124" i="8"/>
  <c r="K108" i="8"/>
  <c r="K92" i="8"/>
  <c r="K76" i="8"/>
  <c r="K60" i="8"/>
  <c r="K44" i="8"/>
  <c r="K28" i="8"/>
  <c r="K194" i="8"/>
  <c r="K178" i="8"/>
  <c r="K146" i="8"/>
  <c r="K130" i="8"/>
  <c r="K114" i="8"/>
  <c r="K98" i="8"/>
  <c r="K82" i="8"/>
  <c r="K66" i="8"/>
  <c r="K50" i="8"/>
  <c r="K34" i="8"/>
  <c r="K18" i="8"/>
  <c r="K119" i="8"/>
  <c r="K51" i="8"/>
  <c r="K115" i="8"/>
  <c r="K105" i="8"/>
  <c r="K41" i="8"/>
  <c r="K196" i="8"/>
  <c r="K132" i="8"/>
  <c r="K68" i="8"/>
  <c r="K195" i="8"/>
  <c r="K191" i="8"/>
  <c r="K71" i="8"/>
  <c r="K121" i="8"/>
  <c r="K58" i="8"/>
  <c r="K200" i="8"/>
  <c r="K184" i="8"/>
  <c r="K168" i="8"/>
  <c r="K152" i="8"/>
  <c r="K136" i="8"/>
  <c r="K120" i="8"/>
  <c r="K104" i="8"/>
  <c r="K88" i="8"/>
  <c r="K72" i="8"/>
  <c r="K56" i="8"/>
  <c r="K40" i="8"/>
  <c r="K24" i="8"/>
  <c r="K25" i="8"/>
  <c r="K52" i="8"/>
  <c r="K202" i="8"/>
  <c r="K106" i="8"/>
  <c r="K201" i="8"/>
  <c r="K99" i="8"/>
  <c r="K35" i="8"/>
  <c r="K199" i="8"/>
  <c r="K131" i="8"/>
  <c r="K57" i="8"/>
  <c r="K125" i="8"/>
  <c r="K84" i="8"/>
  <c r="K20" i="8"/>
  <c r="K87" i="8"/>
  <c r="K23" i="8"/>
  <c r="K147" i="8"/>
  <c r="K170" i="8"/>
  <c r="K122" i="8"/>
  <c r="K74" i="8"/>
  <c r="K177" i="8"/>
  <c r="K181" i="8"/>
  <c r="K139" i="8"/>
  <c r="K109" i="8"/>
  <c r="K93" i="8"/>
  <c r="K77" i="8"/>
  <c r="K61" i="8"/>
  <c r="K45" i="8"/>
  <c r="K29" i="8"/>
  <c r="K159" i="8"/>
  <c r="K133" i="8"/>
  <c r="K165" i="8"/>
  <c r="K204" i="8"/>
  <c r="K160" i="8"/>
  <c r="K96" i="8"/>
  <c r="K80" i="8"/>
  <c r="K143" i="8"/>
  <c r="K155" i="8"/>
  <c r="K180" i="8"/>
  <c r="K55" i="8"/>
  <c r="K179" i="8"/>
  <c r="K83" i="8"/>
  <c r="K19" i="8"/>
  <c r="K73" i="8"/>
  <c r="K164" i="8"/>
  <c r="K156" i="8"/>
  <c r="K148" i="8"/>
  <c r="K100" i="8"/>
  <c r="K36" i="8"/>
  <c r="K197" i="8"/>
  <c r="K103" i="8"/>
  <c r="K39" i="8"/>
  <c r="K186" i="8"/>
  <c r="K154" i="8"/>
  <c r="K138" i="8"/>
  <c r="K90" i="8"/>
  <c r="K26" i="8"/>
  <c r="K192" i="8"/>
  <c r="K176" i="8"/>
  <c r="K128" i="8"/>
  <c r="K112" i="8"/>
  <c r="K64" i="8"/>
  <c r="K48" i="8"/>
  <c r="K32" i="8"/>
  <c r="K175" i="8"/>
  <c r="K67" i="8"/>
  <c r="K89" i="8"/>
  <c r="K116" i="8"/>
  <c r="K129" i="8"/>
  <c r="K42" i="8"/>
  <c r="K123" i="8"/>
  <c r="K53" i="8"/>
  <c r="K145" i="8"/>
  <c r="K183" i="8"/>
  <c r="K69" i="8"/>
  <c r="K144" i="8"/>
  <c r="K206" i="8"/>
  <c r="K101" i="8"/>
  <c r="K117" i="8"/>
  <c r="K187" i="8"/>
  <c r="K85" i="8"/>
  <c r="K21" i="8"/>
  <c r="K37" i="8"/>
  <c r="K93" i="4"/>
  <c r="K43" i="4"/>
  <c r="K64" i="4"/>
  <c r="K47" i="4"/>
  <c r="K90" i="4"/>
  <c r="K205" i="4"/>
  <c r="K207" i="4"/>
  <c r="K157" i="4"/>
  <c r="K99" i="4"/>
  <c r="K180" i="4"/>
  <c r="K159" i="4"/>
  <c r="K46" i="4"/>
  <c r="K61" i="4"/>
  <c r="K96" i="4"/>
  <c r="K55" i="4"/>
  <c r="K36" i="4"/>
  <c r="K18" i="4"/>
  <c r="K201" i="4"/>
  <c r="K170" i="4"/>
  <c r="K138" i="4"/>
  <c r="K199" i="4"/>
  <c r="K167" i="4"/>
  <c r="K203" i="4"/>
  <c r="K169" i="4"/>
  <c r="K137" i="4"/>
  <c r="K111" i="4"/>
  <c r="K66" i="4"/>
  <c r="K192" i="4"/>
  <c r="K139" i="4"/>
  <c r="K73" i="4"/>
  <c r="K32" i="4"/>
  <c r="K108" i="4"/>
  <c r="K67" i="4"/>
  <c r="K53" i="4"/>
  <c r="K21" i="4"/>
  <c r="K126" i="4"/>
  <c r="K77" i="4"/>
  <c r="K198" i="4"/>
  <c r="K166" i="4"/>
  <c r="K134" i="4"/>
  <c r="K195" i="4"/>
  <c r="K163" i="4"/>
  <c r="K197" i="4"/>
  <c r="K165" i="4"/>
  <c r="K133" i="4"/>
  <c r="K120" i="4"/>
  <c r="K107" i="4"/>
  <c r="K48" i="4"/>
  <c r="K188" i="4"/>
  <c r="K135" i="4"/>
  <c r="K74" i="4"/>
  <c r="K24" i="4"/>
  <c r="K104" i="4"/>
  <c r="K63" i="4"/>
  <c r="K44" i="4"/>
  <c r="K26" i="4"/>
  <c r="K190" i="4"/>
  <c r="K187" i="4"/>
  <c r="K62" i="4"/>
  <c r="K141" i="4"/>
  <c r="K82" i="4"/>
  <c r="K196" i="4"/>
  <c r="K200" i="4"/>
  <c r="K94" i="4"/>
  <c r="K148" i="4"/>
  <c r="K109" i="4"/>
  <c r="K80" i="4"/>
  <c r="K19" i="4"/>
  <c r="K106" i="4"/>
  <c r="K31" i="4"/>
  <c r="K144" i="4"/>
  <c r="K105" i="4"/>
  <c r="K60" i="4"/>
  <c r="K30" i="4"/>
  <c r="K102" i="4"/>
  <c r="K140" i="4"/>
  <c r="K101" i="4"/>
  <c r="K56" i="4"/>
  <c r="K35" i="4"/>
  <c r="K173" i="4"/>
  <c r="K125" i="4"/>
  <c r="K127" i="4"/>
  <c r="K71" i="4"/>
  <c r="K34" i="4"/>
  <c r="K25" i="4"/>
  <c r="K206" i="4"/>
  <c r="K186" i="4"/>
  <c r="K154" i="4"/>
  <c r="K183" i="4"/>
  <c r="K121" i="4"/>
  <c r="K160" i="4"/>
  <c r="K123" i="4"/>
  <c r="K174" i="4"/>
  <c r="K132" i="4"/>
  <c r="K86" i="4"/>
  <c r="K156" i="4"/>
  <c r="K72" i="4"/>
  <c r="K20" i="4"/>
  <c r="K49" i="4"/>
  <c r="K158" i="4"/>
  <c r="K143" i="4"/>
  <c r="K204" i="4"/>
  <c r="K114" i="4"/>
  <c r="K152" i="4"/>
  <c r="K113" i="4"/>
  <c r="K50" i="4"/>
  <c r="K68" i="4"/>
  <c r="K42" i="4"/>
  <c r="K38" i="4"/>
  <c r="K57" i="4"/>
  <c r="K112" i="4"/>
  <c r="K95" i="4"/>
  <c r="K155" i="4"/>
  <c r="K92" i="4"/>
  <c r="K28" i="4"/>
  <c r="K37" i="4"/>
  <c r="K171" i="4"/>
  <c r="K202" i="4"/>
  <c r="K118" i="4"/>
  <c r="K149" i="4"/>
  <c r="K91" i="4"/>
  <c r="K151" i="4"/>
  <c r="K85" i="4"/>
  <c r="K52" i="4"/>
  <c r="K210" i="4"/>
  <c r="K110" i="4"/>
  <c r="K189" i="4"/>
  <c r="K115" i="4"/>
  <c r="K194" i="4"/>
  <c r="K162" i="4"/>
  <c r="K130" i="4"/>
  <c r="K191" i="4"/>
  <c r="K193" i="4"/>
  <c r="K161" i="4"/>
  <c r="K129" i="4"/>
  <c r="K103" i="4"/>
  <c r="K184" i="4"/>
  <c r="K131" i="4"/>
  <c r="K58" i="4"/>
  <c r="K65" i="4"/>
  <c r="K100" i="4"/>
  <c r="K59" i="4"/>
  <c r="K45" i="4"/>
  <c r="K128" i="4"/>
  <c r="K76" i="4"/>
  <c r="K181" i="4"/>
  <c r="K142" i="4"/>
  <c r="K41" i="4"/>
  <c r="K122" i="4"/>
  <c r="K185" i="4"/>
  <c r="K153" i="4"/>
  <c r="K176" i="4"/>
  <c r="K23" i="4"/>
  <c r="K89" i="4"/>
  <c r="K40" i="4"/>
  <c r="K51" i="4"/>
  <c r="K164" i="4"/>
  <c r="K182" i="4"/>
  <c r="K208" i="4"/>
  <c r="K179" i="4"/>
  <c r="K172" i="4"/>
  <c r="K117" i="4"/>
  <c r="K69" i="4"/>
  <c r="K88" i="4"/>
  <c r="K98" i="4"/>
  <c r="K136" i="4"/>
  <c r="K97" i="4"/>
  <c r="K27" i="4"/>
  <c r="K22" i="4"/>
  <c r="K83" i="4"/>
  <c r="K150" i="4"/>
  <c r="K124" i="4"/>
  <c r="K79" i="4"/>
  <c r="K33" i="4"/>
  <c r="K175" i="4"/>
  <c r="K145" i="4"/>
  <c r="K147" i="4"/>
  <c r="K209" i="4"/>
  <c r="K211" i="4"/>
  <c r="K78" i="4"/>
  <c r="K119" i="4"/>
  <c r="K54" i="4"/>
  <c r="K29" i="4"/>
  <c r="K87" i="4"/>
  <c r="K39" i="4"/>
  <c r="K168" i="4"/>
  <c r="K70" i="4"/>
  <c r="K81" i="4"/>
  <c r="K116" i="4"/>
  <c r="K84" i="4"/>
  <c r="K177" i="4"/>
  <c r="K178" i="4"/>
  <c r="K146" i="4"/>
  <c r="K75" i="4"/>
  <c r="K128" i="6"/>
  <c r="K32" i="6"/>
  <c r="K201" i="6"/>
  <c r="K172" i="6"/>
  <c r="K157" i="6"/>
  <c r="K124" i="6"/>
  <c r="K92" i="6"/>
  <c r="K60" i="6"/>
  <c r="K28" i="6"/>
  <c r="K146" i="6"/>
  <c r="K66" i="6"/>
  <c r="K129" i="6"/>
  <c r="K49" i="6"/>
  <c r="K131" i="6"/>
  <c r="K35" i="6"/>
  <c r="K188" i="6"/>
  <c r="K206" i="6"/>
  <c r="K174" i="6"/>
  <c r="K142" i="6"/>
  <c r="K110" i="6"/>
  <c r="K78" i="6"/>
  <c r="K46" i="6"/>
  <c r="K141" i="6"/>
  <c r="K109" i="6"/>
  <c r="K77" i="6"/>
  <c r="K45" i="6"/>
  <c r="K191" i="6"/>
  <c r="K175" i="6"/>
  <c r="K127" i="6"/>
  <c r="K95" i="6"/>
  <c r="K63" i="6"/>
  <c r="K31" i="6"/>
  <c r="K130" i="6"/>
  <c r="K50" i="6"/>
  <c r="K97" i="6"/>
  <c r="K19" i="6"/>
  <c r="K184" i="6"/>
  <c r="K186" i="6"/>
  <c r="K106" i="6"/>
  <c r="K42" i="6"/>
  <c r="K137" i="6"/>
  <c r="K73" i="6"/>
  <c r="K139" i="6"/>
  <c r="K210" i="6"/>
  <c r="K114" i="6"/>
  <c r="K145" i="6"/>
  <c r="K65" i="6"/>
  <c r="K67" i="6"/>
  <c r="K170" i="6"/>
  <c r="K122" i="6"/>
  <c r="K58" i="6"/>
  <c r="K89" i="6"/>
  <c r="K25" i="6"/>
  <c r="K203" i="6"/>
  <c r="K171" i="6"/>
  <c r="K107" i="6"/>
  <c r="K75" i="6"/>
  <c r="K43" i="6"/>
  <c r="K180" i="6"/>
  <c r="K198" i="6"/>
  <c r="K166" i="6"/>
  <c r="K134" i="6"/>
  <c r="K102" i="6"/>
  <c r="K70" i="6"/>
  <c r="K38" i="6"/>
  <c r="K133" i="6"/>
  <c r="K101" i="6"/>
  <c r="K69" i="6"/>
  <c r="K37" i="6"/>
  <c r="K183" i="6"/>
  <c r="K167" i="6"/>
  <c r="K119" i="6"/>
  <c r="K87" i="6"/>
  <c r="K55" i="6"/>
  <c r="K23" i="6"/>
  <c r="K176" i="6"/>
  <c r="K80" i="6"/>
  <c r="K185" i="6"/>
  <c r="K156" i="6"/>
  <c r="K173" i="6"/>
  <c r="K140" i="6"/>
  <c r="K108" i="6"/>
  <c r="K76" i="6"/>
  <c r="K44" i="6"/>
  <c r="K205" i="6"/>
  <c r="K112" i="6"/>
  <c r="K181" i="6"/>
  <c r="K120" i="6"/>
  <c r="K56" i="6"/>
  <c r="K160" i="6"/>
  <c r="K96" i="6"/>
  <c r="K168" i="6"/>
  <c r="K153" i="6"/>
  <c r="K104" i="6"/>
  <c r="K40" i="6"/>
  <c r="K98" i="6"/>
  <c r="K126" i="6"/>
  <c r="K125" i="6"/>
  <c r="K47" i="6"/>
  <c r="K161" i="6"/>
  <c r="K147" i="6"/>
  <c r="K152" i="6"/>
  <c r="K169" i="6"/>
  <c r="K41" i="6"/>
  <c r="K88" i="6"/>
  <c r="K189" i="6"/>
  <c r="K162" i="6"/>
  <c r="K113" i="6"/>
  <c r="K48" i="6"/>
  <c r="K51" i="6"/>
  <c r="K197" i="6"/>
  <c r="K26" i="6"/>
  <c r="K57" i="6"/>
  <c r="K72" i="6"/>
  <c r="K59" i="6"/>
  <c r="K148" i="6"/>
  <c r="K86" i="6"/>
  <c r="K165" i="6"/>
  <c r="K21" i="6"/>
  <c r="K100" i="6"/>
  <c r="K36" i="6"/>
  <c r="K135" i="6"/>
  <c r="K24" i="6"/>
  <c r="K18" i="6"/>
  <c r="K83" i="6"/>
  <c r="K190" i="6"/>
  <c r="K94" i="6"/>
  <c r="K93" i="6"/>
  <c r="K207" i="6"/>
  <c r="K143" i="6"/>
  <c r="K82" i="6"/>
  <c r="K33" i="6"/>
  <c r="K64" i="6"/>
  <c r="K74" i="6"/>
  <c r="K105" i="6"/>
  <c r="K187" i="6"/>
  <c r="K144" i="6"/>
  <c r="K115" i="6"/>
  <c r="K90" i="6"/>
  <c r="K121" i="6"/>
  <c r="K136" i="6"/>
  <c r="K91" i="6"/>
  <c r="K54" i="6"/>
  <c r="K149" i="6"/>
  <c r="K117" i="6"/>
  <c r="K84" i="6"/>
  <c r="K20" i="6"/>
  <c r="K151" i="6"/>
  <c r="K103" i="6"/>
  <c r="K158" i="6"/>
  <c r="K29" i="6"/>
  <c r="K79" i="6"/>
  <c r="K99" i="6"/>
  <c r="K34" i="6"/>
  <c r="K208" i="6"/>
  <c r="K194" i="6"/>
  <c r="K179" i="6"/>
  <c r="K62" i="6"/>
  <c r="K61" i="6"/>
  <c r="K159" i="6"/>
  <c r="K111" i="6"/>
  <c r="K192" i="6"/>
  <c r="K178" i="6"/>
  <c r="K138" i="6"/>
  <c r="K211" i="6"/>
  <c r="K163" i="6"/>
  <c r="K154" i="6"/>
  <c r="K123" i="6"/>
  <c r="K209" i="6"/>
  <c r="K196" i="6"/>
  <c r="K182" i="6"/>
  <c r="K150" i="6"/>
  <c r="K22" i="6"/>
  <c r="K85" i="6"/>
  <c r="K132" i="6"/>
  <c r="K68" i="6"/>
  <c r="K71" i="6"/>
  <c r="K81" i="6"/>
  <c r="K204" i="6"/>
  <c r="K30" i="6"/>
  <c r="K195" i="6"/>
  <c r="K200" i="6"/>
  <c r="K202" i="6"/>
  <c r="K155" i="6"/>
  <c r="K116" i="6"/>
  <c r="K193" i="6"/>
  <c r="K164" i="6"/>
  <c r="K53" i="6"/>
  <c r="K52" i="6"/>
  <c r="K199" i="6"/>
  <c r="K177" i="6"/>
  <c r="K39" i="6"/>
  <c r="K27" i="6"/>
  <c r="K118" i="6"/>
  <c r="L31" i="9"/>
  <c r="F32" i="9"/>
  <c r="I31" i="9"/>
  <c r="F37" i="9" s="1"/>
  <c r="I37" i="9" s="1"/>
  <c r="K187" i="7"/>
  <c r="K188" i="7"/>
  <c r="K209" i="7"/>
  <c r="K199" i="7"/>
  <c r="K167" i="7"/>
  <c r="K135" i="7"/>
  <c r="K103" i="7"/>
  <c r="K71" i="7"/>
  <c r="K39" i="7"/>
  <c r="K198" i="7"/>
  <c r="K141" i="7"/>
  <c r="K77" i="7"/>
  <c r="K172" i="7"/>
  <c r="K108" i="7"/>
  <c r="K44" i="7"/>
  <c r="K194" i="7"/>
  <c r="K185" i="7"/>
  <c r="K153" i="7"/>
  <c r="K121" i="7"/>
  <c r="K89" i="7"/>
  <c r="K57" i="7"/>
  <c r="K25" i="7"/>
  <c r="K152" i="7"/>
  <c r="K120" i="7"/>
  <c r="K88" i="7"/>
  <c r="K56" i="7"/>
  <c r="K24" i="7"/>
  <c r="K183" i="7"/>
  <c r="K174" i="7"/>
  <c r="K142" i="7"/>
  <c r="K110" i="7"/>
  <c r="K78" i="7"/>
  <c r="K46" i="7"/>
  <c r="K205" i="7"/>
  <c r="K92" i="7"/>
  <c r="K162" i="7"/>
  <c r="K181" i="7"/>
  <c r="K149" i="7"/>
  <c r="K117" i="7"/>
  <c r="K85" i="7"/>
  <c r="K53" i="7"/>
  <c r="K21" i="7"/>
  <c r="K148" i="7"/>
  <c r="K116" i="7"/>
  <c r="K84" i="7"/>
  <c r="K52" i="7"/>
  <c r="K20" i="7"/>
  <c r="K179" i="7"/>
  <c r="K170" i="7"/>
  <c r="K138" i="7"/>
  <c r="K106" i="7"/>
  <c r="K74" i="7"/>
  <c r="K42" i="7"/>
  <c r="K180" i="7"/>
  <c r="K189" i="7"/>
  <c r="K125" i="7"/>
  <c r="K29" i="7"/>
  <c r="K124" i="7"/>
  <c r="K28" i="7"/>
  <c r="K146" i="7"/>
  <c r="K114" i="7"/>
  <c r="K82" i="7"/>
  <c r="K34" i="7"/>
  <c r="K210" i="7"/>
  <c r="K190" i="7"/>
  <c r="K192" i="7"/>
  <c r="K204" i="7"/>
  <c r="K151" i="7"/>
  <c r="K119" i="7"/>
  <c r="K87" i="7"/>
  <c r="K55" i="7"/>
  <c r="K23" i="7"/>
  <c r="K75" i="7"/>
  <c r="K147" i="7"/>
  <c r="K115" i="7"/>
  <c r="K83" i="7"/>
  <c r="K51" i="7"/>
  <c r="K19" i="7"/>
  <c r="K171" i="7"/>
  <c r="K123" i="7"/>
  <c r="K91" i="7"/>
  <c r="K43" i="7"/>
  <c r="K200" i="7"/>
  <c r="K173" i="7"/>
  <c r="K140" i="7"/>
  <c r="K169" i="7"/>
  <c r="K41" i="7"/>
  <c r="K104" i="7"/>
  <c r="K126" i="7"/>
  <c r="K155" i="7"/>
  <c r="K50" i="7"/>
  <c r="K101" i="7"/>
  <c r="K68" i="7"/>
  <c r="K195" i="7"/>
  <c r="K67" i="7"/>
  <c r="K58" i="7"/>
  <c r="K107" i="7"/>
  <c r="K178" i="7"/>
  <c r="K66" i="7"/>
  <c r="K211" i="7"/>
  <c r="K186" i="7"/>
  <c r="K177" i="7"/>
  <c r="K145" i="7"/>
  <c r="K113" i="7"/>
  <c r="K81" i="7"/>
  <c r="K49" i="7"/>
  <c r="K176" i="7"/>
  <c r="K144" i="7"/>
  <c r="K112" i="7"/>
  <c r="K80" i="7"/>
  <c r="K48" i="7"/>
  <c r="K166" i="7"/>
  <c r="K134" i="7"/>
  <c r="K102" i="7"/>
  <c r="K70" i="7"/>
  <c r="K38" i="7"/>
  <c r="K69" i="7"/>
  <c r="K109" i="7"/>
  <c r="K60" i="7"/>
  <c r="K201" i="7"/>
  <c r="K137" i="7"/>
  <c r="K72" i="7"/>
  <c r="K94" i="7"/>
  <c r="K61" i="7"/>
  <c r="K197" i="7"/>
  <c r="K133" i="7"/>
  <c r="K100" i="7"/>
  <c r="K99" i="7"/>
  <c r="K90" i="7"/>
  <c r="K208" i="7"/>
  <c r="K139" i="7"/>
  <c r="K98" i="7"/>
  <c r="K196" i="7"/>
  <c r="K175" i="7"/>
  <c r="K143" i="7"/>
  <c r="K111" i="7"/>
  <c r="K79" i="7"/>
  <c r="K47" i="7"/>
  <c r="K158" i="7"/>
  <c r="K30" i="7"/>
  <c r="K164" i="7"/>
  <c r="K36" i="7"/>
  <c r="K35" i="7"/>
  <c r="K154" i="7"/>
  <c r="K157" i="7"/>
  <c r="K45" i="7"/>
  <c r="K105" i="7"/>
  <c r="K168" i="7"/>
  <c r="K40" i="7"/>
  <c r="K62" i="7"/>
  <c r="K165" i="7"/>
  <c r="K37" i="7"/>
  <c r="K132" i="7"/>
  <c r="K131" i="7"/>
  <c r="K122" i="7"/>
  <c r="K93" i="7"/>
  <c r="K76" i="7"/>
  <c r="K27" i="7"/>
  <c r="K130" i="7"/>
  <c r="K184" i="7"/>
  <c r="K202" i="7"/>
  <c r="K193" i="7"/>
  <c r="K161" i="7"/>
  <c r="K129" i="7"/>
  <c r="K97" i="7"/>
  <c r="K65" i="7"/>
  <c r="K33" i="7"/>
  <c r="K160" i="7"/>
  <c r="K128" i="7"/>
  <c r="K96" i="7"/>
  <c r="K64" i="7"/>
  <c r="K32" i="7"/>
  <c r="K207" i="7"/>
  <c r="K182" i="7"/>
  <c r="K150" i="7"/>
  <c r="K118" i="7"/>
  <c r="K86" i="7"/>
  <c r="K54" i="7"/>
  <c r="K22" i="7"/>
  <c r="K73" i="7"/>
  <c r="K136" i="7"/>
  <c r="K163" i="7"/>
  <c r="K26" i="7"/>
  <c r="K156" i="7"/>
  <c r="K203" i="7"/>
  <c r="K191" i="7"/>
  <c r="K63" i="7"/>
  <c r="K18" i="7"/>
  <c r="K206" i="7"/>
  <c r="K95" i="7"/>
  <c r="K159" i="7"/>
  <c r="K31" i="7"/>
  <c r="K59" i="7"/>
  <c r="K127" i="7"/>
  <c r="K143" i="3"/>
  <c r="K88" i="3"/>
  <c r="K155" i="3"/>
  <c r="K135" i="3"/>
  <c r="K196" i="3"/>
  <c r="K154" i="3"/>
  <c r="K123" i="3"/>
  <c r="K99" i="3"/>
  <c r="K73" i="3"/>
  <c r="K38" i="3"/>
  <c r="K182" i="3"/>
  <c r="K173" i="3"/>
  <c r="K199" i="3"/>
  <c r="K153" i="3"/>
  <c r="K23" i="3"/>
  <c r="K97" i="3"/>
  <c r="K57" i="3"/>
  <c r="K54" i="3"/>
  <c r="K49" i="3"/>
  <c r="K26" i="3"/>
  <c r="K210" i="3"/>
  <c r="K178" i="3"/>
  <c r="K201" i="3"/>
  <c r="K169" i="3"/>
  <c r="K128" i="3"/>
  <c r="K195" i="3"/>
  <c r="K149" i="3"/>
  <c r="K124" i="3"/>
  <c r="K108" i="3"/>
  <c r="K102" i="3"/>
  <c r="K44" i="3"/>
  <c r="K109" i="3"/>
  <c r="K69" i="3"/>
  <c r="K55" i="3"/>
  <c r="K60" i="3"/>
  <c r="K67" i="3"/>
  <c r="K47" i="3"/>
  <c r="K45" i="3"/>
  <c r="K27" i="3"/>
  <c r="K25" i="3"/>
  <c r="K22" i="3"/>
  <c r="K51" i="3"/>
  <c r="K122" i="3"/>
  <c r="K80" i="3"/>
  <c r="K206" i="3"/>
  <c r="K181" i="3"/>
  <c r="K161" i="3"/>
  <c r="K120" i="3"/>
  <c r="K66" i="3"/>
  <c r="K148" i="3"/>
  <c r="K87" i="3"/>
  <c r="K42" i="3"/>
  <c r="K156" i="3"/>
  <c r="K207" i="3"/>
  <c r="K129" i="3"/>
  <c r="K77" i="3"/>
  <c r="K104" i="3"/>
  <c r="K74" i="3"/>
  <c r="K78" i="3"/>
  <c r="K121" i="3"/>
  <c r="K48" i="3"/>
  <c r="K43" i="3"/>
  <c r="K41" i="3"/>
  <c r="K37" i="3"/>
  <c r="K202" i="3"/>
  <c r="K170" i="3"/>
  <c r="K193" i="3"/>
  <c r="K152" i="3"/>
  <c r="K187" i="3"/>
  <c r="K141" i="3"/>
  <c r="K70" i="3"/>
  <c r="K100" i="3"/>
  <c r="K61" i="3"/>
  <c r="K101" i="3"/>
  <c r="K82" i="3"/>
  <c r="K184" i="3"/>
  <c r="K142" i="3"/>
  <c r="K50" i="3"/>
  <c r="K180" i="3"/>
  <c r="K166" i="3"/>
  <c r="K138" i="3"/>
  <c r="K115" i="3"/>
  <c r="K81" i="3"/>
  <c r="K85" i="3"/>
  <c r="K32" i="3"/>
  <c r="K200" i="3"/>
  <c r="K158" i="3"/>
  <c r="K147" i="3"/>
  <c r="K192" i="3"/>
  <c r="K131" i="3"/>
  <c r="K103" i="3"/>
  <c r="K19" i="3"/>
  <c r="K176" i="3"/>
  <c r="K134" i="3"/>
  <c r="K89" i="3"/>
  <c r="K56" i="3"/>
  <c r="K28" i="3"/>
  <c r="K132" i="3"/>
  <c r="K92" i="3"/>
  <c r="K179" i="3"/>
  <c r="K93" i="3"/>
  <c r="K76" i="3"/>
  <c r="K71" i="3"/>
  <c r="K137" i="3"/>
  <c r="K84" i="3"/>
  <c r="K96" i="3"/>
  <c r="K111" i="3"/>
  <c r="K95" i="3"/>
  <c r="K114" i="3"/>
  <c r="K21" i="3"/>
  <c r="K136" i="3"/>
  <c r="K172" i="3"/>
  <c r="K171" i="3"/>
  <c r="K146" i="3"/>
  <c r="K90" i="3"/>
  <c r="K110" i="3"/>
  <c r="K65" i="3"/>
  <c r="K117" i="3"/>
  <c r="K68" i="3"/>
  <c r="K52" i="3"/>
  <c r="K91" i="3"/>
  <c r="K59" i="3"/>
  <c r="K39" i="3"/>
  <c r="K31" i="3"/>
  <c r="K118" i="3"/>
  <c r="K163" i="3"/>
  <c r="K112" i="3"/>
  <c r="K64" i="3"/>
  <c r="K127" i="3"/>
  <c r="K140" i="3"/>
  <c r="K34" i="3"/>
  <c r="K183" i="3"/>
  <c r="K126" i="3"/>
  <c r="K113" i="3"/>
  <c r="K174" i="3"/>
  <c r="K159" i="3"/>
  <c r="K150" i="3"/>
  <c r="K145" i="3"/>
  <c r="K105" i="3"/>
  <c r="K139" i="3"/>
  <c r="K209" i="3"/>
  <c r="K130" i="3"/>
  <c r="K125" i="3"/>
  <c r="K46" i="3"/>
  <c r="K185" i="3"/>
  <c r="K211" i="3"/>
  <c r="K40" i="3"/>
  <c r="K83" i="3"/>
  <c r="K62" i="3"/>
  <c r="K175" i="3"/>
  <c r="K79" i="3"/>
  <c r="K168" i="3"/>
  <c r="K194" i="3"/>
  <c r="K167" i="3"/>
  <c r="K165" i="3"/>
  <c r="K133" i="3"/>
  <c r="K205" i="3"/>
  <c r="K160" i="3"/>
  <c r="K119" i="3"/>
  <c r="K29" i="3"/>
  <c r="K198" i="3"/>
  <c r="K189" i="3"/>
  <c r="K106" i="3"/>
  <c r="K35" i="3"/>
  <c r="K197" i="3"/>
  <c r="K72" i="3"/>
  <c r="K63" i="3"/>
  <c r="K18" i="3"/>
  <c r="K151" i="3"/>
  <c r="K177" i="3"/>
  <c r="K204" i="3"/>
  <c r="K86" i="3"/>
  <c r="K116" i="3"/>
  <c r="K94" i="3"/>
  <c r="K58" i="3"/>
  <c r="K75" i="3"/>
  <c r="K53" i="3"/>
  <c r="K33" i="3"/>
  <c r="K30" i="3"/>
  <c r="K144" i="3"/>
  <c r="K190" i="3"/>
  <c r="K164" i="3"/>
  <c r="K98" i="3"/>
  <c r="K24" i="3"/>
  <c r="K162" i="3"/>
  <c r="K20" i="3"/>
  <c r="K191" i="3"/>
  <c r="K186" i="3"/>
  <c r="K188" i="3"/>
  <c r="K157" i="3"/>
  <c r="K107" i="3"/>
  <c r="K208" i="3"/>
  <c r="K203" i="3"/>
  <c r="K36" i="3"/>
  <c r="K32" i="9" l="1"/>
  <c r="L32" i="9"/>
  <c r="G32" i="9"/>
  <c r="G33" i="9" s="1"/>
  <c r="K207" i="8"/>
  <c r="L169" i="8"/>
  <c r="L173" i="8"/>
  <c r="L137" i="8"/>
  <c r="L107" i="8"/>
  <c r="L91" i="8"/>
  <c r="L75" i="8"/>
  <c r="L59" i="8"/>
  <c r="L43" i="8"/>
  <c r="L27" i="8"/>
  <c r="L157" i="8"/>
  <c r="L127" i="8"/>
  <c r="L149" i="8"/>
  <c r="L142" i="8"/>
  <c r="L22" i="8"/>
  <c r="L190" i="8"/>
  <c r="L174" i="8"/>
  <c r="L126" i="8"/>
  <c r="L110" i="8"/>
  <c r="L94" i="8"/>
  <c r="L78" i="8"/>
  <c r="L62" i="8"/>
  <c r="L46" i="8"/>
  <c r="L30" i="8"/>
  <c r="L188" i="8"/>
  <c r="L172" i="8"/>
  <c r="L156" i="8"/>
  <c r="L140" i="8"/>
  <c r="L124" i="8"/>
  <c r="L108" i="8"/>
  <c r="L92" i="8"/>
  <c r="L76" i="8"/>
  <c r="L60" i="8"/>
  <c r="L44" i="8"/>
  <c r="L28" i="8"/>
  <c r="L202" i="8"/>
  <c r="L186" i="8"/>
  <c r="L170" i="8"/>
  <c r="L154" i="8"/>
  <c r="L146" i="8"/>
  <c r="L114" i="8"/>
  <c r="L98" i="8"/>
  <c r="L82" i="8"/>
  <c r="L66" i="8"/>
  <c r="L50" i="8"/>
  <c r="L34" i="8"/>
  <c r="L18" i="8"/>
  <c r="L201" i="8"/>
  <c r="L179" i="8"/>
  <c r="L175" i="8"/>
  <c r="L119" i="8"/>
  <c r="L99" i="8"/>
  <c r="L83" i="8"/>
  <c r="L67" i="8"/>
  <c r="L51" i="8"/>
  <c r="L35" i="8"/>
  <c r="L19" i="8"/>
  <c r="L143" i="8"/>
  <c r="L115" i="8"/>
  <c r="L118" i="8"/>
  <c r="L199" i="8"/>
  <c r="L131" i="8"/>
  <c r="L105" i="8"/>
  <c r="L89" i="8"/>
  <c r="L73" i="8"/>
  <c r="L57" i="8"/>
  <c r="L41" i="8"/>
  <c r="L25" i="8"/>
  <c r="L155" i="8"/>
  <c r="L125" i="8"/>
  <c r="L148" i="8"/>
  <c r="L197" i="8"/>
  <c r="L195" i="8"/>
  <c r="L191" i="8"/>
  <c r="L129" i="8"/>
  <c r="L103" i="8"/>
  <c r="L87" i="8"/>
  <c r="L71" i="8"/>
  <c r="L55" i="8"/>
  <c r="L39" i="8"/>
  <c r="L23" i="8"/>
  <c r="L147" i="8"/>
  <c r="L121" i="8"/>
  <c r="L138" i="8"/>
  <c r="L122" i="8"/>
  <c r="L203" i="8"/>
  <c r="L171" i="8"/>
  <c r="L65" i="8"/>
  <c r="L141" i="8"/>
  <c r="L84" i="8"/>
  <c r="L20" i="8"/>
  <c r="L95" i="8"/>
  <c r="L31" i="8"/>
  <c r="L74" i="8"/>
  <c r="L177" i="8"/>
  <c r="L181" i="8"/>
  <c r="L139" i="8"/>
  <c r="L109" i="8"/>
  <c r="L93" i="8"/>
  <c r="L77" i="8"/>
  <c r="L61" i="8"/>
  <c r="L45" i="8"/>
  <c r="L29" i="8"/>
  <c r="L159" i="8"/>
  <c r="L133" i="8"/>
  <c r="L165" i="8"/>
  <c r="L192" i="8"/>
  <c r="L176" i="8"/>
  <c r="L128" i="8"/>
  <c r="L204" i="8"/>
  <c r="L68" i="8"/>
  <c r="L81" i="8"/>
  <c r="L163" i="8"/>
  <c r="L205" i="8"/>
  <c r="L164" i="8"/>
  <c r="L100" i="8"/>
  <c r="L36" i="8"/>
  <c r="L111" i="8"/>
  <c r="L47" i="8"/>
  <c r="L178" i="8"/>
  <c r="L162" i="8"/>
  <c r="L90" i="8"/>
  <c r="L26" i="8"/>
  <c r="L160" i="8"/>
  <c r="L144" i="8"/>
  <c r="L112" i="8"/>
  <c r="L96" i="8"/>
  <c r="L80" i="8"/>
  <c r="L64" i="8"/>
  <c r="L48" i="8"/>
  <c r="L32" i="8"/>
  <c r="L69" i="8"/>
  <c r="L134" i="8"/>
  <c r="L153" i="8"/>
  <c r="L113" i="8"/>
  <c r="L132" i="8"/>
  <c r="L185" i="8"/>
  <c r="L79" i="8"/>
  <c r="L161" i="8"/>
  <c r="L135" i="8"/>
  <c r="L58" i="8"/>
  <c r="L198" i="8"/>
  <c r="L182" i="8"/>
  <c r="L166" i="8"/>
  <c r="L102" i="8"/>
  <c r="L86" i="8"/>
  <c r="L70" i="8"/>
  <c r="L54" i="8"/>
  <c r="L38" i="8"/>
  <c r="L193" i="8"/>
  <c r="L97" i="8"/>
  <c r="L33" i="8"/>
  <c r="L180" i="8"/>
  <c r="L116" i="8"/>
  <c r="L52" i="8"/>
  <c r="L189" i="8"/>
  <c r="L151" i="8"/>
  <c r="L63" i="8"/>
  <c r="L167" i="8"/>
  <c r="L194" i="8"/>
  <c r="L130" i="8"/>
  <c r="L106" i="8"/>
  <c r="L42" i="8"/>
  <c r="L206" i="8"/>
  <c r="L187" i="8"/>
  <c r="L183" i="8"/>
  <c r="L123" i="8"/>
  <c r="L101" i="8"/>
  <c r="L85" i="8"/>
  <c r="L53" i="8"/>
  <c r="L37" i="8"/>
  <c r="L21" i="8"/>
  <c r="L145" i="8"/>
  <c r="L117" i="8"/>
  <c r="L200" i="8"/>
  <c r="L184" i="8"/>
  <c r="L168" i="8"/>
  <c r="L136" i="8"/>
  <c r="L158" i="8"/>
  <c r="L150" i="8"/>
  <c r="L49" i="8"/>
  <c r="L196" i="8"/>
  <c r="L120" i="8"/>
  <c r="L56" i="8"/>
  <c r="L88" i="8"/>
  <c r="L104" i="8"/>
  <c r="L40" i="8"/>
  <c r="L152" i="8"/>
  <c r="L24" i="8"/>
  <c r="L72" i="8"/>
  <c r="L207" i="4"/>
  <c r="L125" i="4"/>
  <c r="L99" i="4"/>
  <c r="L159" i="4"/>
  <c r="L109" i="4"/>
  <c r="L43" i="4"/>
  <c r="L19" i="4"/>
  <c r="L55" i="4"/>
  <c r="L36" i="4"/>
  <c r="L34" i="4"/>
  <c r="L186" i="4"/>
  <c r="L138" i="4"/>
  <c r="L199" i="4"/>
  <c r="L167" i="4"/>
  <c r="L203" i="4"/>
  <c r="L90" i="4"/>
  <c r="L153" i="4"/>
  <c r="L121" i="4"/>
  <c r="L200" i="4"/>
  <c r="L173" i="4"/>
  <c r="L180" i="4"/>
  <c r="L148" i="4"/>
  <c r="L112" i="4"/>
  <c r="L80" i="4"/>
  <c r="L41" i="4"/>
  <c r="L185" i="4"/>
  <c r="L192" i="4"/>
  <c r="L144" i="4"/>
  <c r="L92" i="4"/>
  <c r="L60" i="4"/>
  <c r="L40" i="4"/>
  <c r="L181" i="4"/>
  <c r="L188" i="4"/>
  <c r="L140" i="4"/>
  <c r="L88" i="4"/>
  <c r="L72" i="4"/>
  <c r="L44" i="4"/>
  <c r="L49" i="4"/>
  <c r="L189" i="4"/>
  <c r="L196" i="4"/>
  <c r="L205" i="4"/>
  <c r="L142" i="4"/>
  <c r="L94" i="4"/>
  <c r="L157" i="4"/>
  <c r="L127" i="4"/>
  <c r="L93" i="4"/>
  <c r="L61" i="4"/>
  <c r="L47" i="4"/>
  <c r="L71" i="4"/>
  <c r="L18" i="4"/>
  <c r="L25" i="4"/>
  <c r="L206" i="4"/>
  <c r="L201" i="4"/>
  <c r="L170" i="4"/>
  <c r="L154" i="4"/>
  <c r="L122" i="4"/>
  <c r="L183" i="4"/>
  <c r="L106" i="4"/>
  <c r="L31" i="4"/>
  <c r="L137" i="4"/>
  <c r="L95" i="4"/>
  <c r="L155" i="4"/>
  <c r="L123" i="4"/>
  <c r="L89" i="4"/>
  <c r="L73" i="4"/>
  <c r="L83" i="4"/>
  <c r="L51" i="4"/>
  <c r="L28" i="4"/>
  <c r="L171" i="4"/>
  <c r="L77" i="4"/>
  <c r="L202" i="4"/>
  <c r="L198" i="4"/>
  <c r="L166" i="4"/>
  <c r="L150" i="4"/>
  <c r="L179" i="4"/>
  <c r="L102" i="4"/>
  <c r="L133" i="4"/>
  <c r="L91" i="4"/>
  <c r="L151" i="4"/>
  <c r="L117" i="4"/>
  <c r="L85" i="4"/>
  <c r="L69" i="4"/>
  <c r="L79" i="4"/>
  <c r="L20" i="4"/>
  <c r="L26" i="4"/>
  <c r="L33" i="4"/>
  <c r="L210" i="4"/>
  <c r="L190" i="4"/>
  <c r="L158" i="4"/>
  <c r="L141" i="4"/>
  <c r="L115" i="4"/>
  <c r="L143" i="4"/>
  <c r="L111" i="4"/>
  <c r="L126" i="4"/>
  <c r="L163" i="4"/>
  <c r="L197" i="4"/>
  <c r="L149" i="4"/>
  <c r="L120" i="4"/>
  <c r="L107" i="4"/>
  <c r="L52" i="4"/>
  <c r="L35" i="4"/>
  <c r="L62" i="4"/>
  <c r="L82" i="4"/>
  <c r="L209" i="4"/>
  <c r="L178" i="4"/>
  <c r="L130" i="4"/>
  <c r="L191" i="4"/>
  <c r="L114" i="4"/>
  <c r="L145" i="4"/>
  <c r="L103" i="4"/>
  <c r="L131" i="4"/>
  <c r="L58" i="4"/>
  <c r="L97" i="4"/>
  <c r="L81" i="4"/>
  <c r="L27" i="4"/>
  <c r="L59" i="4"/>
  <c r="L42" i="4"/>
  <c r="L22" i="4"/>
  <c r="L160" i="4"/>
  <c r="L105" i="4"/>
  <c r="L32" i="4"/>
  <c r="L132" i="4"/>
  <c r="L56" i="4"/>
  <c r="L96" i="4"/>
  <c r="L64" i="4"/>
  <c r="L169" i="4"/>
  <c r="L176" i="4"/>
  <c r="L30" i="4"/>
  <c r="L37" i="4"/>
  <c r="L164" i="4"/>
  <c r="L182" i="4"/>
  <c r="L134" i="4"/>
  <c r="L208" i="4"/>
  <c r="L195" i="4"/>
  <c r="L86" i="4"/>
  <c r="L48" i="4"/>
  <c r="L172" i="4"/>
  <c r="L74" i="4"/>
  <c r="L63" i="4"/>
  <c r="L110" i="4"/>
  <c r="L177" i="4"/>
  <c r="L184" i="4"/>
  <c r="L136" i="4"/>
  <c r="L116" i="4"/>
  <c r="L84" i="4"/>
  <c r="L54" i="4"/>
  <c r="L29" i="4"/>
  <c r="L46" i="4"/>
  <c r="L66" i="4"/>
  <c r="L23" i="4"/>
  <c r="L165" i="4"/>
  <c r="L156" i="4"/>
  <c r="L135" i="4"/>
  <c r="L128" i="4"/>
  <c r="L57" i="4"/>
  <c r="L108" i="4"/>
  <c r="L76" i="4"/>
  <c r="L67" i="4"/>
  <c r="L53" i="4"/>
  <c r="L21" i="4"/>
  <c r="L118" i="4"/>
  <c r="L124" i="4"/>
  <c r="L101" i="4"/>
  <c r="L187" i="4"/>
  <c r="L194" i="4"/>
  <c r="L162" i="4"/>
  <c r="L146" i="4"/>
  <c r="L175" i="4"/>
  <c r="L211" i="4"/>
  <c r="L98" i="4"/>
  <c r="L78" i="4"/>
  <c r="L161" i="4"/>
  <c r="L129" i="4"/>
  <c r="L119" i="4"/>
  <c r="L87" i="4"/>
  <c r="L39" i="4"/>
  <c r="L70" i="4"/>
  <c r="L147" i="4"/>
  <c r="L113" i="4"/>
  <c r="L65" i="4"/>
  <c r="L50" i="4"/>
  <c r="L68" i="4"/>
  <c r="L75" i="4"/>
  <c r="L38" i="4"/>
  <c r="L139" i="4"/>
  <c r="L174" i="4"/>
  <c r="L24" i="4"/>
  <c r="L104" i="4"/>
  <c r="L193" i="4"/>
  <c r="L100" i="4"/>
  <c r="L168" i="4"/>
  <c r="L152" i="4"/>
  <c r="L45" i="4"/>
  <c r="L204" i="4"/>
  <c r="L203" i="5"/>
  <c r="L205" i="5"/>
  <c r="L149" i="5"/>
  <c r="L160" i="5"/>
  <c r="L96" i="5"/>
  <c r="L186" i="5"/>
  <c r="L122" i="5"/>
  <c r="L56" i="5"/>
  <c r="L67" i="5"/>
  <c r="L192" i="5"/>
  <c r="L199" i="5"/>
  <c r="L184" i="5"/>
  <c r="L177" i="5"/>
  <c r="L145" i="5"/>
  <c r="L113" i="5"/>
  <c r="L172" i="5"/>
  <c r="L140" i="5"/>
  <c r="L108" i="5"/>
  <c r="L182" i="5"/>
  <c r="L166" i="5"/>
  <c r="L134" i="5"/>
  <c r="L102" i="5"/>
  <c r="L80" i="5"/>
  <c r="L24" i="5"/>
  <c r="L79" i="5"/>
  <c r="L47" i="5"/>
  <c r="L86" i="5"/>
  <c r="L57" i="5"/>
  <c r="L25" i="5"/>
  <c r="L210" i="5"/>
  <c r="L159" i="5"/>
  <c r="L111" i="5"/>
  <c r="L58" i="5"/>
  <c r="L206" i="5"/>
  <c r="L171" i="5"/>
  <c r="L139" i="5"/>
  <c r="L107" i="5"/>
  <c r="L54" i="5"/>
  <c r="L38" i="5"/>
  <c r="L194" i="5"/>
  <c r="L175" i="5"/>
  <c r="L95" i="5"/>
  <c r="L202" i="5"/>
  <c r="L189" i="5"/>
  <c r="L167" i="5"/>
  <c r="L135" i="5"/>
  <c r="L103" i="5"/>
  <c r="L82" i="5"/>
  <c r="L50" i="5"/>
  <c r="L18" i="5"/>
  <c r="L198" i="5"/>
  <c r="L163" i="5"/>
  <c r="L131" i="5"/>
  <c r="L99" i="5"/>
  <c r="L78" i="5"/>
  <c r="L30" i="5"/>
  <c r="L133" i="5"/>
  <c r="L88" i="5"/>
  <c r="L128" i="5"/>
  <c r="L154" i="5"/>
  <c r="L35" i="5"/>
  <c r="L45" i="5"/>
  <c r="L208" i="5"/>
  <c r="L201" i="5"/>
  <c r="L161" i="5"/>
  <c r="L129" i="5"/>
  <c r="L97" i="5"/>
  <c r="L84" i="5"/>
  <c r="L156" i="5"/>
  <c r="L124" i="5"/>
  <c r="L92" i="5"/>
  <c r="L60" i="5"/>
  <c r="L150" i="5"/>
  <c r="L118" i="5"/>
  <c r="L40" i="5"/>
  <c r="L63" i="5"/>
  <c r="L31" i="5"/>
  <c r="L73" i="5"/>
  <c r="L41" i="5"/>
  <c r="L90" i="5"/>
  <c r="L83" i="5"/>
  <c r="L61" i="5"/>
  <c r="L204" i="5"/>
  <c r="L195" i="5"/>
  <c r="L93" i="5"/>
  <c r="L120" i="5"/>
  <c r="L44" i="5"/>
  <c r="L114" i="5"/>
  <c r="L21" i="5"/>
  <c r="L196" i="5"/>
  <c r="L117" i="5"/>
  <c r="L144" i="5"/>
  <c r="L68" i="5"/>
  <c r="L138" i="5"/>
  <c r="L19" i="5"/>
  <c r="L42" i="5"/>
  <c r="L77" i="5"/>
  <c r="L157" i="5"/>
  <c r="L125" i="5"/>
  <c r="L52" i="5"/>
  <c r="L168" i="5"/>
  <c r="L136" i="5"/>
  <c r="L48" i="5"/>
  <c r="L162" i="5"/>
  <c r="L130" i="5"/>
  <c r="L36" i="5"/>
  <c r="L59" i="5"/>
  <c r="L53" i="5"/>
  <c r="L200" i="5"/>
  <c r="L207" i="5"/>
  <c r="L193" i="5"/>
  <c r="L153" i="5"/>
  <c r="L181" i="5"/>
  <c r="L188" i="5"/>
  <c r="L101" i="5"/>
  <c r="L106" i="5"/>
  <c r="L51" i="5"/>
  <c r="L119" i="5"/>
  <c r="L178" i="5"/>
  <c r="L146" i="5"/>
  <c r="L98" i="5"/>
  <c r="L169" i="5"/>
  <c r="L137" i="5"/>
  <c r="L190" i="5"/>
  <c r="L110" i="5"/>
  <c r="L94" i="5"/>
  <c r="L32" i="5"/>
  <c r="L55" i="5"/>
  <c r="L39" i="5"/>
  <c r="L74" i="5"/>
  <c r="L26" i="5"/>
  <c r="L187" i="5"/>
  <c r="L155" i="5"/>
  <c r="L123" i="5"/>
  <c r="L91" i="5"/>
  <c r="L173" i="5"/>
  <c r="L27" i="5"/>
  <c r="L165" i="5"/>
  <c r="L143" i="5"/>
  <c r="L170" i="5"/>
  <c r="L197" i="5"/>
  <c r="L152" i="5"/>
  <c r="L104" i="5"/>
  <c r="L151" i="5"/>
  <c r="L37" i="5"/>
  <c r="L121" i="5"/>
  <c r="L105" i="5"/>
  <c r="L180" i="5"/>
  <c r="L164" i="5"/>
  <c r="L76" i="5"/>
  <c r="L115" i="5"/>
  <c r="L23" i="5"/>
  <c r="L81" i="5"/>
  <c r="L183" i="5"/>
  <c r="L127" i="5"/>
  <c r="L112" i="5"/>
  <c r="L176" i="5"/>
  <c r="L28" i="5"/>
  <c r="L29" i="5"/>
  <c r="L75" i="5"/>
  <c r="L43" i="5"/>
  <c r="L34" i="5"/>
  <c r="L69" i="5"/>
  <c r="L209" i="5"/>
  <c r="L185" i="5"/>
  <c r="L89" i="5"/>
  <c r="L148" i="5"/>
  <c r="L132" i="5"/>
  <c r="L147" i="5"/>
  <c r="L174" i="5"/>
  <c r="L158" i="5"/>
  <c r="L70" i="5"/>
  <c r="L22" i="5"/>
  <c r="L20" i="5"/>
  <c r="L64" i="5"/>
  <c r="L87" i="5"/>
  <c r="L71" i="5"/>
  <c r="L46" i="5"/>
  <c r="L33" i="5"/>
  <c r="L211" i="5"/>
  <c r="L141" i="5"/>
  <c r="L142" i="5"/>
  <c r="L126" i="5"/>
  <c r="L65" i="5"/>
  <c r="L49" i="5"/>
  <c r="L62" i="5"/>
  <c r="L72" i="5"/>
  <c r="L66" i="5"/>
  <c r="L116" i="5"/>
  <c r="L100" i="5"/>
  <c r="L109" i="5"/>
  <c r="L85" i="5"/>
  <c r="L191" i="5"/>
  <c r="L179" i="5"/>
  <c r="M16" i="3"/>
  <c r="M16" i="4"/>
  <c r="M16" i="5"/>
  <c r="M16" i="6"/>
  <c r="M16" i="7"/>
  <c r="M16" i="8"/>
  <c r="L141" i="7"/>
  <c r="L77" i="7"/>
  <c r="L140" i="7"/>
  <c r="L60" i="7"/>
  <c r="L201" i="7"/>
  <c r="L153" i="7"/>
  <c r="L121" i="7"/>
  <c r="L89" i="7"/>
  <c r="L57" i="7"/>
  <c r="L25" i="7"/>
  <c r="L168" i="7"/>
  <c r="L136" i="7"/>
  <c r="L104" i="7"/>
  <c r="L72" i="7"/>
  <c r="L40" i="7"/>
  <c r="L174" i="7"/>
  <c r="L142" i="7"/>
  <c r="L110" i="7"/>
  <c r="L78" i="7"/>
  <c r="L46" i="7"/>
  <c r="L192" i="7"/>
  <c r="L198" i="7"/>
  <c r="L204" i="7"/>
  <c r="L194" i="7"/>
  <c r="L151" i="7"/>
  <c r="L119" i="7"/>
  <c r="L87" i="7"/>
  <c r="L55" i="7"/>
  <c r="L23" i="7"/>
  <c r="L75" i="7"/>
  <c r="L147" i="7"/>
  <c r="L115" i="7"/>
  <c r="L83" i="7"/>
  <c r="L51" i="7"/>
  <c r="L19" i="7"/>
  <c r="L208" i="7"/>
  <c r="L171" i="7"/>
  <c r="L123" i="7"/>
  <c r="L91" i="7"/>
  <c r="L43" i="7"/>
  <c r="L178" i="7"/>
  <c r="L200" i="7"/>
  <c r="L190" i="7"/>
  <c r="L173" i="7"/>
  <c r="L109" i="7"/>
  <c r="L45" i="7"/>
  <c r="L172" i="7"/>
  <c r="L108" i="7"/>
  <c r="L44" i="7"/>
  <c r="L187" i="7"/>
  <c r="L185" i="7"/>
  <c r="L169" i="7"/>
  <c r="L137" i="7"/>
  <c r="L105" i="7"/>
  <c r="L73" i="7"/>
  <c r="L41" i="7"/>
  <c r="L152" i="7"/>
  <c r="L120" i="7"/>
  <c r="L88" i="7"/>
  <c r="L56" i="7"/>
  <c r="L24" i="7"/>
  <c r="L199" i="7"/>
  <c r="L158" i="7"/>
  <c r="L126" i="7"/>
  <c r="L94" i="7"/>
  <c r="L62" i="7"/>
  <c r="L30" i="7"/>
  <c r="L205" i="7"/>
  <c r="L61" i="7"/>
  <c r="L92" i="7"/>
  <c r="L50" i="7"/>
  <c r="L165" i="7"/>
  <c r="L133" i="7"/>
  <c r="L101" i="7"/>
  <c r="L69" i="7"/>
  <c r="L37" i="7"/>
  <c r="L148" i="7"/>
  <c r="L116" i="7"/>
  <c r="L84" i="7"/>
  <c r="L52" i="7"/>
  <c r="L20" i="7"/>
  <c r="L195" i="7"/>
  <c r="L154" i="7"/>
  <c r="L122" i="7"/>
  <c r="L90" i="7"/>
  <c r="L58" i="7"/>
  <c r="L26" i="7"/>
  <c r="L189" i="7"/>
  <c r="L157" i="7"/>
  <c r="L93" i="7"/>
  <c r="L124" i="7"/>
  <c r="L28" i="7"/>
  <c r="L203" i="7"/>
  <c r="L130" i="7"/>
  <c r="L98" i="7"/>
  <c r="L66" i="7"/>
  <c r="L18" i="7"/>
  <c r="L210" i="7"/>
  <c r="L209" i="7"/>
  <c r="L183" i="7"/>
  <c r="L167" i="7"/>
  <c r="L135" i="7"/>
  <c r="L103" i="7"/>
  <c r="L71" i="7"/>
  <c r="L39" i="7"/>
  <c r="L197" i="7"/>
  <c r="L149" i="7"/>
  <c r="L21" i="7"/>
  <c r="L100" i="7"/>
  <c r="L179" i="7"/>
  <c r="L99" i="7"/>
  <c r="L106" i="7"/>
  <c r="L29" i="7"/>
  <c r="L139" i="7"/>
  <c r="L114" i="7"/>
  <c r="L196" i="7"/>
  <c r="L186" i="7"/>
  <c r="L207" i="7"/>
  <c r="L175" i="7"/>
  <c r="L143" i="7"/>
  <c r="L111" i="7"/>
  <c r="L79" i="7"/>
  <c r="L47" i="7"/>
  <c r="L182" i="7"/>
  <c r="L155" i="7"/>
  <c r="L162" i="7"/>
  <c r="L181" i="7"/>
  <c r="L53" i="7"/>
  <c r="L132" i="7"/>
  <c r="L131" i="7"/>
  <c r="L138" i="7"/>
  <c r="L180" i="7"/>
  <c r="L125" i="7"/>
  <c r="L76" i="7"/>
  <c r="L27" i="7"/>
  <c r="L146" i="7"/>
  <c r="L206" i="7"/>
  <c r="L184" i="7"/>
  <c r="L161" i="7"/>
  <c r="L129" i="7"/>
  <c r="L97" i="7"/>
  <c r="L65" i="7"/>
  <c r="L33" i="7"/>
  <c r="L176" i="7"/>
  <c r="L144" i="7"/>
  <c r="L112" i="7"/>
  <c r="L80" i="7"/>
  <c r="L48" i="7"/>
  <c r="L191" i="7"/>
  <c r="L150" i="7"/>
  <c r="L118" i="7"/>
  <c r="L86" i="7"/>
  <c r="L54" i="7"/>
  <c r="L22" i="7"/>
  <c r="L188" i="7"/>
  <c r="L117" i="7"/>
  <c r="L68" i="7"/>
  <c r="L67" i="7"/>
  <c r="L85" i="7"/>
  <c r="L164" i="7"/>
  <c r="L36" i="7"/>
  <c r="L163" i="7"/>
  <c r="L35" i="7"/>
  <c r="L170" i="7"/>
  <c r="L42" i="7"/>
  <c r="L156" i="7"/>
  <c r="L59" i="7"/>
  <c r="L34" i="7"/>
  <c r="L202" i="7"/>
  <c r="L159" i="7"/>
  <c r="L127" i="7"/>
  <c r="L95" i="7"/>
  <c r="L63" i="7"/>
  <c r="L31" i="7"/>
  <c r="L74" i="7"/>
  <c r="L107" i="7"/>
  <c r="L145" i="7"/>
  <c r="L64" i="7"/>
  <c r="L166" i="7"/>
  <c r="L38" i="7"/>
  <c r="L113" i="7"/>
  <c r="L160" i="7"/>
  <c r="L32" i="7"/>
  <c r="L134" i="7"/>
  <c r="L49" i="7"/>
  <c r="L96" i="7"/>
  <c r="L211" i="7"/>
  <c r="L193" i="7"/>
  <c r="L81" i="7"/>
  <c r="L128" i="7"/>
  <c r="L102" i="7"/>
  <c r="L82" i="7"/>
  <c r="L177" i="7"/>
  <c r="L70" i="7"/>
  <c r="L182" i="3"/>
  <c r="L143" i="3"/>
  <c r="L199" i="3"/>
  <c r="L142" i="3"/>
  <c r="L97" i="3"/>
  <c r="L50" i="3"/>
  <c r="L54" i="3"/>
  <c r="L210" i="3"/>
  <c r="L178" i="3"/>
  <c r="L155" i="3"/>
  <c r="L135" i="3"/>
  <c r="L185" i="3"/>
  <c r="L128" i="3"/>
  <c r="L166" i="3"/>
  <c r="L195" i="3"/>
  <c r="L138" i="3"/>
  <c r="L123" i="3"/>
  <c r="L165" i="3"/>
  <c r="L115" i="3"/>
  <c r="L124" i="3"/>
  <c r="L108" i="3"/>
  <c r="L73" i="3"/>
  <c r="L118" i="3"/>
  <c r="L85" i="3"/>
  <c r="L109" i="3"/>
  <c r="L69" i="3"/>
  <c r="L32" i="3"/>
  <c r="L184" i="3"/>
  <c r="L23" i="3"/>
  <c r="L92" i="3"/>
  <c r="L180" i="3"/>
  <c r="L133" i="3"/>
  <c r="L76" i="3"/>
  <c r="L83" i="3"/>
  <c r="L25" i="3"/>
  <c r="L200" i="3"/>
  <c r="L71" i="3"/>
  <c r="L192" i="3"/>
  <c r="L79" i="3"/>
  <c r="L34" i="3"/>
  <c r="L137" i="3"/>
  <c r="L84" i="3"/>
  <c r="L35" i="3"/>
  <c r="L19" i="3"/>
  <c r="L176" i="3"/>
  <c r="L145" i="3"/>
  <c r="L48" i="3"/>
  <c r="L204" i="3"/>
  <c r="L172" i="3"/>
  <c r="L86" i="3"/>
  <c r="L157" i="3"/>
  <c r="L125" i="3"/>
  <c r="L94" i="3"/>
  <c r="L173" i="3"/>
  <c r="L132" i="3"/>
  <c r="L88" i="3"/>
  <c r="L57" i="3"/>
  <c r="L49" i="3"/>
  <c r="L194" i="3"/>
  <c r="L167" i="3"/>
  <c r="L201" i="3"/>
  <c r="L169" i="3"/>
  <c r="L144" i="3"/>
  <c r="L211" i="3"/>
  <c r="L179" i="3"/>
  <c r="L154" i="3"/>
  <c r="L99" i="3"/>
  <c r="L81" i="3"/>
  <c r="L102" i="3"/>
  <c r="L93" i="3"/>
  <c r="L40" i="3"/>
  <c r="L47" i="3"/>
  <c r="L38" i="3"/>
  <c r="L163" i="3"/>
  <c r="L119" i="3"/>
  <c r="L112" i="3"/>
  <c r="L122" i="3"/>
  <c r="L62" i="3"/>
  <c r="L29" i="3"/>
  <c r="L190" i="3"/>
  <c r="L147" i="3"/>
  <c r="L181" i="3"/>
  <c r="L140" i="3"/>
  <c r="L175" i="3"/>
  <c r="L198" i="3"/>
  <c r="L131" i="3"/>
  <c r="L183" i="3"/>
  <c r="L113" i="3"/>
  <c r="L174" i="3"/>
  <c r="L159" i="3"/>
  <c r="L191" i="3"/>
  <c r="L150" i="3"/>
  <c r="L96" i="3"/>
  <c r="L111" i="3"/>
  <c r="L105" i="3"/>
  <c r="L72" i="3"/>
  <c r="L63" i="3"/>
  <c r="L24" i="3"/>
  <c r="L18" i="3"/>
  <c r="L196" i="3"/>
  <c r="L55" i="3"/>
  <c r="L67" i="3"/>
  <c r="L80" i="3"/>
  <c r="L98" i="3"/>
  <c r="L126" i="3"/>
  <c r="L31" i="3"/>
  <c r="L77" i="3"/>
  <c r="L74" i="3"/>
  <c r="L121" i="3"/>
  <c r="L37" i="3"/>
  <c r="L193" i="3"/>
  <c r="L177" i="3"/>
  <c r="L70" i="3"/>
  <c r="L101" i="3"/>
  <c r="L53" i="3"/>
  <c r="L30" i="3"/>
  <c r="L161" i="3"/>
  <c r="L120" i="3"/>
  <c r="L106" i="3"/>
  <c r="L205" i="3"/>
  <c r="L160" i="3"/>
  <c r="L189" i="3"/>
  <c r="L197" i="3"/>
  <c r="L134" i="3"/>
  <c r="L129" i="3"/>
  <c r="L104" i="3"/>
  <c r="L114" i="3"/>
  <c r="L89" i="3"/>
  <c r="L56" i="3"/>
  <c r="L202" i="3"/>
  <c r="L139" i="3"/>
  <c r="L162" i="3"/>
  <c r="L116" i="3"/>
  <c r="L61" i="3"/>
  <c r="L110" i="3"/>
  <c r="L58" i="3"/>
  <c r="L36" i="3"/>
  <c r="L20" i="3"/>
  <c r="L26" i="3"/>
  <c r="L149" i="3"/>
  <c r="L60" i="3"/>
  <c r="L27" i="3"/>
  <c r="L66" i="3"/>
  <c r="L103" i="3"/>
  <c r="L153" i="3"/>
  <c r="L44" i="3"/>
  <c r="L45" i="3"/>
  <c r="L22" i="3"/>
  <c r="L158" i="3"/>
  <c r="L51" i="3"/>
  <c r="L64" i="3"/>
  <c r="L206" i="3"/>
  <c r="L127" i="3"/>
  <c r="L164" i="3"/>
  <c r="L148" i="3"/>
  <c r="L168" i="3"/>
  <c r="L87" i="3"/>
  <c r="L42" i="3"/>
  <c r="L156" i="3"/>
  <c r="L208" i="3"/>
  <c r="L207" i="3"/>
  <c r="L28" i="3"/>
  <c r="L43" i="3"/>
  <c r="L186" i="3"/>
  <c r="L170" i="3"/>
  <c r="L152" i="3"/>
  <c r="L188" i="3"/>
  <c r="L203" i="3"/>
  <c r="L187" i="3"/>
  <c r="L146" i="3"/>
  <c r="L107" i="3"/>
  <c r="L100" i="3"/>
  <c r="L68" i="3"/>
  <c r="L52" i="3"/>
  <c r="L91" i="3"/>
  <c r="L75" i="3"/>
  <c r="L39" i="3"/>
  <c r="L33" i="3"/>
  <c r="L209" i="3"/>
  <c r="L117" i="3"/>
  <c r="L46" i="3"/>
  <c r="L59" i="3"/>
  <c r="L21" i="3"/>
  <c r="L151" i="3"/>
  <c r="L171" i="3"/>
  <c r="L95" i="3"/>
  <c r="L136" i="3"/>
  <c r="L130" i="3"/>
  <c r="L90" i="3"/>
  <c r="L41" i="3"/>
  <c r="L82" i="3"/>
  <c r="L78" i="3"/>
  <c r="L141" i="3"/>
  <c r="L65" i="3"/>
  <c r="F33" i="9"/>
  <c r="L146" i="6"/>
  <c r="L66" i="6"/>
  <c r="L81" i="6"/>
  <c r="L131" i="6"/>
  <c r="L35" i="6"/>
  <c r="L185" i="6"/>
  <c r="L142" i="6"/>
  <c r="L110" i="6"/>
  <c r="L78" i="6"/>
  <c r="L46" i="6"/>
  <c r="L157" i="6"/>
  <c r="L125" i="6"/>
  <c r="L93" i="6"/>
  <c r="L61" i="6"/>
  <c r="L29" i="6"/>
  <c r="L175" i="6"/>
  <c r="L127" i="6"/>
  <c r="L95" i="6"/>
  <c r="L63" i="6"/>
  <c r="L31" i="6"/>
  <c r="L176" i="6"/>
  <c r="L208" i="6"/>
  <c r="L80" i="6"/>
  <c r="L179" i="6"/>
  <c r="L156" i="6"/>
  <c r="L204" i="6"/>
  <c r="L206" i="6"/>
  <c r="L174" i="6"/>
  <c r="L140" i="6"/>
  <c r="L108" i="6"/>
  <c r="L76" i="6"/>
  <c r="L44" i="6"/>
  <c r="L207" i="6"/>
  <c r="L192" i="6"/>
  <c r="L112" i="6"/>
  <c r="L195" i="6"/>
  <c r="L186" i="6"/>
  <c r="L120" i="6"/>
  <c r="L56" i="6"/>
  <c r="L187" i="6"/>
  <c r="L160" i="6"/>
  <c r="L210" i="6"/>
  <c r="L96" i="6"/>
  <c r="L211" i="6"/>
  <c r="L168" i="6"/>
  <c r="L200" i="6"/>
  <c r="L170" i="6"/>
  <c r="L104" i="6"/>
  <c r="L40" i="6"/>
  <c r="L148" i="6"/>
  <c r="L196" i="6"/>
  <c r="L198" i="6"/>
  <c r="L166" i="6"/>
  <c r="L132" i="6"/>
  <c r="L100" i="6"/>
  <c r="L68" i="6"/>
  <c r="L36" i="6"/>
  <c r="L199" i="6"/>
  <c r="L98" i="6"/>
  <c r="L18" i="6"/>
  <c r="L129" i="6"/>
  <c r="L49" i="6"/>
  <c r="L83" i="6"/>
  <c r="L201" i="6"/>
  <c r="L126" i="6"/>
  <c r="L94" i="6"/>
  <c r="L62" i="6"/>
  <c r="L30" i="6"/>
  <c r="L173" i="6"/>
  <c r="L141" i="6"/>
  <c r="L109" i="6"/>
  <c r="L77" i="6"/>
  <c r="L45" i="6"/>
  <c r="L159" i="6"/>
  <c r="L143" i="6"/>
  <c r="L111" i="6"/>
  <c r="L79" i="6"/>
  <c r="L47" i="6"/>
  <c r="L82" i="6"/>
  <c r="L97" i="6"/>
  <c r="L99" i="6"/>
  <c r="L138" i="6"/>
  <c r="L74" i="6"/>
  <c r="L137" i="6"/>
  <c r="L73" i="6"/>
  <c r="L189" i="6"/>
  <c r="L34" i="6"/>
  <c r="L145" i="6"/>
  <c r="L65" i="6"/>
  <c r="L163" i="6"/>
  <c r="L115" i="6"/>
  <c r="L51" i="6"/>
  <c r="L197" i="6"/>
  <c r="L90" i="6"/>
  <c r="L26" i="6"/>
  <c r="L153" i="6"/>
  <c r="L89" i="6"/>
  <c r="L25" i="6"/>
  <c r="L155" i="6"/>
  <c r="L123" i="6"/>
  <c r="L91" i="6"/>
  <c r="L59" i="6"/>
  <c r="L27" i="6"/>
  <c r="L128" i="6"/>
  <c r="L32" i="6"/>
  <c r="L190" i="6"/>
  <c r="L158" i="6"/>
  <c r="L130" i="6"/>
  <c r="L33" i="6"/>
  <c r="L64" i="6"/>
  <c r="L181" i="6"/>
  <c r="L106" i="6"/>
  <c r="L105" i="6"/>
  <c r="L139" i="6"/>
  <c r="L144" i="6"/>
  <c r="L154" i="6"/>
  <c r="L122" i="6"/>
  <c r="L121" i="6"/>
  <c r="L136" i="6"/>
  <c r="L203" i="6"/>
  <c r="L171" i="6"/>
  <c r="L107" i="6"/>
  <c r="L209" i="6"/>
  <c r="L54" i="6"/>
  <c r="L38" i="6"/>
  <c r="L165" i="6"/>
  <c r="L101" i="6"/>
  <c r="L85" i="6"/>
  <c r="L84" i="6"/>
  <c r="L20" i="6"/>
  <c r="L183" i="6"/>
  <c r="L167" i="6"/>
  <c r="L103" i="6"/>
  <c r="L87" i="6"/>
  <c r="L48" i="6"/>
  <c r="L194" i="6"/>
  <c r="L191" i="6"/>
  <c r="L205" i="6"/>
  <c r="L178" i="6"/>
  <c r="L161" i="6"/>
  <c r="L19" i="6"/>
  <c r="L169" i="6"/>
  <c r="L193" i="6"/>
  <c r="L177" i="6"/>
  <c r="L182" i="6"/>
  <c r="L150" i="6"/>
  <c r="L134" i="6"/>
  <c r="L22" i="6"/>
  <c r="L149" i="6"/>
  <c r="L69" i="6"/>
  <c r="L53" i="6"/>
  <c r="L151" i="6"/>
  <c r="L71" i="6"/>
  <c r="L55" i="6"/>
  <c r="L124" i="6"/>
  <c r="L60" i="6"/>
  <c r="L152" i="6"/>
  <c r="L42" i="6"/>
  <c r="L41" i="6"/>
  <c r="L113" i="6"/>
  <c r="L67" i="6"/>
  <c r="L188" i="6"/>
  <c r="L147" i="6"/>
  <c r="L184" i="6"/>
  <c r="L24" i="6"/>
  <c r="L162" i="6"/>
  <c r="L114" i="6"/>
  <c r="L202" i="6"/>
  <c r="L43" i="6"/>
  <c r="L164" i="6"/>
  <c r="L180" i="6"/>
  <c r="L118" i="6"/>
  <c r="L102" i="6"/>
  <c r="L37" i="6"/>
  <c r="L21" i="6"/>
  <c r="L116" i="6"/>
  <c r="L52" i="6"/>
  <c r="L39" i="6"/>
  <c r="L23" i="6"/>
  <c r="L172" i="6"/>
  <c r="L92" i="6"/>
  <c r="L28" i="6"/>
  <c r="L50" i="6"/>
  <c r="L88" i="6"/>
  <c r="L58" i="6"/>
  <c r="L57" i="6"/>
  <c r="L72" i="6"/>
  <c r="L86" i="6"/>
  <c r="L70" i="6"/>
  <c r="L135" i="6"/>
  <c r="L119" i="6"/>
  <c r="L133" i="6"/>
  <c r="L117" i="6"/>
  <c r="L75" i="6"/>
  <c r="J12" i="6" l="1"/>
  <c r="G12" i="6"/>
  <c r="K12" i="6"/>
  <c r="H12" i="6"/>
  <c r="L12" i="6"/>
  <c r="I12" i="6"/>
  <c r="I12" i="7"/>
  <c r="J12" i="7"/>
  <c r="G12" i="7"/>
  <c r="K12" i="7"/>
  <c r="H12" i="7"/>
  <c r="L12" i="7"/>
  <c r="M127" i="5"/>
  <c r="M74" i="5"/>
  <c r="M26" i="5"/>
  <c r="M187" i="5"/>
  <c r="M155" i="5"/>
  <c r="M123" i="5"/>
  <c r="M91" i="5"/>
  <c r="M54" i="5"/>
  <c r="M22" i="5"/>
  <c r="M133" i="5"/>
  <c r="M88" i="5"/>
  <c r="M128" i="5"/>
  <c r="M154" i="5"/>
  <c r="M35" i="5"/>
  <c r="M45" i="5"/>
  <c r="M208" i="5"/>
  <c r="M201" i="5"/>
  <c r="M161" i="5"/>
  <c r="M129" i="5"/>
  <c r="M97" i="5"/>
  <c r="M84" i="5"/>
  <c r="M156" i="5"/>
  <c r="M124" i="5"/>
  <c r="M92" i="5"/>
  <c r="M60" i="5"/>
  <c r="M150" i="5"/>
  <c r="M118" i="5"/>
  <c r="M40" i="5"/>
  <c r="M63" i="5"/>
  <c r="M31" i="5"/>
  <c r="M73" i="5"/>
  <c r="M41" i="5"/>
  <c r="M90" i="5"/>
  <c r="M204" i="5"/>
  <c r="M195" i="5"/>
  <c r="M93" i="5"/>
  <c r="M120" i="5"/>
  <c r="M44" i="5"/>
  <c r="M114" i="5"/>
  <c r="M21" i="5"/>
  <c r="M196" i="5"/>
  <c r="M117" i="5"/>
  <c r="M144" i="5"/>
  <c r="M68" i="5"/>
  <c r="M138" i="5"/>
  <c r="M19" i="5"/>
  <c r="M157" i="5"/>
  <c r="M125" i="5"/>
  <c r="M52" i="5"/>
  <c r="M168" i="5"/>
  <c r="M136" i="5"/>
  <c r="M85" i="5"/>
  <c r="M48" i="5"/>
  <c r="M162" i="5"/>
  <c r="M130" i="5"/>
  <c r="M36" i="5"/>
  <c r="M59" i="5"/>
  <c r="M82" i="5"/>
  <c r="M200" i="5"/>
  <c r="M207" i="5"/>
  <c r="M193" i="5"/>
  <c r="M153" i="5"/>
  <c r="M121" i="5"/>
  <c r="M89" i="5"/>
  <c r="M180" i="5"/>
  <c r="M148" i="5"/>
  <c r="M116" i="5"/>
  <c r="M174" i="5"/>
  <c r="M142" i="5"/>
  <c r="M110" i="5"/>
  <c r="M32" i="5"/>
  <c r="M55" i="5"/>
  <c r="M23" i="5"/>
  <c r="M81" i="5"/>
  <c r="M65" i="5"/>
  <c r="M49" i="5"/>
  <c r="M33" i="5"/>
  <c r="M210" i="5"/>
  <c r="M159" i="5"/>
  <c r="M111" i="5"/>
  <c r="M186" i="5"/>
  <c r="M58" i="5"/>
  <c r="M206" i="5"/>
  <c r="M184" i="5"/>
  <c r="M171" i="5"/>
  <c r="M139" i="5"/>
  <c r="M107" i="5"/>
  <c r="M86" i="5"/>
  <c r="M70" i="5"/>
  <c r="M38" i="5"/>
  <c r="M194" i="5"/>
  <c r="M188" i="5"/>
  <c r="M175" i="5"/>
  <c r="M95" i="5"/>
  <c r="M202" i="5"/>
  <c r="M167" i="5"/>
  <c r="M135" i="5"/>
  <c r="M103" i="5"/>
  <c r="M50" i="5"/>
  <c r="M18" i="5"/>
  <c r="M69" i="5"/>
  <c r="M198" i="5"/>
  <c r="M185" i="5"/>
  <c r="M203" i="5"/>
  <c r="M149" i="5"/>
  <c r="M56" i="5"/>
  <c r="M199" i="5"/>
  <c r="M177" i="5"/>
  <c r="M140" i="5"/>
  <c r="M102" i="5"/>
  <c r="M47" i="5"/>
  <c r="M57" i="5"/>
  <c r="M112" i="5"/>
  <c r="M183" i="5"/>
  <c r="M176" i="5"/>
  <c r="M28" i="5"/>
  <c r="M29" i="5"/>
  <c r="M197" i="5"/>
  <c r="M152" i="5"/>
  <c r="M104" i="5"/>
  <c r="M34" i="5"/>
  <c r="M37" i="5"/>
  <c r="M105" i="5"/>
  <c r="M164" i="5"/>
  <c r="M76" i="5"/>
  <c r="M179" i="5"/>
  <c r="M99" i="5"/>
  <c r="M46" i="5"/>
  <c r="M67" i="5"/>
  <c r="M145" i="5"/>
  <c r="M108" i="5"/>
  <c r="M80" i="5"/>
  <c r="M25" i="5"/>
  <c r="M83" i="5"/>
  <c r="M61" i="5"/>
  <c r="M75" i="5"/>
  <c r="M43" i="5"/>
  <c r="M66" i="5"/>
  <c r="M209" i="5"/>
  <c r="M132" i="5"/>
  <c r="M131" i="5"/>
  <c r="M190" i="5"/>
  <c r="M158" i="5"/>
  <c r="M78" i="5"/>
  <c r="M96" i="5"/>
  <c r="M172" i="5"/>
  <c r="M134" i="5"/>
  <c r="M79" i="5"/>
  <c r="M27" i="5"/>
  <c r="M143" i="5"/>
  <c r="M170" i="5"/>
  <c r="M160" i="5"/>
  <c r="M113" i="5"/>
  <c r="M182" i="5"/>
  <c r="M166" i="5"/>
  <c r="M24" i="5"/>
  <c r="M181" i="5"/>
  <c r="M101" i="5"/>
  <c r="M106" i="5"/>
  <c r="M51" i="5"/>
  <c r="M211" i="5"/>
  <c r="M141" i="5"/>
  <c r="M109" i="5"/>
  <c r="M119" i="5"/>
  <c r="M72" i="5"/>
  <c r="M20" i="5"/>
  <c r="M53" i="5"/>
  <c r="M191" i="5"/>
  <c r="M100" i="5"/>
  <c r="M163" i="5"/>
  <c r="M115" i="5"/>
  <c r="M126" i="5"/>
  <c r="M64" i="5"/>
  <c r="M71" i="5"/>
  <c r="M62" i="5"/>
  <c r="M30" i="5"/>
  <c r="M205" i="5"/>
  <c r="M122" i="5"/>
  <c r="M192" i="5"/>
  <c r="M173" i="5"/>
  <c r="M165" i="5"/>
  <c r="M42" i="5"/>
  <c r="M77" i="5"/>
  <c r="M151" i="5"/>
  <c r="M178" i="5"/>
  <c r="M147" i="5"/>
  <c r="M94" i="5"/>
  <c r="M87" i="5"/>
  <c r="M146" i="5"/>
  <c r="M169" i="5"/>
  <c r="M189" i="5"/>
  <c r="M39" i="5"/>
  <c r="M98" i="5"/>
  <c r="M137" i="5"/>
  <c r="M157" i="8"/>
  <c r="M198" i="8"/>
  <c r="M182" i="8"/>
  <c r="M166" i="8"/>
  <c r="M150" i="8"/>
  <c r="M134" i="8"/>
  <c r="M118" i="8"/>
  <c r="M102" i="8"/>
  <c r="M86" i="8"/>
  <c r="M70" i="8"/>
  <c r="M54" i="8"/>
  <c r="M38" i="8"/>
  <c r="M201" i="8"/>
  <c r="M179" i="8"/>
  <c r="M175" i="8"/>
  <c r="M119" i="8"/>
  <c r="M99" i="8"/>
  <c r="M83" i="8"/>
  <c r="M67" i="8"/>
  <c r="M51" i="8"/>
  <c r="M35" i="8"/>
  <c r="M19" i="8"/>
  <c r="M143" i="8"/>
  <c r="M115" i="8"/>
  <c r="M199" i="8"/>
  <c r="M131" i="8"/>
  <c r="M105" i="8"/>
  <c r="M89" i="8"/>
  <c r="M73" i="8"/>
  <c r="M57" i="8"/>
  <c r="M41" i="8"/>
  <c r="M25" i="8"/>
  <c r="M125" i="8"/>
  <c r="M197" i="8"/>
  <c r="M195" i="8"/>
  <c r="M191" i="8"/>
  <c r="M129" i="8"/>
  <c r="M103" i="8"/>
  <c r="M87" i="8"/>
  <c r="M71" i="8"/>
  <c r="M55" i="8"/>
  <c r="M39" i="8"/>
  <c r="M23" i="8"/>
  <c r="M147" i="8"/>
  <c r="M121" i="8"/>
  <c r="M22" i="8"/>
  <c r="M190" i="8"/>
  <c r="M174" i="8"/>
  <c r="M158" i="8"/>
  <c r="M142" i="8"/>
  <c r="M126" i="8"/>
  <c r="M110" i="8"/>
  <c r="M94" i="8"/>
  <c r="M78" i="8"/>
  <c r="M62" i="8"/>
  <c r="M46" i="8"/>
  <c r="M30" i="8"/>
  <c r="M155" i="8"/>
  <c r="M205" i="8"/>
  <c r="M188" i="8"/>
  <c r="M172" i="8"/>
  <c r="M156" i="8"/>
  <c r="M140" i="8"/>
  <c r="M124" i="8"/>
  <c r="M108" i="8"/>
  <c r="M92" i="8"/>
  <c r="M76" i="8"/>
  <c r="M60" i="8"/>
  <c r="M44" i="8"/>
  <c r="M28" i="8"/>
  <c r="M194" i="8"/>
  <c r="M178" i="8"/>
  <c r="M162" i="8"/>
  <c r="M146" i="8"/>
  <c r="M130" i="8"/>
  <c r="M114" i="8"/>
  <c r="M98" i="8"/>
  <c r="M82" i="8"/>
  <c r="M66" i="8"/>
  <c r="M50" i="8"/>
  <c r="M34" i="8"/>
  <c r="M18" i="8"/>
  <c r="M173" i="8"/>
  <c r="M75" i="8"/>
  <c r="M193" i="8"/>
  <c r="M97" i="8"/>
  <c r="M33" i="8"/>
  <c r="M163" i="8"/>
  <c r="M180" i="8"/>
  <c r="M116" i="8"/>
  <c r="M52" i="8"/>
  <c r="M189" i="8"/>
  <c r="M151" i="8"/>
  <c r="M63" i="8"/>
  <c r="M167" i="8"/>
  <c r="M202" i="8"/>
  <c r="M106" i="8"/>
  <c r="M42" i="8"/>
  <c r="M159" i="8"/>
  <c r="M200" i="8"/>
  <c r="M184" i="8"/>
  <c r="M168" i="8"/>
  <c r="M152" i="8"/>
  <c r="M136" i="8"/>
  <c r="M120" i="8"/>
  <c r="M104" i="8"/>
  <c r="M88" i="8"/>
  <c r="M72" i="8"/>
  <c r="M56" i="8"/>
  <c r="M40" i="8"/>
  <c r="M24" i="8"/>
  <c r="M186" i="8"/>
  <c r="M90" i="8"/>
  <c r="M26" i="8"/>
  <c r="M137" i="8"/>
  <c r="M59" i="8"/>
  <c r="M127" i="8"/>
  <c r="M113" i="8"/>
  <c r="M49" i="8"/>
  <c r="M196" i="8"/>
  <c r="M132" i="8"/>
  <c r="M68" i="8"/>
  <c r="M185" i="8"/>
  <c r="M79" i="8"/>
  <c r="M135" i="8"/>
  <c r="M154" i="8"/>
  <c r="M58" i="8"/>
  <c r="M206" i="8"/>
  <c r="M187" i="8"/>
  <c r="M183" i="8"/>
  <c r="M123" i="8"/>
  <c r="M101" i="8"/>
  <c r="M85" i="8"/>
  <c r="M69" i="8"/>
  <c r="M53" i="8"/>
  <c r="M37" i="8"/>
  <c r="M21" i="8"/>
  <c r="M145" i="8"/>
  <c r="M117" i="8"/>
  <c r="M128" i="8"/>
  <c r="M112" i="8"/>
  <c r="M96" i="8"/>
  <c r="M91" i="8"/>
  <c r="M27" i="8"/>
  <c r="M81" i="8"/>
  <c r="M100" i="8"/>
  <c r="M111" i="8"/>
  <c r="M47" i="8"/>
  <c r="M138" i="8"/>
  <c r="M107" i="8"/>
  <c r="M43" i="8"/>
  <c r="M149" i="8"/>
  <c r="M203" i="8"/>
  <c r="M171" i="8"/>
  <c r="M153" i="8"/>
  <c r="M65" i="8"/>
  <c r="M141" i="8"/>
  <c r="M84" i="8"/>
  <c r="M20" i="8"/>
  <c r="M95" i="8"/>
  <c r="M31" i="8"/>
  <c r="M161" i="8"/>
  <c r="M170" i="8"/>
  <c r="M122" i="8"/>
  <c r="M74" i="8"/>
  <c r="M192" i="8"/>
  <c r="M176" i="8"/>
  <c r="M160" i="8"/>
  <c r="M144" i="8"/>
  <c r="M80" i="8"/>
  <c r="M64" i="8"/>
  <c r="M48" i="8"/>
  <c r="M32" i="8"/>
  <c r="M169" i="8"/>
  <c r="M164" i="8"/>
  <c r="M148" i="8"/>
  <c r="M36" i="8"/>
  <c r="M109" i="8"/>
  <c r="M45" i="8"/>
  <c r="M133" i="8"/>
  <c r="M139" i="8"/>
  <c r="M61" i="8"/>
  <c r="M204" i="8"/>
  <c r="M177" i="8"/>
  <c r="M165" i="8"/>
  <c r="M181" i="8"/>
  <c r="M77" i="8"/>
  <c r="M93" i="8"/>
  <c r="M29" i="8"/>
  <c r="M173" i="4"/>
  <c r="M46" i="4"/>
  <c r="M93" i="4"/>
  <c r="M64" i="4"/>
  <c r="M34" i="4"/>
  <c r="M25" i="4"/>
  <c r="M185" i="4"/>
  <c r="M205" i="4"/>
  <c r="M142" i="4"/>
  <c r="M94" i="4"/>
  <c r="M157" i="4"/>
  <c r="M127" i="4"/>
  <c r="M61" i="4"/>
  <c r="M112" i="4"/>
  <c r="M55" i="4"/>
  <c r="M206" i="4"/>
  <c r="M201" i="4"/>
  <c r="M170" i="4"/>
  <c r="M154" i="4"/>
  <c r="M122" i="4"/>
  <c r="M199" i="4"/>
  <c r="M167" i="4"/>
  <c r="M106" i="4"/>
  <c r="M31" i="4"/>
  <c r="M137" i="4"/>
  <c r="M176" i="4"/>
  <c r="M155" i="4"/>
  <c r="M123" i="4"/>
  <c r="M73" i="4"/>
  <c r="M32" i="4"/>
  <c r="M92" i="4"/>
  <c r="M28" i="4"/>
  <c r="M53" i="4"/>
  <c r="M37" i="4"/>
  <c r="M164" i="4"/>
  <c r="M77" i="4"/>
  <c r="M202" i="4"/>
  <c r="M198" i="4"/>
  <c r="M166" i="4"/>
  <c r="M150" i="4"/>
  <c r="M195" i="4"/>
  <c r="M163" i="4"/>
  <c r="M102" i="4"/>
  <c r="M133" i="4"/>
  <c r="M120" i="4"/>
  <c r="M172" i="4"/>
  <c r="M151" i="4"/>
  <c r="M69" i="4"/>
  <c r="M52" i="4"/>
  <c r="M88" i="4"/>
  <c r="M79" i="4"/>
  <c r="M20" i="4"/>
  <c r="M210" i="4"/>
  <c r="M190" i="4"/>
  <c r="M158" i="4"/>
  <c r="M187" i="4"/>
  <c r="M141" i="4"/>
  <c r="M143" i="4"/>
  <c r="M200" i="4"/>
  <c r="M99" i="4"/>
  <c r="M148" i="4"/>
  <c r="M109" i="4"/>
  <c r="M43" i="4"/>
  <c r="M80" i="4"/>
  <c r="M47" i="4"/>
  <c r="M18" i="4"/>
  <c r="M169" i="4"/>
  <c r="M111" i="4"/>
  <c r="M144" i="4"/>
  <c r="M105" i="4"/>
  <c r="M60" i="4"/>
  <c r="M67" i="4"/>
  <c r="M30" i="4"/>
  <c r="M197" i="4"/>
  <c r="M165" i="4"/>
  <c r="M107" i="4"/>
  <c r="M140" i="4"/>
  <c r="M101" i="4"/>
  <c r="M56" i="4"/>
  <c r="M26" i="4"/>
  <c r="M36" i="4"/>
  <c r="M128" i="4"/>
  <c r="M57" i="4"/>
  <c r="M76" i="4"/>
  <c r="M179" i="4"/>
  <c r="M118" i="4"/>
  <c r="M124" i="4"/>
  <c r="M104" i="4"/>
  <c r="M110" i="4"/>
  <c r="M204" i="4"/>
  <c r="M177" i="4"/>
  <c r="M119" i="4"/>
  <c r="M87" i="4"/>
  <c r="M152" i="4"/>
  <c r="M113" i="4"/>
  <c r="M50" i="4"/>
  <c r="M68" i="4"/>
  <c r="M38" i="4"/>
  <c r="M108" i="4"/>
  <c r="M51" i="4"/>
  <c r="M63" i="4"/>
  <c r="M125" i="4"/>
  <c r="M180" i="4"/>
  <c r="M159" i="4"/>
  <c r="M41" i="4"/>
  <c r="M186" i="4"/>
  <c r="M90" i="4"/>
  <c r="M121" i="4"/>
  <c r="M95" i="4"/>
  <c r="M66" i="4"/>
  <c r="M160" i="4"/>
  <c r="M139" i="4"/>
  <c r="M23" i="4"/>
  <c r="M40" i="4"/>
  <c r="M174" i="4"/>
  <c r="M132" i="4"/>
  <c r="M181" i="4"/>
  <c r="M91" i="4"/>
  <c r="M156" i="4"/>
  <c r="M135" i="4"/>
  <c r="M72" i="4"/>
  <c r="M49" i="4"/>
  <c r="M115" i="4"/>
  <c r="M196" i="4"/>
  <c r="M194" i="4"/>
  <c r="M162" i="4"/>
  <c r="M146" i="4"/>
  <c r="M191" i="4"/>
  <c r="M211" i="4"/>
  <c r="M98" i="4"/>
  <c r="M78" i="4"/>
  <c r="M161" i="4"/>
  <c r="M129" i="4"/>
  <c r="M39" i="4"/>
  <c r="M168" i="4"/>
  <c r="M70" i="4"/>
  <c r="M147" i="4"/>
  <c r="M65" i="4"/>
  <c r="M116" i="4"/>
  <c r="M84" i="4"/>
  <c r="M75" i="4"/>
  <c r="M45" i="4"/>
  <c r="M29" i="4"/>
  <c r="M19" i="4"/>
  <c r="M71" i="4"/>
  <c r="M21" i="4"/>
  <c r="M171" i="4"/>
  <c r="M182" i="4"/>
  <c r="M134" i="4"/>
  <c r="M208" i="4"/>
  <c r="M86" i="4"/>
  <c r="M188" i="4"/>
  <c r="M74" i="4"/>
  <c r="M117" i="4"/>
  <c r="M96" i="4"/>
  <c r="M183" i="4"/>
  <c r="M126" i="4"/>
  <c r="M149" i="4"/>
  <c r="M48" i="4"/>
  <c r="M85" i="4"/>
  <c r="M24" i="4"/>
  <c r="M35" i="4"/>
  <c r="M44" i="4"/>
  <c r="M193" i="4"/>
  <c r="M103" i="4"/>
  <c r="M136" i="4"/>
  <c r="M97" i="4"/>
  <c r="M42" i="4"/>
  <c r="M22" i="4"/>
  <c r="M207" i="4"/>
  <c r="M138" i="4"/>
  <c r="M203" i="4"/>
  <c r="M153" i="4"/>
  <c r="M192" i="4"/>
  <c r="M89" i="4"/>
  <c r="M83" i="4"/>
  <c r="M33" i="4"/>
  <c r="M82" i="4"/>
  <c r="M178" i="4"/>
  <c r="M184" i="4"/>
  <c r="M131" i="4"/>
  <c r="M81" i="4"/>
  <c r="M100" i="4"/>
  <c r="M54" i="4"/>
  <c r="M145" i="4"/>
  <c r="M62" i="4"/>
  <c r="M189" i="4"/>
  <c r="M209" i="4"/>
  <c r="M175" i="4"/>
  <c r="M114" i="4"/>
  <c r="M58" i="4"/>
  <c r="M27" i="4"/>
  <c r="M130" i="4"/>
  <c r="M59" i="4"/>
  <c r="H12" i="4"/>
  <c r="L12" i="4"/>
  <c r="I12" i="4"/>
  <c r="J12" i="4"/>
  <c r="G12" i="4"/>
  <c r="K12" i="4"/>
  <c r="I12" i="3"/>
  <c r="J12" i="3"/>
  <c r="G12" i="3"/>
  <c r="K12" i="3"/>
  <c r="H12" i="3"/>
  <c r="L12" i="3"/>
  <c r="M192" i="7"/>
  <c r="M198" i="7"/>
  <c r="M204" i="7"/>
  <c r="M209" i="7"/>
  <c r="M194" i="7"/>
  <c r="M201" i="7"/>
  <c r="M167" i="7"/>
  <c r="M135" i="7"/>
  <c r="M103" i="7"/>
  <c r="M71" i="7"/>
  <c r="M39" i="7"/>
  <c r="M173" i="7"/>
  <c r="M109" i="7"/>
  <c r="M45" i="7"/>
  <c r="M172" i="7"/>
  <c r="M108" i="7"/>
  <c r="M44" i="7"/>
  <c r="M169" i="7"/>
  <c r="M137" i="7"/>
  <c r="M105" i="7"/>
  <c r="M73" i="7"/>
  <c r="M41" i="7"/>
  <c r="M152" i="7"/>
  <c r="M120" i="7"/>
  <c r="M88" i="7"/>
  <c r="M56" i="7"/>
  <c r="M24" i="7"/>
  <c r="M158" i="7"/>
  <c r="M126" i="7"/>
  <c r="M94" i="7"/>
  <c r="M62" i="7"/>
  <c r="M30" i="7"/>
  <c r="M61" i="7"/>
  <c r="M92" i="7"/>
  <c r="M50" i="7"/>
  <c r="M181" i="7"/>
  <c r="M165" i="7"/>
  <c r="M133" i="7"/>
  <c r="M101" i="7"/>
  <c r="M69" i="7"/>
  <c r="M37" i="7"/>
  <c r="M148" i="7"/>
  <c r="M116" i="7"/>
  <c r="M84" i="7"/>
  <c r="M52" i="7"/>
  <c r="M20" i="7"/>
  <c r="M154" i="7"/>
  <c r="M122" i="7"/>
  <c r="M90" i="7"/>
  <c r="M58" i="7"/>
  <c r="M26" i="7"/>
  <c r="M157" i="7"/>
  <c r="M93" i="7"/>
  <c r="M124" i="7"/>
  <c r="M28" i="7"/>
  <c r="M130" i="7"/>
  <c r="M98" i="7"/>
  <c r="M66" i="7"/>
  <c r="M18" i="7"/>
  <c r="M210" i="7"/>
  <c r="M187" i="7"/>
  <c r="M188" i="7"/>
  <c r="M185" i="7"/>
  <c r="M199" i="7"/>
  <c r="M183" i="7"/>
  <c r="M151" i="7"/>
  <c r="M119" i="7"/>
  <c r="M87" i="7"/>
  <c r="M55" i="7"/>
  <c r="M23" i="7"/>
  <c r="M205" i="7"/>
  <c r="M75" i="7"/>
  <c r="M195" i="7"/>
  <c r="M179" i="7"/>
  <c r="M147" i="7"/>
  <c r="M115" i="7"/>
  <c r="M83" i="7"/>
  <c r="M51" i="7"/>
  <c r="M19" i="7"/>
  <c r="M208" i="7"/>
  <c r="M189" i="7"/>
  <c r="M203" i="7"/>
  <c r="M171" i="7"/>
  <c r="M123" i="7"/>
  <c r="M91" i="7"/>
  <c r="M43" i="7"/>
  <c r="M178" i="7"/>
  <c r="M89" i="7"/>
  <c r="M136" i="7"/>
  <c r="M174" i="7"/>
  <c r="M46" i="7"/>
  <c r="M85" i="7"/>
  <c r="M164" i="7"/>
  <c r="M36" i="7"/>
  <c r="M163" i="7"/>
  <c r="M35" i="7"/>
  <c r="M170" i="7"/>
  <c r="M42" i="7"/>
  <c r="M156" i="7"/>
  <c r="M59" i="7"/>
  <c r="M34" i="7"/>
  <c r="M184" i="7"/>
  <c r="M177" i="7"/>
  <c r="M161" i="7"/>
  <c r="M129" i="7"/>
  <c r="M97" i="7"/>
  <c r="M65" i="7"/>
  <c r="M33" i="7"/>
  <c r="M176" i="7"/>
  <c r="M144" i="7"/>
  <c r="M112" i="7"/>
  <c r="M80" i="7"/>
  <c r="M48" i="7"/>
  <c r="M150" i="7"/>
  <c r="M118" i="7"/>
  <c r="M86" i="7"/>
  <c r="M54" i="7"/>
  <c r="M22" i="7"/>
  <c r="M140" i="7"/>
  <c r="M57" i="7"/>
  <c r="M104" i="7"/>
  <c r="M142" i="7"/>
  <c r="M155" i="7"/>
  <c r="M162" i="7"/>
  <c r="M117" i="7"/>
  <c r="M68" i="7"/>
  <c r="M67" i="7"/>
  <c r="M74" i="7"/>
  <c r="M107" i="7"/>
  <c r="M82" i="7"/>
  <c r="M200" i="7"/>
  <c r="M190" i="7"/>
  <c r="M202" i="7"/>
  <c r="M191" i="7"/>
  <c r="M175" i="7"/>
  <c r="M143" i="7"/>
  <c r="M111" i="7"/>
  <c r="M79" i="7"/>
  <c r="M47" i="7"/>
  <c r="M182" i="7"/>
  <c r="M121" i="7"/>
  <c r="M78" i="7"/>
  <c r="M197" i="7"/>
  <c r="M53" i="7"/>
  <c r="M138" i="7"/>
  <c r="M76" i="7"/>
  <c r="M141" i="7"/>
  <c r="M60" i="7"/>
  <c r="M153" i="7"/>
  <c r="M25" i="7"/>
  <c r="M72" i="7"/>
  <c r="M110" i="7"/>
  <c r="M149" i="7"/>
  <c r="M21" i="7"/>
  <c r="M100" i="7"/>
  <c r="M99" i="7"/>
  <c r="M106" i="7"/>
  <c r="M29" i="7"/>
  <c r="M139" i="7"/>
  <c r="M114" i="7"/>
  <c r="M206" i="7"/>
  <c r="M211" i="7"/>
  <c r="M145" i="7"/>
  <c r="M113" i="7"/>
  <c r="M81" i="7"/>
  <c r="M49" i="7"/>
  <c r="M160" i="7"/>
  <c r="M128" i="7"/>
  <c r="M96" i="7"/>
  <c r="M64" i="7"/>
  <c r="M32" i="7"/>
  <c r="M207" i="7"/>
  <c r="M166" i="7"/>
  <c r="M134" i="7"/>
  <c r="M102" i="7"/>
  <c r="M70" i="7"/>
  <c r="M38" i="7"/>
  <c r="M77" i="7"/>
  <c r="M168" i="7"/>
  <c r="M40" i="7"/>
  <c r="M132" i="7"/>
  <c r="M131" i="7"/>
  <c r="M180" i="7"/>
  <c r="M125" i="7"/>
  <c r="M196" i="7"/>
  <c r="M186" i="7"/>
  <c r="M159" i="7"/>
  <c r="M31" i="7"/>
  <c r="M193" i="7"/>
  <c r="M63" i="7"/>
  <c r="M27" i="7"/>
  <c r="M127" i="7"/>
  <c r="M146" i="7"/>
  <c r="M95" i="7"/>
  <c r="M132" i="3"/>
  <c r="M88" i="3"/>
  <c r="M50" i="3"/>
  <c r="M26" i="3"/>
  <c r="M144" i="3"/>
  <c r="M196" i="3"/>
  <c r="M166" i="3"/>
  <c r="M154" i="3"/>
  <c r="M108" i="3"/>
  <c r="M81" i="3"/>
  <c r="M118" i="3"/>
  <c r="M85" i="3"/>
  <c r="M55" i="3"/>
  <c r="M76" i="3"/>
  <c r="M47" i="3"/>
  <c r="M27" i="3"/>
  <c r="M22" i="3"/>
  <c r="M173" i="3"/>
  <c r="M57" i="3"/>
  <c r="M49" i="3"/>
  <c r="M194" i="3"/>
  <c r="M167" i="3"/>
  <c r="M201" i="3"/>
  <c r="M169" i="3"/>
  <c r="M211" i="3"/>
  <c r="M179" i="3"/>
  <c r="M133" i="3"/>
  <c r="M99" i="3"/>
  <c r="M44" i="3"/>
  <c r="M93" i="3"/>
  <c r="M67" i="3"/>
  <c r="M32" i="3"/>
  <c r="M45" i="3"/>
  <c r="M38" i="3"/>
  <c r="M163" i="3"/>
  <c r="M160" i="3"/>
  <c r="M119" i="3"/>
  <c r="M71" i="3"/>
  <c r="M190" i="3"/>
  <c r="M147" i="3"/>
  <c r="M181" i="3"/>
  <c r="M164" i="3"/>
  <c r="M175" i="3"/>
  <c r="M161" i="3"/>
  <c r="M198" i="3"/>
  <c r="M131" i="3"/>
  <c r="M183" i="3"/>
  <c r="M137" i="3"/>
  <c r="M87" i="3"/>
  <c r="M174" i="3"/>
  <c r="M159" i="3"/>
  <c r="M191" i="3"/>
  <c r="M96" i="3"/>
  <c r="M145" i="3"/>
  <c r="M111" i="3"/>
  <c r="M74" i="3"/>
  <c r="M78" i="3"/>
  <c r="M41" i="3"/>
  <c r="M18" i="3"/>
  <c r="M186" i="3"/>
  <c r="M151" i="3"/>
  <c r="M193" i="3"/>
  <c r="M203" i="3"/>
  <c r="M171" i="3"/>
  <c r="M157" i="3"/>
  <c r="M90" i="3"/>
  <c r="M61" i="3"/>
  <c r="M184" i="3"/>
  <c r="M142" i="3"/>
  <c r="M23" i="3"/>
  <c r="M54" i="3"/>
  <c r="M128" i="3"/>
  <c r="M180" i="3"/>
  <c r="M138" i="3"/>
  <c r="M123" i="3"/>
  <c r="M102" i="3"/>
  <c r="M109" i="3"/>
  <c r="M60" i="3"/>
  <c r="M40" i="3"/>
  <c r="M200" i="3"/>
  <c r="M158" i="3"/>
  <c r="M112" i="3"/>
  <c r="M122" i="3"/>
  <c r="M62" i="3"/>
  <c r="M80" i="3"/>
  <c r="M192" i="3"/>
  <c r="M79" i="3"/>
  <c r="M148" i="3"/>
  <c r="M84" i="3"/>
  <c r="M35" i="3"/>
  <c r="M156" i="3"/>
  <c r="M176" i="3"/>
  <c r="M134" i="3"/>
  <c r="M121" i="3"/>
  <c r="M89" i="3"/>
  <c r="M56" i="3"/>
  <c r="M182" i="3"/>
  <c r="M178" i="3"/>
  <c r="M185" i="3"/>
  <c r="M149" i="3"/>
  <c r="M29" i="3"/>
  <c r="M206" i="3"/>
  <c r="M127" i="3"/>
  <c r="M168" i="3"/>
  <c r="M106" i="3"/>
  <c r="M208" i="3"/>
  <c r="M207" i="3"/>
  <c r="M43" i="3"/>
  <c r="M21" i="3"/>
  <c r="M202" i="3"/>
  <c r="M139" i="3"/>
  <c r="M152" i="3"/>
  <c r="M172" i="3"/>
  <c r="M146" i="3"/>
  <c r="M141" i="3"/>
  <c r="M58" i="3"/>
  <c r="M52" i="3"/>
  <c r="M91" i="3"/>
  <c r="M75" i="3"/>
  <c r="M39" i="3"/>
  <c r="M33" i="3"/>
  <c r="M143" i="3"/>
  <c r="M199" i="3"/>
  <c r="M155" i="3"/>
  <c r="M195" i="3"/>
  <c r="M124" i="3"/>
  <c r="M140" i="3"/>
  <c r="M120" i="3"/>
  <c r="M98" i="3"/>
  <c r="M66" i="3"/>
  <c r="M34" i="3"/>
  <c r="M103" i="3"/>
  <c r="M113" i="3"/>
  <c r="M31" i="3"/>
  <c r="M42" i="3"/>
  <c r="M77" i="3"/>
  <c r="M95" i="3"/>
  <c r="M105" i="3"/>
  <c r="M28" i="3"/>
  <c r="M24" i="3"/>
  <c r="M37" i="3"/>
  <c r="M170" i="3"/>
  <c r="M136" i="3"/>
  <c r="M162" i="3"/>
  <c r="M187" i="3"/>
  <c r="M130" i="3"/>
  <c r="M125" i="3"/>
  <c r="M107" i="3"/>
  <c r="M116" i="3"/>
  <c r="M100" i="3"/>
  <c r="M110" i="3"/>
  <c r="M117" i="3"/>
  <c r="M46" i="3"/>
  <c r="M36" i="3"/>
  <c r="M20" i="3"/>
  <c r="M30" i="3"/>
  <c r="M153" i="3"/>
  <c r="M92" i="3"/>
  <c r="M97" i="3"/>
  <c r="M135" i="3"/>
  <c r="M165" i="3"/>
  <c r="M69" i="3"/>
  <c r="M25" i="3"/>
  <c r="M205" i="3"/>
  <c r="M51" i="3"/>
  <c r="M19" i="3"/>
  <c r="M115" i="3"/>
  <c r="M73" i="3"/>
  <c r="M83" i="3"/>
  <c r="M126" i="3"/>
  <c r="M150" i="3"/>
  <c r="M129" i="3"/>
  <c r="M114" i="3"/>
  <c r="M63" i="3"/>
  <c r="M209" i="3"/>
  <c r="M204" i="3"/>
  <c r="M70" i="3"/>
  <c r="M94" i="3"/>
  <c r="M65" i="3"/>
  <c r="M101" i="3"/>
  <c r="M82" i="3"/>
  <c r="M59" i="3"/>
  <c r="M53" i="3"/>
  <c r="M210" i="3"/>
  <c r="M64" i="3"/>
  <c r="M189" i="3"/>
  <c r="M68" i="3"/>
  <c r="M48" i="3"/>
  <c r="M72" i="3"/>
  <c r="M86" i="3"/>
  <c r="M104" i="3"/>
  <c r="M177" i="3"/>
  <c r="M197" i="3"/>
  <c r="M188" i="3"/>
  <c r="J12" i="8"/>
  <c r="I13" i="9" s="1"/>
  <c r="G12" i="8"/>
  <c r="K12" i="8"/>
  <c r="K13" i="9" s="1"/>
  <c r="H12" i="8"/>
  <c r="F13" i="9" s="1"/>
  <c r="L12" i="8"/>
  <c r="L13" i="9" s="1"/>
  <c r="I12" i="8"/>
  <c r="H13" i="9" s="1"/>
  <c r="M176" i="6"/>
  <c r="M128" i="6"/>
  <c r="M32" i="6"/>
  <c r="M179" i="6"/>
  <c r="M156" i="6"/>
  <c r="M188" i="6"/>
  <c r="M174" i="6"/>
  <c r="M124" i="6"/>
  <c r="M92" i="6"/>
  <c r="M60" i="6"/>
  <c r="M28" i="6"/>
  <c r="M207" i="6"/>
  <c r="M194" i="6"/>
  <c r="M98" i="6"/>
  <c r="M18" i="6"/>
  <c r="M129" i="6"/>
  <c r="M49" i="6"/>
  <c r="M83" i="6"/>
  <c r="M185" i="6"/>
  <c r="M190" i="6"/>
  <c r="M126" i="6"/>
  <c r="M94" i="6"/>
  <c r="M62" i="6"/>
  <c r="M30" i="6"/>
  <c r="M173" i="6"/>
  <c r="M141" i="6"/>
  <c r="M109" i="6"/>
  <c r="M77" i="6"/>
  <c r="M45" i="6"/>
  <c r="M159" i="6"/>
  <c r="M143" i="6"/>
  <c r="M111" i="6"/>
  <c r="M79" i="6"/>
  <c r="M47" i="6"/>
  <c r="M205" i="6"/>
  <c r="M178" i="6"/>
  <c r="M82" i="6"/>
  <c r="M97" i="6"/>
  <c r="M99" i="6"/>
  <c r="M181" i="6"/>
  <c r="M138" i="6"/>
  <c r="M74" i="6"/>
  <c r="M137" i="6"/>
  <c r="M73" i="6"/>
  <c r="M34" i="6"/>
  <c r="M145" i="6"/>
  <c r="M65" i="6"/>
  <c r="M163" i="6"/>
  <c r="M115" i="6"/>
  <c r="M51" i="6"/>
  <c r="M202" i="6"/>
  <c r="M90" i="6"/>
  <c r="M26" i="6"/>
  <c r="M153" i="6"/>
  <c r="M89" i="6"/>
  <c r="M25" i="6"/>
  <c r="M155" i="6"/>
  <c r="M123" i="6"/>
  <c r="M91" i="6"/>
  <c r="M59" i="6"/>
  <c r="M27" i="6"/>
  <c r="M209" i="6"/>
  <c r="M177" i="6"/>
  <c r="M182" i="6"/>
  <c r="M118" i="6"/>
  <c r="M86" i="6"/>
  <c r="M54" i="6"/>
  <c r="M22" i="6"/>
  <c r="M165" i="6"/>
  <c r="M133" i="6"/>
  <c r="M101" i="6"/>
  <c r="M69" i="6"/>
  <c r="M37" i="6"/>
  <c r="M151" i="6"/>
  <c r="M135" i="6"/>
  <c r="M103" i="6"/>
  <c r="M71" i="6"/>
  <c r="M39" i="6"/>
  <c r="M208" i="6"/>
  <c r="M80" i="6"/>
  <c r="M172" i="6"/>
  <c r="M204" i="6"/>
  <c r="M158" i="6"/>
  <c r="M140" i="6"/>
  <c r="M108" i="6"/>
  <c r="M76" i="6"/>
  <c r="M44" i="6"/>
  <c r="M191" i="6"/>
  <c r="M192" i="6"/>
  <c r="M112" i="6"/>
  <c r="M147" i="6"/>
  <c r="M152" i="6"/>
  <c r="M120" i="6"/>
  <c r="M56" i="6"/>
  <c r="M162" i="6"/>
  <c r="M96" i="6"/>
  <c r="M200" i="6"/>
  <c r="M154" i="6"/>
  <c r="M104" i="6"/>
  <c r="M40" i="6"/>
  <c r="M203" i="6"/>
  <c r="M81" i="6"/>
  <c r="M46" i="6"/>
  <c r="M29" i="6"/>
  <c r="M95" i="6"/>
  <c r="M195" i="6"/>
  <c r="M24" i="6"/>
  <c r="M114" i="6"/>
  <c r="M43" i="6"/>
  <c r="M166" i="6"/>
  <c r="M150" i="6"/>
  <c r="M134" i="6"/>
  <c r="M149" i="6"/>
  <c r="M53" i="6"/>
  <c r="M100" i="6"/>
  <c r="M36" i="6"/>
  <c r="M199" i="6"/>
  <c r="M183" i="6"/>
  <c r="M55" i="6"/>
  <c r="M19" i="6"/>
  <c r="M146" i="6"/>
  <c r="M142" i="6"/>
  <c r="M125" i="6"/>
  <c r="M63" i="6"/>
  <c r="M50" i="6"/>
  <c r="M42" i="6"/>
  <c r="M41" i="6"/>
  <c r="M88" i="6"/>
  <c r="M210" i="6"/>
  <c r="M113" i="6"/>
  <c r="M48" i="6"/>
  <c r="M211" i="6"/>
  <c r="M67" i="6"/>
  <c r="M170" i="6"/>
  <c r="M58" i="6"/>
  <c r="M57" i="6"/>
  <c r="M72" i="6"/>
  <c r="M75" i="6"/>
  <c r="M193" i="6"/>
  <c r="M164" i="6"/>
  <c r="M102" i="6"/>
  <c r="M21" i="6"/>
  <c r="M84" i="6"/>
  <c r="M20" i="6"/>
  <c r="M23" i="6"/>
  <c r="M78" i="6"/>
  <c r="M157" i="6"/>
  <c r="M127" i="6"/>
  <c r="M184" i="6"/>
  <c r="M186" i="6"/>
  <c r="M66" i="6"/>
  <c r="M131" i="6"/>
  <c r="M201" i="6"/>
  <c r="M206" i="6"/>
  <c r="M110" i="6"/>
  <c r="M93" i="6"/>
  <c r="M175" i="6"/>
  <c r="M31" i="6"/>
  <c r="M130" i="6"/>
  <c r="M161" i="6"/>
  <c r="M33" i="6"/>
  <c r="M64" i="6"/>
  <c r="M106" i="6"/>
  <c r="M169" i="6"/>
  <c r="M105" i="6"/>
  <c r="M187" i="6"/>
  <c r="M139" i="6"/>
  <c r="M189" i="6"/>
  <c r="M160" i="6"/>
  <c r="M144" i="6"/>
  <c r="M197" i="6"/>
  <c r="M168" i="6"/>
  <c r="M122" i="6"/>
  <c r="M121" i="6"/>
  <c r="M136" i="6"/>
  <c r="M171" i="6"/>
  <c r="M107" i="6"/>
  <c r="M148" i="6"/>
  <c r="M196" i="6"/>
  <c r="M70" i="6"/>
  <c r="M117" i="6"/>
  <c r="M132" i="6"/>
  <c r="M68" i="6"/>
  <c r="M119" i="6"/>
  <c r="M35" i="6"/>
  <c r="M61" i="6"/>
  <c r="M198" i="6"/>
  <c r="M38" i="6"/>
  <c r="M87" i="6"/>
  <c r="M116" i="6"/>
  <c r="M167" i="6"/>
  <c r="M180" i="6"/>
  <c r="M85" i="6"/>
  <c r="M52" i="6"/>
  <c r="H12" i="5"/>
  <c r="L12" i="5"/>
  <c r="I12" i="5"/>
  <c r="J12" i="5"/>
  <c r="G12" i="5"/>
  <c r="K12" i="5"/>
  <c r="K33" i="9"/>
  <c r="F36" i="9" s="1"/>
  <c r="I36" i="9" s="1"/>
  <c r="L33" i="9" l="1"/>
  <c r="G13" i="8"/>
  <c r="K13" i="8"/>
  <c r="K15" i="9" s="1"/>
  <c r="H13" i="8"/>
  <c r="F15" i="9" s="1"/>
  <c r="L13" i="8"/>
  <c r="L15" i="9" s="1"/>
  <c r="I13" i="8"/>
  <c r="H15" i="9" s="1"/>
  <c r="J13" i="8"/>
  <c r="I15" i="9" s="1"/>
  <c r="I13" i="5"/>
  <c r="J13" i="5"/>
  <c r="G13" i="5"/>
  <c r="K13" i="5"/>
  <c r="H13" i="5"/>
  <c r="L13" i="5"/>
  <c r="M12" i="5"/>
  <c r="J13" i="3"/>
  <c r="G13" i="3"/>
  <c r="K13" i="3"/>
  <c r="H13" i="3"/>
  <c r="L13" i="3"/>
  <c r="I13" i="3"/>
  <c r="F35" i="9"/>
  <c r="I35" i="9" s="1"/>
  <c r="M12" i="4"/>
  <c r="M12" i="6"/>
  <c r="E13" i="9"/>
  <c r="M12" i="8"/>
  <c r="M13" i="9" s="1"/>
  <c r="H14" i="9" s="1"/>
  <c r="G13" i="6"/>
  <c r="K13" i="6"/>
  <c r="H13" i="6"/>
  <c r="L13" i="6"/>
  <c r="I13" i="6"/>
  <c r="J13" i="6"/>
  <c r="M12" i="3"/>
  <c r="J13" i="7"/>
  <c r="G13" i="7"/>
  <c r="K13" i="7"/>
  <c r="H13" i="7"/>
  <c r="L13" i="7"/>
  <c r="I13" i="7"/>
  <c r="I13" i="4"/>
  <c r="J13" i="4"/>
  <c r="G13" i="4"/>
  <c r="K13" i="4"/>
  <c r="L13" i="4"/>
  <c r="H13" i="4"/>
  <c r="M12" i="7"/>
  <c r="K14" i="9" l="1"/>
  <c r="M13" i="6"/>
  <c r="M13" i="7"/>
  <c r="I14" i="9"/>
  <c r="E14" i="9"/>
  <c r="M13" i="5"/>
  <c r="M13" i="8"/>
  <c r="M15" i="9" s="1"/>
  <c r="K16" i="9" s="1"/>
  <c r="E15" i="9"/>
  <c r="F14" i="9"/>
  <c r="L14" i="9"/>
  <c r="M13" i="4"/>
  <c r="M13" i="3"/>
  <c r="L16" i="9" l="1"/>
  <c r="H16" i="9"/>
  <c r="F16" i="9"/>
  <c r="I16" i="9"/>
  <c r="E16" i="9"/>
  <c r="M14" i="9"/>
  <c r="M16" i="9" l="1"/>
</calcChain>
</file>

<file path=xl/sharedStrings.xml><?xml version="1.0" encoding="utf-8"?>
<sst xmlns="http://schemas.openxmlformats.org/spreadsheetml/2006/main" count="733" uniqueCount="313">
  <si>
    <t>أ</t>
  </si>
  <si>
    <t>ب</t>
  </si>
  <si>
    <t>ج</t>
  </si>
  <si>
    <t>د</t>
  </si>
  <si>
    <t>هـ</t>
  </si>
  <si>
    <t>العام الدراسي</t>
  </si>
  <si>
    <t>الصفوف والدراسية</t>
  </si>
  <si>
    <t>الشهر</t>
  </si>
  <si>
    <t>August</t>
  </si>
  <si>
    <t>م</t>
  </si>
  <si>
    <t>الاسم</t>
  </si>
  <si>
    <t>الشعبة</t>
  </si>
  <si>
    <t>ملاحظات</t>
  </si>
  <si>
    <t>الفصل الدراسي</t>
  </si>
  <si>
    <t>الأول</t>
  </si>
  <si>
    <t>محرم</t>
  </si>
  <si>
    <t>ربيع الأول</t>
  </si>
  <si>
    <t>ربيع الثاني</t>
  </si>
  <si>
    <t>جماد الثاني</t>
  </si>
  <si>
    <t>جماد الأول</t>
  </si>
  <si>
    <t>رجب</t>
  </si>
  <si>
    <t>شعبان</t>
  </si>
  <si>
    <t>رمضان</t>
  </si>
  <si>
    <t>ذو القعدة</t>
  </si>
  <si>
    <t>ذو الحجة</t>
  </si>
  <si>
    <t>Months_Hijri</t>
  </si>
  <si>
    <t>Dhu Al-Qeda</t>
  </si>
  <si>
    <t>Dhu Al-Hijja</t>
  </si>
  <si>
    <t>Shawwal</t>
  </si>
  <si>
    <t>Ramadan</t>
  </si>
  <si>
    <t>Shaban</t>
  </si>
  <si>
    <t>Rajab</t>
  </si>
  <si>
    <t>Jomada Al-Thani</t>
  </si>
  <si>
    <t>Jomada Al-Ula</t>
  </si>
  <si>
    <t>Rabi Al-Thani</t>
  </si>
  <si>
    <t>Rabi Al-Awwal</t>
  </si>
  <si>
    <t>Safar</t>
  </si>
  <si>
    <t>Muharram</t>
  </si>
  <si>
    <t>الأشهر الهجرية</t>
  </si>
  <si>
    <t>الأشهر</t>
  </si>
  <si>
    <t>Months</t>
  </si>
  <si>
    <t>يناير</t>
  </si>
  <si>
    <t>فبراير</t>
  </si>
  <si>
    <t>مارس</t>
  </si>
  <si>
    <t>ابريل</t>
  </si>
  <si>
    <t>مايو</t>
  </si>
  <si>
    <t>يونيو</t>
  </si>
  <si>
    <t>يوليو</t>
  </si>
  <si>
    <t>أغسطس</t>
  </si>
  <si>
    <t>سبتمبر</t>
  </si>
  <si>
    <t>أكتوبر</t>
  </si>
  <si>
    <t>نوفمبر</t>
  </si>
  <si>
    <t>ديسمبر</t>
  </si>
  <si>
    <t>January</t>
  </si>
  <si>
    <t>February</t>
  </si>
  <si>
    <t>March</t>
  </si>
  <si>
    <t>April</t>
  </si>
  <si>
    <t>May</t>
  </si>
  <si>
    <t>June</t>
  </si>
  <si>
    <t>July</t>
  </si>
  <si>
    <t>September</t>
  </si>
  <si>
    <t>October</t>
  </si>
  <si>
    <t>November</t>
  </si>
  <si>
    <t>December</t>
  </si>
  <si>
    <t>الثاني</t>
  </si>
  <si>
    <t>العام الدراسي هجري</t>
  </si>
  <si>
    <t>العام الدراسي ميلادي</t>
  </si>
  <si>
    <t>First</t>
  </si>
  <si>
    <t>Second</t>
  </si>
  <si>
    <t>الشعب</t>
  </si>
  <si>
    <t>و</t>
  </si>
  <si>
    <t>ز</t>
  </si>
  <si>
    <t>ح</t>
  </si>
  <si>
    <t>ط</t>
  </si>
  <si>
    <t>Classes</t>
  </si>
  <si>
    <t>A</t>
  </si>
  <si>
    <t>I</t>
  </si>
  <si>
    <t>B</t>
  </si>
  <si>
    <t>C</t>
  </si>
  <si>
    <t>D</t>
  </si>
  <si>
    <t>E</t>
  </si>
  <si>
    <t>F</t>
  </si>
  <si>
    <t>G</t>
  </si>
  <si>
    <t>H</t>
  </si>
  <si>
    <t>المجموع</t>
  </si>
  <si>
    <t>Sort</t>
  </si>
  <si>
    <t>بيانات أساسية (لا يتم تعديلها)</t>
  </si>
  <si>
    <t>الكود</t>
  </si>
  <si>
    <t>المادة</t>
  </si>
  <si>
    <t>الصف</t>
  </si>
  <si>
    <t>اسم المعلم</t>
  </si>
  <si>
    <t>الرابع</t>
  </si>
  <si>
    <t>الخامس</t>
  </si>
  <si>
    <t>السادس</t>
  </si>
  <si>
    <t>السابع</t>
  </si>
  <si>
    <t>الثامن</t>
  </si>
  <si>
    <t>التاسع</t>
  </si>
  <si>
    <t>الأول الثانوي</t>
  </si>
  <si>
    <t>الثاني ثانوي</t>
  </si>
  <si>
    <t>الثالث ثانوي</t>
  </si>
  <si>
    <t>ممتاز</t>
  </si>
  <si>
    <t>جيد</t>
  </si>
  <si>
    <t>مقبول</t>
  </si>
  <si>
    <t>ضعيف</t>
  </si>
  <si>
    <t>غياب</t>
  </si>
  <si>
    <t>المعيار</t>
  </si>
  <si>
    <t>اختبار تحريري</t>
  </si>
  <si>
    <t>مجموع الدرجات</t>
  </si>
  <si>
    <t>تحليل النتائج</t>
  </si>
  <si>
    <t>جيد جداً</t>
  </si>
  <si>
    <t>البيانات الأساسية</t>
  </si>
  <si>
    <t>العام الدراسي (ميلادي):</t>
  </si>
  <si>
    <t>(أ)</t>
  </si>
  <si>
    <t>(ب)</t>
  </si>
  <si>
    <t>(ج)</t>
  </si>
  <si>
    <t>(د)</t>
  </si>
  <si>
    <t>(هـ)</t>
  </si>
  <si>
    <t>الرئيسية</t>
  </si>
  <si>
    <t xml:space="preserve">الشُعب </t>
  </si>
  <si>
    <t>التقدير</t>
  </si>
  <si>
    <t xml:space="preserve"> (تحريري)</t>
  </si>
  <si>
    <t>عدد الطلاب</t>
  </si>
  <si>
    <t>العدد</t>
  </si>
  <si>
    <t>معامل الصعوبة</t>
  </si>
  <si>
    <t>معامل التميز</t>
  </si>
  <si>
    <t>عدد المجموعة الأولى بعد الفرز (النصف العلوي)</t>
  </si>
  <si>
    <t>عدد المجموعة الثانية بعد الفرز (النصف السفلي)</t>
  </si>
  <si>
    <t>نسبة متوسط التحصيل العلمي</t>
  </si>
  <si>
    <t>تصميم: عبدالقادر شرف الدين
(777659131)</t>
  </si>
  <si>
    <t>اختبار تحريري (60)</t>
  </si>
  <si>
    <t>مجموع الدرجات (100)</t>
  </si>
  <si>
    <t>مدرس المادة:</t>
  </si>
  <si>
    <t>صَفَر</t>
  </si>
  <si>
    <t>شوَّال</t>
  </si>
  <si>
    <t>عدد</t>
  </si>
  <si>
    <t>نسبة</t>
  </si>
  <si>
    <t>تحريري</t>
  </si>
  <si>
    <t>شفوي</t>
  </si>
  <si>
    <t>واجبات</t>
  </si>
  <si>
    <t>مجموع</t>
  </si>
  <si>
    <t>شهر</t>
  </si>
  <si>
    <t>كبرى</t>
  </si>
  <si>
    <t>صغرى</t>
  </si>
  <si>
    <t>تحريري4</t>
  </si>
  <si>
    <t>شفوي5</t>
  </si>
  <si>
    <t>واجبات6</t>
  </si>
  <si>
    <t>مجموع7</t>
  </si>
  <si>
    <t>(مجموع)</t>
  </si>
  <si>
    <t xml:space="preserve"> (تحريري)8</t>
  </si>
  <si>
    <t>التقديرات</t>
  </si>
  <si>
    <t>Total</t>
  </si>
  <si>
    <t>رمز</t>
  </si>
  <si>
    <t>البيانات الأساسية للطالب</t>
  </si>
  <si>
    <t>List</t>
  </si>
  <si>
    <t>ه</t>
  </si>
  <si>
    <t>تحليل معامل الصعوبة ومعامل التميز</t>
  </si>
  <si>
    <t>معلم المادة:</t>
  </si>
  <si>
    <t>Large</t>
  </si>
  <si>
    <t>ابرز المهارات المفتقدة لدى الطلاب</t>
  </si>
  <si>
    <t>المعالجات المقترحة لاكسابهم المهارات المفتقدة</t>
  </si>
  <si>
    <t>الثالث</t>
  </si>
  <si>
    <t>2022/2023</t>
  </si>
  <si>
    <t>أنشطة الكتابة</t>
  </si>
  <si>
    <t>الفهم القرائي</t>
  </si>
  <si>
    <t>العمليات الحسابية</t>
  </si>
  <si>
    <t>ادراك العلاقات</t>
  </si>
  <si>
    <t>الحفظ</t>
  </si>
  <si>
    <t>تطبيق القواعد</t>
  </si>
  <si>
    <t>التحليل المنطقي</t>
  </si>
  <si>
    <t>التركيب</t>
  </si>
  <si>
    <t>√</t>
  </si>
  <si>
    <t>تغذية راجعة</t>
  </si>
  <si>
    <t>عقد فردي</t>
  </si>
  <si>
    <t>اشعار ولي أمر</t>
  </si>
  <si>
    <t xml:space="preserve"> استدعاء ولي أمر</t>
  </si>
  <si>
    <t>تحفيز</t>
  </si>
  <si>
    <t>دراسة حالة</t>
  </si>
  <si>
    <t>تقوية علاجية</t>
  </si>
  <si>
    <t>تعزيز مستمر</t>
  </si>
  <si>
    <t>أنشطة تنافسية</t>
  </si>
  <si>
    <t>أنشطة لاصفية إجبارية</t>
  </si>
  <si>
    <t>متابعة مكثفة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</si>
  <si>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</si>
  <si>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</si>
  <si>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</si>
  <si>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</si>
  <si>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</si>
  <si>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</si>
  <si>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</si>
  <si>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</si>
  <si>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</si>
  <si>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</si>
  <si>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</si>
  <si>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الدرجات النهائية (× 60)</t>
  </si>
  <si>
    <t>نتائج الطلاب الفعلية</t>
  </si>
  <si>
    <t>الناحجين</t>
  </si>
  <si>
    <t>الراسبين</t>
  </si>
  <si>
    <t>ادخال البيانات</t>
  </si>
  <si>
    <t xml:space="preserve">برنامج تحليل درجات الطلاب - خاص بالمعلم </t>
  </si>
  <si>
    <t>جميع الحقوق محفوظة، ولا يجوز استخدام هذا البرنامج بدون اذن المصمم.</t>
  </si>
  <si>
    <t>ملاحظة هامة: هذا الكشف للطباعة فقط.</t>
  </si>
  <si>
    <t>مدارس الصدارة التربوية</t>
  </si>
  <si>
    <t>ملاحظة هامة: هذا الكشف للطباعة فقط، ولا ينبغي التعديل عليه أو العبث بمحتوياته.</t>
  </si>
  <si>
    <t>(تحريري)</t>
  </si>
  <si>
    <t>مدارس الفاتح الدولية</t>
  </si>
  <si>
    <t>فرع البنين</t>
  </si>
  <si>
    <t>اسم المعلم/ة</t>
  </si>
  <si>
    <t>احمد صادق حميد  المعشي</t>
  </si>
  <si>
    <t>ادهم ابراهيم حسين  فارع</t>
  </si>
  <si>
    <t>اسامة محمد مهدي  الريمي</t>
  </si>
  <si>
    <t>البراء صلاح احمد سيف البطر</t>
  </si>
  <si>
    <t>انس فوزي محمد حازم سعيد</t>
  </si>
  <si>
    <t>ايمن غالب احمد ابراهيم صغير</t>
  </si>
  <si>
    <t>حسين قايد محمد صالح سعود الوايلي</t>
  </si>
  <si>
    <t>حمزه صباري محمد صالح الصباري</t>
  </si>
  <si>
    <t>حمزه عبدالله يحيى محمد المتوكل</t>
  </si>
  <si>
    <t>سعيد محمد سعيد محمد البعني</t>
  </si>
  <si>
    <t>عبدالرحمن منصور محمد محسن الهاملي</t>
  </si>
  <si>
    <t>عز اكرم عبدالله الحاج مرشد</t>
  </si>
  <si>
    <t>عزالدين عبدالله علي علي الثوري</t>
  </si>
  <si>
    <t>علي نبيل حسين علي النجار</t>
  </si>
  <si>
    <t>عمر عبدالعزيز صالح علي المصباحي</t>
  </si>
  <si>
    <t>عمرو محمد عبدالجليل  مكرد</t>
  </si>
  <si>
    <t>محمد عادل محمد حسن الحذيفي</t>
  </si>
  <si>
    <t>محمد عدنان طاهر قائد</t>
  </si>
  <si>
    <t>محمود عبدالغني مطهر  النور</t>
  </si>
  <si>
    <t>مروان عبدالغني احمد  الحيمي</t>
  </si>
  <si>
    <t>نايف عادل علي محمد رفيق الله</t>
  </si>
  <si>
    <t>وسيم عبدالباسط قائد محمد مسعد</t>
  </si>
  <si>
    <t>ياسر مرشد مرشد علي التركي</t>
  </si>
  <si>
    <t>يحيى محمد عبدالعزيز علي اليوسفي</t>
  </si>
  <si>
    <t>ابراهيم سمير عبدالله سيف الشوافي</t>
  </si>
  <si>
    <t>احمد خالد احمد  صلاح</t>
  </si>
  <si>
    <t>احمد نبيل احمد احمد الجمل</t>
  </si>
  <si>
    <t>احمد وائل نبيل سعيد الحكيمي</t>
  </si>
  <si>
    <t>الحمزه ابراهيم احمد عبدالرحمن المداني</t>
  </si>
  <si>
    <t>المرتضى فضل حسين ظافر كحلا</t>
  </si>
  <si>
    <t>ايمن فهد محمد عبده الحمادي</t>
  </si>
  <si>
    <t>حسين منصور شاهر  العريقي</t>
  </si>
  <si>
    <t>زايد سلطان اسماعيل  الاشول</t>
  </si>
  <si>
    <t>زياد محمد احمد محمد المقبلي</t>
  </si>
  <si>
    <t>سام ناصر محمد  سعود</t>
  </si>
  <si>
    <t>سامي احمد محمد صغير القناد</t>
  </si>
  <si>
    <t>عبدالرحمن محمد نصر احمد الشميري</t>
  </si>
  <si>
    <t>عبدالله حسين ضيف الله  المسعودي</t>
  </si>
  <si>
    <t>عمار مقبول علي محمد السنباني</t>
  </si>
  <si>
    <t>عمار ياسر العزي  الجبوبي</t>
  </si>
  <si>
    <t>فهمي علي نعمان عبده السلمي</t>
  </si>
  <si>
    <t>كهلان مجاهد ناصر احمد الغادر</t>
  </si>
  <si>
    <t>ماجد ناصر محمد  سعود</t>
  </si>
  <si>
    <t>مازن محمد ضيف الله  قصيله</t>
  </si>
  <si>
    <t>محمد صادق ردمان حسين عاطف</t>
  </si>
  <si>
    <t>محمد عادل محمد يحيى رزقان</t>
  </si>
  <si>
    <t>محمد عبدالملك عبدالرب عبدالله قايد</t>
  </si>
  <si>
    <t>معتصم الامين عبدالله  النور</t>
  </si>
  <si>
    <t>معتصم نبيل خالد حسن الهويدي</t>
  </si>
  <si>
    <t>هاشم خالد محمد احمد عامر</t>
  </si>
  <si>
    <t>احمد شاكر عيظة سعيد بامدحج</t>
  </si>
  <si>
    <t>احمد مجاهد احسن  عاطف</t>
  </si>
  <si>
    <t>احمد محمد علي حسين عثمان</t>
  </si>
  <si>
    <t>احمد محمد منصر محمد المخلافي</t>
  </si>
  <si>
    <t>ادريس عادل محمد  الساهري</t>
  </si>
  <si>
    <t>اسامه جمال احمد علي الخياط</t>
  </si>
  <si>
    <t>امير نجيب حميد  المرهبي</t>
  </si>
  <si>
    <t>اياد محمد علي اسعد الانسي</t>
  </si>
  <si>
    <t>حازم علي حزام علي الملاحي</t>
  </si>
  <si>
    <t>حمزه حنين محمد محمد العباسي</t>
  </si>
  <si>
    <t>رافت فهد عبدالعزيز سيف مقبل</t>
  </si>
  <si>
    <t>راكان رضى احسن  عتيبه</t>
  </si>
  <si>
    <t>رزق الله انور عبده محمد شعلان</t>
  </si>
  <si>
    <t>ريان ناصر محمد  المعمري</t>
  </si>
  <si>
    <t>طه رشاد محمد حسن السمان</t>
  </si>
  <si>
    <t>عبدالحكيم صالح احمد  الوحيشي</t>
  </si>
  <si>
    <t>عبدالله احمد عبدالواحد  الخبي</t>
  </si>
  <si>
    <t>عبدالله سمير عبدالله علي الشريف</t>
  </si>
  <si>
    <t>عبدالمجيد خالد محمد ناصر حنظله</t>
  </si>
  <si>
    <t>عبدالملك احمد ابراهيم احمد قزالي</t>
  </si>
  <si>
    <t>علاءالدين عبدالرحمن يحيى  النويره</t>
  </si>
  <si>
    <t>عمار عبدالله قاسم ناجي ذمرين</t>
  </si>
  <si>
    <t>عمر عبدالله عبدالملك  القدسي</t>
  </si>
  <si>
    <t>كريم اكرم منصور شاهر الحداد</t>
  </si>
  <si>
    <t>محمد احمد محمد مقبول الحسني</t>
  </si>
  <si>
    <t>محمد حسان محمد احمد الزلب</t>
  </si>
  <si>
    <t>محمد صالح حسين  البكري</t>
  </si>
  <si>
    <t>محمد عبدالرحمن محمد  صلح</t>
  </si>
  <si>
    <t>محمد عبدالسلام محمد عبدالله الزبيري</t>
  </si>
  <si>
    <t>محمد عصام احمد  الطيب</t>
  </si>
  <si>
    <t>نبيل عدنان عبدالاله محمد الحمري</t>
  </si>
  <si>
    <t>يزن جلال حلمي  وصفي</t>
  </si>
  <si>
    <t>احمد محمد علي  شريم</t>
  </si>
  <si>
    <t>اياد سلطان اسماعيل  الاشول</t>
  </si>
  <si>
    <t>ايهم محمد عبدالله  الحيمي</t>
  </si>
  <si>
    <t>رشاد سمير حسن علي العبسي</t>
  </si>
  <si>
    <t>عبدالرحمن مطلق محمد علي العصيمي</t>
  </si>
  <si>
    <t>عبدالعزيز عبدالغني سيف  فرحان</t>
  </si>
  <si>
    <t>عبدالله موهوب عبدالله حسين قايد</t>
  </si>
  <si>
    <t>عبدالمولى عبدالحميد عبدالمولى محمد مقبل العريقي</t>
  </si>
  <si>
    <t>عدي عمران محمد  سعيد</t>
  </si>
  <si>
    <t>عمار عبده يحيى عبده الزهرات</t>
  </si>
  <si>
    <t>عمار ياسر يحيى  العبدي</t>
  </si>
  <si>
    <t>عمر دليل سعيد حمود علي</t>
  </si>
  <si>
    <t>عمر سعد الحاج ناصر مسيحل</t>
  </si>
  <si>
    <t>محمد خالد حسين صالح الظماء</t>
  </si>
  <si>
    <t>محمد خالد مهدي يحيى العذري</t>
  </si>
  <si>
    <t>محمد صالح صالح أحمد المذبحي</t>
  </si>
  <si>
    <t>محمد فؤاد قاسم يحيى الجرادي</t>
  </si>
  <si>
    <t>محمد محمود قائد اسماعيل حسن</t>
  </si>
  <si>
    <t>منصور نوفل سفيان احمد الكهلاني</t>
  </si>
  <si>
    <t>مهران حمود احمد حسن الكدم</t>
  </si>
  <si>
    <t>نجم الدين نافع ضيف الله  الغنامي</t>
  </si>
  <si>
    <t>هاشم عزيز منصور عبدالله الشهاب</t>
  </si>
  <si>
    <t>ياسين يوسف احمد ردمان الدبعي</t>
  </si>
  <si>
    <t>يحيى محمد عبدالواحد  الرداعي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</si>
</sst>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000\ \ه\ـ"/>
    <numFmt numFmtId="166" formatCode="0.0%"/>
  </numFmts>
  <fonts count="60">
    <font>
      <sz val="11"/>
      <color indexed="8"/>
      <name val="Calibri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sz val="12"/>
      <color indexed="9"/>
      <name val="Calibri"/>
      <family val="2"/>
    </font>
    <font>
      <b/>
      <sz val="12"/>
      <color indexed="9"/>
      <name val="Calibri"/>
      <family val="2"/>
    </font>
    <font>
      <i/>
      <sz val="12"/>
      <color indexed="23"/>
      <name val="Calibri"/>
      <family val="2"/>
    </font>
    <font>
      <u/>
      <sz val="11"/>
      <color indexed="12"/>
      <name val="Calibri"/>
      <family val="2"/>
    </font>
    <font>
      <b/>
      <sz val="12"/>
      <color indexed="8"/>
      <name val="Calibri"/>
      <family val="2"/>
    </font>
    <font>
      <sz val="12"/>
      <color indexed="10"/>
      <name val="Calibri"/>
      <family val="2"/>
    </font>
    <font>
      <sz val="12"/>
      <color indexed="8"/>
      <name val="FS_Bold"/>
      <charset val="178"/>
    </font>
    <font>
      <b/>
      <sz val="12"/>
      <color indexed="9"/>
      <name val="Calibri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10"/>
      <color indexed="8"/>
      <name val="Calibri"/>
      <family val="2"/>
    </font>
    <font>
      <b/>
      <sz val="8"/>
      <color indexed="8"/>
      <name val="Calibri"/>
      <family val="2"/>
    </font>
    <font>
      <b/>
      <sz val="12"/>
      <color indexed="10"/>
      <name val="Calibri"/>
      <family val="2"/>
    </font>
    <font>
      <b/>
      <sz val="12"/>
      <name val="Calibri"/>
      <family val="2"/>
    </font>
    <font>
      <u/>
      <sz val="11"/>
      <color indexed="12"/>
      <name val="FS_Bold"/>
      <charset val="178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sz val="12"/>
      <color indexed="9"/>
      <name val="Calibri"/>
      <family val="2"/>
    </font>
    <font>
      <sz val="18"/>
      <color indexed="10"/>
      <name val="FS_Bold"/>
      <charset val="178"/>
    </font>
    <font>
      <sz val="1"/>
      <color indexed="9"/>
      <name val="Calibri"/>
      <family val="2"/>
    </font>
    <font>
      <sz val="20"/>
      <color indexed="8"/>
      <name val="Calibri"/>
      <family val="2"/>
    </font>
    <font>
      <sz val="8"/>
      <color indexed="8"/>
      <name val="Calibri"/>
      <family val="2"/>
    </font>
    <font>
      <sz val="14"/>
      <color indexed="8"/>
      <name val="FS_Bold"/>
      <charset val="178"/>
    </font>
    <font>
      <u/>
      <sz val="14"/>
      <color indexed="12"/>
      <name val="FS_Bold"/>
      <charset val="178"/>
    </font>
    <font>
      <u/>
      <sz val="18"/>
      <color indexed="12"/>
      <name val="FS_Bold"/>
      <charset val="178"/>
    </font>
    <font>
      <b/>
      <sz val="16"/>
      <color indexed="8"/>
      <name val="Calibri"/>
      <family val="2"/>
    </font>
    <font>
      <sz val="16"/>
      <color indexed="8"/>
      <name val="FS_Bold"/>
      <charset val="178"/>
    </font>
    <font>
      <b/>
      <sz val="11"/>
      <name val="Calibri"/>
      <family val="2"/>
    </font>
    <font>
      <sz val="14"/>
      <color indexed="8"/>
      <name val=" Abdoullah Ashgar EL-kharef"/>
    </font>
    <font>
      <sz val="14"/>
      <color indexed="8"/>
      <name val=" Abdoullah Ashgar EL-kharef"/>
    </font>
    <font>
      <b/>
      <sz val="1"/>
      <color indexed="9"/>
      <name val="Calibri"/>
      <family val="2"/>
    </font>
    <font>
      <sz val="12"/>
      <color rgb="FF9C0006"/>
      <name val="Calibri"/>
      <family val="2"/>
    </font>
    <font>
      <b/>
      <sz val="12"/>
      <color rgb="FFFA7D00"/>
      <name val="Calibri"/>
      <family val="2"/>
    </font>
    <font>
      <sz val="12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2"/>
      <color rgb="FF3F3F76"/>
      <name val="Calibri"/>
      <family val="2"/>
    </font>
    <font>
      <sz val="12"/>
      <color rgb="FFFA7D00"/>
      <name val="Calibri"/>
      <family val="2"/>
    </font>
    <font>
      <sz val="12"/>
      <color rgb="FF9C5700"/>
      <name val="Calibri"/>
      <family val="2"/>
    </font>
    <font>
      <b/>
      <sz val="12"/>
      <color rgb="FF3F3F3F"/>
      <name val="Calibri"/>
      <family val="2"/>
    </font>
    <font>
      <sz val="18"/>
      <color rgb="FF1F4A7E"/>
      <name val="Cambria"/>
      <family val="2"/>
    </font>
    <font>
      <sz val="9"/>
      <color rgb="FFA5A5A5"/>
      <name val="Calibri"/>
      <family val="2"/>
    </font>
    <font>
      <sz val="10"/>
      <color rgb="FF0070C0"/>
      <name val="FS_Bold"/>
      <charset val="178"/>
    </font>
    <font>
      <sz val="11"/>
      <color rgb="FF642523"/>
      <name val="FS_Bold"/>
      <charset val="178"/>
    </font>
    <font>
      <sz val="10"/>
      <color rgb="FF3F3051"/>
      <name val="FS_Bold"/>
      <charset val="178"/>
    </font>
    <font>
      <sz val="12"/>
      <color rgb="FF642523"/>
      <name val="FS_Bold"/>
      <charset val="178"/>
    </font>
    <font>
      <sz val="14"/>
      <color rgb="FF642523"/>
      <name val="FS_Bold"/>
      <charset val="178"/>
    </font>
    <font>
      <sz val="18"/>
      <color rgb="FF7030A0"/>
      <name val="FS_Bold"/>
      <charset val="178"/>
    </font>
    <font>
      <b/>
      <sz val="12"/>
      <color rgb="FFC00000"/>
      <name val="Calibri"/>
      <family val="2"/>
    </font>
    <font>
      <sz val="8"/>
      <color rgb="FF3F3051"/>
      <name val="FS_Bold"/>
      <charset val="178"/>
    </font>
    <font>
      <sz val="14"/>
      <color rgb="FFC00000"/>
      <name val=" Abdoullah Ashgar EL-kharef"/>
    </font>
    <font>
      <sz val="1"/>
      <color rgb="FFEEECE1"/>
      <name val="Calibri"/>
      <family val="2"/>
    </font>
    <font>
      <sz val="16"/>
      <color rgb="FF0070C0"/>
      <name val="FS_Bold"/>
      <charset val="178"/>
    </font>
    <font>
      <u/>
      <sz val="14"/>
      <color rgb="FF7F007F"/>
      <name val="FS_Bold"/>
      <charset val="178"/>
    </font>
    <font>
      <u/>
      <sz val="11"/>
      <color indexed="12"/>
      <name val=" Abdoullah Ashgar EL-kharef"/>
    </font>
  </fonts>
  <fills count="40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1F4A7E"/>
        <bgColor indexed="64"/>
      </patternFill>
    </fill>
    <fill>
      <patternFill patternType="solid">
        <fgColor rgb="FFB2A1C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CE5F1"/>
        <bgColor indexed="64"/>
      </patternFill>
    </fill>
    <fill>
      <patternFill patternType="solid">
        <fgColor rgb="FFDCE5F1"/>
        <bgColor rgb="FFDCE5F1"/>
      </patternFill>
    </fill>
    <fill>
      <patternFill patternType="solid">
        <fgColor rgb="FF642523"/>
        <bgColor indexed="64"/>
      </patternFill>
    </fill>
  </fills>
  <borders count="6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rgb="FF31859C"/>
      </left>
      <right style="thin">
        <color rgb="FF31859C"/>
      </right>
      <top style="thin">
        <color rgb="FF31859C"/>
      </top>
      <bottom style="thin">
        <color rgb="FF31859C"/>
      </bottom>
      <diagonal/>
    </border>
    <border>
      <left/>
      <right style="thin">
        <color rgb="FF31859C"/>
      </right>
      <top style="thin">
        <color rgb="FF31859C"/>
      </top>
      <bottom/>
      <diagonal/>
    </border>
    <border>
      <left style="thin">
        <color rgb="FF31859C"/>
      </left>
      <right style="thin">
        <color rgb="FF31859C"/>
      </right>
      <top style="thin">
        <color rgb="FF31859C"/>
      </top>
      <bottom/>
      <diagonal/>
    </border>
    <border>
      <left style="thin">
        <color rgb="FF31859C"/>
      </left>
      <right/>
      <top style="thin">
        <color rgb="FF31859C"/>
      </top>
      <bottom style="thin">
        <color rgb="FF31859C"/>
      </bottom>
      <diagonal/>
    </border>
    <border>
      <left style="thin">
        <color rgb="FF376092"/>
      </left>
      <right style="thin">
        <color rgb="FF376092"/>
      </right>
      <top style="thin">
        <color rgb="FF376092"/>
      </top>
      <bottom style="thin">
        <color rgb="FF376092"/>
      </bottom>
      <diagonal/>
    </border>
    <border>
      <left style="thin">
        <color rgb="FF376092"/>
      </left>
      <right style="thin">
        <color rgb="FF376092"/>
      </right>
      <top/>
      <bottom/>
      <diagonal/>
    </border>
    <border>
      <left style="thin">
        <color rgb="FF31859C"/>
      </left>
      <right style="thin">
        <color rgb="FF31859C"/>
      </right>
      <top/>
      <bottom/>
      <diagonal/>
    </border>
    <border>
      <left style="thin">
        <color rgb="FF376092"/>
      </left>
      <right style="thin">
        <color rgb="FF376092"/>
      </right>
      <top/>
      <bottom style="thin">
        <color rgb="FF376092"/>
      </bottom>
      <diagonal/>
    </border>
    <border>
      <left style="thin">
        <color rgb="FF376092"/>
      </left>
      <right/>
      <top style="thin">
        <color rgb="FF376092"/>
      </top>
      <bottom style="thin">
        <color rgb="FF376092"/>
      </bottom>
      <diagonal/>
    </border>
    <border>
      <left style="thin">
        <color rgb="FF31859C"/>
      </left>
      <right/>
      <top/>
      <bottom/>
      <diagonal/>
    </border>
    <border>
      <left style="thin">
        <color rgb="FF568FD4"/>
      </left>
      <right/>
      <top/>
      <bottom/>
      <diagonal/>
    </border>
    <border>
      <left style="thin">
        <color rgb="FF376092"/>
      </left>
      <right style="thin">
        <color rgb="FF376092"/>
      </right>
      <top style="thin">
        <color rgb="FF376092"/>
      </top>
      <bottom/>
      <diagonal/>
    </border>
    <border>
      <left/>
      <right style="thin">
        <color rgb="FF31859C"/>
      </right>
      <top style="thin">
        <color rgb="FF31859C"/>
      </top>
      <bottom style="thin">
        <color rgb="FF31859C"/>
      </bottom>
      <diagonal/>
    </border>
    <border>
      <left style="thin">
        <color rgb="FF376092"/>
      </left>
      <right/>
      <top/>
      <bottom style="thin">
        <color rgb="FF376092"/>
      </bottom>
      <diagonal/>
    </border>
    <border>
      <left style="thin">
        <color rgb="FF568FD4"/>
      </left>
      <right/>
      <top style="thin">
        <color rgb="FF568FD4"/>
      </top>
      <bottom/>
      <diagonal/>
    </border>
    <border>
      <left style="thin">
        <color rgb="FF31859C"/>
      </left>
      <right/>
      <top style="thin">
        <color rgb="FF568FD4"/>
      </top>
      <bottom/>
      <diagonal/>
    </border>
    <border>
      <left style="thin">
        <color rgb="FF376092"/>
      </left>
      <right/>
      <top style="thin">
        <color rgb="FF376092"/>
      </top>
      <bottom/>
      <diagonal/>
    </border>
    <border>
      <left style="thin">
        <color rgb="FF376092"/>
      </left>
      <right/>
      <top style="thin">
        <color rgb="FF31859C"/>
      </top>
      <bottom/>
      <diagonal/>
    </border>
    <border>
      <left style="thin">
        <color rgb="FF31859C"/>
      </left>
      <right/>
      <top style="thin">
        <color rgb="FF31859C"/>
      </top>
      <bottom/>
      <diagonal/>
    </border>
    <border>
      <left style="thin">
        <color rgb="FF568FD4"/>
      </left>
      <right/>
      <top style="thin">
        <color rgb="FF376092"/>
      </top>
      <bottom style="thin">
        <color rgb="FF568FD4"/>
      </bottom>
      <diagonal/>
    </border>
    <border>
      <left style="thin">
        <color rgb="FF376092"/>
      </left>
      <right/>
      <top style="thin">
        <color rgb="FF376092"/>
      </top>
      <bottom style="thin">
        <color rgb="FF568FD4"/>
      </bottom>
      <diagonal/>
    </border>
    <border>
      <left style="thin">
        <color rgb="FF376092"/>
      </left>
      <right/>
      <top style="thin">
        <color rgb="FF31859C"/>
      </top>
      <bottom style="thin">
        <color rgb="FF568FD4"/>
      </bottom>
      <diagonal/>
    </border>
    <border>
      <left style="thin">
        <color rgb="FF376092"/>
      </left>
      <right style="thin">
        <color rgb="FF568FD4"/>
      </right>
      <top style="thin">
        <color rgb="FF568FD4"/>
      </top>
      <bottom/>
      <diagonal/>
    </border>
    <border>
      <left style="thin">
        <color rgb="FF376092"/>
      </left>
      <right style="thin">
        <color rgb="FF568FD4"/>
      </right>
      <top style="thin">
        <color rgb="FF376092"/>
      </top>
      <bottom/>
      <diagonal/>
    </border>
    <border>
      <left style="thin">
        <color rgb="FF568FD4"/>
      </left>
      <right style="thin">
        <color rgb="FF568FD4"/>
      </right>
      <top style="thin">
        <color rgb="FF568FD4"/>
      </top>
      <bottom/>
      <diagonal/>
    </border>
    <border>
      <left style="thin">
        <color rgb="FF376092"/>
      </left>
      <right style="thin">
        <color rgb="FF568FD4"/>
      </right>
      <top style="thin">
        <color rgb="FF568FD4"/>
      </top>
      <bottom style="thin">
        <color rgb="FF568FD4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568FD4"/>
      </left>
      <right/>
      <top style="thin">
        <color rgb="FF568FD4"/>
      </top>
      <bottom style="thin">
        <color rgb="FF568FD4"/>
      </bottom>
      <diagonal/>
    </border>
    <border>
      <left/>
      <right style="thin">
        <color rgb="FF568FD4"/>
      </right>
      <top style="thin">
        <color rgb="FF568FD4"/>
      </top>
      <bottom style="thin">
        <color rgb="FF568FD4"/>
      </bottom>
      <diagonal/>
    </border>
    <border>
      <left/>
      <right/>
      <top style="thin">
        <color rgb="FF568FD4"/>
      </top>
      <bottom style="thin">
        <color rgb="FF568FD4"/>
      </bottom>
      <diagonal/>
    </border>
    <border>
      <left/>
      <right/>
      <top/>
      <bottom style="thin">
        <color rgb="FF0070C0"/>
      </bottom>
      <diagonal/>
    </border>
    <border>
      <left/>
      <right/>
      <top style="thin">
        <color rgb="FF31859C"/>
      </top>
      <bottom style="thin">
        <color rgb="FF31859C"/>
      </bottom>
      <diagonal/>
    </border>
    <border>
      <left/>
      <right/>
      <top style="thin">
        <color rgb="FF31859C"/>
      </top>
      <bottom/>
      <diagonal/>
    </border>
    <border>
      <left/>
      <right style="thin">
        <color rgb="FF31859C"/>
      </right>
      <top/>
      <bottom/>
      <diagonal/>
    </border>
    <border>
      <left style="thin">
        <color rgb="FF31859C"/>
      </left>
      <right/>
      <top/>
      <bottom style="thin">
        <color rgb="FF31859C"/>
      </bottom>
      <diagonal/>
    </border>
    <border>
      <left/>
      <right/>
      <top/>
      <bottom style="thin">
        <color rgb="FF31859C"/>
      </bottom>
      <diagonal/>
    </border>
    <border>
      <left/>
      <right style="thin">
        <color rgb="FF31859C"/>
      </right>
      <top/>
      <bottom style="thin">
        <color rgb="FF31859C"/>
      </bottom>
      <diagonal/>
    </border>
    <border>
      <left/>
      <right style="thin">
        <color rgb="FF376092"/>
      </right>
      <top style="thin">
        <color rgb="FF376092"/>
      </top>
      <bottom style="thin">
        <color rgb="FF376092"/>
      </bottom>
      <diagonal/>
    </border>
    <border>
      <left/>
      <right style="thin">
        <color rgb="FF568FD4"/>
      </right>
      <top/>
      <bottom/>
      <diagonal/>
    </border>
    <border>
      <left style="thin">
        <color rgb="FF568FD4"/>
      </left>
      <right style="thin">
        <color rgb="FF568FD4"/>
      </right>
      <top style="thin">
        <color rgb="FF568FD4"/>
      </top>
      <bottom style="thin">
        <color rgb="FF568FD4"/>
      </bottom>
      <diagonal/>
    </border>
    <border>
      <left style="thin">
        <color rgb="FF963734"/>
      </left>
      <right style="thin">
        <color rgb="FF963734"/>
      </right>
      <top style="thin">
        <color rgb="FF963734"/>
      </top>
      <bottom style="thin">
        <color rgb="FF963734"/>
      </bottom>
      <diagonal/>
    </border>
    <border>
      <left style="thin">
        <color rgb="FF568FD4"/>
      </left>
      <right/>
      <top style="thin">
        <color rgb="FF376092"/>
      </top>
      <bottom/>
      <diagonal/>
    </border>
    <border>
      <left style="thin">
        <color rgb="FF568FD4"/>
      </left>
      <right/>
      <top style="thin">
        <color rgb="FF31859C"/>
      </top>
      <bottom/>
      <diagonal/>
    </border>
    <border>
      <left/>
      <right/>
      <top style="thin">
        <color rgb="FF31859C"/>
      </top>
      <bottom style="thin">
        <color rgb="FF376092"/>
      </bottom>
      <diagonal/>
    </border>
    <border>
      <left style="thin">
        <color rgb="FF31859C"/>
      </left>
      <right style="thin">
        <color rgb="FF31859C"/>
      </right>
      <top style="thin">
        <color rgb="FF31859C"/>
      </top>
      <bottom style="thin">
        <color rgb="FF376092"/>
      </bottom>
      <diagonal/>
    </border>
    <border>
      <left style="thin">
        <color rgb="FF366092"/>
      </left>
      <right/>
      <top style="thin">
        <color rgb="FF31869B"/>
      </top>
      <bottom/>
      <diagonal/>
    </border>
    <border>
      <left style="thin">
        <color rgb="FF31859C"/>
      </left>
      <right/>
      <top style="thin">
        <color rgb="FF31869B"/>
      </top>
      <bottom/>
      <diagonal/>
    </border>
    <border>
      <left style="thin">
        <color rgb="FF568FD4"/>
      </left>
      <right/>
      <top style="thin">
        <color rgb="FF31869B"/>
      </top>
      <bottom/>
      <diagonal/>
    </border>
    <border>
      <left style="thin">
        <color rgb="FF31859C"/>
      </left>
      <right style="thin">
        <color rgb="FF31859C"/>
      </right>
      <top style="thin">
        <color rgb="FF31869B"/>
      </top>
      <bottom/>
      <diagonal/>
    </border>
    <border>
      <left/>
      <right/>
      <top style="thin">
        <color rgb="FF31859C"/>
      </top>
      <bottom style="thin">
        <color rgb="FF366092"/>
      </bottom>
      <diagonal/>
    </border>
    <border>
      <left style="thin">
        <color rgb="FF31859C"/>
      </left>
      <right style="thin">
        <color rgb="FF31859C"/>
      </right>
      <top style="thin">
        <color rgb="FF31859C"/>
      </top>
      <bottom style="thin">
        <color rgb="FF366092"/>
      </bottom>
      <diagonal/>
    </border>
  </borders>
  <cellStyleXfs count="4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35" fillId="26" borderId="0" applyNumberFormat="0" applyBorder="0" applyAlignment="0" applyProtection="0"/>
    <xf numFmtId="0" fontId="36" fillId="27" borderId="1" applyNumberFormat="0" applyAlignment="0" applyProtection="0"/>
    <xf numFmtId="0" fontId="5" fillId="28" borderId="2" applyNumberFormat="0" applyAlignment="0" applyProtection="0"/>
    <xf numFmtId="43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7" fillId="29" borderId="0" applyNumberFormat="0" applyBorder="0" applyAlignment="0" applyProtection="0"/>
    <xf numFmtId="0" fontId="38" fillId="0" borderId="3" applyNumberFormat="0" applyFill="0" applyAlignment="0" applyProtection="0"/>
    <xf numFmtId="0" fontId="39" fillId="0" borderId="4" applyNumberFormat="0" applyFill="0" applyAlignment="0" applyProtection="0"/>
    <xf numFmtId="0" fontId="40" fillId="0" borderId="5" applyNumberFormat="0" applyFill="0" applyAlignment="0" applyProtection="0"/>
    <xf numFmtId="0" fontId="4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1" fillId="30" borderId="1" applyNumberFormat="0" applyAlignment="0" applyProtection="0"/>
    <xf numFmtId="0" fontId="42" fillId="0" borderId="6" applyNumberFormat="0" applyFill="0" applyAlignment="0" applyProtection="0"/>
    <xf numFmtId="0" fontId="43" fillId="31" borderId="0" applyNumberFormat="0" applyBorder="0" applyAlignment="0" applyProtection="0"/>
    <xf numFmtId="0" fontId="2" fillId="32" borderId="7" applyNumberFormat="0" applyFont="0" applyAlignment="0" applyProtection="0"/>
    <xf numFmtId="0" fontId="44" fillId="27" borderId="8" applyNumberFormat="0" applyAlignment="0" applyProtection="0"/>
    <xf numFmtId="0" fontId="45" fillId="0" borderId="0" applyNumberFormat="0" applyFill="0" applyBorder="0" applyAlignment="0" applyProtection="0"/>
    <xf numFmtId="0" fontId="8" fillId="0" borderId="9" applyNumberFormat="0" applyFill="0" applyAlignment="0" applyProtection="0"/>
    <xf numFmtId="0" fontId="9" fillId="0" borderId="0" applyNumberFormat="0" applyFill="0" applyBorder="0" applyAlignment="0" applyProtection="0"/>
  </cellStyleXfs>
  <cellXfs count="285">
    <xf numFmtId="0" fontId="0" fillId="0" borderId="0" xfId="0"/>
    <xf numFmtId="0" fontId="10" fillId="0" borderId="0" xfId="0" applyFont="1" applyAlignment="1" applyProtection="1">
      <alignment horizontal="right" vertical="center"/>
      <protection hidden="1"/>
    </xf>
    <xf numFmtId="3" fontId="11" fillId="33" borderId="10" xfId="0" applyNumberFormat="1" applyFont="1" applyFill="1" applyBorder="1" applyAlignment="1" applyProtection="1">
      <alignment horizontal="center" vertical="center" shrinkToFit="1" readingOrder="2"/>
      <protection hidden="1"/>
    </xf>
    <xf numFmtId="3" fontId="11" fillId="33" borderId="10" xfId="0" applyNumberFormat="1" applyFont="1" applyFill="1" applyBorder="1" applyAlignment="1" applyProtection="1">
      <alignment horizontal="center" vertical="center" shrinkToFit="1"/>
      <protection hidden="1"/>
    </xf>
    <xf numFmtId="0" fontId="12" fillId="0" borderId="0" xfId="0" quotePrefix="1" applyFont="1" applyProtection="1">
      <protection hidden="1"/>
    </xf>
    <xf numFmtId="0" fontId="12" fillId="0" borderId="0" xfId="0" applyFont="1" applyProtection="1">
      <protection hidden="1"/>
    </xf>
    <xf numFmtId="0" fontId="13" fillId="34" borderId="10" xfId="0" applyFont="1" applyFill="1" applyBorder="1" applyAlignment="1" applyProtection="1">
      <alignment horizontal="center" vertical="center" shrinkToFit="1" readingOrder="2"/>
      <protection hidden="1"/>
    </xf>
    <xf numFmtId="9" fontId="13" fillId="34" borderId="10" xfId="0" applyNumberFormat="1" applyFont="1" applyFill="1" applyBorder="1" applyAlignment="1" applyProtection="1">
      <alignment horizontal="center" vertical="center" shrinkToFit="1" readingOrder="2"/>
      <protection hidden="1"/>
    </xf>
    <xf numFmtId="0" fontId="11" fillId="34" borderId="10" xfId="0" applyFont="1" applyFill="1" applyBorder="1" applyAlignment="1" applyProtection="1">
      <alignment horizontal="center" vertical="center" shrinkToFit="1"/>
      <protection hidden="1"/>
    </xf>
    <xf numFmtId="0" fontId="13" fillId="33" borderId="11" xfId="0" applyFont="1" applyFill="1" applyBorder="1" applyAlignment="1" applyProtection="1">
      <alignment vertical="center" wrapText="1" shrinkToFit="1"/>
      <protection hidden="1"/>
    </xf>
    <xf numFmtId="0" fontId="11" fillId="33" borderId="12" xfId="0" applyFont="1" applyFill="1" applyBorder="1" applyAlignment="1" applyProtection="1">
      <alignment vertical="center" wrapText="1" shrinkToFit="1"/>
      <protection hidden="1"/>
    </xf>
    <xf numFmtId="1" fontId="13" fillId="0" borderId="13" xfId="0" applyNumberFormat="1" applyFont="1" applyBorder="1" applyAlignment="1" applyProtection="1">
      <alignment horizontal="center" vertical="center" shrinkToFit="1"/>
      <protection hidden="1"/>
    </xf>
    <xf numFmtId="1" fontId="12" fillId="0" borderId="10" xfId="0" applyNumberFormat="1" applyFont="1" applyBorder="1" applyAlignment="1" applyProtection="1">
      <alignment horizontal="center" vertical="center" shrinkToFit="1"/>
      <protection hidden="1"/>
    </xf>
    <xf numFmtId="3" fontId="12" fillId="0" borderId="10" xfId="0" applyNumberFormat="1" applyFont="1" applyBorder="1" applyAlignment="1" applyProtection="1">
      <alignment horizontal="center" vertical="center" shrinkToFit="1"/>
      <protection hidden="1"/>
    </xf>
    <xf numFmtId="1" fontId="12" fillId="0" borderId="10" xfId="0" applyNumberFormat="1" applyFont="1" applyBorder="1" applyAlignment="1" applyProtection="1">
      <alignment horizontal="right" vertical="center" shrinkToFit="1"/>
      <protection hidden="1"/>
    </xf>
    <xf numFmtId="1" fontId="11" fillId="33" borderId="10" xfId="0" applyNumberFormat="1" applyFont="1" applyFill="1" applyBorder="1" applyAlignment="1" applyProtection="1">
      <alignment horizontal="center" vertical="center" shrinkToFit="1"/>
      <protection hidden="1"/>
    </xf>
    <xf numFmtId="0" fontId="13" fillId="0" borderId="14" xfId="0" applyFont="1" applyBorder="1" applyAlignment="1" applyProtection="1">
      <alignment horizontal="center" vertical="center" shrinkToFit="1"/>
      <protection hidden="1"/>
    </xf>
    <xf numFmtId="0" fontId="11" fillId="33" borderId="14" xfId="0" applyFont="1" applyFill="1" applyBorder="1" applyAlignment="1" applyProtection="1">
      <alignment horizontal="center" vertical="center" shrinkToFit="1"/>
      <protection hidden="1"/>
    </xf>
    <xf numFmtId="0" fontId="13" fillId="0" borderId="15" xfId="0" applyFont="1" applyBorder="1" applyAlignment="1" applyProtection="1">
      <alignment horizontal="center" vertical="center" shrinkToFit="1"/>
      <protection hidden="1"/>
    </xf>
    <xf numFmtId="0" fontId="12" fillId="0" borderId="15" xfId="0" applyFont="1" applyBorder="1" applyAlignment="1" applyProtection="1">
      <alignment horizontal="center" vertical="center" shrinkToFit="1"/>
      <protection hidden="1"/>
    </xf>
    <xf numFmtId="1" fontId="12" fillId="0" borderId="13" xfId="0" applyNumberFormat="1" applyFont="1" applyBorder="1" applyAlignment="1" applyProtection="1">
      <alignment horizontal="center" vertical="center" shrinkToFit="1"/>
      <protection hidden="1"/>
    </xf>
    <xf numFmtId="0" fontId="12" fillId="0" borderId="14" xfId="0" applyFont="1" applyBorder="1" applyAlignment="1" applyProtection="1">
      <alignment horizontal="center" vertical="center" shrinkToFit="1"/>
      <protection hidden="1"/>
    </xf>
    <xf numFmtId="0" fontId="13" fillId="0" borderId="16" xfId="0" applyFont="1" applyBorder="1" applyAlignment="1" applyProtection="1">
      <alignment horizontal="center" vertical="center" shrinkToFit="1"/>
      <protection hidden="1"/>
    </xf>
    <xf numFmtId="0" fontId="12" fillId="0" borderId="16" xfId="0" applyFont="1" applyBorder="1" applyAlignment="1" applyProtection="1">
      <alignment horizontal="center" vertical="center" shrinkToFit="1"/>
      <protection hidden="1"/>
    </xf>
    <xf numFmtId="0" fontId="12" fillId="0" borderId="16" xfId="0" applyFont="1" applyBorder="1" applyAlignment="1" applyProtection="1">
      <alignment horizontal="right" vertical="center" shrinkToFit="1"/>
      <protection hidden="1"/>
    </xf>
    <xf numFmtId="0" fontId="11" fillId="33" borderId="16" xfId="0" applyFont="1" applyFill="1" applyBorder="1" applyAlignment="1" applyProtection="1">
      <alignment horizontal="center" vertical="center" shrinkToFit="1"/>
      <protection hidden="1"/>
    </xf>
    <xf numFmtId="0" fontId="10" fillId="0" borderId="0" xfId="0" applyFont="1" applyAlignment="1" applyProtection="1">
      <alignment horizontal="center" vertical="center" wrapText="1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0" xfId="0" applyFont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alignment horizontal="center" vertical="center" readingOrder="2"/>
      <protection hidden="1"/>
    </xf>
    <xf numFmtId="0" fontId="13" fillId="0" borderId="10" xfId="0" applyFont="1" applyBorder="1" applyAlignment="1" applyProtection="1">
      <alignment horizontal="center" vertical="center" shrinkToFit="1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16" fillId="35" borderId="17" xfId="0" applyFont="1" applyFill="1" applyBorder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7" fillId="0" borderId="0" xfId="0" applyFont="1" applyAlignment="1" applyProtection="1">
      <alignment vertical="center" shrinkToFit="1" readingOrder="2"/>
      <protection hidden="1"/>
    </xf>
    <xf numFmtId="165" fontId="17" fillId="0" borderId="13" xfId="0" applyNumberFormat="1" applyFont="1" applyBorder="1" applyAlignment="1" applyProtection="1">
      <alignment horizontal="center" vertical="center" shrinkToFit="1" readingOrder="2"/>
      <protection hidden="1"/>
    </xf>
    <xf numFmtId="0" fontId="17" fillId="0" borderId="10" xfId="0" applyFont="1" applyBorder="1" applyAlignment="1" applyProtection="1">
      <alignment horizontal="center" vertical="center" shrinkToFit="1" readingOrder="2"/>
      <protection hidden="1"/>
    </xf>
    <xf numFmtId="0" fontId="11" fillId="33" borderId="10" xfId="0" applyFont="1" applyFill="1" applyBorder="1" applyAlignment="1" applyProtection="1">
      <alignment horizontal="center" vertical="center"/>
      <protection hidden="1"/>
    </xf>
    <xf numFmtId="0" fontId="18" fillId="0" borderId="0" xfId="35" applyFont="1" applyAlignment="1" applyProtection="1">
      <alignment horizontal="center" vertical="center" wrapText="1"/>
      <protection locked="0" hidden="1"/>
    </xf>
    <xf numFmtId="0" fontId="11" fillId="33" borderId="14" xfId="0" applyFont="1" applyFill="1" applyBorder="1" applyAlignment="1" applyProtection="1">
      <alignment horizontal="center" vertical="center" wrapText="1" shrinkToFit="1"/>
      <protection hidden="1"/>
    </xf>
    <xf numFmtId="3" fontId="17" fillId="0" borderId="10" xfId="0" applyNumberFormat="1" applyFont="1" applyBorder="1" applyAlignment="1" applyProtection="1">
      <alignment horizontal="center" vertical="center" shrinkToFit="1" readingOrder="2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horizontal="center" vertical="center" readingOrder="2"/>
      <protection hidden="1"/>
    </xf>
    <xf numFmtId="0" fontId="20" fillId="0" borderId="0" xfId="0" applyFont="1" applyAlignment="1" applyProtection="1">
      <alignment horizontal="center" vertical="center"/>
      <protection hidden="1"/>
    </xf>
    <xf numFmtId="0" fontId="21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21" fillId="0" borderId="0" xfId="0" applyFont="1" applyAlignment="1" applyProtection="1">
      <alignment vertical="center"/>
      <protection hidden="1"/>
    </xf>
    <xf numFmtId="3" fontId="17" fillId="0" borderId="0" xfId="0" applyNumberFormat="1" applyFont="1" applyAlignment="1" applyProtection="1">
      <alignment horizontal="center" vertical="center" shrinkToFit="1" readingOrder="2"/>
      <protection hidden="1"/>
    </xf>
    <xf numFmtId="0" fontId="17" fillId="0" borderId="0" xfId="0" applyFont="1" applyAlignment="1" applyProtection="1">
      <alignment horizontal="center" vertical="center" shrinkToFit="1" readingOrder="2"/>
      <protection hidden="1"/>
    </xf>
    <xf numFmtId="0" fontId="18" fillId="0" borderId="0" xfId="35" applyFont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center" vertical="center"/>
      <protection hidden="1"/>
    </xf>
    <xf numFmtId="164" fontId="18" fillId="0" borderId="0" xfId="35" applyNumberFormat="1" applyFont="1" applyAlignment="1" applyProtection="1">
      <alignment horizontal="center" vertical="center"/>
      <protection hidden="1"/>
    </xf>
    <xf numFmtId="0" fontId="46" fillId="0" borderId="10" xfId="0" applyFont="1" applyBorder="1" applyAlignment="1" applyProtection="1">
      <alignment horizontal="center" vertical="center"/>
      <protection hidden="1"/>
    </xf>
    <xf numFmtId="0" fontId="46" fillId="0" borderId="0" xfId="0" applyFont="1" applyAlignment="1" applyProtection="1">
      <alignment horizontal="center" vertical="center"/>
      <protection hidden="1"/>
    </xf>
    <xf numFmtId="164" fontId="12" fillId="0" borderId="0" xfId="28" applyNumberFormat="1" applyFont="1" applyAlignment="1" applyProtection="1">
      <alignment vertical="center"/>
      <protection hidden="1"/>
    </xf>
    <xf numFmtId="0" fontId="11" fillId="33" borderId="10" xfId="0" applyFont="1" applyFill="1" applyBorder="1" applyAlignment="1" applyProtection="1">
      <alignment horizontal="center" vertical="center" shrinkToFit="1"/>
      <protection hidden="1"/>
    </xf>
    <xf numFmtId="0" fontId="17" fillId="0" borderId="0" xfId="0" applyFont="1" applyAlignment="1" applyProtection="1">
      <alignment horizontal="center" vertical="center" wrapText="1" readingOrder="2"/>
      <protection hidden="1"/>
    </xf>
    <xf numFmtId="0" fontId="11" fillId="33" borderId="18" xfId="0" applyFont="1" applyFill="1" applyBorder="1" applyAlignment="1" applyProtection="1">
      <alignment horizontal="center" vertical="center" shrinkToFit="1"/>
      <protection hidden="1"/>
    </xf>
    <xf numFmtId="0" fontId="11" fillId="33" borderId="19" xfId="0" applyFont="1" applyFill="1" applyBorder="1" applyAlignment="1" applyProtection="1">
      <alignment horizontal="center" vertical="center" shrinkToFit="1"/>
      <protection hidden="1"/>
    </xf>
    <xf numFmtId="0" fontId="11" fillId="33" borderId="20" xfId="0" applyFont="1" applyFill="1" applyBorder="1" applyAlignment="1" applyProtection="1">
      <alignment horizontal="center" vertical="center" shrinkToFit="1"/>
      <protection hidden="1"/>
    </xf>
    <xf numFmtId="0" fontId="12" fillId="0" borderId="18" xfId="0" applyFont="1" applyBorder="1" applyAlignment="1" applyProtection="1">
      <alignment horizontal="center" vertical="center"/>
      <protection hidden="1"/>
    </xf>
    <xf numFmtId="0" fontId="18" fillId="0" borderId="0" xfId="35" applyFont="1" applyAlignment="1" applyProtection="1">
      <alignment horizontal="center" vertical="center"/>
      <protection locked="0" hidden="1"/>
    </xf>
    <xf numFmtId="164" fontId="18" fillId="0" borderId="0" xfId="35" applyNumberFormat="1" applyFont="1" applyAlignment="1" applyProtection="1">
      <alignment horizontal="center" vertical="center"/>
      <protection locked="0" hidden="1"/>
    </xf>
    <xf numFmtId="0" fontId="18" fillId="0" borderId="0" xfId="35" applyFont="1" applyAlignment="1" applyProtection="1">
      <alignment horizontal="center" vertical="center" wrapText="1"/>
      <protection hidden="1"/>
    </xf>
    <xf numFmtId="0" fontId="17" fillId="0" borderId="21" xfId="0" applyFont="1" applyBorder="1" applyAlignment="1" applyProtection="1">
      <alignment horizontal="center" vertical="center" wrapText="1" readingOrder="2"/>
      <protection hidden="1"/>
    </xf>
    <xf numFmtId="3" fontId="11" fillId="33" borderId="21" xfId="0" applyNumberFormat="1" applyFont="1" applyFill="1" applyBorder="1" applyAlignment="1" applyProtection="1">
      <alignment horizontal="center" vertical="center" shrinkToFit="1"/>
      <protection hidden="1"/>
    </xf>
    <xf numFmtId="0" fontId="11" fillId="0" borderId="0" xfId="0" applyFont="1" applyAlignment="1" applyProtection="1">
      <alignment horizontal="center" vertical="center" wrapText="1" shrinkToFit="1"/>
      <protection hidden="1"/>
    </xf>
    <xf numFmtId="0" fontId="16" fillId="0" borderId="10" xfId="0" applyFont="1" applyBorder="1" applyAlignment="1" applyProtection="1">
      <alignment horizontal="center" vertical="center" shrinkToFit="1"/>
      <protection hidden="1"/>
    </xf>
    <xf numFmtId="0" fontId="12" fillId="0" borderId="0" xfId="0" applyFont="1" applyAlignment="1" applyProtection="1">
      <alignment vertical="center"/>
      <protection locked="0" hidden="1"/>
    </xf>
    <xf numFmtId="0" fontId="13" fillId="0" borderId="0" xfId="0" applyFont="1" applyAlignment="1" applyProtection="1">
      <alignment horizontal="center" vertical="center" readingOrder="2"/>
      <protection locked="0" hidden="1"/>
    </xf>
    <xf numFmtId="0" fontId="13" fillId="0" borderId="0" xfId="0" applyFont="1" applyAlignment="1" applyProtection="1">
      <alignment horizontal="center" vertical="center"/>
      <protection locked="0" hidden="1"/>
    </xf>
    <xf numFmtId="0" fontId="16" fillId="35" borderId="17" xfId="0" applyFont="1" applyFill="1" applyBorder="1" applyAlignment="1" applyProtection="1">
      <alignment horizontal="center" vertical="center"/>
      <protection locked="0" hidden="1"/>
    </xf>
    <xf numFmtId="0" fontId="12" fillId="0" borderId="10" xfId="0" applyFont="1" applyBorder="1" applyAlignment="1" applyProtection="1">
      <alignment horizontal="center" vertical="center"/>
      <protection hidden="1"/>
    </xf>
    <xf numFmtId="0" fontId="11" fillId="33" borderId="22" xfId="0" applyFont="1" applyFill="1" applyBorder="1" applyAlignment="1" applyProtection="1">
      <alignment vertical="center" wrapText="1" shrinkToFit="1"/>
      <protection hidden="1"/>
    </xf>
    <xf numFmtId="0" fontId="11" fillId="33" borderId="10" xfId="0" applyFont="1" applyFill="1" applyBorder="1" applyAlignment="1" applyProtection="1">
      <alignment vertical="center" wrapText="1" shrinkToFit="1"/>
      <protection hidden="1"/>
    </xf>
    <xf numFmtId="0" fontId="13" fillId="0" borderId="19" xfId="0" applyFont="1" applyBorder="1" applyAlignment="1" applyProtection="1">
      <alignment horizontal="center" vertical="center"/>
      <protection hidden="1"/>
    </xf>
    <xf numFmtId="0" fontId="11" fillId="0" borderId="10" xfId="0" applyFont="1" applyBorder="1" applyAlignment="1" applyProtection="1">
      <alignment vertical="center" wrapText="1" shrinkToFit="1"/>
      <protection hidden="1"/>
    </xf>
    <xf numFmtId="0" fontId="11" fillId="33" borderId="23" xfId="0" applyFont="1" applyFill="1" applyBorder="1" applyAlignment="1" applyProtection="1">
      <alignment horizontal="center" vertical="center" shrinkToFit="1"/>
      <protection hidden="1"/>
    </xf>
    <xf numFmtId="164" fontId="7" fillId="0" borderId="0" xfId="35" applyNumberFormat="1" applyAlignment="1" applyProtection="1">
      <alignment horizontal="center" vertical="center" wrapText="1"/>
      <protection locked="0" hidden="1"/>
    </xf>
    <xf numFmtId="0" fontId="7" fillId="0" borderId="0" xfId="35" applyAlignment="1" applyProtection="1">
      <alignment horizontal="center" vertical="center" wrapText="1"/>
      <protection locked="0" hidden="1"/>
    </xf>
    <xf numFmtId="0" fontId="22" fillId="0" borderId="0" xfId="35" applyFont="1" applyAlignment="1" applyProtection="1">
      <alignment vertical="center"/>
      <protection hidden="1"/>
    </xf>
    <xf numFmtId="0" fontId="47" fillId="0" borderId="0" xfId="0" applyFont="1" applyAlignment="1" applyProtection="1">
      <alignment horizontal="center"/>
      <protection hidden="1"/>
    </xf>
    <xf numFmtId="0" fontId="23" fillId="0" borderId="0" xfId="0" applyFont="1" applyProtection="1">
      <protection hidden="1"/>
    </xf>
    <xf numFmtId="49" fontId="12" fillId="0" borderId="10" xfId="0" applyNumberFormat="1" applyFont="1" applyBorder="1" applyAlignment="1" applyProtection="1">
      <alignment horizontal="center" vertical="center" readingOrder="2"/>
      <protection hidden="1"/>
    </xf>
    <xf numFmtId="0" fontId="12" fillId="0" borderId="10" xfId="0" applyFont="1" applyBorder="1" applyAlignment="1" applyProtection="1">
      <alignment horizontal="center" vertical="center" shrinkToFit="1" readingOrder="2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0" xfId="0" applyFont="1" applyBorder="1" applyProtection="1">
      <protection hidden="1"/>
    </xf>
    <xf numFmtId="0" fontId="13" fillId="0" borderId="0" xfId="0" applyFont="1" applyProtection="1">
      <protection hidden="1"/>
    </xf>
    <xf numFmtId="0" fontId="24" fillId="36" borderId="0" xfId="0" applyFont="1" applyFill="1" applyAlignment="1" applyProtection="1">
      <alignment vertical="center"/>
      <protection hidden="1"/>
    </xf>
    <xf numFmtId="0" fontId="12" fillId="36" borderId="0" xfId="0" applyFont="1" applyFill="1" applyAlignment="1" applyProtection="1">
      <alignment vertical="center"/>
      <protection hidden="1"/>
    </xf>
    <xf numFmtId="0" fontId="14" fillId="36" borderId="0" xfId="0" applyFont="1" applyFill="1" applyAlignment="1" applyProtection="1">
      <alignment vertical="center"/>
      <protection hidden="1"/>
    </xf>
    <xf numFmtId="0" fontId="25" fillId="36" borderId="0" xfId="0" applyFont="1" applyFill="1" applyAlignment="1" applyProtection="1">
      <alignment vertical="center"/>
      <protection hidden="1"/>
    </xf>
    <xf numFmtId="0" fontId="0" fillId="36" borderId="0" xfId="0" applyFill="1" applyAlignment="1" applyProtection="1">
      <alignment vertical="center"/>
      <protection hidden="1"/>
    </xf>
    <xf numFmtId="0" fontId="48" fillId="37" borderId="0" xfId="0" applyFont="1" applyFill="1" applyAlignment="1" applyProtection="1">
      <alignment horizontal="center" vertical="center" readingOrder="2"/>
      <protection hidden="1"/>
    </xf>
    <xf numFmtId="0" fontId="13" fillId="36" borderId="14" xfId="0" applyFont="1" applyFill="1" applyBorder="1" applyAlignment="1" applyProtection="1">
      <alignment horizontal="center" vertical="center" readingOrder="2"/>
      <protection hidden="1"/>
    </xf>
    <xf numFmtId="0" fontId="0" fillId="36" borderId="0" xfId="0" applyFill="1" applyProtection="1">
      <protection hidden="1"/>
    </xf>
    <xf numFmtId="0" fontId="26" fillId="36" borderId="0" xfId="0" applyFont="1" applyFill="1" applyAlignment="1" applyProtection="1">
      <alignment horizontal="center" vertical="center" readingOrder="2"/>
      <protection hidden="1"/>
    </xf>
    <xf numFmtId="0" fontId="26" fillId="36" borderId="0" xfId="0" applyFont="1" applyFill="1" applyAlignment="1" applyProtection="1">
      <alignment vertical="center"/>
      <protection hidden="1"/>
    </xf>
    <xf numFmtId="0" fontId="27" fillId="36" borderId="0" xfId="35" applyFont="1" applyFill="1" applyBorder="1" applyAlignment="1" applyProtection="1">
      <alignment horizontal="center" vertical="center" wrapText="1" readingOrder="2"/>
      <protection hidden="1"/>
    </xf>
    <xf numFmtId="0" fontId="26" fillId="36" borderId="0" xfId="0" applyFont="1" applyFill="1" applyAlignment="1" applyProtection="1">
      <alignment horizontal="center" vertical="center"/>
      <protection hidden="1"/>
    </xf>
    <xf numFmtId="0" fontId="28" fillId="36" borderId="0" xfId="35" applyFont="1" applyFill="1" applyBorder="1" applyAlignment="1" applyProtection="1">
      <alignment horizontal="center"/>
      <protection hidden="1"/>
    </xf>
    <xf numFmtId="0" fontId="49" fillId="36" borderId="0" xfId="0" applyFont="1" applyFill="1" applyAlignment="1" applyProtection="1">
      <alignment vertical="center" wrapText="1"/>
      <protection hidden="1"/>
    </xf>
    <xf numFmtId="0" fontId="13" fillId="36" borderId="14" xfId="0" applyFont="1" applyFill="1" applyBorder="1" applyAlignment="1" applyProtection="1">
      <alignment horizontal="center" vertical="center" readingOrder="2"/>
      <protection locked="0" hidden="1"/>
    </xf>
    <xf numFmtId="0" fontId="11" fillId="33" borderId="24" xfId="0" applyFont="1" applyFill="1" applyBorder="1" applyAlignment="1">
      <alignment horizontal="center" vertical="center" shrinkToFit="1"/>
    </xf>
    <xf numFmtId="0" fontId="11" fillId="33" borderId="25" xfId="0" applyFont="1" applyFill="1" applyBorder="1" applyAlignment="1">
      <alignment horizontal="center" vertical="center" shrinkToFit="1"/>
    </xf>
    <xf numFmtId="3" fontId="11" fillId="33" borderId="26" xfId="0" applyNumberFormat="1" applyFont="1" applyFill="1" applyBorder="1" applyAlignment="1">
      <alignment horizontal="center" vertical="center" shrinkToFit="1"/>
    </xf>
    <xf numFmtId="0" fontId="12" fillId="38" borderId="27" xfId="0" applyFont="1" applyFill="1" applyBorder="1" applyAlignment="1">
      <alignment horizontal="center" vertical="center" shrinkToFit="1"/>
    </xf>
    <xf numFmtId="0" fontId="12" fillId="38" borderId="28" xfId="0" applyFont="1" applyFill="1" applyBorder="1" applyAlignment="1">
      <alignment horizontal="center" vertical="center" shrinkToFit="1"/>
    </xf>
    <xf numFmtId="0" fontId="12" fillId="0" borderId="28" xfId="0" applyFont="1" applyBorder="1" applyAlignment="1">
      <alignment horizontal="center" vertical="center" shrinkToFit="1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30" xfId="0" applyFont="1" applyBorder="1" applyAlignment="1">
      <alignment vertical="center" shrinkToFit="1"/>
    </xf>
    <xf numFmtId="0" fontId="13" fillId="0" borderId="31" xfId="0" applyFont="1" applyBorder="1" applyAlignment="1">
      <alignment horizontal="center" vertical="center"/>
    </xf>
    <xf numFmtId="3" fontId="12" fillId="38" borderId="32" xfId="0" applyNumberFormat="1" applyFont="1" applyFill="1" applyBorder="1" applyAlignment="1">
      <alignment horizontal="center" vertical="center" shrinkToFit="1"/>
    </xf>
    <xf numFmtId="3" fontId="12" fillId="0" borderId="33" xfId="0" applyNumberFormat="1" applyFont="1" applyBorder="1" applyAlignment="1">
      <alignment horizontal="center" vertical="center" shrinkToFit="1"/>
    </xf>
    <xf numFmtId="3" fontId="12" fillId="38" borderId="33" xfId="0" applyNumberFormat="1" applyFont="1" applyFill="1" applyBorder="1" applyAlignment="1">
      <alignment horizontal="center" vertical="center" shrinkToFit="1"/>
    </xf>
    <xf numFmtId="0" fontId="11" fillId="33" borderId="34" xfId="0" applyFont="1" applyFill="1" applyBorder="1" applyAlignment="1">
      <alignment horizontal="center" vertical="center" shrinkToFit="1"/>
    </xf>
    <xf numFmtId="0" fontId="13" fillId="0" borderId="35" xfId="0" applyFont="1" applyBorder="1" applyAlignment="1">
      <alignment horizontal="center" vertical="center" shrinkToFit="1"/>
    </xf>
    <xf numFmtId="0" fontId="11" fillId="33" borderId="10" xfId="0" applyFont="1" applyFill="1" applyBorder="1" applyAlignment="1" applyProtection="1">
      <alignment horizontal="center" vertical="center" wrapText="1" shrinkToFit="1"/>
      <protection hidden="1"/>
    </xf>
    <xf numFmtId="0" fontId="11" fillId="33" borderId="28" xfId="0" applyFont="1" applyFill="1" applyBorder="1" applyAlignment="1" applyProtection="1">
      <alignment horizontal="center" vertical="center" shrinkToFit="1"/>
      <protection hidden="1"/>
    </xf>
    <xf numFmtId="0" fontId="11" fillId="33" borderId="22" xfId="0" applyFont="1" applyFill="1" applyBorder="1" applyAlignment="1" applyProtection="1">
      <alignment horizontal="center" vertical="center" shrinkToFit="1"/>
      <protection hidden="1"/>
    </xf>
    <xf numFmtId="0" fontId="17" fillId="0" borderId="22" xfId="0" applyFont="1" applyBorder="1" applyAlignment="1" applyProtection="1">
      <alignment horizontal="center" vertical="center" shrinkToFit="1" readingOrder="2"/>
      <protection hidden="1"/>
    </xf>
    <xf numFmtId="166" fontId="13" fillId="34" borderId="10" xfId="0" applyNumberFormat="1" applyFont="1" applyFill="1" applyBorder="1" applyAlignment="1" applyProtection="1">
      <alignment horizontal="center" vertical="center" shrinkToFit="1" readingOrder="2"/>
      <protection hidden="1"/>
    </xf>
    <xf numFmtId="1" fontId="13" fillId="38" borderId="13" xfId="0" applyNumberFormat="1" applyFont="1" applyFill="1" applyBorder="1" applyAlignment="1">
      <alignment horizontal="center" vertical="center" shrinkToFit="1"/>
    </xf>
    <xf numFmtId="0" fontId="56" fillId="36" borderId="0" xfId="0" applyFont="1" applyFill="1" applyAlignment="1" applyProtection="1">
      <alignment horizontal="center" vertical="center"/>
      <protection hidden="1"/>
    </xf>
    <xf numFmtId="0" fontId="56" fillId="36" borderId="0" xfId="0" applyFont="1" applyFill="1" applyAlignment="1" applyProtection="1">
      <alignment vertical="center"/>
      <protection hidden="1"/>
    </xf>
    <xf numFmtId="0" fontId="34" fillId="0" borderId="0" xfId="0" applyFont="1" applyAlignment="1" applyProtection="1">
      <alignment horizontal="center" vertical="center" readingOrder="2"/>
      <protection hidden="1"/>
    </xf>
    <xf numFmtId="0" fontId="13" fillId="38" borderId="56" xfId="0" applyFont="1" applyFill="1" applyBorder="1" applyAlignment="1" applyProtection="1">
      <alignment horizontal="center" vertical="center" shrinkToFit="1" readingOrder="2"/>
      <protection locked="0"/>
    </xf>
    <xf numFmtId="0" fontId="13" fillId="38" borderId="26" xfId="0" applyFont="1" applyFill="1" applyBorder="1" applyAlignment="1" applyProtection="1">
      <alignment horizontal="center" vertical="center" shrinkToFit="1" readingOrder="2"/>
      <protection locked="0"/>
    </xf>
    <xf numFmtId="0" fontId="13" fillId="38" borderId="26" xfId="0" applyFont="1" applyFill="1" applyBorder="1" applyAlignment="1" applyProtection="1">
      <alignment horizontal="right" vertical="center" shrinkToFit="1" readingOrder="2"/>
      <protection locked="0"/>
    </xf>
    <xf numFmtId="3" fontId="12" fillId="38" borderId="26" xfId="0" applyNumberFormat="1" applyFont="1" applyFill="1" applyBorder="1" applyAlignment="1" applyProtection="1">
      <alignment horizontal="center" vertical="center" shrinkToFit="1"/>
      <protection locked="0"/>
    </xf>
    <xf numFmtId="0" fontId="13" fillId="0" borderId="56" xfId="0" applyFont="1" applyBorder="1" applyAlignment="1" applyProtection="1">
      <alignment horizontal="center" vertical="center" shrinkToFit="1" readingOrder="2"/>
      <protection locked="0"/>
    </xf>
    <xf numFmtId="0" fontId="13" fillId="0" borderId="26" xfId="0" applyFont="1" applyBorder="1" applyAlignment="1" applyProtection="1">
      <alignment horizontal="center" vertical="center" shrinkToFit="1" readingOrder="2"/>
      <protection locked="0"/>
    </xf>
    <xf numFmtId="0" fontId="13" fillId="0" borderId="26" xfId="0" applyFont="1" applyBorder="1" applyAlignment="1" applyProtection="1">
      <alignment horizontal="right" vertical="center" shrinkToFit="1" readingOrder="2"/>
      <protection locked="0"/>
    </xf>
    <xf numFmtId="3" fontId="12" fillId="0" borderId="26" xfId="0" applyNumberFormat="1" applyFont="1" applyBorder="1" applyAlignment="1" applyProtection="1">
      <alignment horizontal="center" vertical="center" shrinkToFit="1"/>
      <protection locked="0"/>
    </xf>
    <xf numFmtId="0" fontId="12" fillId="38" borderId="26" xfId="0" applyFont="1" applyFill="1" applyBorder="1" applyAlignment="1" applyProtection="1">
      <alignment horizontal="center" vertical="center"/>
      <protection locked="0"/>
    </xf>
    <xf numFmtId="0" fontId="12" fillId="0" borderId="26" xfId="0" applyFont="1" applyBorder="1" applyAlignment="1" applyProtection="1">
      <alignment horizontal="center" vertical="center"/>
      <protection locked="0"/>
    </xf>
    <xf numFmtId="0" fontId="13" fillId="0" borderId="56" xfId="0" applyFont="1" applyBorder="1" applyAlignment="1" applyProtection="1">
      <alignment horizontal="center" vertical="center" readingOrder="2"/>
      <protection locked="0"/>
    </xf>
    <xf numFmtId="0" fontId="12" fillId="0" borderId="26" xfId="0" applyFont="1" applyBorder="1" applyAlignment="1" applyProtection="1">
      <alignment horizontal="center" vertical="center" readingOrder="2"/>
      <protection locked="0"/>
    </xf>
    <xf numFmtId="0" fontId="13" fillId="0" borderId="26" xfId="0" applyFont="1" applyBorder="1" applyAlignment="1" applyProtection="1">
      <alignment horizontal="right" vertical="center" readingOrder="2"/>
      <protection locked="0"/>
    </xf>
    <xf numFmtId="0" fontId="13" fillId="0" borderId="26" xfId="0" applyFont="1" applyBorder="1" applyAlignment="1" applyProtection="1">
      <alignment horizontal="center" vertical="center" readingOrder="2"/>
      <protection locked="0"/>
    </xf>
    <xf numFmtId="0" fontId="13" fillId="0" borderId="26" xfId="0" applyFont="1" applyBorder="1" applyAlignment="1" applyProtection="1">
      <alignment vertical="center" shrinkToFit="1" readingOrder="2"/>
      <protection locked="0"/>
    </xf>
    <xf numFmtId="0" fontId="13" fillId="38" borderId="26" xfId="0" applyFont="1" applyFill="1" applyBorder="1" applyAlignment="1" applyProtection="1">
      <alignment vertical="center" shrinkToFit="1" readingOrder="2"/>
      <protection locked="0"/>
    </xf>
    <xf numFmtId="0" fontId="13" fillId="38" borderId="56" xfId="0" applyFont="1" applyFill="1" applyBorder="1" applyAlignment="1" applyProtection="1">
      <alignment horizontal="center" vertical="center" readingOrder="2"/>
      <protection locked="0"/>
    </xf>
    <xf numFmtId="0" fontId="13" fillId="38" borderId="26" xfId="0" applyFont="1" applyFill="1" applyBorder="1" applyAlignment="1" applyProtection="1">
      <alignment horizontal="center" vertical="center" readingOrder="2"/>
      <protection locked="0"/>
    </xf>
    <xf numFmtId="0" fontId="12" fillId="0" borderId="56" xfId="0" applyFont="1" applyBorder="1" applyAlignment="1" applyProtection="1">
      <alignment horizontal="center" vertical="center" readingOrder="2"/>
      <protection locked="0"/>
    </xf>
    <xf numFmtId="0" fontId="12" fillId="38" borderId="56" xfId="0" applyFont="1" applyFill="1" applyBorder="1" applyAlignment="1" applyProtection="1">
      <alignment horizontal="center" vertical="center" readingOrder="2"/>
      <protection locked="0"/>
    </xf>
    <xf numFmtId="0" fontId="12" fillId="38" borderId="26" xfId="0" applyFont="1" applyFill="1" applyBorder="1" applyAlignment="1" applyProtection="1">
      <alignment horizontal="center" vertical="center" readingOrder="2"/>
      <protection locked="0"/>
    </xf>
    <xf numFmtId="0" fontId="12" fillId="38" borderId="56" xfId="0" applyFont="1" applyFill="1" applyBorder="1" applyAlignment="1" applyProtection="1">
      <alignment horizontal="center" vertical="center"/>
      <protection locked="0"/>
    </xf>
    <xf numFmtId="0" fontId="13" fillId="38" borderId="26" xfId="0" applyFont="1" applyFill="1" applyBorder="1" applyAlignment="1" applyProtection="1">
      <alignment vertical="center" shrinkToFit="1"/>
      <protection locked="0"/>
    </xf>
    <xf numFmtId="0" fontId="12" fillId="0" borderId="56" xfId="0" applyFont="1" applyBorder="1" applyAlignment="1" applyProtection="1">
      <alignment horizontal="center" vertical="center"/>
      <protection locked="0"/>
    </xf>
    <xf numFmtId="0" fontId="13" fillId="0" borderId="26" xfId="0" applyFont="1" applyBorder="1" applyAlignment="1" applyProtection="1">
      <alignment vertical="center" shrinkToFit="1"/>
      <protection locked="0"/>
    </xf>
    <xf numFmtId="0" fontId="55" fillId="0" borderId="0" xfId="0" applyFont="1" applyAlignment="1" applyProtection="1">
      <alignment vertical="center"/>
      <protection hidden="1"/>
    </xf>
    <xf numFmtId="0" fontId="57" fillId="0" borderId="0" xfId="0" applyFont="1" applyProtection="1">
      <protection hidden="1"/>
    </xf>
    <xf numFmtId="0" fontId="47" fillId="0" borderId="0" xfId="0" applyFont="1" applyProtection="1">
      <protection hidden="1"/>
    </xf>
    <xf numFmtId="1" fontId="13" fillId="0" borderId="10" xfId="0" applyNumberFormat="1" applyFont="1" applyBorder="1" applyAlignment="1" applyProtection="1">
      <alignment vertical="center" shrinkToFit="1"/>
      <protection hidden="1"/>
    </xf>
    <xf numFmtId="0" fontId="11" fillId="33" borderId="27" xfId="0" applyFont="1" applyFill="1" applyBorder="1" applyAlignment="1" applyProtection="1">
      <alignment horizontal="center" vertical="center" shrinkToFit="1"/>
      <protection hidden="1"/>
    </xf>
    <xf numFmtId="0" fontId="11" fillId="33" borderId="57" xfId="0" applyFont="1" applyFill="1" applyBorder="1" applyAlignment="1" applyProtection="1">
      <alignment horizontal="center" vertical="center" shrinkToFit="1"/>
      <protection hidden="1"/>
    </xf>
    <xf numFmtId="0" fontId="11" fillId="33" borderId="12" xfId="0" applyFont="1" applyFill="1" applyBorder="1" applyAlignment="1" applyProtection="1">
      <alignment horizontal="center" vertical="center" shrinkToFit="1"/>
      <protection hidden="1"/>
    </xf>
    <xf numFmtId="1" fontId="13" fillId="38" borderId="13" xfId="0" applyNumberFormat="1" applyFont="1" applyFill="1" applyBorder="1" applyAlignment="1" applyProtection="1">
      <alignment horizontal="center" vertical="center" shrinkToFit="1"/>
      <protection hidden="1"/>
    </xf>
    <xf numFmtId="1" fontId="13" fillId="0" borderId="10" xfId="0" applyNumberFormat="1" applyFont="1" applyBorder="1" applyAlignment="1" applyProtection="1">
      <alignment horizontal="center" vertical="center" shrinkToFit="1"/>
      <protection hidden="1"/>
    </xf>
    <xf numFmtId="1" fontId="12" fillId="38" borderId="10" xfId="0" applyNumberFormat="1" applyFont="1" applyFill="1" applyBorder="1" applyAlignment="1" applyProtection="1">
      <alignment horizontal="center" vertical="center" shrinkToFit="1"/>
      <protection hidden="1"/>
    </xf>
    <xf numFmtId="0" fontId="12" fillId="38" borderId="47" xfId="0" applyFont="1" applyFill="1" applyBorder="1" applyAlignment="1" applyProtection="1">
      <alignment horizontal="center" vertical="center" shrinkToFit="1"/>
      <protection hidden="1"/>
    </xf>
    <xf numFmtId="0" fontId="12" fillId="38" borderId="12" xfId="0" applyFont="1" applyFill="1" applyBorder="1" applyAlignment="1" applyProtection="1">
      <alignment horizontal="center" vertical="center" shrinkToFit="1"/>
      <protection hidden="1"/>
    </xf>
    <xf numFmtId="0" fontId="12" fillId="0" borderId="47" xfId="0" applyFont="1" applyBorder="1" applyAlignment="1" applyProtection="1">
      <alignment horizontal="center" vertical="center" shrinkToFit="1"/>
      <protection hidden="1"/>
    </xf>
    <xf numFmtId="0" fontId="12" fillId="0" borderId="12" xfId="0" applyFont="1" applyBorder="1" applyAlignment="1" applyProtection="1">
      <alignment horizontal="center" vertical="center" shrinkToFit="1"/>
      <protection hidden="1"/>
    </xf>
    <xf numFmtId="0" fontId="12" fillId="0" borderId="58" xfId="0" applyFont="1" applyBorder="1" applyAlignment="1" applyProtection="1">
      <alignment horizontal="center" vertical="center" shrinkToFit="1"/>
      <protection hidden="1"/>
    </xf>
    <xf numFmtId="0" fontId="12" fillId="0" borderId="59" xfId="0" applyFont="1" applyBorder="1" applyAlignment="1" applyProtection="1">
      <alignment horizontal="center" vertical="center" shrinkToFit="1"/>
      <protection hidden="1"/>
    </xf>
    <xf numFmtId="0" fontId="11" fillId="33" borderId="60" xfId="0" applyFont="1" applyFill="1" applyBorder="1" applyAlignment="1" applyProtection="1">
      <alignment horizontal="center" vertical="center" shrinkToFit="1"/>
      <protection hidden="1"/>
    </xf>
    <xf numFmtId="0" fontId="11" fillId="33" borderId="61" xfId="0" applyFont="1" applyFill="1" applyBorder="1" applyAlignment="1" applyProtection="1">
      <alignment horizontal="center" vertical="center" shrinkToFit="1"/>
      <protection hidden="1"/>
    </xf>
    <xf numFmtId="0" fontId="11" fillId="33" borderId="62" xfId="0" applyFont="1" applyFill="1" applyBorder="1" applyAlignment="1" applyProtection="1">
      <alignment horizontal="center" vertical="center" shrinkToFit="1"/>
      <protection hidden="1"/>
    </xf>
    <xf numFmtId="0" fontId="11" fillId="33" borderId="63" xfId="0" applyFont="1" applyFill="1" applyBorder="1" applyAlignment="1" applyProtection="1">
      <alignment horizontal="center" vertical="center" shrinkToFit="1"/>
      <protection hidden="1"/>
    </xf>
    <xf numFmtId="0" fontId="12" fillId="0" borderId="64" xfId="0" applyFont="1" applyBorder="1" applyAlignment="1" applyProtection="1">
      <alignment horizontal="center" vertical="center" shrinkToFit="1"/>
      <protection hidden="1"/>
    </xf>
    <xf numFmtId="0" fontId="12" fillId="0" borderId="65" xfId="0" applyFont="1" applyBorder="1" applyAlignment="1" applyProtection="1">
      <alignment horizontal="center" vertical="center" shrinkToFit="1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50" fillId="37" borderId="36" xfId="0" applyFont="1" applyFill="1" applyBorder="1" applyAlignment="1" applyProtection="1">
      <alignment horizontal="center" vertical="center"/>
      <protection hidden="1"/>
    </xf>
    <xf numFmtId="0" fontId="50" fillId="37" borderId="37" xfId="0" applyFont="1" applyFill="1" applyBorder="1" applyAlignment="1" applyProtection="1">
      <alignment horizontal="center" vertical="center"/>
      <protection hidden="1"/>
    </xf>
    <xf numFmtId="0" fontId="50" fillId="37" borderId="38" xfId="0" applyFont="1" applyFill="1" applyBorder="1" applyAlignment="1" applyProtection="1">
      <alignment horizontal="center" vertical="center"/>
      <protection hidden="1"/>
    </xf>
    <xf numFmtId="0" fontId="13" fillId="36" borderId="49" xfId="0" applyFont="1" applyFill="1" applyBorder="1" applyAlignment="1" applyProtection="1">
      <alignment horizontal="center" vertical="center"/>
      <protection locked="0" hidden="1"/>
    </xf>
    <xf numFmtId="0" fontId="13" fillId="36" borderId="50" xfId="0" applyFont="1" applyFill="1" applyBorder="1" applyAlignment="1" applyProtection="1">
      <alignment horizontal="center" vertical="center"/>
      <protection locked="0" hidden="1"/>
    </xf>
    <xf numFmtId="0" fontId="13" fillId="36" borderId="51" xfId="0" applyFont="1" applyFill="1" applyBorder="1" applyAlignment="1" applyProtection="1">
      <alignment horizontal="center" vertical="center"/>
      <protection locked="0" hidden="1"/>
    </xf>
    <xf numFmtId="0" fontId="59" fillId="36" borderId="42" xfId="35" applyFont="1" applyFill="1" applyBorder="1" applyAlignment="1" applyProtection="1">
      <alignment horizontal="center" vertical="center"/>
      <protection locked="0" hidden="1"/>
    </xf>
    <xf numFmtId="0" fontId="59" fillId="36" borderId="44" xfId="35" applyFont="1" applyFill="1" applyBorder="1" applyAlignment="1" applyProtection="1">
      <alignment horizontal="center" vertical="center"/>
      <protection locked="0" hidden="1"/>
    </xf>
    <xf numFmtId="0" fontId="59" fillId="36" borderId="43" xfId="35" applyFont="1" applyFill="1" applyBorder="1" applyAlignment="1" applyProtection="1">
      <alignment horizontal="center" vertical="center"/>
      <protection locked="0" hidden="1"/>
    </xf>
    <xf numFmtId="0" fontId="55" fillId="36" borderId="46" xfId="0" applyFont="1" applyFill="1" applyBorder="1" applyAlignment="1" applyProtection="1">
      <alignment horizontal="center" vertical="center"/>
      <protection hidden="1"/>
    </xf>
    <xf numFmtId="0" fontId="13" fillId="36" borderId="13" xfId="0" applyFont="1" applyFill="1" applyBorder="1" applyAlignment="1" applyProtection="1">
      <alignment horizontal="center" vertical="center" readingOrder="2"/>
      <protection locked="0" hidden="1"/>
    </xf>
    <xf numFmtId="0" fontId="13" fillId="36" borderId="46" xfId="0" applyFont="1" applyFill="1" applyBorder="1" applyAlignment="1" applyProtection="1">
      <alignment horizontal="center" vertical="center" readingOrder="2"/>
      <protection locked="0" hidden="1"/>
    </xf>
    <xf numFmtId="0" fontId="13" fillId="36" borderId="22" xfId="0" applyFont="1" applyFill="1" applyBorder="1" applyAlignment="1" applyProtection="1">
      <alignment horizontal="center" vertical="center" readingOrder="2"/>
      <protection locked="0" hidden="1"/>
    </xf>
    <xf numFmtId="0" fontId="15" fillId="36" borderId="47" xfId="0" applyFont="1" applyFill="1" applyBorder="1" applyAlignment="1" applyProtection="1">
      <alignment horizontal="center" vertical="center"/>
      <protection hidden="1"/>
    </xf>
    <xf numFmtId="0" fontId="50" fillId="37" borderId="10" xfId="0" applyFont="1" applyFill="1" applyBorder="1" applyAlignment="1" applyProtection="1">
      <alignment horizontal="center" vertical="center" readingOrder="2"/>
      <protection hidden="1"/>
    </xf>
    <xf numFmtId="0" fontId="8" fillId="36" borderId="10" xfId="0" applyFont="1" applyFill="1" applyBorder="1" applyAlignment="1" applyProtection="1">
      <alignment horizontal="center" vertical="center"/>
      <protection locked="0" hidden="1"/>
    </xf>
    <xf numFmtId="0" fontId="13" fillId="36" borderId="10" xfId="0" applyFont="1" applyFill="1" applyBorder="1" applyAlignment="1" applyProtection="1">
      <alignment horizontal="center" vertical="center"/>
      <protection locked="0" hidden="1"/>
    </xf>
    <xf numFmtId="0" fontId="50" fillId="37" borderId="39" xfId="0" applyFont="1" applyFill="1" applyBorder="1" applyAlignment="1" applyProtection="1">
      <alignment horizontal="center" vertical="center" readingOrder="2"/>
      <protection hidden="1"/>
    </xf>
    <xf numFmtId="0" fontId="50" fillId="37" borderId="40" xfId="0" applyFont="1" applyFill="1" applyBorder="1" applyAlignment="1" applyProtection="1">
      <alignment horizontal="center" vertical="center" readingOrder="2"/>
      <protection hidden="1"/>
    </xf>
    <xf numFmtId="0" fontId="50" fillId="37" borderId="41" xfId="0" applyFont="1" applyFill="1" applyBorder="1" applyAlignment="1" applyProtection="1">
      <alignment horizontal="center" vertical="center" readingOrder="2"/>
      <protection hidden="1"/>
    </xf>
    <xf numFmtId="0" fontId="52" fillId="36" borderId="45" xfId="0" applyFont="1" applyFill="1" applyBorder="1" applyAlignment="1" applyProtection="1">
      <alignment horizontal="center" vertical="center"/>
      <protection hidden="1"/>
    </xf>
    <xf numFmtId="165" fontId="13" fillId="36" borderId="13" xfId="0" applyNumberFormat="1" applyFont="1" applyFill="1" applyBorder="1" applyAlignment="1" applyProtection="1">
      <alignment horizontal="center" vertical="center" readingOrder="2"/>
      <protection locked="0" hidden="1"/>
    </xf>
    <xf numFmtId="165" fontId="13" fillId="36" borderId="46" xfId="0" applyNumberFormat="1" applyFont="1" applyFill="1" applyBorder="1" applyAlignment="1" applyProtection="1">
      <alignment horizontal="center" vertical="center" readingOrder="2"/>
      <protection locked="0" hidden="1"/>
    </xf>
    <xf numFmtId="165" fontId="13" fillId="36" borderId="22" xfId="0" applyNumberFormat="1" applyFont="1" applyFill="1" applyBorder="1" applyAlignment="1" applyProtection="1">
      <alignment horizontal="center" vertical="center" readingOrder="2"/>
      <protection locked="0" hidden="1"/>
    </xf>
    <xf numFmtId="0" fontId="1" fillId="36" borderId="47" xfId="0" applyFont="1" applyFill="1" applyBorder="1" applyAlignment="1" applyProtection="1">
      <alignment horizontal="center" vertical="center"/>
      <protection hidden="1"/>
    </xf>
    <xf numFmtId="0" fontId="12" fillId="36" borderId="47" xfId="0" applyFont="1" applyFill="1" applyBorder="1" applyAlignment="1" applyProtection="1">
      <alignment horizontal="center" vertical="center"/>
      <protection hidden="1"/>
    </xf>
    <xf numFmtId="0" fontId="53" fillId="36" borderId="46" xfId="0" applyFont="1" applyFill="1" applyBorder="1" applyAlignment="1" applyProtection="1">
      <alignment horizontal="center" vertical="center"/>
      <protection hidden="1"/>
    </xf>
    <xf numFmtId="0" fontId="48" fillId="37" borderId="28" xfId="0" applyFont="1" applyFill="1" applyBorder="1" applyAlignment="1" applyProtection="1">
      <alignment horizontal="center" vertical="center" readingOrder="2"/>
      <protection hidden="1"/>
    </xf>
    <xf numFmtId="0" fontId="48" fillId="37" borderId="47" xfId="0" applyFont="1" applyFill="1" applyBorder="1" applyAlignment="1" applyProtection="1">
      <alignment horizontal="center" vertical="center" readingOrder="2"/>
      <protection hidden="1"/>
    </xf>
    <xf numFmtId="0" fontId="48" fillId="37" borderId="11" xfId="0" applyFont="1" applyFill="1" applyBorder="1" applyAlignment="1" applyProtection="1">
      <alignment horizontal="center" vertical="center" readingOrder="2"/>
      <protection hidden="1"/>
    </xf>
    <xf numFmtId="0" fontId="48" fillId="37" borderId="19" xfId="0" applyFont="1" applyFill="1" applyBorder="1" applyAlignment="1" applyProtection="1">
      <alignment horizontal="center" vertical="center" readingOrder="2"/>
      <protection hidden="1"/>
    </xf>
    <xf numFmtId="0" fontId="48" fillId="37" borderId="0" xfId="0" applyFont="1" applyFill="1" applyAlignment="1" applyProtection="1">
      <alignment horizontal="center" vertical="center" readingOrder="2"/>
      <protection hidden="1"/>
    </xf>
    <xf numFmtId="0" fontId="48" fillId="37" borderId="48" xfId="0" applyFont="1" applyFill="1" applyBorder="1" applyAlignment="1" applyProtection="1">
      <alignment horizontal="center" vertical="center" readingOrder="2"/>
      <protection hidden="1"/>
    </xf>
    <xf numFmtId="0" fontId="48" fillId="37" borderId="49" xfId="0" applyFont="1" applyFill="1" applyBorder="1" applyAlignment="1" applyProtection="1">
      <alignment horizontal="center" vertical="center" readingOrder="2"/>
      <protection hidden="1"/>
    </xf>
    <xf numFmtId="0" fontId="48" fillId="37" borderId="50" xfId="0" applyFont="1" applyFill="1" applyBorder="1" applyAlignment="1" applyProtection="1">
      <alignment horizontal="center" vertical="center" readingOrder="2"/>
      <protection hidden="1"/>
    </xf>
    <xf numFmtId="0" fontId="48" fillId="37" borderId="51" xfId="0" applyFont="1" applyFill="1" applyBorder="1" applyAlignment="1" applyProtection="1">
      <alignment horizontal="center" vertical="center" readingOrder="2"/>
      <protection hidden="1"/>
    </xf>
    <xf numFmtId="0" fontId="54" fillId="36" borderId="0" xfId="0" applyFont="1" applyFill="1" applyAlignment="1" applyProtection="1">
      <alignment horizontal="center" vertical="center" wrapText="1"/>
      <protection hidden="1"/>
    </xf>
    <xf numFmtId="0" fontId="58" fillId="36" borderId="46" xfId="35" applyFont="1" applyFill="1" applyBorder="1" applyAlignment="1" applyProtection="1">
      <alignment horizontal="center"/>
      <protection locked="0" hidden="1"/>
    </xf>
    <xf numFmtId="0" fontId="13" fillId="36" borderId="13" xfId="0" applyFont="1" applyFill="1" applyBorder="1" applyAlignment="1" applyProtection="1">
      <alignment horizontal="center" vertical="center"/>
      <protection locked="0" hidden="1"/>
    </xf>
    <xf numFmtId="0" fontId="13" fillId="36" borderId="46" xfId="0" applyFont="1" applyFill="1" applyBorder="1" applyAlignment="1" applyProtection="1">
      <alignment horizontal="center" vertical="center"/>
      <protection locked="0" hidden="1"/>
    </xf>
    <xf numFmtId="0" fontId="13" fillId="36" borderId="22" xfId="0" applyFont="1" applyFill="1" applyBorder="1" applyAlignment="1" applyProtection="1">
      <alignment horizontal="center" vertical="center"/>
      <protection locked="0" hidden="1"/>
    </xf>
    <xf numFmtId="0" fontId="51" fillId="37" borderId="42" xfId="0" applyFont="1" applyFill="1" applyBorder="1" applyAlignment="1" applyProtection="1">
      <alignment horizontal="center" vertical="center"/>
      <protection hidden="1"/>
    </xf>
    <xf numFmtId="0" fontId="51" fillId="37" borderId="43" xfId="0" applyFont="1" applyFill="1" applyBorder="1" applyAlignment="1" applyProtection="1">
      <alignment horizontal="center" vertical="center"/>
      <protection hidden="1"/>
    </xf>
    <xf numFmtId="0" fontId="18" fillId="36" borderId="42" xfId="35" applyFont="1" applyFill="1" applyBorder="1" applyAlignment="1" applyProtection="1">
      <alignment horizontal="center" vertical="center"/>
      <protection locked="0" hidden="1"/>
    </xf>
    <xf numFmtId="0" fontId="18" fillId="36" borderId="44" xfId="35" applyFont="1" applyFill="1" applyBorder="1" applyAlignment="1" applyProtection="1">
      <alignment horizontal="center" vertical="center"/>
      <protection locked="0" hidden="1"/>
    </xf>
    <xf numFmtId="0" fontId="18" fillId="36" borderId="43" xfId="35" applyFont="1" applyFill="1" applyBorder="1" applyAlignment="1" applyProtection="1">
      <alignment horizontal="center" vertical="center"/>
      <protection locked="0" hidden="1"/>
    </xf>
    <xf numFmtId="0" fontId="27" fillId="36" borderId="0" xfId="35" applyFont="1" applyFill="1" applyBorder="1" applyAlignment="1" applyProtection="1">
      <alignment horizontal="center"/>
      <protection locked="0" hidden="1"/>
    </xf>
    <xf numFmtId="0" fontId="27" fillId="36" borderId="46" xfId="35" applyFont="1" applyFill="1" applyBorder="1" applyAlignment="1" applyProtection="1">
      <alignment horizontal="center"/>
      <protection locked="0" hidden="1"/>
    </xf>
    <xf numFmtId="0" fontId="48" fillId="37" borderId="14" xfId="0" applyFont="1" applyFill="1" applyBorder="1" applyAlignment="1" applyProtection="1">
      <alignment horizontal="center" vertical="center" readingOrder="2"/>
      <protection hidden="1"/>
    </xf>
    <xf numFmtId="0" fontId="17" fillId="0" borderId="21" xfId="0" applyFont="1" applyBorder="1" applyAlignment="1" applyProtection="1">
      <alignment horizontal="center" vertical="center" wrapText="1" readingOrder="2"/>
      <protection hidden="1"/>
    </xf>
    <xf numFmtId="0" fontId="11" fillId="33" borderId="28" xfId="0" applyFont="1" applyFill="1" applyBorder="1" applyAlignment="1" applyProtection="1">
      <alignment horizontal="center" vertical="center" wrapText="1" shrinkToFit="1"/>
      <protection hidden="1"/>
    </xf>
    <xf numFmtId="0" fontId="11" fillId="33" borderId="11" xfId="0" applyFont="1" applyFill="1" applyBorder="1" applyAlignment="1" applyProtection="1">
      <alignment horizontal="center" vertical="center" wrapText="1" shrinkToFit="1"/>
      <protection hidden="1"/>
    </xf>
    <xf numFmtId="0" fontId="11" fillId="33" borderId="49" xfId="0" applyFont="1" applyFill="1" applyBorder="1" applyAlignment="1" applyProtection="1">
      <alignment horizontal="center" vertical="center" wrapText="1" shrinkToFit="1"/>
      <protection hidden="1"/>
    </xf>
    <xf numFmtId="0" fontId="11" fillId="33" borderId="51" xfId="0" applyFont="1" applyFill="1" applyBorder="1" applyAlignment="1" applyProtection="1">
      <alignment horizontal="center" vertical="center" wrapText="1" shrinkToFit="1"/>
      <protection hidden="1"/>
    </xf>
    <xf numFmtId="0" fontId="18" fillId="0" borderId="0" xfId="35" applyFont="1" applyAlignment="1" applyProtection="1">
      <alignment horizontal="center" vertical="center" wrapText="1"/>
      <protection locked="0" hidden="1"/>
    </xf>
    <xf numFmtId="0" fontId="11" fillId="33" borderId="10" xfId="0" applyFont="1" applyFill="1" applyBorder="1" applyAlignment="1" applyProtection="1">
      <alignment horizontal="center" vertical="center" wrapText="1" shrinkToFit="1"/>
      <protection hidden="1"/>
    </xf>
    <xf numFmtId="0" fontId="17" fillId="0" borderId="10" xfId="0" applyFont="1" applyBorder="1" applyAlignment="1" applyProtection="1">
      <alignment horizontal="center" vertical="center" shrinkToFit="1" readingOrder="2"/>
      <protection hidden="1"/>
    </xf>
    <xf numFmtId="0" fontId="11" fillId="33" borderId="10" xfId="0" applyFont="1" applyFill="1" applyBorder="1" applyAlignment="1" applyProtection="1">
      <alignment horizontal="center" vertical="center"/>
      <protection hidden="1"/>
    </xf>
    <xf numFmtId="0" fontId="29" fillId="0" borderId="0" xfId="0" applyFont="1" applyAlignment="1" applyProtection="1">
      <alignment horizontal="center" vertical="center"/>
      <protection hidden="1"/>
    </xf>
    <xf numFmtId="0" fontId="11" fillId="33" borderId="10" xfId="0" applyFont="1" applyFill="1" applyBorder="1" applyAlignment="1" applyProtection="1">
      <alignment horizontal="center" vertical="center" shrinkToFit="1"/>
      <protection hidden="1"/>
    </xf>
    <xf numFmtId="0" fontId="10" fillId="0" borderId="0" xfId="0" applyFont="1" applyAlignment="1" applyProtection="1">
      <alignment horizontal="center" vertical="center"/>
      <protection hidden="1"/>
    </xf>
    <xf numFmtId="0" fontId="14" fillId="37" borderId="0" xfId="0" applyFont="1" applyFill="1" applyAlignment="1" applyProtection="1">
      <alignment horizontal="center" vertical="center"/>
      <protection hidden="1"/>
    </xf>
    <xf numFmtId="0" fontId="22" fillId="0" borderId="0" xfId="35" applyFont="1" applyAlignment="1" applyProtection="1">
      <alignment horizontal="center" vertical="center"/>
      <protection hidden="1"/>
    </xf>
    <xf numFmtId="0" fontId="32" fillId="0" borderId="0" xfId="0" applyFont="1" applyAlignment="1" applyProtection="1">
      <alignment horizontal="center" vertical="center"/>
      <protection hidden="1"/>
    </xf>
    <xf numFmtId="0" fontId="11" fillId="33" borderId="52" xfId="0" applyFont="1" applyFill="1" applyBorder="1" applyAlignment="1" applyProtection="1">
      <alignment horizontal="center" vertical="center"/>
      <protection hidden="1"/>
    </xf>
    <xf numFmtId="0" fontId="11" fillId="33" borderId="14" xfId="0" applyFont="1" applyFill="1" applyBorder="1" applyAlignment="1" applyProtection="1">
      <alignment horizontal="center" vertical="center"/>
      <protection hidden="1"/>
    </xf>
    <xf numFmtId="0" fontId="18" fillId="0" borderId="0" xfId="35" applyFont="1" applyAlignment="1" applyProtection="1">
      <alignment horizontal="center" vertical="center"/>
      <protection locked="0" hidden="1"/>
    </xf>
    <xf numFmtId="0" fontId="55" fillId="0" borderId="46" xfId="0" applyFont="1" applyBorder="1" applyAlignment="1" applyProtection="1">
      <alignment horizontal="center" vertical="center"/>
      <protection hidden="1"/>
    </xf>
    <xf numFmtId="0" fontId="11" fillId="33" borderId="28" xfId="0" applyFont="1" applyFill="1" applyBorder="1" applyAlignment="1" applyProtection="1">
      <alignment horizontal="center" vertical="center" shrinkToFit="1"/>
      <protection hidden="1"/>
    </xf>
    <xf numFmtId="0" fontId="11" fillId="33" borderId="11" xfId="0" applyFont="1" applyFill="1" applyBorder="1" applyAlignment="1" applyProtection="1">
      <alignment horizontal="center" vertical="center" shrinkToFit="1"/>
      <protection hidden="1"/>
    </xf>
    <xf numFmtId="0" fontId="11" fillId="33" borderId="19" xfId="0" applyFont="1" applyFill="1" applyBorder="1" applyAlignment="1" applyProtection="1">
      <alignment horizontal="center" vertical="center" shrinkToFit="1"/>
      <protection hidden="1"/>
    </xf>
    <xf numFmtId="0" fontId="11" fillId="33" borderId="48" xfId="0" applyFont="1" applyFill="1" applyBorder="1" applyAlignment="1" applyProtection="1">
      <alignment horizontal="center" vertical="center" shrinkToFit="1"/>
      <protection hidden="1"/>
    </xf>
    <xf numFmtId="0" fontId="11" fillId="33" borderId="49" xfId="0" applyFont="1" applyFill="1" applyBorder="1" applyAlignment="1" applyProtection="1">
      <alignment horizontal="center" vertical="center" shrinkToFit="1"/>
      <protection hidden="1"/>
    </xf>
    <xf numFmtId="0" fontId="11" fillId="33" borderId="51" xfId="0" applyFont="1" applyFill="1" applyBorder="1" applyAlignment="1" applyProtection="1">
      <alignment horizontal="center" vertical="center" shrinkToFit="1"/>
      <protection hidden="1"/>
    </xf>
    <xf numFmtId="0" fontId="13" fillId="0" borderId="14" xfId="0" applyFont="1" applyBorder="1" applyAlignment="1" applyProtection="1">
      <alignment horizontal="center" vertical="center" wrapText="1" shrinkToFit="1"/>
      <protection hidden="1"/>
    </xf>
    <xf numFmtId="165" fontId="17" fillId="0" borderId="10" xfId="0" applyNumberFormat="1" applyFont="1" applyBorder="1" applyAlignment="1" applyProtection="1">
      <alignment horizontal="center" vertical="center" shrinkToFit="1" readingOrder="2"/>
      <protection hidden="1"/>
    </xf>
    <xf numFmtId="0" fontId="33" fillId="0" borderId="0" xfId="0" applyFont="1" applyAlignment="1" applyProtection="1">
      <alignment horizontal="center" vertical="center"/>
      <protection hidden="1"/>
    </xf>
    <xf numFmtId="0" fontId="17" fillId="0" borderId="13" xfId="0" applyFont="1" applyBorder="1" applyAlignment="1" applyProtection="1">
      <alignment horizontal="center" vertical="center" shrinkToFit="1" readingOrder="2"/>
      <protection hidden="1"/>
    </xf>
    <xf numFmtId="0" fontId="17" fillId="0" borderId="22" xfId="0" applyFont="1" applyBorder="1" applyAlignment="1" applyProtection="1">
      <alignment horizontal="center" vertical="center" shrinkToFit="1" readingOrder="2"/>
      <protection hidden="1"/>
    </xf>
    <xf numFmtId="0" fontId="11" fillId="33" borderId="14" xfId="0" applyFont="1" applyFill="1" applyBorder="1" applyAlignment="1" applyProtection="1">
      <alignment horizontal="center" vertical="center" wrapText="1" shrinkToFit="1"/>
      <protection hidden="1"/>
    </xf>
    <xf numFmtId="0" fontId="11" fillId="33" borderId="13" xfId="0" applyFont="1" applyFill="1" applyBorder="1" applyAlignment="1" applyProtection="1">
      <alignment horizontal="center" vertical="center" shrinkToFit="1"/>
      <protection hidden="1"/>
    </xf>
    <xf numFmtId="0" fontId="11" fillId="33" borderId="22" xfId="0" applyFont="1" applyFill="1" applyBorder="1" applyAlignment="1" applyProtection="1">
      <alignment horizontal="center" vertical="center" shrinkToFit="1"/>
      <protection hidden="1"/>
    </xf>
    <xf numFmtId="3" fontId="17" fillId="0" borderId="10" xfId="0" applyNumberFormat="1" applyFont="1" applyBorder="1" applyAlignment="1" applyProtection="1">
      <alignment horizontal="center" vertical="center" shrinkToFit="1" readingOrder="2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22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horizontal="left"/>
      <protection hidden="1"/>
    </xf>
    <xf numFmtId="0" fontId="17" fillId="0" borderId="55" xfId="0" applyFont="1" applyBorder="1" applyAlignment="1" applyProtection="1">
      <alignment horizontal="center" vertical="center" shrinkToFit="1" readingOrder="2"/>
      <protection hidden="1"/>
    </xf>
    <xf numFmtId="0" fontId="11" fillId="39" borderId="55" xfId="0" applyFont="1" applyFill="1" applyBorder="1" applyAlignment="1" applyProtection="1">
      <alignment horizontal="center" vertical="center" shrinkToFit="1"/>
      <protection hidden="1"/>
    </xf>
    <xf numFmtId="0" fontId="11" fillId="33" borderId="53" xfId="0" applyFont="1" applyFill="1" applyBorder="1" applyAlignment="1" applyProtection="1">
      <alignment horizontal="center" vertical="center" shrinkToFit="1"/>
      <protection hidden="1"/>
    </xf>
    <xf numFmtId="3" fontId="17" fillId="0" borderId="13" xfId="0" applyNumberFormat="1" applyFont="1" applyBorder="1" applyAlignment="1" applyProtection="1">
      <alignment horizontal="center" vertical="center" shrinkToFit="1" readingOrder="2"/>
      <protection hidden="1"/>
    </xf>
    <xf numFmtId="3" fontId="17" fillId="0" borderId="22" xfId="0" applyNumberFormat="1" applyFont="1" applyBorder="1" applyAlignment="1" applyProtection="1">
      <alignment horizontal="center" vertical="center" shrinkToFit="1" readingOrder="2"/>
      <protection hidden="1"/>
    </xf>
    <xf numFmtId="0" fontId="11" fillId="33" borderId="13" xfId="0" applyFont="1" applyFill="1" applyBorder="1" applyAlignment="1" applyProtection="1">
      <alignment horizontal="center" vertical="center" wrapText="1" shrinkToFit="1"/>
      <protection hidden="1"/>
    </xf>
    <xf numFmtId="0" fontId="11" fillId="33" borderId="22" xfId="0" applyFont="1" applyFill="1" applyBorder="1" applyAlignment="1" applyProtection="1">
      <alignment horizontal="center" vertical="center" wrapText="1" shrinkToFit="1"/>
      <protection hidden="1"/>
    </xf>
    <xf numFmtId="0" fontId="17" fillId="0" borderId="54" xfId="0" applyFont="1" applyBorder="1" applyAlignment="1" applyProtection="1">
      <alignment horizontal="center" vertical="center" shrinkToFit="1" readingOrder="2"/>
      <protection hidden="1"/>
    </xf>
    <xf numFmtId="0" fontId="31" fillId="0" borderId="10" xfId="0" applyFont="1" applyBorder="1" applyAlignment="1" applyProtection="1">
      <alignment horizontal="center" vertical="center" wrapText="1" shrinkToFit="1" readingOrder="2"/>
      <protection hidden="1"/>
    </xf>
    <xf numFmtId="0" fontId="11" fillId="33" borderId="12" xfId="0" applyFont="1" applyFill="1" applyBorder="1" applyAlignment="1" applyProtection="1">
      <alignment horizontal="center" vertical="center" wrapText="1" shrinkToFit="1"/>
      <protection hidden="1"/>
    </xf>
    <xf numFmtId="166" fontId="13" fillId="34" borderId="10" xfId="0" applyNumberFormat="1" applyFont="1" applyFill="1" applyBorder="1" applyAlignment="1" applyProtection="1">
      <alignment horizontal="center" vertical="center" shrinkToFit="1" readingOrder="2"/>
      <protection hidden="1"/>
    </xf>
    <xf numFmtId="0" fontId="13" fillId="0" borderId="10" xfId="0" applyFont="1" applyBorder="1" applyAlignment="1" applyProtection="1">
      <alignment horizontal="center" vertical="center" shrinkToFit="1"/>
      <protection hidden="1"/>
    </xf>
    <xf numFmtId="0" fontId="52" fillId="0" borderId="10" xfId="0" applyFont="1" applyBorder="1" applyAlignment="1" applyProtection="1">
      <alignment horizontal="center"/>
      <protection hidden="1"/>
    </xf>
    <xf numFmtId="0" fontId="11" fillId="33" borderId="46" xfId="0" applyFont="1" applyFill="1" applyBorder="1" applyAlignment="1" applyProtection="1">
      <alignment horizontal="center" vertical="center" shrinkToFit="1"/>
      <protection hidden="1"/>
    </xf>
    <xf numFmtId="0" fontId="11" fillId="33" borderId="54" xfId="0" applyFont="1" applyFill="1" applyBorder="1" applyAlignment="1" applyProtection="1">
      <alignment horizontal="center" vertical="center" shrinkToFit="1"/>
      <protection hidden="1"/>
    </xf>
    <xf numFmtId="166" fontId="13" fillId="0" borderId="55" xfId="0" applyNumberFormat="1" applyFont="1" applyBorder="1" applyAlignment="1" applyProtection="1">
      <alignment horizontal="center"/>
      <protection hidden="1"/>
    </xf>
    <xf numFmtId="0" fontId="12" fillId="0" borderId="13" xfId="0" applyFont="1" applyBorder="1" applyProtection="1">
      <protection hidden="1"/>
    </xf>
    <xf numFmtId="0" fontId="12" fillId="0" borderId="22" xfId="0" applyFont="1" applyBorder="1" applyProtection="1">
      <protection hidden="1"/>
    </xf>
    <xf numFmtId="0" fontId="30" fillId="0" borderId="13" xfId="0" applyFont="1" applyBorder="1" applyAlignment="1" applyProtection="1">
      <alignment horizontal="center" vertical="center" wrapText="1" readingOrder="2"/>
      <protection hidden="1"/>
    </xf>
    <xf numFmtId="0" fontId="30" fillId="0" borderId="46" xfId="0" applyFont="1" applyBorder="1" applyAlignment="1" applyProtection="1">
      <alignment horizontal="center" vertical="center" wrapText="1" readingOrder="2"/>
      <protection hidden="1"/>
    </xf>
    <xf numFmtId="0" fontId="30" fillId="0" borderId="22" xfId="0" applyFont="1" applyBorder="1" applyAlignment="1" applyProtection="1">
      <alignment horizontal="center" vertical="center" wrapText="1" readingOrder="2"/>
      <protection hidden="1"/>
    </xf>
    <xf numFmtId="0" fontId="11" fillId="33" borderId="10" xfId="0" applyFont="1" applyFill="1" applyBorder="1" applyAlignment="1" applyProtection="1">
      <alignment horizontal="center" vertical="center" textRotation="90" wrapText="1" shrinkToFit="1"/>
      <protection hidden="1"/>
    </xf>
  </cellXfs>
  <cellStyles count="44">
    <cellStyle name="20% - تمييز1" xfId="1" builtinId="30" customBuiltin="1"/>
    <cellStyle name="20% - تمييز2" xfId="2" builtinId="34" customBuiltin="1"/>
    <cellStyle name="20% - تمييز3" xfId="3" builtinId="38" customBuiltin="1"/>
    <cellStyle name="20% - تمييز4" xfId="4" builtinId="42" customBuiltin="1"/>
    <cellStyle name="20% - تمييز5" xfId="5" builtinId="46" customBuiltin="1"/>
    <cellStyle name="20% - تمييز6" xfId="6" builtinId="50" customBuiltin="1"/>
    <cellStyle name="40% - تمييز1" xfId="7" builtinId="31" customBuiltin="1"/>
    <cellStyle name="40% - تمييز2" xfId="8" builtinId="35" customBuiltin="1"/>
    <cellStyle name="40% - تمييز3" xfId="9" builtinId="39" customBuiltin="1"/>
    <cellStyle name="40% - تمييز4" xfId="10" builtinId="43" customBuiltin="1"/>
    <cellStyle name="40% - تمييز5" xfId="11" builtinId="47" customBuiltin="1"/>
    <cellStyle name="40% - تمييز6" xfId="12" builtinId="51" customBuiltin="1"/>
    <cellStyle name="60% - تمييز1" xfId="13" builtinId="32" customBuiltin="1"/>
    <cellStyle name="60% - تمييز2" xfId="14" builtinId="36" customBuiltin="1"/>
    <cellStyle name="60% - تمييز3" xfId="15" builtinId="40" customBuiltin="1"/>
    <cellStyle name="60% - تمييز4" xfId="16" builtinId="44" customBuiltin="1"/>
    <cellStyle name="60% - تمييز5" xfId="17" builtinId="48" customBuiltin="1"/>
    <cellStyle name="60% - تمييز6" xfId="18" builtinId="52" customBuiltin="1"/>
    <cellStyle name="Comma" xfId="28" builtinId="3"/>
    <cellStyle name="إخراج" xfId="40" builtinId="21" customBuiltin="1"/>
    <cellStyle name="إدخال" xfId="36" builtinId="20" customBuiltin="1"/>
    <cellStyle name="ارتباط تشعبي" xfId="35" builtinId="8"/>
    <cellStyle name="الإجمالي" xfId="42" builtinId="25" customBuiltin="1"/>
    <cellStyle name="تمييز1" xfId="19" builtinId="29" customBuiltin="1"/>
    <cellStyle name="تمييز2" xfId="20" builtinId="33" customBuiltin="1"/>
    <cellStyle name="تمييز3" xfId="21" builtinId="37" customBuiltin="1"/>
    <cellStyle name="تمييز4" xfId="22" builtinId="41" customBuiltin="1"/>
    <cellStyle name="تمييز5" xfId="23" builtinId="45" customBuiltin="1"/>
    <cellStyle name="تمييز6" xfId="24" builtinId="49" customBuiltin="1"/>
    <cellStyle name="جيد" xfId="30" builtinId="26" customBuiltin="1"/>
    <cellStyle name="حساب" xfId="26" builtinId="22" customBuiltin="1"/>
    <cellStyle name="خلية تدقيق" xfId="27" builtinId="23" customBuiltin="1"/>
    <cellStyle name="خلية مرتبطة" xfId="37" builtinId="24" customBuiltin="1"/>
    <cellStyle name="سيئ" xfId="25" builtinId="27" customBuiltin="1"/>
    <cellStyle name="عادي" xfId="0" builtinId="0"/>
    <cellStyle name="عنوان" xfId="41" builtinId="15" customBuiltin="1"/>
    <cellStyle name="عنوان 1" xfId="31" builtinId="16" customBuiltin="1"/>
    <cellStyle name="عنوان 2" xfId="32" builtinId="17" customBuiltin="1"/>
    <cellStyle name="عنوان 3" xfId="33" builtinId="18" customBuiltin="1"/>
    <cellStyle name="عنوان 4" xfId="34" builtinId="19" customBuiltin="1"/>
    <cellStyle name="محايد" xfId="38" builtinId="28" customBuiltin="1"/>
    <cellStyle name="ملاحظة" xfId="39" builtinId="10" customBuiltin="1"/>
    <cellStyle name="نص تحذير" xfId="43" builtinId="11" customBuiltin="1"/>
    <cellStyle name="نص توضيحي" xfId="29" builtinId="53" customBuiltin="1"/>
  </cellStyles>
  <dxfs count="112"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ont>
        <color rgb="FFFFFF00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ont>
        <color rgb="FFFFFF00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ont>
        <color rgb="FFFFFF00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ont>
        <color rgb="FFFFFF00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ont>
        <color rgb="FFFFFF00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ont>
        <color rgb="FFFFFF00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ont>
        <color rgb="FFFFFF00"/>
      </font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ont>
        <color rgb="FFFFFF00"/>
      </font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C00000"/>
      </font>
      <fill>
        <patternFill>
          <fgColor indexed="64"/>
          <bgColor rgb="FFC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" formatCode="0"/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" formatCode="0"/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none"/>
      </font>
      <numFmt numFmtId="1" formatCode="0"/>
      <fill>
        <patternFill patternType="solid">
          <fgColor indexed="64"/>
          <bgColor indexed="56"/>
        </patternFill>
      </fill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border diagonalUp="0" diagonalDown="0" outline="0">
        <left style="thin">
          <color indexed="49"/>
        </left>
        <right style="thin">
          <color indexed="4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التحليل!$E$12</c:f>
              <c:strCache>
                <c:ptCount val="1"/>
                <c:pt idx="0">
                  <c:v>ممتاز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ar-SA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EDC-4459-92E4-FF4A1ECB231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التحليل!$E$13</c:f>
              <c:numCache>
                <c:formatCode>#,##0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C-4459-92E4-FF4A1ECB231F}"/>
            </c:ext>
          </c:extLst>
        </c:ser>
        <c:ser>
          <c:idx val="1"/>
          <c:order val="1"/>
          <c:tx>
            <c:strRef>
              <c:f>التحليل!$F$12</c:f>
              <c:strCache>
                <c:ptCount val="1"/>
                <c:pt idx="0">
                  <c:v>جيد جداً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ar-SA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DC-4459-92E4-FF4A1ECB231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التحليل!$F$13</c:f>
              <c:numCache>
                <c:formatCode>#,##0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DC-4459-92E4-FF4A1ECB231F}"/>
            </c:ext>
          </c:extLst>
        </c:ser>
        <c:ser>
          <c:idx val="3"/>
          <c:order val="2"/>
          <c:tx>
            <c:strRef>
              <c:f>التحليل!$H$12</c:f>
              <c:strCache>
                <c:ptCount val="1"/>
                <c:pt idx="0">
                  <c:v>جيد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ar-SA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DC-4459-92E4-FF4A1ECB231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التحليل!$H$13</c:f>
              <c:numCache>
                <c:formatCode>#,##0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DC-4459-92E4-FF4A1ECB231F}"/>
            </c:ext>
          </c:extLst>
        </c:ser>
        <c:ser>
          <c:idx val="4"/>
          <c:order val="3"/>
          <c:tx>
            <c:strRef>
              <c:f>التحليل!$I$12</c:f>
              <c:strCache>
                <c:ptCount val="1"/>
                <c:pt idx="0">
                  <c:v>مقبول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ar-SA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DC-4459-92E4-FF4A1ECB231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التحليل!$I$13</c:f>
              <c:numCache>
                <c:formatCode>#,##0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DC-4459-92E4-FF4A1ECB231F}"/>
            </c:ext>
          </c:extLst>
        </c:ser>
        <c:ser>
          <c:idx val="5"/>
          <c:order val="4"/>
          <c:tx>
            <c:strRef>
              <c:f>التحليل!$K$12</c:f>
              <c:strCache>
                <c:ptCount val="1"/>
                <c:pt idx="0">
                  <c:v>ضعيف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ar-SA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DC-4459-92E4-FF4A1ECB231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التحليل!$K$13</c:f>
              <c:numCache>
                <c:formatCode>#,##0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DC-4459-92E4-FF4A1ECB231F}"/>
            </c:ext>
          </c:extLst>
        </c:ser>
        <c:ser>
          <c:idx val="6"/>
          <c:order val="5"/>
          <c:tx>
            <c:strRef>
              <c:f>التحليل!$L$12</c:f>
              <c:strCache>
                <c:ptCount val="1"/>
                <c:pt idx="0">
                  <c:v>غياب</c:v>
                </c:pt>
              </c:strCache>
            </c:strRef>
          </c:tx>
          <c:spPr>
            <a:solidFill>
              <a:srgbClr val="2B4D74"/>
            </a:solidFill>
            <a:ln w="25400">
              <a:noFill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ar-SA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EDC-4459-92E4-FF4A1ECB231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التحليل!$L$13</c:f>
              <c:numCache>
                <c:formatCode>#,##0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EDC-4459-92E4-FF4A1ECB2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088640"/>
        <c:axId val="337087464"/>
      </c:barChart>
      <c:catAx>
        <c:axId val="337088640"/>
        <c:scaling>
          <c:orientation val="minMax"/>
        </c:scaling>
        <c:delete val="1"/>
        <c:axPos val="b"/>
        <c:majorTickMark val="out"/>
        <c:minorTickMark val="none"/>
        <c:tickLblPos val="nextTo"/>
        <c:crossAx val="337087464"/>
        <c:crosses val="autoZero"/>
        <c:auto val="1"/>
        <c:lblAlgn val="ctr"/>
        <c:lblOffset val="100"/>
        <c:noMultiLvlLbl val="0"/>
      </c:catAx>
      <c:valAx>
        <c:axId val="33708746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ar-SA"/>
          </a:p>
        </c:txPr>
        <c:crossAx val="3370886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ar-SA"/>
    </a:p>
  </c:txPr>
  <c:printSettings>
    <c:headerFooter alignWithMargins="0"/>
    <c:pageMargins b="0.75" l="0.7" r="0.7" t="0.75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spPr>
            <a:solidFill>
              <a:srgbClr val="8064A2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ar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التحليل!$B$35:$B$37</c:f>
              <c:strCache>
                <c:ptCount val="3"/>
                <c:pt idx="0">
                  <c:v>معامل الصعوبة</c:v>
                </c:pt>
                <c:pt idx="1">
                  <c:v>معامل التميز</c:v>
                </c:pt>
                <c:pt idx="2">
                  <c:v>نسبة متوسط التحصيل العلمي</c:v>
                </c:pt>
              </c:strCache>
            </c:strRef>
          </c:cat>
          <c:val>
            <c:numRef>
              <c:f>التحليل!$F$35:$F$37</c:f>
              <c:numCache>
                <c:formatCode>0.0%</c:formatCode>
                <c:ptCount val="3"/>
                <c:pt idx="0">
                  <c:v>0.72641509433962259</c:v>
                </c:pt>
                <c:pt idx="1">
                  <c:v>0.54716981132075471</c:v>
                </c:pt>
                <c:pt idx="2">
                  <c:v>0.64575471698113207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6-4141-A7F3-041E03E91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37096872"/>
        <c:axId val="337085504"/>
      </c:barChart>
      <c:catAx>
        <c:axId val="33709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ar-SA"/>
          </a:p>
        </c:txPr>
        <c:crossAx val="337085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37085504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ar-SA"/>
          </a:p>
        </c:txPr>
        <c:crossAx val="337096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ar-SA"/>
    </a:p>
  </c:txPr>
  <c:printSettings>
    <c:headerFooter alignWithMargins="0"/>
    <c:pageMargins b="0.75" l="0.7" r="0.7" t="0.75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1</xdr:row>
      <xdr:rowOff>0</xdr:rowOff>
    </xdr:from>
    <xdr:to>
      <xdr:col>23</xdr:col>
      <xdr:colOff>9526</xdr:colOff>
      <xdr:row>4</xdr:row>
      <xdr:rowOff>85725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64188974" y="200025"/>
          <a:ext cx="733426" cy="781050"/>
        </a:xfrm>
        <a:prstGeom prst="round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0</xdr:rowOff>
    </xdr:from>
    <xdr:to>
      <xdr:col>12</xdr:col>
      <xdr:colOff>733426</xdr:colOff>
      <xdr:row>5</xdr:row>
      <xdr:rowOff>285750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146551649" y="819150"/>
          <a:ext cx="733426" cy="781050"/>
        </a:xfrm>
        <a:prstGeom prst="round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0</xdr:rowOff>
    </xdr:from>
    <xdr:to>
      <xdr:col>12</xdr:col>
      <xdr:colOff>733426</xdr:colOff>
      <xdr:row>5</xdr:row>
      <xdr:rowOff>285750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/>
        </xdr:cNvSpPr>
      </xdr:nvSpPr>
      <xdr:spPr>
        <a:xfrm>
          <a:off x="146551649" y="819150"/>
          <a:ext cx="733426" cy="781050"/>
        </a:xfrm>
        <a:prstGeom prst="round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0</xdr:rowOff>
    </xdr:from>
    <xdr:to>
      <xdr:col>12</xdr:col>
      <xdr:colOff>733426</xdr:colOff>
      <xdr:row>5</xdr:row>
      <xdr:rowOff>285750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146551649" y="819150"/>
          <a:ext cx="733426" cy="781050"/>
        </a:xfrm>
        <a:prstGeom prst="round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0</xdr:rowOff>
    </xdr:from>
    <xdr:to>
      <xdr:col>12</xdr:col>
      <xdr:colOff>733426</xdr:colOff>
      <xdr:row>5</xdr:row>
      <xdr:rowOff>285750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/>
        </xdr:cNvSpPr>
      </xdr:nvSpPr>
      <xdr:spPr>
        <a:xfrm>
          <a:off x="146551649" y="819150"/>
          <a:ext cx="733426" cy="781050"/>
        </a:xfrm>
        <a:prstGeom prst="round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2</xdr:row>
      <xdr:rowOff>161925</xdr:rowOff>
    </xdr:from>
    <xdr:to>
      <xdr:col>12</xdr:col>
      <xdr:colOff>590550</xdr:colOff>
      <xdr:row>5</xdr:row>
      <xdr:rowOff>142875</xdr:rowOff>
    </xdr:to>
    <xdr:sp macro="" textlink="">
      <xdr:nvSpPr>
        <xdr:cNvPr id="119870" name="Rectangle 62">
          <a:extLst>
            <a:ext uri="{FF2B5EF4-FFF2-40B4-BE49-F238E27FC236}">
              <a16:creationId xmlns:a16="http://schemas.microsoft.com/office/drawing/2014/main" id="{00000000-0008-0000-0600-00003ED40100}"/>
            </a:ext>
          </a:extLst>
        </xdr:cNvPr>
        <xdr:cNvSpPr>
          <a:spLocks noChangeArrowheads="1"/>
        </xdr:cNvSpPr>
      </xdr:nvSpPr>
      <xdr:spPr bwMode="auto">
        <a:xfrm>
          <a:off x="147808950" y="781050"/>
          <a:ext cx="857250" cy="7239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>
          <a:noFill/>
        </a:ln>
        <a:extLst>
          <a:ext uri="{91240B29-F687-4F45-9708-019B960494DF}">
            <a14:hiddenLine xmlns:a14="http://schemas.microsoft.com/office/drawing/2010/main" w="254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0</xdr:rowOff>
    </xdr:from>
    <xdr:to>
      <xdr:col>12</xdr:col>
      <xdr:colOff>733426</xdr:colOff>
      <xdr:row>5</xdr:row>
      <xdr:rowOff>285750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>
          <a:spLocks/>
        </xdr:cNvSpPr>
      </xdr:nvSpPr>
      <xdr:spPr>
        <a:xfrm>
          <a:off x="146551649" y="819150"/>
          <a:ext cx="733426" cy="781050"/>
        </a:xfrm>
        <a:prstGeom prst="round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16</xdr:row>
      <xdr:rowOff>66675</xdr:rowOff>
    </xdr:from>
    <xdr:to>
      <xdr:col>13</xdr:col>
      <xdr:colOff>0</xdr:colOff>
      <xdr:row>24</xdr:row>
      <xdr:rowOff>114300</xdr:rowOff>
    </xdr:to>
    <xdr:graphicFrame macro="">
      <xdr:nvGraphicFramePr>
        <xdr:cNvPr id="119871" name="Chart 63">
          <a:extLst>
            <a:ext uri="{FF2B5EF4-FFF2-40B4-BE49-F238E27FC236}">
              <a16:creationId xmlns:a16="http://schemas.microsoft.com/office/drawing/2014/main" id="{00000000-0008-0000-0800-00003FD4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514350</xdr:colOff>
      <xdr:row>37</xdr:row>
      <xdr:rowOff>133350</xdr:rowOff>
    </xdr:from>
    <xdr:to>
      <xdr:col>13</xdr:col>
      <xdr:colOff>0</xdr:colOff>
      <xdr:row>42</xdr:row>
      <xdr:rowOff>19050</xdr:rowOff>
    </xdr:to>
    <xdr:graphicFrame macro="">
      <xdr:nvGraphicFramePr>
        <xdr:cNvPr id="119872" name="Chart 64">
          <a:extLst>
            <a:ext uri="{FF2B5EF4-FFF2-40B4-BE49-F238E27FC236}">
              <a16:creationId xmlns:a16="http://schemas.microsoft.com/office/drawing/2014/main" id="{00000000-0008-0000-0800-000040D4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414617</xdr:colOff>
      <xdr:row>2</xdr:row>
      <xdr:rowOff>156883</xdr:rowOff>
    </xdr:from>
    <xdr:to>
      <xdr:col>12</xdr:col>
      <xdr:colOff>453279</xdr:colOff>
      <xdr:row>5</xdr:row>
      <xdr:rowOff>175933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>
          <a:spLocks/>
        </xdr:cNvSpPr>
      </xdr:nvSpPr>
      <xdr:spPr>
        <a:xfrm>
          <a:off x="147027339" y="649942"/>
          <a:ext cx="733426" cy="781050"/>
        </a:xfrm>
        <a:prstGeom prst="roundRect">
          <a:avLst/>
        </a:prstGeom>
        <a:blipFill dpi="0"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chool\My%20Applications\Ready\Alfateh\For_Teacher_1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الرئيسية"/>
      <sheetName val="All"/>
      <sheetName val="أ"/>
      <sheetName val="ب"/>
      <sheetName val="ج"/>
      <sheetName val="د"/>
      <sheetName val="هـ"/>
      <sheetName val="List"/>
      <sheetName val="Sorted"/>
      <sheetName val="التحليل"/>
      <sheetName val="المتفوقون"/>
      <sheetName val="NamesSco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C1" t="str">
            <v>التحريري</v>
          </cell>
        </row>
        <row r="2">
          <cell r="C2">
            <v>60</v>
          </cell>
        </row>
        <row r="3">
          <cell r="C3">
            <v>60</v>
          </cell>
        </row>
        <row r="4">
          <cell r="C4">
            <v>60</v>
          </cell>
        </row>
        <row r="5">
          <cell r="C5">
            <v>60</v>
          </cell>
        </row>
        <row r="6">
          <cell r="C6">
            <v>60</v>
          </cell>
        </row>
        <row r="7">
          <cell r="C7">
            <v>60</v>
          </cell>
        </row>
        <row r="8">
          <cell r="C8">
            <v>59</v>
          </cell>
        </row>
        <row r="9">
          <cell r="C9">
            <v>59</v>
          </cell>
        </row>
        <row r="10">
          <cell r="C10">
            <v>59</v>
          </cell>
        </row>
        <row r="11">
          <cell r="C11">
            <v>58</v>
          </cell>
        </row>
        <row r="12">
          <cell r="C12">
            <v>58</v>
          </cell>
        </row>
        <row r="13">
          <cell r="C13">
            <v>58</v>
          </cell>
        </row>
        <row r="14">
          <cell r="C14">
            <v>58</v>
          </cell>
        </row>
        <row r="15">
          <cell r="C15">
            <v>57</v>
          </cell>
        </row>
        <row r="16">
          <cell r="C16">
            <v>57</v>
          </cell>
        </row>
        <row r="17">
          <cell r="C17">
            <v>56</v>
          </cell>
        </row>
        <row r="18">
          <cell r="C18">
            <v>56</v>
          </cell>
        </row>
        <row r="19">
          <cell r="C19">
            <v>56</v>
          </cell>
        </row>
        <row r="20">
          <cell r="C20">
            <v>55</v>
          </cell>
        </row>
        <row r="21">
          <cell r="C21">
            <v>55</v>
          </cell>
        </row>
        <row r="22">
          <cell r="C22">
            <v>54</v>
          </cell>
        </row>
        <row r="23">
          <cell r="C23">
            <v>54</v>
          </cell>
        </row>
        <row r="24">
          <cell r="C24">
            <v>53</v>
          </cell>
        </row>
        <row r="25">
          <cell r="C25">
            <v>53</v>
          </cell>
        </row>
        <row r="26">
          <cell r="C26">
            <v>53</v>
          </cell>
        </row>
        <row r="27">
          <cell r="C27">
            <v>52</v>
          </cell>
        </row>
        <row r="28">
          <cell r="C28">
            <v>52</v>
          </cell>
        </row>
        <row r="29">
          <cell r="C29">
            <v>52</v>
          </cell>
        </row>
        <row r="30">
          <cell r="C30">
            <v>51</v>
          </cell>
        </row>
        <row r="31">
          <cell r="C31">
            <v>51</v>
          </cell>
        </row>
        <row r="32">
          <cell r="C32">
            <v>51</v>
          </cell>
        </row>
        <row r="33">
          <cell r="C33">
            <v>50</v>
          </cell>
        </row>
        <row r="34">
          <cell r="C34">
            <v>50</v>
          </cell>
        </row>
        <row r="35">
          <cell r="C35">
            <v>49</v>
          </cell>
        </row>
        <row r="36">
          <cell r="C36">
            <v>49</v>
          </cell>
        </row>
        <row r="37">
          <cell r="C37">
            <v>49</v>
          </cell>
        </row>
        <row r="38">
          <cell r="C38">
            <v>48</v>
          </cell>
        </row>
        <row r="39">
          <cell r="C39">
            <v>48</v>
          </cell>
        </row>
        <row r="40">
          <cell r="C40">
            <v>48</v>
          </cell>
        </row>
        <row r="41">
          <cell r="C41">
            <v>48</v>
          </cell>
        </row>
        <row r="42">
          <cell r="C42">
            <v>47</v>
          </cell>
        </row>
        <row r="43">
          <cell r="C43">
            <v>47</v>
          </cell>
        </row>
        <row r="44">
          <cell r="C44">
            <v>46</v>
          </cell>
        </row>
        <row r="45">
          <cell r="C45">
            <v>46</v>
          </cell>
        </row>
        <row r="46">
          <cell r="C46">
            <v>45</v>
          </cell>
        </row>
        <row r="47">
          <cell r="C47">
            <v>44</v>
          </cell>
        </row>
        <row r="48">
          <cell r="C48">
            <v>44</v>
          </cell>
        </row>
        <row r="49">
          <cell r="C49">
            <v>43</v>
          </cell>
        </row>
        <row r="50">
          <cell r="C50">
            <v>43</v>
          </cell>
        </row>
        <row r="51">
          <cell r="C51">
            <v>42</v>
          </cell>
        </row>
        <row r="52">
          <cell r="C52">
            <v>41</v>
          </cell>
        </row>
        <row r="53">
          <cell r="C53">
            <v>41</v>
          </cell>
        </row>
        <row r="54">
          <cell r="C54">
            <v>40</v>
          </cell>
        </row>
        <row r="55">
          <cell r="C55">
            <v>40</v>
          </cell>
        </row>
        <row r="56">
          <cell r="C56">
            <v>40</v>
          </cell>
        </row>
        <row r="57">
          <cell r="C57">
            <v>40</v>
          </cell>
        </row>
        <row r="58">
          <cell r="C58">
            <v>39</v>
          </cell>
        </row>
        <row r="59">
          <cell r="C59">
            <v>39</v>
          </cell>
        </row>
        <row r="60">
          <cell r="C60">
            <v>39</v>
          </cell>
        </row>
        <row r="61">
          <cell r="C61">
            <v>38</v>
          </cell>
        </row>
        <row r="62">
          <cell r="C62">
            <v>37</v>
          </cell>
        </row>
        <row r="63">
          <cell r="C63">
            <v>37</v>
          </cell>
        </row>
        <row r="64">
          <cell r="C64">
            <v>36</v>
          </cell>
        </row>
        <row r="65">
          <cell r="C65">
            <v>35</v>
          </cell>
        </row>
        <row r="66">
          <cell r="C66">
            <v>34</v>
          </cell>
        </row>
        <row r="67">
          <cell r="C67">
            <v>34</v>
          </cell>
        </row>
        <row r="68">
          <cell r="C68">
            <v>20</v>
          </cell>
        </row>
        <row r="69">
          <cell r="C69">
            <v>9</v>
          </cell>
        </row>
        <row r="70">
          <cell r="C70">
            <v>9</v>
          </cell>
        </row>
        <row r="71">
          <cell r="C71">
            <v>9</v>
          </cell>
        </row>
        <row r="72">
          <cell r="C72">
            <v>9</v>
          </cell>
        </row>
        <row r="73">
          <cell r="C73">
            <v>9</v>
          </cell>
        </row>
        <row r="74">
          <cell r="C74">
            <v>9</v>
          </cell>
        </row>
        <row r="75">
          <cell r="C75">
            <v>9</v>
          </cell>
        </row>
        <row r="76">
          <cell r="C76">
            <v>9</v>
          </cell>
        </row>
        <row r="77">
          <cell r="C77">
            <v>9</v>
          </cell>
        </row>
        <row r="78">
          <cell r="C78">
            <v>9</v>
          </cell>
        </row>
        <row r="79">
          <cell r="C79">
            <v>9</v>
          </cell>
        </row>
        <row r="80">
          <cell r="C80">
            <v>9</v>
          </cell>
        </row>
        <row r="81">
          <cell r="C81">
            <v>9</v>
          </cell>
        </row>
        <row r="82">
          <cell r="C82">
            <v>9</v>
          </cell>
        </row>
        <row r="83">
          <cell r="C83">
            <v>9</v>
          </cell>
        </row>
        <row r="84">
          <cell r="C84">
            <v>9</v>
          </cell>
        </row>
        <row r="85">
          <cell r="C85">
            <v>9</v>
          </cell>
        </row>
        <row r="86">
          <cell r="C86">
            <v>9</v>
          </cell>
        </row>
        <row r="87">
          <cell r="C87">
            <v>0</v>
          </cell>
        </row>
        <row r="88">
          <cell r="C88">
            <v>0</v>
          </cell>
        </row>
        <row r="89">
          <cell r="C89">
            <v>0</v>
          </cell>
        </row>
        <row r="90">
          <cell r="C90" t="str">
            <v/>
          </cell>
        </row>
        <row r="91">
          <cell r="C91" t="str">
            <v/>
          </cell>
        </row>
        <row r="92">
          <cell r="C92" t="str">
            <v/>
          </cell>
        </row>
        <row r="93">
          <cell r="C93" t="str">
            <v/>
          </cell>
        </row>
        <row r="94">
          <cell r="C94" t="str">
            <v/>
          </cell>
        </row>
        <row r="95">
          <cell r="C95" t="str">
            <v/>
          </cell>
        </row>
        <row r="96">
          <cell r="C96" t="str">
            <v/>
          </cell>
        </row>
        <row r="97">
          <cell r="C97" t="str">
            <v/>
          </cell>
        </row>
        <row r="98">
          <cell r="C98" t="str">
            <v/>
          </cell>
        </row>
        <row r="99">
          <cell r="C99" t="str">
            <v/>
          </cell>
        </row>
        <row r="100">
          <cell r="C100" t="str">
            <v/>
          </cell>
        </row>
        <row r="101">
          <cell r="C101" t="str">
            <v/>
          </cell>
        </row>
        <row r="102">
          <cell r="C102" t="str">
            <v/>
          </cell>
        </row>
        <row r="103">
          <cell r="C103" t="str">
            <v/>
          </cell>
        </row>
        <row r="104">
          <cell r="C104" t="str">
            <v/>
          </cell>
        </row>
        <row r="105">
          <cell r="C105" t="str">
            <v/>
          </cell>
        </row>
        <row r="106">
          <cell r="C106" t="str">
            <v/>
          </cell>
        </row>
        <row r="107">
          <cell r="C107" t="str">
            <v/>
          </cell>
        </row>
        <row r="108">
          <cell r="C108" t="str">
            <v/>
          </cell>
        </row>
        <row r="109">
          <cell r="C109" t="str">
            <v/>
          </cell>
        </row>
        <row r="110">
          <cell r="C110" t="str">
            <v/>
          </cell>
        </row>
        <row r="111">
          <cell r="C111" t="str">
            <v/>
          </cell>
        </row>
        <row r="112">
          <cell r="C112" t="str">
            <v/>
          </cell>
        </row>
        <row r="113">
          <cell r="C113" t="str">
            <v/>
          </cell>
        </row>
        <row r="114">
          <cell r="C114" t="str">
            <v/>
          </cell>
        </row>
        <row r="115">
          <cell r="C115" t="str">
            <v/>
          </cell>
        </row>
        <row r="116">
          <cell r="C116" t="str">
            <v/>
          </cell>
        </row>
        <row r="117">
          <cell r="C117" t="str">
            <v/>
          </cell>
        </row>
        <row r="118">
          <cell r="C118" t="str">
            <v/>
          </cell>
        </row>
        <row r="119">
          <cell r="C119" t="str">
            <v/>
          </cell>
        </row>
        <row r="120">
          <cell r="C120" t="str">
            <v/>
          </cell>
        </row>
        <row r="121">
          <cell r="C121" t="str">
            <v/>
          </cell>
        </row>
        <row r="122">
          <cell r="C122" t="str">
            <v/>
          </cell>
        </row>
        <row r="123">
          <cell r="C123" t="str">
            <v/>
          </cell>
        </row>
        <row r="124">
          <cell r="C124" t="str">
            <v/>
          </cell>
        </row>
        <row r="125">
          <cell r="C125" t="str">
            <v/>
          </cell>
        </row>
        <row r="126">
          <cell r="C126" t="str">
            <v/>
          </cell>
        </row>
        <row r="127">
          <cell r="C127" t="str">
            <v/>
          </cell>
        </row>
        <row r="128">
          <cell r="C128" t="str">
            <v/>
          </cell>
        </row>
        <row r="129">
          <cell r="C129" t="str">
            <v/>
          </cell>
        </row>
        <row r="130">
          <cell r="C130" t="str">
            <v/>
          </cell>
        </row>
        <row r="131">
          <cell r="C131" t="str">
            <v/>
          </cell>
        </row>
        <row r="132">
          <cell r="C132" t="str">
            <v/>
          </cell>
        </row>
        <row r="133">
          <cell r="C133" t="str">
            <v/>
          </cell>
        </row>
        <row r="134">
          <cell r="C134" t="str">
            <v/>
          </cell>
        </row>
        <row r="135">
          <cell r="C135" t="str">
            <v/>
          </cell>
        </row>
        <row r="136">
          <cell r="C136" t="str">
            <v/>
          </cell>
        </row>
        <row r="137">
          <cell r="C137" t="str">
            <v/>
          </cell>
        </row>
        <row r="138">
          <cell r="C138" t="str">
            <v/>
          </cell>
        </row>
        <row r="139">
          <cell r="C139" t="str">
            <v/>
          </cell>
        </row>
        <row r="140">
          <cell r="C140" t="str">
            <v/>
          </cell>
        </row>
        <row r="141">
          <cell r="C141" t="str">
            <v/>
          </cell>
        </row>
        <row r="142">
          <cell r="C142" t="str">
            <v/>
          </cell>
        </row>
        <row r="143">
          <cell r="C143" t="str">
            <v/>
          </cell>
        </row>
        <row r="144">
          <cell r="C144" t="str">
            <v/>
          </cell>
        </row>
        <row r="145">
          <cell r="C145" t="str">
            <v/>
          </cell>
        </row>
        <row r="146">
          <cell r="C146" t="str">
            <v/>
          </cell>
        </row>
        <row r="147">
          <cell r="C147" t="str">
            <v/>
          </cell>
        </row>
        <row r="148">
          <cell r="C148" t="str">
            <v/>
          </cell>
        </row>
        <row r="149">
          <cell r="C149" t="str">
            <v/>
          </cell>
        </row>
        <row r="150">
          <cell r="C150" t="str">
            <v/>
          </cell>
        </row>
        <row r="151">
          <cell r="C151" t="str">
            <v/>
          </cell>
        </row>
        <row r="152">
          <cell r="C152" t="str">
            <v/>
          </cell>
        </row>
        <row r="153">
          <cell r="C153" t="str">
            <v/>
          </cell>
        </row>
        <row r="154">
          <cell r="C154" t="str">
            <v/>
          </cell>
        </row>
        <row r="155">
          <cell r="C155" t="str">
            <v/>
          </cell>
        </row>
        <row r="156">
          <cell r="C156" t="str">
            <v/>
          </cell>
        </row>
        <row r="157">
          <cell r="C157" t="str">
            <v/>
          </cell>
        </row>
        <row r="158">
          <cell r="C158" t="str">
            <v/>
          </cell>
        </row>
        <row r="159">
          <cell r="C159" t="str">
            <v/>
          </cell>
        </row>
        <row r="160">
          <cell r="C160" t="str">
            <v/>
          </cell>
        </row>
        <row r="161">
          <cell r="C161" t="str">
            <v/>
          </cell>
        </row>
        <row r="162">
          <cell r="C162" t="str">
            <v/>
          </cell>
        </row>
        <row r="163">
          <cell r="C163" t="str">
            <v/>
          </cell>
        </row>
        <row r="164">
          <cell r="C164" t="str">
            <v/>
          </cell>
        </row>
        <row r="165">
          <cell r="C165" t="str">
            <v/>
          </cell>
        </row>
        <row r="166">
          <cell r="C166" t="str">
            <v/>
          </cell>
        </row>
        <row r="167">
          <cell r="C167" t="str">
            <v/>
          </cell>
        </row>
        <row r="168">
          <cell r="C168" t="str">
            <v/>
          </cell>
        </row>
        <row r="169">
          <cell r="C169" t="str">
            <v/>
          </cell>
        </row>
        <row r="170">
          <cell r="C170" t="str">
            <v/>
          </cell>
        </row>
        <row r="171">
          <cell r="C171" t="str">
            <v/>
          </cell>
        </row>
        <row r="172">
          <cell r="C172" t="str">
            <v/>
          </cell>
        </row>
        <row r="173">
          <cell r="C173" t="str">
            <v/>
          </cell>
        </row>
        <row r="174">
          <cell r="C174" t="str">
            <v/>
          </cell>
        </row>
        <row r="175">
          <cell r="C175" t="str">
            <v/>
          </cell>
        </row>
        <row r="176">
          <cell r="C176" t="str">
            <v/>
          </cell>
        </row>
        <row r="177">
          <cell r="C177" t="str">
            <v/>
          </cell>
        </row>
        <row r="178">
          <cell r="C178" t="str">
            <v/>
          </cell>
        </row>
        <row r="179">
          <cell r="C179" t="str">
            <v/>
          </cell>
        </row>
        <row r="180">
          <cell r="C180" t="str">
            <v/>
          </cell>
        </row>
        <row r="181">
          <cell r="C181" t="str">
            <v/>
          </cell>
        </row>
        <row r="182">
          <cell r="C182" t="str">
            <v/>
          </cell>
        </row>
        <row r="183">
          <cell r="C183" t="str">
            <v/>
          </cell>
        </row>
        <row r="184">
          <cell r="C184" t="str">
            <v/>
          </cell>
        </row>
        <row r="185">
          <cell r="C185" t="str">
            <v/>
          </cell>
        </row>
        <row r="186">
          <cell r="C186" t="str">
            <v/>
          </cell>
        </row>
        <row r="187">
          <cell r="C187" t="str">
            <v/>
          </cell>
        </row>
        <row r="188">
          <cell r="C188" t="str">
            <v/>
          </cell>
        </row>
        <row r="189">
          <cell r="C189" t="str">
            <v/>
          </cell>
        </row>
        <row r="190">
          <cell r="C190" t="str">
            <v/>
          </cell>
        </row>
        <row r="191">
          <cell r="C191" t="str">
            <v/>
          </cell>
        </row>
        <row r="192">
          <cell r="C192" t="str">
            <v/>
          </cell>
        </row>
        <row r="193">
          <cell r="C193" t="str">
            <v/>
          </cell>
        </row>
        <row r="194">
          <cell r="C194" t="str">
            <v/>
          </cell>
        </row>
        <row r="195">
          <cell r="C195" t="str">
            <v/>
          </cell>
        </row>
        <row r="196">
          <cell r="C196" t="str">
            <v/>
          </cell>
        </row>
        <row r="197">
          <cell r="C197" t="str">
            <v/>
          </cell>
        </row>
        <row r="198">
          <cell r="C198" t="str">
            <v/>
          </cell>
        </row>
        <row r="199">
          <cell r="C199" t="str">
            <v/>
          </cell>
        </row>
        <row r="200">
          <cell r="C200" t="str">
            <v/>
          </cell>
        </row>
      </sheetData>
      <sheetData sheetId="9" refreshError="1"/>
      <sheetData sheetId="10" refreshError="1"/>
      <sheetData sheetId="11">
        <row r="5">
          <cell r="F5">
            <v>4</v>
          </cell>
          <cell r="G5" t="str">
            <v>الرابع</v>
          </cell>
          <cell r="J5" t="str">
            <v>محرم</v>
          </cell>
        </row>
        <row r="6">
          <cell r="F6">
            <v>5</v>
          </cell>
          <cell r="G6" t="str">
            <v>الخامس</v>
          </cell>
          <cell r="J6" t="str">
            <v>صَفَر</v>
          </cell>
        </row>
        <row r="7">
          <cell r="F7">
            <v>6</v>
          </cell>
          <cell r="G7" t="str">
            <v>السادس</v>
          </cell>
          <cell r="J7" t="str">
            <v>ربيع الأول</v>
          </cell>
        </row>
        <row r="8">
          <cell r="F8">
            <v>7</v>
          </cell>
          <cell r="G8" t="str">
            <v>السابع</v>
          </cell>
          <cell r="J8" t="str">
            <v>ربيع الثاني</v>
          </cell>
        </row>
        <row r="9">
          <cell r="F9">
            <v>8</v>
          </cell>
          <cell r="G9" t="str">
            <v>الثامن</v>
          </cell>
          <cell r="J9" t="str">
            <v>جماد الأول</v>
          </cell>
        </row>
        <row r="10">
          <cell r="F10">
            <v>9</v>
          </cell>
          <cell r="G10" t="str">
            <v>التاسع</v>
          </cell>
          <cell r="J10" t="str">
            <v>جماد الثاني</v>
          </cell>
        </row>
        <row r="11">
          <cell r="F11">
            <v>10</v>
          </cell>
          <cell r="G11" t="str">
            <v>الأول الثانوي</v>
          </cell>
          <cell r="J11" t="str">
            <v>رجب</v>
          </cell>
        </row>
        <row r="12">
          <cell r="F12">
            <v>11</v>
          </cell>
          <cell r="G12" t="str">
            <v>الثاني ثانوي</v>
          </cell>
          <cell r="J12" t="str">
            <v>شعبان</v>
          </cell>
        </row>
        <row r="13">
          <cell r="F13">
            <v>12</v>
          </cell>
          <cell r="G13" t="str">
            <v>الثالث ثانوي</v>
          </cell>
          <cell r="J13" t="str">
            <v>رمضان</v>
          </cell>
        </row>
        <row r="14">
          <cell r="J14" t="str">
            <v>شوَّال</v>
          </cell>
        </row>
        <row r="15">
          <cell r="J15" t="str">
            <v>ذو القعدة</v>
          </cell>
        </row>
        <row r="16">
          <cell r="J16" t="str">
            <v>ذو الحجة</v>
          </cell>
        </row>
        <row r="18">
          <cell r="J18" t="str">
            <v>يناير</v>
          </cell>
        </row>
        <row r="19">
          <cell r="J19" t="str">
            <v>فبراير</v>
          </cell>
        </row>
        <row r="20">
          <cell r="J20" t="str">
            <v>مارس</v>
          </cell>
        </row>
        <row r="21">
          <cell r="J21" t="str">
            <v>ابريل</v>
          </cell>
        </row>
        <row r="22">
          <cell r="J22" t="str">
            <v>مايو</v>
          </cell>
        </row>
        <row r="23">
          <cell r="J23" t="str">
            <v>يونيو</v>
          </cell>
        </row>
        <row r="24">
          <cell r="J24" t="str">
            <v>يوليو</v>
          </cell>
        </row>
        <row r="25">
          <cell r="J25" t="str">
            <v>أغسطس</v>
          </cell>
        </row>
        <row r="26">
          <cell r="J26" t="str">
            <v>سبتمبر</v>
          </cell>
        </row>
        <row r="27">
          <cell r="J27" t="str">
            <v>أكتوبر</v>
          </cell>
        </row>
        <row r="28">
          <cell r="J28" t="str">
            <v>نوفمبر</v>
          </cell>
        </row>
        <row r="29">
          <cell r="J29" t="str">
            <v>ديسمبر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D17:O207" totalsRowShown="0" tableBorderDxfId="111">
  <autoFilter ref="D17:O207" xr:uid="{00000000-0009-0000-0100-000001000000}"/>
  <tableColumns count="12">
    <tableColumn id="1" xr3:uid="{00000000-0010-0000-0000-000001000000}" name="رمز" dataDxfId="110"/>
    <tableColumn id="2" xr3:uid="{00000000-0010-0000-0000-000002000000}" name="م" dataDxfId="109"/>
    <tableColumn id="3" xr3:uid="{00000000-0010-0000-0000-000003000000}" name="الكود" dataDxfId="108"/>
    <tableColumn id="4" xr3:uid="{00000000-0010-0000-0000-000004000000}" name="الاسم" dataDxfId="107"/>
    <tableColumn id="5" xr3:uid="{00000000-0010-0000-0000-000005000000}" name="الشعبة" dataDxfId="106"/>
    <tableColumn id="6" xr3:uid="{00000000-0010-0000-0000-000006000000}" name="تحريري4" dataDxfId="105"/>
    <tableColumn id="7" xr3:uid="{00000000-0010-0000-0000-000007000000}" name="شفوي5" dataDxfId="104"/>
    <tableColumn id="8" xr3:uid="{00000000-0010-0000-0000-000008000000}" name="واجبات6" totalsRowFunction="count" dataDxfId="103"/>
    <tableColumn id="9" xr3:uid="{00000000-0010-0000-0000-000009000000}" name="مجموع7" dataDxfId="102"/>
    <tableColumn id="10" xr3:uid="{00000000-0010-0000-0000-00000A000000}" name=" (تحريري)8" dataDxfId="101"/>
    <tableColumn id="11" xr3:uid="{00000000-0010-0000-0000-00000B000000}" name="Large" dataDxfId="100"/>
    <tableColumn id="12" xr3:uid="{00000000-0010-0000-0000-00000C000000}" name="Sort" totalsRowFunction="count" dataDxfId="9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 tint="-0.249977111117893"/>
    <pageSetUpPr fitToPage="1"/>
  </sheetPr>
  <dimension ref="A2:IV199"/>
  <sheetViews>
    <sheetView showGridLines="0" rightToLeft="1" zoomScaleNormal="100" workbookViewId="0">
      <selection activeCell="A2" sqref="A2"/>
    </sheetView>
  </sheetViews>
  <sheetFormatPr defaultColWidth="4.109375" defaultRowHeight="15.6"/>
  <cols>
    <col min="1" max="2" width="4.109375" style="91"/>
    <col min="3" max="3" width="5.44140625" style="91" customWidth="1"/>
    <col min="4" max="4" width="3.33203125" style="91" customWidth="1"/>
    <col min="5" max="15" width="4.109375" style="91"/>
    <col min="16" max="16" width="3.33203125" style="91" customWidth="1"/>
    <col min="17" max="17" width="4.44140625" style="91" customWidth="1"/>
    <col min="18" max="21" width="4.88671875" style="91" customWidth="1"/>
    <col min="22" max="22" width="6" style="91" customWidth="1"/>
    <col min="23" max="23" width="4.88671875" style="91" customWidth="1"/>
    <col min="24" max="24" width="5.88671875" style="91" customWidth="1"/>
    <col min="25" max="25" width="4.109375" style="91"/>
    <col min="26" max="26" width="4.109375" style="91" hidden="1" customWidth="1"/>
    <col min="27" max="256" width="4.109375" style="91"/>
  </cols>
  <sheetData>
    <row r="2" spans="2:26" ht="17.399999999999999">
      <c r="B2" s="186" t="s">
        <v>204</v>
      </c>
      <c r="C2" s="186"/>
      <c r="D2" s="186"/>
      <c r="E2" s="186"/>
      <c r="F2" s="186"/>
      <c r="G2" s="186"/>
      <c r="H2" s="186"/>
    </row>
    <row r="3" spans="2:26">
      <c r="B3" s="201" t="s">
        <v>205</v>
      </c>
      <c r="C3" s="202"/>
      <c r="D3" s="202"/>
      <c r="E3" s="202"/>
      <c r="F3" s="202"/>
      <c r="G3" s="202"/>
      <c r="H3" s="202"/>
    </row>
    <row r="5" spans="2:26" s="90" customFormat="1" ht="25.8">
      <c r="C5" s="197" t="s">
        <v>198</v>
      </c>
      <c r="D5" s="197"/>
      <c r="E5" s="197"/>
      <c r="F5" s="197"/>
      <c r="G5" s="197"/>
      <c r="H5" s="197"/>
      <c r="I5" s="197"/>
      <c r="J5" s="197"/>
      <c r="K5" s="197"/>
      <c r="L5" s="197"/>
      <c r="M5" s="197"/>
      <c r="N5" s="197"/>
      <c r="O5" s="197"/>
      <c r="P5" s="197"/>
      <c r="Q5" s="197"/>
      <c r="R5" s="197"/>
      <c r="S5" s="197"/>
      <c r="T5" s="197"/>
      <c r="U5" s="197"/>
      <c r="V5" s="197"/>
      <c r="W5" s="197"/>
      <c r="X5" s="197"/>
    </row>
    <row r="6" spans="2:26">
      <c r="B6" s="177" t="s">
        <v>110</v>
      </c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8"/>
      <c r="W6" s="178"/>
      <c r="X6" s="179"/>
    </row>
    <row r="7" spans="2:26" s="92" customFormat="1" ht="2.25" customHeight="1">
      <c r="B7" s="126">
        <f>IF($B$2=$B$199,1,"")</f>
        <v>1</v>
      </c>
    </row>
    <row r="8" spans="2:26">
      <c r="B8" s="194" t="s">
        <v>111</v>
      </c>
      <c r="C8" s="195"/>
      <c r="D8" s="195"/>
      <c r="E8" s="195"/>
      <c r="F8" s="195"/>
      <c r="G8" s="195"/>
      <c r="H8" s="196"/>
      <c r="J8" s="191" t="s">
        <v>13</v>
      </c>
      <c r="K8" s="191"/>
      <c r="L8" s="191"/>
      <c r="M8" s="191"/>
      <c r="N8" s="191"/>
      <c r="O8" s="191"/>
      <c r="Q8" s="191" t="s">
        <v>7</v>
      </c>
      <c r="R8" s="191"/>
      <c r="S8" s="191"/>
      <c r="T8" s="191"/>
      <c r="U8" s="191"/>
      <c r="V8" s="191"/>
      <c r="W8" s="191"/>
      <c r="X8" s="191"/>
    </row>
    <row r="9" spans="2:26" ht="21.75" customHeight="1">
      <c r="B9" s="198">
        <v>1444</v>
      </c>
      <c r="C9" s="199"/>
      <c r="D9" s="200"/>
      <c r="E9" s="187" t="s">
        <v>161</v>
      </c>
      <c r="F9" s="188"/>
      <c r="G9" s="188"/>
      <c r="H9" s="189"/>
      <c r="J9" s="192" t="s">
        <v>14</v>
      </c>
      <c r="K9" s="193"/>
      <c r="L9" s="193"/>
      <c r="M9" s="193"/>
      <c r="N9" s="193"/>
      <c r="O9" s="193"/>
      <c r="Q9" s="187" t="s">
        <v>15</v>
      </c>
      <c r="R9" s="188"/>
      <c r="S9" s="188"/>
      <c r="T9" s="188"/>
      <c r="U9" s="188"/>
      <c r="V9" s="188"/>
      <c r="W9" s="188"/>
      <c r="X9" s="189"/>
      <c r="Z9" s="91" t="str">
        <f>Q9</f>
        <v>محرم</v>
      </c>
    </row>
    <row r="10" spans="2:26" s="93" customFormat="1" ht="15.75" hidden="1" customHeight="1">
      <c r="Q10" s="190">
        <f>VLOOKUP(Q$9,Scope!$AX$76:$AY$87,2,FALSE)</f>
        <v>1</v>
      </c>
      <c r="R10" s="190"/>
      <c r="S10" s="190" t="e">
        <f>VLOOKUP(S$9,Scope!$AX$76:$AY$87,2,FALSE)</f>
        <v>#N/A</v>
      </c>
      <c r="T10" s="190"/>
      <c r="U10" s="190" t="e">
        <f>VLOOKUP(U$9,Scope!$AX$76:$AY$87,2,FALSE)</f>
        <v>#N/A</v>
      </c>
      <c r="V10" s="190"/>
      <c r="W10" s="190" t="e">
        <f>VLOOKUP(W$9,Scope!$AX$76:$AY$87,2,FALSE)</f>
        <v>#N/A</v>
      </c>
      <c r="X10" s="190"/>
      <c r="Z10" s="93">
        <f>S9</f>
        <v>0</v>
      </c>
    </row>
    <row r="11" spans="2:26" s="93" customFormat="1" ht="2.25" customHeight="1">
      <c r="Z11" s="93">
        <f>U9</f>
        <v>0</v>
      </c>
    </row>
    <row r="12" spans="2:26" s="94" customFormat="1" ht="14.4">
      <c r="B12" s="225" t="s">
        <v>206</v>
      </c>
      <c r="C12" s="225"/>
      <c r="D12" s="225"/>
      <c r="E12" s="225"/>
      <c r="F12" s="225"/>
      <c r="G12" s="225"/>
      <c r="H12" s="225"/>
      <c r="J12" s="204" t="s">
        <v>88</v>
      </c>
      <c r="K12" s="205"/>
      <c r="L12" s="205"/>
      <c r="M12" s="205"/>
      <c r="N12" s="205"/>
      <c r="O12" s="206"/>
      <c r="Q12" s="204" t="s">
        <v>89</v>
      </c>
      <c r="R12" s="205"/>
      <c r="S12" s="205"/>
      <c r="T12" s="204" t="s">
        <v>69</v>
      </c>
      <c r="U12" s="205"/>
      <c r="V12" s="205"/>
      <c r="W12" s="205"/>
      <c r="X12" s="206"/>
      <c r="Z12" s="94">
        <f>W9</f>
        <v>0</v>
      </c>
    </row>
    <row r="13" spans="2:26" s="94" customFormat="1" ht="14.4" hidden="1">
      <c r="B13" s="225"/>
      <c r="C13" s="225"/>
      <c r="D13" s="225"/>
      <c r="E13" s="225"/>
      <c r="F13" s="225"/>
      <c r="G13" s="225"/>
      <c r="H13" s="225"/>
      <c r="J13" s="207"/>
      <c r="K13" s="208"/>
      <c r="L13" s="208"/>
      <c r="M13" s="208"/>
      <c r="N13" s="208"/>
      <c r="O13" s="209"/>
      <c r="Q13" s="207"/>
      <c r="R13" s="208"/>
      <c r="S13" s="208"/>
      <c r="T13" s="95"/>
      <c r="U13" s="95"/>
      <c r="V13" s="95"/>
      <c r="W13" s="95"/>
      <c r="X13" s="95"/>
    </row>
    <row r="14" spans="2:26" s="94" customFormat="1" ht="18" customHeight="1">
      <c r="B14" s="225"/>
      <c r="C14" s="225"/>
      <c r="D14" s="225"/>
      <c r="E14" s="225"/>
      <c r="F14" s="225"/>
      <c r="G14" s="225"/>
      <c r="H14" s="225"/>
      <c r="J14" s="210"/>
      <c r="K14" s="211"/>
      <c r="L14" s="211"/>
      <c r="M14" s="211"/>
      <c r="N14" s="211"/>
      <c r="O14" s="212"/>
      <c r="Q14" s="210"/>
      <c r="R14" s="211"/>
      <c r="S14" s="211"/>
      <c r="T14" s="96" t="s">
        <v>0</v>
      </c>
      <c r="U14" s="96" t="s">
        <v>1</v>
      </c>
      <c r="V14" s="96" t="s">
        <v>2</v>
      </c>
      <c r="W14" s="96" t="s">
        <v>3</v>
      </c>
      <c r="X14" s="96" t="s">
        <v>4</v>
      </c>
    </row>
    <row r="15" spans="2:26" ht="21" customHeight="1">
      <c r="B15" s="180"/>
      <c r="C15" s="181"/>
      <c r="D15" s="181"/>
      <c r="E15" s="181"/>
      <c r="F15" s="181"/>
      <c r="G15" s="181"/>
      <c r="H15" s="182"/>
      <c r="J15" s="215"/>
      <c r="K15" s="216"/>
      <c r="L15" s="216"/>
      <c r="M15" s="216"/>
      <c r="N15" s="216"/>
      <c r="O15" s="217"/>
      <c r="Q15" s="187">
        <v>8</v>
      </c>
      <c r="R15" s="188"/>
      <c r="S15" s="188"/>
      <c r="T15" s="104"/>
      <c r="U15" s="104"/>
      <c r="V15" s="104"/>
      <c r="W15" s="104"/>
      <c r="X15" s="104"/>
    </row>
    <row r="16" spans="2:26" ht="3.75" customHeight="1"/>
    <row r="17" spans="2:25" ht="17.399999999999999">
      <c r="B17" s="214" t="s">
        <v>197</v>
      </c>
      <c r="C17" s="214"/>
      <c r="D17" s="214"/>
      <c r="E17" s="214"/>
      <c r="F17" s="214"/>
      <c r="G17" s="214"/>
      <c r="H17" s="214"/>
      <c r="I17" s="97"/>
      <c r="J17" s="223"/>
      <c r="K17" s="223"/>
      <c r="L17" s="223"/>
      <c r="M17" s="223"/>
      <c r="N17" s="223"/>
      <c r="O17" s="223"/>
      <c r="P17" s="223"/>
      <c r="Q17" s="97"/>
      <c r="R17" s="224" t="s">
        <v>108</v>
      </c>
      <c r="S17" s="224"/>
      <c r="T17" s="224"/>
      <c r="U17" s="224"/>
      <c r="V17" s="224"/>
      <c r="W17" s="224"/>
      <c r="X17" s="224"/>
    </row>
    <row r="18" spans="2:25" ht="3.75" customHeight="1"/>
    <row r="19" spans="2:25" s="98" customFormat="1" ht="20.25" customHeight="1">
      <c r="B19" s="218" t="s">
        <v>118</v>
      </c>
      <c r="C19" s="219"/>
      <c r="E19" s="220" t="s">
        <v>112</v>
      </c>
      <c r="F19" s="221"/>
      <c r="G19" s="222"/>
      <c r="H19" s="99"/>
      <c r="J19" s="220" t="s">
        <v>113</v>
      </c>
      <c r="K19" s="221"/>
      <c r="L19" s="222"/>
      <c r="M19" s="100"/>
      <c r="N19" s="220" t="s">
        <v>114</v>
      </c>
      <c r="O19" s="221"/>
      <c r="P19" s="222"/>
      <c r="R19" s="183" t="s">
        <v>115</v>
      </c>
      <c r="S19" s="184"/>
      <c r="T19" s="185"/>
      <c r="U19" s="101"/>
      <c r="V19" s="220" t="s">
        <v>116</v>
      </c>
      <c r="W19" s="221"/>
      <c r="X19" s="222"/>
      <c r="Y19" s="101"/>
    </row>
    <row r="20" spans="2:25" ht="4.5" customHeight="1"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</row>
    <row r="21" spans="2:25" ht="3.75" customHeight="1">
      <c r="P21" s="97"/>
      <c r="Q21" s="102"/>
      <c r="R21" s="102"/>
      <c r="S21" s="102"/>
      <c r="T21" s="102"/>
      <c r="U21" s="102"/>
      <c r="V21" s="102"/>
      <c r="W21" s="102"/>
    </row>
    <row r="22" spans="2:25" ht="28.5" customHeight="1">
      <c r="B22" s="203" t="s">
        <v>199</v>
      </c>
      <c r="C22" s="203"/>
      <c r="D22" s="203"/>
      <c r="E22" s="203"/>
      <c r="F22" s="203"/>
      <c r="G22" s="203"/>
      <c r="H22" s="203"/>
      <c r="I22" s="203"/>
      <c r="J22" s="203"/>
      <c r="K22" s="203"/>
      <c r="L22" s="203"/>
      <c r="M22" s="203"/>
      <c r="N22" s="203"/>
      <c r="O22" s="203"/>
      <c r="P22" s="203"/>
      <c r="Q22" s="103"/>
      <c r="R22" s="103"/>
      <c r="S22" s="213" t="s">
        <v>128</v>
      </c>
      <c r="T22" s="213"/>
      <c r="U22" s="213"/>
      <c r="V22" s="213"/>
      <c r="W22" s="213"/>
      <c r="X22" s="213"/>
    </row>
    <row r="199" spans="2:2">
      <c r="B199" s="127" t="s">
        <v>204</v>
      </c>
    </row>
  </sheetData>
  <sheetProtection password="CC49" sheet="1" scenarios="1" sort="0" autoFilter="0" pivotTables="0"/>
  <mergeCells count="33">
    <mergeCell ref="E9:H9"/>
    <mergeCell ref="R17:X17"/>
    <mergeCell ref="B12:H14"/>
    <mergeCell ref="V19:X19"/>
    <mergeCell ref="B22:P22"/>
    <mergeCell ref="J12:O14"/>
    <mergeCell ref="S22:X22"/>
    <mergeCell ref="B17:H17"/>
    <mergeCell ref="J15:O15"/>
    <mergeCell ref="B19:C19"/>
    <mergeCell ref="N19:P19"/>
    <mergeCell ref="Q15:S15"/>
    <mergeCell ref="J19:L19"/>
    <mergeCell ref="J17:P17"/>
    <mergeCell ref="E19:G19"/>
    <mergeCell ref="Q12:S14"/>
    <mergeCell ref="T12:X12"/>
    <mergeCell ref="B6:X6"/>
    <mergeCell ref="B15:H15"/>
    <mergeCell ref="R19:T19"/>
    <mergeCell ref="B2:H2"/>
    <mergeCell ref="Q9:X9"/>
    <mergeCell ref="Q10:R10"/>
    <mergeCell ref="U10:V10"/>
    <mergeCell ref="J8:O8"/>
    <mergeCell ref="J9:O9"/>
    <mergeCell ref="B8:H8"/>
    <mergeCell ref="W10:X10"/>
    <mergeCell ref="C5:X5"/>
    <mergeCell ref="B9:D9"/>
    <mergeCell ref="B3:H3"/>
    <mergeCell ref="S10:T10"/>
    <mergeCell ref="Q8:X8"/>
  </mergeCells>
  <conditionalFormatting sqref="B6:X19">
    <cfRule type="expression" dxfId="98" priority="1">
      <formula>$B$7=""</formula>
    </cfRule>
  </conditionalFormatting>
  <conditionalFormatting sqref="T15:X15">
    <cfRule type="uniqueValues" dxfId="97" priority="2"/>
  </conditionalFormatting>
  <dataValidations count="7">
    <dataValidation type="list" allowBlank="1" showInputMessage="1" showErrorMessage="1" error="عذراً، يجب ادخال اسم الشعبة بطريقة صحيحة، وفي المكان المخصص لها." sqref="T15" xr:uid="{00000000-0002-0000-0000-000000000000}">
      <formula1>$T$13:$T$14</formula1>
    </dataValidation>
    <dataValidation type="list" allowBlank="1" showInputMessage="1" showErrorMessage="1" error="عذراً، يجب ادخال اسم الشعبة بطريقة صحيحة، وفي المكان المخصص لها." sqref="U15" xr:uid="{00000000-0002-0000-0000-000001000000}">
      <formula1>$U$13:$U$14</formula1>
    </dataValidation>
    <dataValidation type="list" allowBlank="1" showInputMessage="1" showErrorMessage="1" error="عذراً، يجب ادخال اسم الشعبة بطريقة صحيحة، وفي المكان المخصص لها." sqref="V15" xr:uid="{00000000-0002-0000-0000-000002000000}">
      <formula1>$V$13:$V$14</formula1>
    </dataValidation>
    <dataValidation type="list" allowBlank="1" showInputMessage="1" showErrorMessage="1" error="عذراً، يجب ادخال اسم الشعبة بطريقة صحيحة، وفي المكان المخصص لها." sqref="W15" xr:uid="{00000000-0002-0000-0000-000003000000}">
      <formula1>$W$13:$W$14</formula1>
    </dataValidation>
    <dataValidation type="list" allowBlank="1" showInputMessage="1" showErrorMessage="1" error="عذراً، يجب ادخال اسم الشعبة بطريقة صحيحة، وفي المكان المخصص لها." sqref="X15" xr:uid="{00000000-0002-0000-0000-000004000000}">
      <formula1>$X$13:$X$14</formula1>
    </dataValidation>
    <dataValidation type="list" allowBlank="1" showInputMessage="1" showErrorMessage="1" sqref="Q15:R15" xr:uid="{00000000-0002-0000-0000-000005000000}">
      <formula1>Grades</formula1>
    </dataValidation>
    <dataValidation type="list" allowBlank="1" showInputMessage="1" showErrorMessage="1" sqref="Q9" xr:uid="{00000000-0002-0000-0000-000006000000}">
      <formula1>AllMonthsArEn</formula1>
    </dataValidation>
  </dataValidations>
  <hyperlinks>
    <hyperlink ref="E19:G19" location="أ!A2" display="(أ)" xr:uid="{00000000-0004-0000-0000-000000000000}"/>
    <hyperlink ref="J19:L19" location="ب!A2" display="(ب)" xr:uid="{00000000-0004-0000-0000-000001000000}"/>
    <hyperlink ref="N19:P19" location="ج!A2" display="(ج)" xr:uid="{00000000-0004-0000-0000-000002000000}"/>
    <hyperlink ref="V19:X19" location="هـ!A2" display="(هـ)" xr:uid="{00000000-0004-0000-0000-000003000000}"/>
    <hyperlink ref="R17:X17" location="التحليل!A1" display="تحليل النتائج" xr:uid="{00000000-0004-0000-0000-000004000000}"/>
    <hyperlink ref="B17:H17" location="All!A1" display="ادخال البيانات" xr:uid="{00000000-0004-0000-0000-000005000000}"/>
    <hyperlink ref="R19:T19" location="د!A1" display="(د)" xr:uid="{00000000-0004-0000-0000-000006000000}"/>
  </hyperlinks>
  <printOptions horizontalCentered="1"/>
  <pageMargins left="0.7" right="0.7" top="0.75" bottom="0.75" header="0.3" footer="0.3"/>
  <pageSetup paperSize="9" orientation="landscape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75:IV108"/>
  <sheetViews>
    <sheetView rightToLeft="1" workbookViewId="0"/>
  </sheetViews>
  <sheetFormatPr defaultRowHeight="14.4"/>
  <cols>
    <col min="1" max="39" width="9.109375" style="42"/>
    <col min="40" max="41" width="8.6640625" style="42" bestFit="1" customWidth="1"/>
    <col min="42" max="42" width="9.109375" style="42"/>
    <col min="43" max="43" width="17" style="42" bestFit="1" customWidth="1"/>
    <col min="44" max="44" width="17.44140625" style="42" bestFit="1" customWidth="1"/>
    <col min="45" max="45" width="16.109375" style="42" bestFit="1" customWidth="1"/>
    <col min="46" max="46" width="9.88671875" style="42" bestFit="1" customWidth="1"/>
    <col min="47" max="47" width="6.5546875" style="42" bestFit="1" customWidth="1"/>
    <col min="48" max="48" width="7.5546875" style="42" bestFit="1" customWidth="1"/>
    <col min="49" max="49" width="3" style="42" bestFit="1" customWidth="1"/>
    <col min="50" max="50" width="13.109375" style="42" bestFit="1" customWidth="1"/>
    <col min="51" max="51" width="3" style="42" bestFit="1" customWidth="1"/>
    <col min="52" max="52" width="15.6640625" style="42" bestFit="1" customWidth="1"/>
    <col min="53" max="53" width="7.109375" style="42" bestFit="1" customWidth="1"/>
    <col min="54" max="54" width="10.88671875" style="42" bestFit="1" customWidth="1"/>
    <col min="55" max="55" width="12.5546875" style="42" bestFit="1" customWidth="1"/>
    <col min="56" max="256" width="9.109375" style="42"/>
  </cols>
  <sheetData>
    <row r="75" spans="40:55" ht="15.6">
      <c r="AN75" s="42" t="s">
        <v>132</v>
      </c>
      <c r="AO75" s="43">
        <v>7</v>
      </c>
      <c r="AQ75" s="44" t="s">
        <v>65</v>
      </c>
      <c r="AR75" s="44" t="s">
        <v>66</v>
      </c>
      <c r="AS75" s="44" t="s">
        <v>6</v>
      </c>
      <c r="AT75" s="44"/>
      <c r="AU75" s="44" t="s">
        <v>69</v>
      </c>
      <c r="AV75" s="44" t="s">
        <v>74</v>
      </c>
      <c r="AW75" s="44"/>
      <c r="AX75" s="44" t="s">
        <v>38</v>
      </c>
      <c r="AY75" s="44"/>
      <c r="AZ75" s="44" t="s">
        <v>25</v>
      </c>
      <c r="BA75" s="45" t="s">
        <v>39</v>
      </c>
      <c r="BB75" s="45" t="s">
        <v>40</v>
      </c>
      <c r="BC75" s="44" t="s">
        <v>13</v>
      </c>
    </row>
    <row r="76" spans="40:55" ht="15.6">
      <c r="AN76" s="42" t="s">
        <v>16</v>
      </c>
      <c r="AO76" s="43">
        <v>13</v>
      </c>
      <c r="AQ76" s="42">
        <v>1444</v>
      </c>
      <c r="AS76" s="42">
        <v>1</v>
      </c>
      <c r="AT76" s="42" t="s">
        <v>14</v>
      </c>
      <c r="AU76" s="42" t="s">
        <v>0</v>
      </c>
      <c r="AV76" s="42" t="s">
        <v>75</v>
      </c>
      <c r="AW76" s="42">
        <v>1</v>
      </c>
      <c r="AX76" s="42" t="s">
        <v>15</v>
      </c>
      <c r="AY76" s="42">
        <v>1</v>
      </c>
      <c r="AZ76" s="42" t="s">
        <v>37</v>
      </c>
      <c r="BA76" s="42" t="s">
        <v>41</v>
      </c>
      <c r="BB76" s="42" t="s">
        <v>53</v>
      </c>
      <c r="BC76" s="42" t="s">
        <v>14</v>
      </c>
    </row>
    <row r="77" spans="40:55" ht="15.6">
      <c r="AN77" s="42" t="s">
        <v>19</v>
      </c>
      <c r="AO77" s="43">
        <v>23</v>
      </c>
      <c r="AQ77" s="42">
        <v>1445</v>
      </c>
      <c r="AS77" s="42">
        <v>2</v>
      </c>
      <c r="AT77" s="42" t="s">
        <v>64</v>
      </c>
      <c r="AU77" s="42" t="s">
        <v>1</v>
      </c>
      <c r="AV77" s="42" t="s">
        <v>77</v>
      </c>
      <c r="AW77" s="42">
        <v>2</v>
      </c>
      <c r="AX77" s="42" t="s">
        <v>132</v>
      </c>
      <c r="AY77" s="42">
        <v>2</v>
      </c>
      <c r="AZ77" s="42" t="s">
        <v>36</v>
      </c>
      <c r="BA77" s="42" t="s">
        <v>42</v>
      </c>
      <c r="BB77" s="42" t="s">
        <v>54</v>
      </c>
      <c r="BC77" s="42" t="s">
        <v>64</v>
      </c>
    </row>
    <row r="78" spans="40:55" ht="15.6">
      <c r="AN78" s="42" t="s">
        <v>18</v>
      </c>
      <c r="AO78" s="43">
        <v>29</v>
      </c>
      <c r="AS78" s="42">
        <v>3</v>
      </c>
      <c r="AT78" s="42" t="s">
        <v>160</v>
      </c>
      <c r="AU78" s="42" t="s">
        <v>2</v>
      </c>
      <c r="AV78" s="42" t="s">
        <v>78</v>
      </c>
      <c r="AW78" s="42">
        <v>3</v>
      </c>
      <c r="AX78" s="42" t="s">
        <v>16</v>
      </c>
      <c r="AY78" s="42">
        <v>3</v>
      </c>
      <c r="AZ78" s="42" t="s">
        <v>35</v>
      </c>
      <c r="BA78" s="42" t="s">
        <v>43</v>
      </c>
      <c r="BB78" s="42" t="s">
        <v>55</v>
      </c>
      <c r="BC78" s="42" t="s">
        <v>67</v>
      </c>
    </row>
    <row r="79" spans="40:55" ht="15.6">
      <c r="AR79" s="46"/>
      <c r="AS79" s="42">
        <v>4</v>
      </c>
      <c r="AT79" s="42" t="s">
        <v>91</v>
      </c>
      <c r="AU79" s="42" t="s">
        <v>3</v>
      </c>
      <c r="AV79" s="42" t="s">
        <v>79</v>
      </c>
      <c r="AW79" s="42">
        <v>4</v>
      </c>
      <c r="AX79" s="42" t="s">
        <v>17</v>
      </c>
      <c r="AY79" s="42">
        <v>4</v>
      </c>
      <c r="AZ79" s="42" t="s">
        <v>34</v>
      </c>
      <c r="BA79" s="42" t="s">
        <v>44</v>
      </c>
      <c r="BB79" s="42" t="s">
        <v>56</v>
      </c>
      <c r="BC79" s="42" t="s">
        <v>68</v>
      </c>
    </row>
    <row r="80" spans="40:55" ht="15.6">
      <c r="AR80" s="47" t="s">
        <v>170</v>
      </c>
      <c r="AS80" s="42">
        <v>5</v>
      </c>
      <c r="AT80" s="42" t="s">
        <v>92</v>
      </c>
      <c r="AU80" s="42" t="s">
        <v>154</v>
      </c>
      <c r="AV80" s="42" t="s">
        <v>80</v>
      </c>
      <c r="AW80" s="42">
        <v>5</v>
      </c>
      <c r="AX80" s="42" t="s">
        <v>19</v>
      </c>
      <c r="AY80" s="42">
        <v>5</v>
      </c>
      <c r="AZ80" s="42" t="s">
        <v>33</v>
      </c>
      <c r="BA80" s="42" t="s">
        <v>45</v>
      </c>
      <c r="BB80" s="42" t="s">
        <v>57</v>
      </c>
    </row>
    <row r="81" spans="41:54">
      <c r="AS81" s="42">
        <v>6</v>
      </c>
      <c r="AT81" s="42" t="s">
        <v>93</v>
      </c>
      <c r="AU81" s="42" t="s">
        <v>70</v>
      </c>
      <c r="AV81" s="42" t="s">
        <v>81</v>
      </c>
      <c r="AW81" s="42">
        <v>6</v>
      </c>
      <c r="AX81" s="42" t="s">
        <v>18</v>
      </c>
      <c r="AY81" s="42">
        <v>6</v>
      </c>
      <c r="AZ81" s="42" t="s">
        <v>32</v>
      </c>
      <c r="BA81" s="42" t="s">
        <v>46</v>
      </c>
      <c r="BB81" s="42" t="s">
        <v>58</v>
      </c>
    </row>
    <row r="82" spans="41:54">
      <c r="AS82" s="42">
        <v>7</v>
      </c>
      <c r="AT82" s="42" t="s">
        <v>94</v>
      </c>
      <c r="AU82" s="42" t="s">
        <v>71</v>
      </c>
      <c r="AV82" s="42" t="s">
        <v>82</v>
      </c>
      <c r="AW82" s="42">
        <v>7</v>
      </c>
      <c r="AX82" s="42" t="s">
        <v>20</v>
      </c>
      <c r="AY82" s="42">
        <v>7</v>
      </c>
      <c r="AZ82" s="42" t="s">
        <v>31</v>
      </c>
      <c r="BA82" s="42" t="s">
        <v>47</v>
      </c>
      <c r="BB82" s="42" t="s">
        <v>59</v>
      </c>
    </row>
    <row r="83" spans="41:54">
      <c r="AS83" s="42">
        <v>8</v>
      </c>
      <c r="AT83" s="42" t="s">
        <v>95</v>
      </c>
      <c r="AU83" s="42" t="s">
        <v>72</v>
      </c>
      <c r="AV83" s="42" t="s">
        <v>83</v>
      </c>
      <c r="AW83" s="42">
        <v>8</v>
      </c>
      <c r="AX83" s="42" t="s">
        <v>21</v>
      </c>
      <c r="AY83" s="42">
        <v>8</v>
      </c>
      <c r="AZ83" s="42" t="s">
        <v>30</v>
      </c>
      <c r="BA83" s="42" t="s">
        <v>48</v>
      </c>
      <c r="BB83" s="42" t="s">
        <v>8</v>
      </c>
    </row>
    <row r="84" spans="41:54">
      <c r="AO84" s="42" t="s">
        <v>132</v>
      </c>
      <c r="AS84" s="42">
        <v>9</v>
      </c>
      <c r="AT84" s="42" t="s">
        <v>96</v>
      </c>
      <c r="AU84" s="42" t="s">
        <v>73</v>
      </c>
      <c r="AV84" s="42" t="s">
        <v>76</v>
      </c>
      <c r="AW84" s="42">
        <v>9</v>
      </c>
      <c r="AX84" s="42" t="s">
        <v>22</v>
      </c>
      <c r="AY84" s="42">
        <v>9</v>
      </c>
      <c r="AZ84" s="42" t="s">
        <v>29</v>
      </c>
      <c r="BA84" s="42" t="s">
        <v>49</v>
      </c>
      <c r="BB84" s="42" t="s">
        <v>60</v>
      </c>
    </row>
    <row r="85" spans="41:54">
      <c r="AO85" s="42" t="s">
        <v>16</v>
      </c>
      <c r="AS85" s="42">
        <v>10</v>
      </c>
      <c r="AT85" s="42" t="s">
        <v>97</v>
      </c>
      <c r="AW85" s="42">
        <v>10</v>
      </c>
      <c r="AX85" s="42" t="s">
        <v>133</v>
      </c>
      <c r="AY85" s="42">
        <v>10</v>
      </c>
      <c r="AZ85" s="42" t="s">
        <v>28</v>
      </c>
      <c r="BA85" s="42" t="s">
        <v>50</v>
      </c>
      <c r="BB85" s="42" t="s">
        <v>61</v>
      </c>
    </row>
    <row r="86" spans="41:54">
      <c r="AO86" s="42" t="s">
        <v>19</v>
      </c>
      <c r="AS86" s="42">
        <v>11</v>
      </c>
      <c r="AT86" s="42" t="s">
        <v>98</v>
      </c>
      <c r="AW86" s="42">
        <v>11</v>
      </c>
      <c r="AX86" s="42" t="s">
        <v>23</v>
      </c>
      <c r="AY86" s="42">
        <v>11</v>
      </c>
      <c r="AZ86" s="42" t="s">
        <v>26</v>
      </c>
      <c r="BA86" s="42" t="s">
        <v>51</v>
      </c>
      <c r="BB86" s="42" t="s">
        <v>62</v>
      </c>
    </row>
    <row r="87" spans="41:54">
      <c r="AO87" s="42" t="s">
        <v>18</v>
      </c>
      <c r="AS87" s="42">
        <v>12</v>
      </c>
      <c r="AT87" s="42" t="s">
        <v>99</v>
      </c>
      <c r="AW87" s="42">
        <v>12</v>
      </c>
      <c r="AX87" s="42" t="s">
        <v>24</v>
      </c>
      <c r="AY87" s="42">
        <v>12</v>
      </c>
      <c r="AZ87" s="42" t="s">
        <v>27</v>
      </c>
      <c r="BA87" s="42" t="s">
        <v>52</v>
      </c>
      <c r="BB87" s="42" t="s">
        <v>63</v>
      </c>
    </row>
    <row r="89" spans="41:54" ht="15.6">
      <c r="AQ89" s="48" t="str">
        <f ca="1">MID(CELL("filename",$AN$72),FIND("]",CELL("filename",$AN$72),1)+1,LEN(CELL("filename",$AN$72))-FIND("]",CELL("filename",$AN$72),1))</f>
        <v>Scope</v>
      </c>
      <c r="AX89" s="42" t="s">
        <v>41</v>
      </c>
    </row>
    <row r="90" spans="41:54">
      <c r="AX90" s="42" t="s">
        <v>42</v>
      </c>
    </row>
    <row r="91" spans="41:54">
      <c r="AX91" s="42" t="s">
        <v>43</v>
      </c>
    </row>
    <row r="92" spans="41:54">
      <c r="AX92" s="42" t="s">
        <v>44</v>
      </c>
    </row>
    <row r="93" spans="41:54">
      <c r="AX93" s="42" t="s">
        <v>45</v>
      </c>
    </row>
    <row r="94" spans="41:54">
      <c r="AX94" s="42" t="s">
        <v>46</v>
      </c>
    </row>
    <row r="95" spans="41:54">
      <c r="AX95" s="42" t="s">
        <v>47</v>
      </c>
    </row>
    <row r="96" spans="41:54">
      <c r="AX96" s="42" t="s">
        <v>48</v>
      </c>
    </row>
    <row r="97" spans="43:50">
      <c r="AX97" s="42" t="s">
        <v>49</v>
      </c>
    </row>
    <row r="98" spans="43:50">
      <c r="AX98" s="42" t="s">
        <v>50</v>
      </c>
    </row>
    <row r="99" spans="43:50">
      <c r="AX99" s="42" t="s">
        <v>51</v>
      </c>
    </row>
    <row r="100" spans="43:50">
      <c r="AX100" s="42" t="s">
        <v>52</v>
      </c>
    </row>
    <row r="105" spans="43:50" ht="15.6">
      <c r="AQ105" s="43">
        <v>5</v>
      </c>
      <c r="AR105" s="43">
        <v>11</v>
      </c>
    </row>
    <row r="108" spans="43:50" ht="15.6">
      <c r="AS108" s="43">
        <v>21</v>
      </c>
      <c r="AT108" s="43">
        <v>27</v>
      </c>
    </row>
  </sheetData>
  <sheetProtection sheet="1" objects="1" scenarios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B0F0"/>
    <pageSetUpPr fitToPage="1"/>
  </sheetPr>
  <dimension ref="A1:IV207"/>
  <sheetViews>
    <sheetView showGridLines="0" rightToLeft="1" tabSelected="1" view="pageBreakPreview" zoomScale="85" zoomScaleNormal="100" zoomScaleSheetLayoutView="85" workbookViewId="0">
      <pane xSplit="3" ySplit="12" topLeftCell="D99" activePane="bottomRight" state="frozen"/>
      <selection pane="topRight"/>
      <selection pane="bottomLeft"/>
      <selection pane="bottomRight" activeCell="J119" sqref="J119"/>
    </sheetView>
  </sheetViews>
  <sheetFormatPr defaultRowHeight="15.6"/>
  <cols>
    <col min="1" max="1" width="3.109375" style="27" customWidth="1"/>
    <col min="2" max="2" width="4.6640625" style="28" hidden="1" customWidth="1"/>
    <col min="3" max="3" width="6.33203125" style="28" customWidth="1"/>
    <col min="4" max="4" width="9" style="28" customWidth="1"/>
    <col min="5" max="5" width="33" style="34" customWidth="1"/>
    <col min="6" max="6" width="8.109375" style="34" customWidth="1"/>
    <col min="7" max="7" width="6.44140625" style="28" customWidth="1"/>
    <col min="8" max="8" width="8.6640625" style="28" customWidth="1"/>
    <col min="9" max="10" width="8.6640625" style="27" customWidth="1"/>
    <col min="11" max="11" width="11.33203125" style="27" customWidth="1"/>
    <col min="12" max="13" width="10.5546875" style="27" customWidth="1"/>
    <col min="14" max="14" width="9.109375" style="27" hidden="1" customWidth="1"/>
    <col min="15" max="256" width="9.109375" style="27"/>
  </cols>
  <sheetData>
    <row r="1" spans="1:14" s="26" customFormat="1" ht="24.75" customHeight="1">
      <c r="A1" s="231" t="s">
        <v>117</v>
      </c>
      <c r="B1" s="231"/>
      <c r="C1" s="231"/>
      <c r="D1" s="231"/>
      <c r="E1" s="39"/>
      <c r="F1" s="65"/>
      <c r="G1" s="80" t="s">
        <v>112</v>
      </c>
      <c r="H1" s="81" t="s">
        <v>113</v>
      </c>
      <c r="I1" s="81" t="s">
        <v>114</v>
      </c>
      <c r="J1" s="39" t="s">
        <v>115</v>
      </c>
      <c r="K1" s="39" t="s">
        <v>116</v>
      </c>
      <c r="L1" s="231"/>
      <c r="M1" s="231"/>
    </row>
    <row r="2" spans="1:14" ht="24" customHeight="1">
      <c r="C2" s="235"/>
      <c r="D2" s="235"/>
      <c r="E2" s="235"/>
      <c r="F2" s="235"/>
      <c r="G2" s="235"/>
      <c r="H2" s="235"/>
    </row>
    <row r="3" spans="1:14" s="29" customFormat="1" ht="18" customHeight="1">
      <c r="B3" s="30"/>
      <c r="C3" s="30"/>
      <c r="D3" s="30"/>
      <c r="E3" s="30"/>
      <c r="F3" s="30"/>
      <c r="G3" s="18" t="s">
        <v>140</v>
      </c>
      <c r="H3" s="66">
        <f>الرئيسية!$Q$10</f>
        <v>1</v>
      </c>
      <c r="I3" s="226" t="str">
        <f>VLOOKUP(H$3,HijriMonthesRange,2,FALSE)</f>
        <v>محرم</v>
      </c>
      <c r="J3" s="226"/>
      <c r="K3" s="226"/>
      <c r="L3" s="226"/>
      <c r="M3" s="67">
        <f>SUM(H6:M6)</f>
        <v>106</v>
      </c>
    </row>
    <row r="4" spans="1:14" s="70" customFormat="1" ht="18" hidden="1" customHeight="1">
      <c r="B4" s="71">
        <v>1</v>
      </c>
      <c r="C4" s="72">
        <f t="shared" ref="C4:M4" si="0">B$11+1</f>
        <v>2</v>
      </c>
      <c r="D4" s="72">
        <f t="shared" si="0"/>
        <v>2</v>
      </c>
      <c r="E4" s="72">
        <f t="shared" si="0"/>
        <v>3</v>
      </c>
      <c r="F4" s="72">
        <f t="shared" si="0"/>
        <v>4</v>
      </c>
      <c r="G4" s="72">
        <f t="shared" si="0"/>
        <v>5</v>
      </c>
      <c r="H4" s="73">
        <f t="shared" si="0"/>
        <v>6</v>
      </c>
      <c r="I4" s="72">
        <f t="shared" si="0"/>
        <v>7</v>
      </c>
      <c r="J4" s="72">
        <f t="shared" si="0"/>
        <v>8</v>
      </c>
      <c r="K4" s="72">
        <f t="shared" si="0"/>
        <v>9</v>
      </c>
      <c r="L4" s="72">
        <f t="shared" si="0"/>
        <v>10</v>
      </c>
      <c r="M4" s="72">
        <f t="shared" si="0"/>
        <v>11</v>
      </c>
    </row>
    <row r="5" spans="1:14" s="29" customFormat="1">
      <c r="B5" s="30"/>
      <c r="C5" s="232" t="s">
        <v>108</v>
      </c>
      <c r="D5" s="232"/>
      <c r="E5" s="236" t="s">
        <v>105</v>
      </c>
      <c r="F5" s="236"/>
      <c r="G5" s="236"/>
      <c r="H5" s="31" t="s">
        <v>100</v>
      </c>
      <c r="I5" s="31" t="s">
        <v>109</v>
      </c>
      <c r="J5" s="31" t="s">
        <v>101</v>
      </c>
      <c r="K5" s="31" t="s">
        <v>102</v>
      </c>
      <c r="L5" s="31" t="s">
        <v>103</v>
      </c>
      <c r="M5" s="31" t="s">
        <v>104</v>
      </c>
    </row>
    <row r="6" spans="1:14" s="29" customFormat="1">
      <c r="B6" s="30"/>
      <c r="C6" s="232"/>
      <c r="D6" s="232"/>
      <c r="E6" s="233" t="s">
        <v>106</v>
      </c>
      <c r="F6" s="233"/>
      <c r="G6" s="233"/>
      <c r="H6" s="41">
        <f t="shared" ref="H6:M6" si="1">COUNTIF($L$13:$L$206,H$5)</f>
        <v>23</v>
      </c>
      <c r="I6" s="41">
        <f t="shared" si="1"/>
        <v>14</v>
      </c>
      <c r="J6" s="41">
        <f t="shared" si="1"/>
        <v>20</v>
      </c>
      <c r="K6" s="41">
        <f t="shared" si="1"/>
        <v>20</v>
      </c>
      <c r="L6" s="41">
        <f t="shared" si="1"/>
        <v>25</v>
      </c>
      <c r="M6" s="41">
        <f t="shared" si="1"/>
        <v>4</v>
      </c>
    </row>
    <row r="7" spans="1:14" s="29" customFormat="1">
      <c r="B7" s="30"/>
      <c r="C7" s="232"/>
      <c r="D7" s="232"/>
      <c r="E7" s="233" t="s">
        <v>107</v>
      </c>
      <c r="F7" s="233"/>
      <c r="G7" s="233"/>
      <c r="H7" s="41">
        <f t="shared" ref="H7:M7" si="2">COUNTIF($M$13:$M$206,H$5)</f>
        <v>33</v>
      </c>
      <c r="I7" s="41">
        <f t="shared" si="2"/>
        <v>23</v>
      </c>
      <c r="J7" s="41">
        <f t="shared" si="2"/>
        <v>22</v>
      </c>
      <c r="K7" s="41">
        <f t="shared" si="2"/>
        <v>23</v>
      </c>
      <c r="L7" s="41">
        <f t="shared" si="2"/>
        <v>5</v>
      </c>
      <c r="M7" s="41">
        <f t="shared" si="2"/>
        <v>0</v>
      </c>
    </row>
    <row r="8" spans="1:14" s="29" customFormat="1" ht="2.25" customHeight="1">
      <c r="B8" s="30"/>
      <c r="C8" s="68"/>
      <c r="D8" s="68"/>
      <c r="E8" s="50"/>
      <c r="F8" s="50"/>
      <c r="G8" s="50"/>
      <c r="H8" s="49"/>
      <c r="I8" s="49"/>
      <c r="J8" s="49"/>
      <c r="K8" s="49"/>
      <c r="L8" s="49"/>
      <c r="M8" s="49"/>
    </row>
    <row r="9" spans="1:14" s="29" customFormat="1" ht="15.75" customHeight="1">
      <c r="B9" s="30"/>
      <c r="C9" s="234" t="s">
        <v>152</v>
      </c>
      <c r="D9" s="234"/>
      <c r="E9" s="234"/>
      <c r="F9" s="38"/>
      <c r="G9" s="31" t="s">
        <v>141</v>
      </c>
      <c r="H9" s="31">
        <v>60</v>
      </c>
      <c r="I9" s="31">
        <v>20</v>
      </c>
      <c r="J9" s="31">
        <v>20</v>
      </c>
      <c r="K9" s="31">
        <v>100</v>
      </c>
      <c r="L9" s="227" t="s">
        <v>149</v>
      </c>
      <c r="M9" s="228"/>
    </row>
    <row r="10" spans="1:14" s="29" customFormat="1" ht="15.75" customHeight="1">
      <c r="B10" s="30"/>
      <c r="C10" s="234"/>
      <c r="D10" s="234"/>
      <c r="E10" s="234"/>
      <c r="F10" s="38"/>
      <c r="G10" s="31" t="s">
        <v>142</v>
      </c>
      <c r="H10" s="69">
        <v>30</v>
      </c>
      <c r="I10" s="69">
        <v>10</v>
      </c>
      <c r="J10" s="69">
        <v>10</v>
      </c>
      <c r="K10" s="69">
        <v>50</v>
      </c>
      <c r="L10" s="229"/>
      <c r="M10" s="230"/>
    </row>
    <row r="11" spans="1:14" ht="18" hidden="1" customHeight="1">
      <c r="B11" s="128">
        <f>الرئيسية!$B$7</f>
        <v>1</v>
      </c>
      <c r="C11" s="32">
        <v>1</v>
      </c>
      <c r="D11" s="32">
        <f t="shared" ref="D11:M11" si="3">C$11+1</f>
        <v>2</v>
      </c>
      <c r="E11" s="32">
        <f t="shared" si="3"/>
        <v>3</v>
      </c>
      <c r="F11" s="32">
        <f>E$11+1</f>
        <v>4</v>
      </c>
      <c r="G11" s="32">
        <f>F$11+1</f>
        <v>5</v>
      </c>
      <c r="H11" s="33">
        <f t="shared" si="3"/>
        <v>6</v>
      </c>
      <c r="I11" s="32">
        <f t="shared" si="3"/>
        <v>7</v>
      </c>
      <c r="J11" s="32">
        <f t="shared" si="3"/>
        <v>8</v>
      </c>
      <c r="K11" s="32">
        <f t="shared" si="3"/>
        <v>9</v>
      </c>
      <c r="L11" s="32">
        <f t="shared" si="3"/>
        <v>10</v>
      </c>
      <c r="M11" s="32">
        <f t="shared" si="3"/>
        <v>11</v>
      </c>
    </row>
    <row r="12" spans="1:14" s="28" customFormat="1">
      <c r="B12" s="17" t="s">
        <v>151</v>
      </c>
      <c r="C12" s="105" t="s">
        <v>9</v>
      </c>
      <c r="D12" s="105" t="s">
        <v>87</v>
      </c>
      <c r="E12" s="105" t="s">
        <v>10</v>
      </c>
      <c r="F12" s="105" t="s">
        <v>89</v>
      </c>
      <c r="G12" s="105" t="s">
        <v>11</v>
      </c>
      <c r="H12" s="106" t="s">
        <v>136</v>
      </c>
      <c r="I12" s="106" t="s">
        <v>137</v>
      </c>
      <c r="J12" s="106" t="s">
        <v>138</v>
      </c>
      <c r="K12" s="106" t="s">
        <v>139</v>
      </c>
      <c r="L12" s="106" t="s">
        <v>120</v>
      </c>
      <c r="M12" s="105" t="s">
        <v>147</v>
      </c>
      <c r="N12" s="118" t="s">
        <v>153</v>
      </c>
    </row>
    <row r="13" spans="1:14">
      <c r="B13" s="125">
        <f>IF($B$11=1,IF($D13&gt;0,ROW($C13)-ROW($B$12),""),"")</f>
        <v>1</v>
      </c>
      <c r="C13" s="129">
        <v>1</v>
      </c>
      <c r="D13" s="130">
        <v>5716</v>
      </c>
      <c r="E13" s="131" t="s">
        <v>207</v>
      </c>
      <c r="F13" s="130">
        <v>8</v>
      </c>
      <c r="G13" s="130" t="s">
        <v>0</v>
      </c>
      <c r="H13" s="132">
        <v>36</v>
      </c>
      <c r="I13" s="132">
        <v>19</v>
      </c>
      <c r="J13" s="132">
        <v>19</v>
      </c>
      <c r="K13" s="107">
        <f t="shared" ref="K13:K37" si="4">IF($D13="","",SUM(H13:J13))</f>
        <v>74</v>
      </c>
      <c r="L13" s="108" t="str">
        <f>IF($B13="","",IF(H13&gt;=54,"ممتاز",IF(H13&gt;=48,"جيد جداً",IF(H13&gt;=39,"جيد",IF(H13&gt;=29,"مقبول",IF(H13&gt;=1,"ضعيف","غياب"))))))</f>
        <v>مقبول</v>
      </c>
      <c r="M13" s="109" t="str">
        <f t="shared" ref="M13:M76" si="5">IF($B13="","",IF(K13&gt;=90,"ممتاز",IF(K13&gt;=80,"جيد جداً",IF(K13&gt;=65,"جيد",IF(K13&gt;=50,"مقبول",IF(K13&gt;=1,"ضعيف","غياب"))))))</f>
        <v>جيد</v>
      </c>
      <c r="N13" s="115" t="str">
        <f t="shared" ref="N13:N44" si="6">IF($B13="","","1")</f>
        <v>1</v>
      </c>
    </row>
    <row r="14" spans="1:14">
      <c r="B14" s="125">
        <f t="shared" ref="B14:B77" si="7">IF($B$11=1,IF($D14&gt;0,ROW($C14)-ROW($B$12),""),"")</f>
        <v>2</v>
      </c>
      <c r="C14" s="133">
        <v>2</v>
      </c>
      <c r="D14" s="134">
        <v>4329</v>
      </c>
      <c r="E14" s="135" t="s">
        <v>208</v>
      </c>
      <c r="F14" s="134">
        <v>8</v>
      </c>
      <c r="G14" s="134" t="s">
        <v>0</v>
      </c>
      <c r="H14" s="136">
        <v>51</v>
      </c>
      <c r="I14" s="136">
        <v>20</v>
      </c>
      <c r="J14" s="136">
        <v>19</v>
      </c>
      <c r="K14" s="107">
        <f t="shared" si="4"/>
        <v>90</v>
      </c>
      <c r="L14" s="108" t="str">
        <f t="shared" ref="L14:L77" si="8">IF($B14="","",IF(H14&gt;=54,"ممتاز",IF(H14&gt;=48,"جيد جداً",IF(H14&gt;=39,"جيد",IF(H14&gt;=29,"مقبول",IF(H14&gt;=1,"ضعيف","غياب"))))))</f>
        <v>جيد جداً</v>
      </c>
      <c r="M14" s="110" t="str">
        <f t="shared" si="5"/>
        <v>ممتاز</v>
      </c>
      <c r="N14" s="116" t="str">
        <f t="shared" si="6"/>
        <v>1</v>
      </c>
    </row>
    <row r="15" spans="1:14">
      <c r="B15" s="125">
        <f t="shared" si="7"/>
        <v>3</v>
      </c>
      <c r="C15" s="129">
        <v>3</v>
      </c>
      <c r="D15" s="130">
        <v>3153</v>
      </c>
      <c r="E15" s="131" t="s">
        <v>209</v>
      </c>
      <c r="F15" s="130">
        <v>8</v>
      </c>
      <c r="G15" s="130" t="s">
        <v>0</v>
      </c>
      <c r="H15" s="130">
        <v>40</v>
      </c>
      <c r="I15" s="137">
        <v>19</v>
      </c>
      <c r="J15" s="137">
        <v>29</v>
      </c>
      <c r="K15" s="107">
        <f t="shared" si="4"/>
        <v>88</v>
      </c>
      <c r="L15" s="108" t="str">
        <f t="shared" si="8"/>
        <v>جيد</v>
      </c>
      <c r="M15" s="109" t="str">
        <f t="shared" si="5"/>
        <v>جيد جداً</v>
      </c>
      <c r="N15" s="117" t="str">
        <f t="shared" si="6"/>
        <v>1</v>
      </c>
    </row>
    <row r="16" spans="1:14">
      <c r="B16" s="125">
        <f t="shared" si="7"/>
        <v>4</v>
      </c>
      <c r="C16" s="133">
        <v>4</v>
      </c>
      <c r="D16" s="134">
        <v>1531</v>
      </c>
      <c r="E16" s="135" t="s">
        <v>210</v>
      </c>
      <c r="F16" s="134">
        <v>8</v>
      </c>
      <c r="G16" s="134" t="s">
        <v>0</v>
      </c>
      <c r="H16" s="134">
        <v>22</v>
      </c>
      <c r="I16" s="138">
        <v>19</v>
      </c>
      <c r="J16" s="138">
        <v>20</v>
      </c>
      <c r="K16" s="107">
        <f t="shared" si="4"/>
        <v>61</v>
      </c>
      <c r="L16" s="108" t="str">
        <f t="shared" si="8"/>
        <v>ضعيف</v>
      </c>
      <c r="M16" s="110" t="str">
        <f t="shared" si="5"/>
        <v>مقبول</v>
      </c>
      <c r="N16" s="116" t="str">
        <f t="shared" si="6"/>
        <v>1</v>
      </c>
    </row>
    <row r="17" spans="2:14">
      <c r="B17" s="125">
        <f t="shared" si="7"/>
        <v>5</v>
      </c>
      <c r="C17" s="129">
        <v>5</v>
      </c>
      <c r="D17" s="130">
        <v>5900</v>
      </c>
      <c r="E17" s="131" t="s">
        <v>211</v>
      </c>
      <c r="F17" s="130">
        <v>8</v>
      </c>
      <c r="G17" s="130" t="s">
        <v>0</v>
      </c>
      <c r="H17" s="130">
        <v>30</v>
      </c>
      <c r="I17" s="137">
        <v>19</v>
      </c>
      <c r="J17" s="137">
        <v>20</v>
      </c>
      <c r="K17" s="107">
        <f t="shared" si="4"/>
        <v>69</v>
      </c>
      <c r="L17" s="108" t="str">
        <f t="shared" si="8"/>
        <v>مقبول</v>
      </c>
      <c r="M17" s="109" t="str">
        <f t="shared" si="5"/>
        <v>جيد</v>
      </c>
      <c r="N17" s="117" t="str">
        <f t="shared" si="6"/>
        <v>1</v>
      </c>
    </row>
    <row r="18" spans="2:14">
      <c r="B18" s="125">
        <f t="shared" si="7"/>
        <v>6</v>
      </c>
      <c r="C18" s="133">
        <v>6</v>
      </c>
      <c r="D18" s="134">
        <v>1546</v>
      </c>
      <c r="E18" s="135" t="s">
        <v>212</v>
      </c>
      <c r="F18" s="134">
        <v>8</v>
      </c>
      <c r="G18" s="134" t="s">
        <v>0</v>
      </c>
      <c r="H18" s="134">
        <v>60</v>
      </c>
      <c r="I18" s="138">
        <v>20</v>
      </c>
      <c r="J18" s="138">
        <v>20</v>
      </c>
      <c r="K18" s="107">
        <f t="shared" si="4"/>
        <v>100</v>
      </c>
      <c r="L18" s="108" t="str">
        <f t="shared" si="8"/>
        <v>ممتاز</v>
      </c>
      <c r="M18" s="110" t="str">
        <f t="shared" si="5"/>
        <v>ممتاز</v>
      </c>
      <c r="N18" s="116" t="str">
        <f t="shared" si="6"/>
        <v>1</v>
      </c>
    </row>
    <row r="19" spans="2:14">
      <c r="B19" s="125">
        <f t="shared" si="7"/>
        <v>7</v>
      </c>
      <c r="C19" s="129">
        <v>7</v>
      </c>
      <c r="D19" s="130">
        <v>5303</v>
      </c>
      <c r="E19" s="131" t="s">
        <v>213</v>
      </c>
      <c r="F19" s="130">
        <v>8</v>
      </c>
      <c r="G19" s="130" t="s">
        <v>0</v>
      </c>
      <c r="H19" s="130">
        <v>60</v>
      </c>
      <c r="I19" s="137">
        <v>20</v>
      </c>
      <c r="J19" s="137">
        <v>20</v>
      </c>
      <c r="K19" s="107">
        <f t="shared" si="4"/>
        <v>100</v>
      </c>
      <c r="L19" s="108" t="str">
        <f t="shared" si="8"/>
        <v>ممتاز</v>
      </c>
      <c r="M19" s="109" t="str">
        <f t="shared" si="5"/>
        <v>ممتاز</v>
      </c>
      <c r="N19" s="117" t="str">
        <f t="shared" si="6"/>
        <v>1</v>
      </c>
    </row>
    <row r="20" spans="2:14">
      <c r="B20" s="125">
        <f t="shared" si="7"/>
        <v>8</v>
      </c>
      <c r="C20" s="133">
        <v>8</v>
      </c>
      <c r="D20" s="134">
        <v>4537</v>
      </c>
      <c r="E20" s="135" t="s">
        <v>214</v>
      </c>
      <c r="F20" s="134">
        <v>8</v>
      </c>
      <c r="G20" s="134" t="s">
        <v>0</v>
      </c>
      <c r="H20" s="134">
        <v>30</v>
      </c>
      <c r="I20" s="138">
        <v>19</v>
      </c>
      <c r="J20" s="138">
        <v>16</v>
      </c>
      <c r="K20" s="107">
        <f t="shared" si="4"/>
        <v>65</v>
      </c>
      <c r="L20" s="108" t="str">
        <f t="shared" si="8"/>
        <v>مقبول</v>
      </c>
      <c r="M20" s="110" t="str">
        <f t="shared" si="5"/>
        <v>جيد</v>
      </c>
      <c r="N20" s="116" t="str">
        <f t="shared" si="6"/>
        <v>1</v>
      </c>
    </row>
    <row r="21" spans="2:14">
      <c r="B21" s="125">
        <f t="shared" si="7"/>
        <v>9</v>
      </c>
      <c r="C21" s="129">
        <v>9</v>
      </c>
      <c r="D21" s="130">
        <v>4077</v>
      </c>
      <c r="E21" s="131" t="s">
        <v>215</v>
      </c>
      <c r="F21" s="130">
        <v>8</v>
      </c>
      <c r="G21" s="130" t="s">
        <v>0</v>
      </c>
      <c r="H21" s="130">
        <v>60</v>
      </c>
      <c r="I21" s="137">
        <v>20</v>
      </c>
      <c r="J21" s="137">
        <v>20</v>
      </c>
      <c r="K21" s="107">
        <f t="shared" si="4"/>
        <v>100</v>
      </c>
      <c r="L21" s="108" t="str">
        <f t="shared" si="8"/>
        <v>ممتاز</v>
      </c>
      <c r="M21" s="109" t="str">
        <f t="shared" si="5"/>
        <v>ممتاز</v>
      </c>
      <c r="N21" s="117" t="str">
        <f t="shared" si="6"/>
        <v>1</v>
      </c>
    </row>
    <row r="22" spans="2:14">
      <c r="B22" s="125">
        <f t="shared" si="7"/>
        <v>10</v>
      </c>
      <c r="C22" s="133">
        <v>10</v>
      </c>
      <c r="D22" s="134">
        <v>5187</v>
      </c>
      <c r="E22" s="135" t="s">
        <v>216</v>
      </c>
      <c r="F22" s="134">
        <v>8</v>
      </c>
      <c r="G22" s="134" t="s">
        <v>0</v>
      </c>
      <c r="H22" s="134">
        <v>40</v>
      </c>
      <c r="I22" s="138">
        <v>20</v>
      </c>
      <c r="J22" s="138">
        <v>20</v>
      </c>
      <c r="K22" s="107">
        <f t="shared" si="4"/>
        <v>80</v>
      </c>
      <c r="L22" s="108" t="str">
        <f t="shared" si="8"/>
        <v>جيد</v>
      </c>
      <c r="M22" s="110" t="str">
        <f t="shared" si="5"/>
        <v>جيد جداً</v>
      </c>
      <c r="N22" s="116" t="str">
        <f t="shared" si="6"/>
        <v>1</v>
      </c>
    </row>
    <row r="23" spans="2:14">
      <c r="B23" s="125">
        <f t="shared" si="7"/>
        <v>11</v>
      </c>
      <c r="C23" s="129">
        <v>11</v>
      </c>
      <c r="D23" s="130">
        <v>5610</v>
      </c>
      <c r="E23" s="131" t="s">
        <v>217</v>
      </c>
      <c r="F23" s="130">
        <v>8</v>
      </c>
      <c r="G23" s="130" t="s">
        <v>0</v>
      </c>
      <c r="H23" s="130">
        <v>26</v>
      </c>
      <c r="I23" s="137">
        <v>19</v>
      </c>
      <c r="J23" s="137">
        <v>17</v>
      </c>
      <c r="K23" s="107">
        <f t="shared" si="4"/>
        <v>62</v>
      </c>
      <c r="L23" s="108" t="str">
        <f t="shared" si="8"/>
        <v>ضعيف</v>
      </c>
      <c r="M23" s="109" t="str">
        <f t="shared" si="5"/>
        <v>مقبول</v>
      </c>
      <c r="N23" s="117" t="str">
        <f t="shared" si="6"/>
        <v>1</v>
      </c>
    </row>
    <row r="24" spans="2:14">
      <c r="B24" s="125">
        <f t="shared" si="7"/>
        <v>12</v>
      </c>
      <c r="C24" s="133">
        <v>12</v>
      </c>
      <c r="D24" s="134">
        <v>5711</v>
      </c>
      <c r="E24" s="135" t="s">
        <v>218</v>
      </c>
      <c r="F24" s="134">
        <v>8</v>
      </c>
      <c r="G24" s="134" t="s">
        <v>0</v>
      </c>
      <c r="H24" s="134">
        <v>46</v>
      </c>
      <c r="I24" s="138">
        <v>20</v>
      </c>
      <c r="J24" s="138">
        <v>20</v>
      </c>
      <c r="K24" s="107">
        <f t="shared" si="4"/>
        <v>86</v>
      </c>
      <c r="L24" s="108" t="str">
        <f t="shared" si="8"/>
        <v>جيد</v>
      </c>
      <c r="M24" s="110" t="str">
        <f t="shared" si="5"/>
        <v>جيد جداً</v>
      </c>
      <c r="N24" s="116" t="str">
        <f t="shared" si="6"/>
        <v>1</v>
      </c>
    </row>
    <row r="25" spans="2:14">
      <c r="B25" s="125">
        <f t="shared" si="7"/>
        <v>13</v>
      </c>
      <c r="C25" s="129">
        <v>13</v>
      </c>
      <c r="D25" s="130">
        <v>4512</v>
      </c>
      <c r="E25" s="131" t="s">
        <v>219</v>
      </c>
      <c r="F25" s="130">
        <v>8</v>
      </c>
      <c r="G25" s="130" t="s">
        <v>0</v>
      </c>
      <c r="H25" s="130">
        <v>50</v>
      </c>
      <c r="I25" s="137">
        <v>20</v>
      </c>
      <c r="J25" s="137">
        <v>20</v>
      </c>
      <c r="K25" s="107">
        <f t="shared" si="4"/>
        <v>90</v>
      </c>
      <c r="L25" s="108" t="str">
        <f t="shared" si="8"/>
        <v>جيد جداً</v>
      </c>
      <c r="M25" s="109" t="str">
        <f t="shared" si="5"/>
        <v>ممتاز</v>
      </c>
      <c r="N25" s="117" t="str">
        <f t="shared" si="6"/>
        <v>1</v>
      </c>
    </row>
    <row r="26" spans="2:14">
      <c r="B26" s="125">
        <f t="shared" si="7"/>
        <v>14</v>
      </c>
      <c r="C26" s="133">
        <v>14</v>
      </c>
      <c r="D26" s="134">
        <v>1258</v>
      </c>
      <c r="E26" s="135" t="s">
        <v>220</v>
      </c>
      <c r="F26" s="134">
        <v>8</v>
      </c>
      <c r="G26" s="134" t="s">
        <v>0</v>
      </c>
      <c r="H26" s="134">
        <v>30</v>
      </c>
      <c r="I26" s="138">
        <v>20</v>
      </c>
      <c r="J26" s="138">
        <v>16</v>
      </c>
      <c r="K26" s="107">
        <f t="shared" si="4"/>
        <v>66</v>
      </c>
      <c r="L26" s="108" t="str">
        <f t="shared" si="8"/>
        <v>مقبول</v>
      </c>
      <c r="M26" s="110" t="str">
        <f t="shared" si="5"/>
        <v>جيد</v>
      </c>
      <c r="N26" s="116" t="str">
        <f t="shared" si="6"/>
        <v>1</v>
      </c>
    </row>
    <row r="27" spans="2:14">
      <c r="B27" s="125">
        <f t="shared" si="7"/>
        <v>15</v>
      </c>
      <c r="C27" s="129">
        <v>15</v>
      </c>
      <c r="D27" s="130">
        <v>1540</v>
      </c>
      <c r="E27" s="131" t="s">
        <v>221</v>
      </c>
      <c r="F27" s="130">
        <v>8</v>
      </c>
      <c r="G27" s="130" t="s">
        <v>0</v>
      </c>
      <c r="H27" s="130">
        <v>60</v>
      </c>
      <c r="I27" s="137">
        <v>20</v>
      </c>
      <c r="J27" s="137">
        <v>20</v>
      </c>
      <c r="K27" s="107">
        <f t="shared" si="4"/>
        <v>100</v>
      </c>
      <c r="L27" s="108" t="str">
        <f t="shared" si="8"/>
        <v>ممتاز</v>
      </c>
      <c r="M27" s="109" t="str">
        <f t="shared" si="5"/>
        <v>ممتاز</v>
      </c>
      <c r="N27" s="117" t="str">
        <f t="shared" si="6"/>
        <v>1</v>
      </c>
    </row>
    <row r="28" spans="2:14">
      <c r="B28" s="125">
        <f t="shared" si="7"/>
        <v>16</v>
      </c>
      <c r="C28" s="133">
        <v>16</v>
      </c>
      <c r="D28" s="134">
        <v>4620</v>
      </c>
      <c r="E28" s="135" t="s">
        <v>222</v>
      </c>
      <c r="F28" s="134">
        <v>8</v>
      </c>
      <c r="G28" s="134" t="s">
        <v>0</v>
      </c>
      <c r="H28" s="134">
        <v>48</v>
      </c>
      <c r="I28" s="138">
        <v>20</v>
      </c>
      <c r="J28" s="138">
        <v>20</v>
      </c>
      <c r="K28" s="107">
        <f t="shared" si="4"/>
        <v>88</v>
      </c>
      <c r="L28" s="108" t="str">
        <f t="shared" si="8"/>
        <v>جيد جداً</v>
      </c>
      <c r="M28" s="110" t="str">
        <f t="shared" si="5"/>
        <v>جيد جداً</v>
      </c>
      <c r="N28" s="116" t="str">
        <f t="shared" si="6"/>
        <v>1</v>
      </c>
    </row>
    <row r="29" spans="2:14">
      <c r="B29" s="125">
        <f t="shared" si="7"/>
        <v>17</v>
      </c>
      <c r="C29" s="129">
        <v>17</v>
      </c>
      <c r="D29" s="130">
        <v>1471</v>
      </c>
      <c r="E29" s="131" t="s">
        <v>223</v>
      </c>
      <c r="F29" s="130">
        <v>8</v>
      </c>
      <c r="G29" s="130" t="s">
        <v>0</v>
      </c>
      <c r="H29" s="130">
        <v>54</v>
      </c>
      <c r="I29" s="137">
        <v>20</v>
      </c>
      <c r="J29" s="137">
        <v>20</v>
      </c>
      <c r="K29" s="107">
        <f t="shared" si="4"/>
        <v>94</v>
      </c>
      <c r="L29" s="108" t="str">
        <f t="shared" si="8"/>
        <v>ممتاز</v>
      </c>
      <c r="M29" s="109" t="str">
        <f t="shared" si="5"/>
        <v>ممتاز</v>
      </c>
      <c r="N29" s="117" t="str">
        <f t="shared" si="6"/>
        <v>1</v>
      </c>
    </row>
    <row r="30" spans="2:14">
      <c r="B30" s="125">
        <f t="shared" si="7"/>
        <v>18</v>
      </c>
      <c r="C30" s="133">
        <v>18</v>
      </c>
      <c r="D30" s="134">
        <v>5310</v>
      </c>
      <c r="E30" s="135" t="s">
        <v>224</v>
      </c>
      <c r="F30" s="134">
        <v>8</v>
      </c>
      <c r="G30" s="134" t="s">
        <v>0</v>
      </c>
      <c r="H30" s="134">
        <v>44</v>
      </c>
      <c r="I30" s="138">
        <v>19</v>
      </c>
      <c r="J30" s="138">
        <v>19</v>
      </c>
      <c r="K30" s="107">
        <f t="shared" si="4"/>
        <v>82</v>
      </c>
      <c r="L30" s="108" t="str">
        <f t="shared" si="8"/>
        <v>جيد</v>
      </c>
      <c r="M30" s="110" t="str">
        <f t="shared" si="5"/>
        <v>جيد جداً</v>
      </c>
      <c r="N30" s="116" t="str">
        <f t="shared" si="6"/>
        <v>1</v>
      </c>
    </row>
    <row r="31" spans="2:14">
      <c r="B31" s="125">
        <f t="shared" si="7"/>
        <v>19</v>
      </c>
      <c r="C31" s="129">
        <v>19</v>
      </c>
      <c r="D31" s="130">
        <v>5527</v>
      </c>
      <c r="E31" s="131" t="s">
        <v>225</v>
      </c>
      <c r="F31" s="130">
        <v>8</v>
      </c>
      <c r="G31" s="130" t="s">
        <v>0</v>
      </c>
      <c r="H31" s="130">
        <v>54</v>
      </c>
      <c r="I31" s="137">
        <v>20</v>
      </c>
      <c r="J31" s="137">
        <v>20</v>
      </c>
      <c r="K31" s="107">
        <f t="shared" si="4"/>
        <v>94</v>
      </c>
      <c r="L31" s="108" t="str">
        <f t="shared" si="8"/>
        <v>ممتاز</v>
      </c>
      <c r="M31" s="109" t="str">
        <f t="shared" si="5"/>
        <v>ممتاز</v>
      </c>
      <c r="N31" s="117" t="str">
        <f t="shared" si="6"/>
        <v>1</v>
      </c>
    </row>
    <row r="32" spans="2:14">
      <c r="B32" s="125">
        <f t="shared" si="7"/>
        <v>20</v>
      </c>
      <c r="C32" s="133">
        <v>20</v>
      </c>
      <c r="D32" s="134">
        <v>1483</v>
      </c>
      <c r="E32" s="135" t="s">
        <v>226</v>
      </c>
      <c r="F32" s="134">
        <v>8</v>
      </c>
      <c r="G32" s="134" t="s">
        <v>0</v>
      </c>
      <c r="H32" s="134">
        <v>50</v>
      </c>
      <c r="I32" s="138">
        <v>20</v>
      </c>
      <c r="J32" s="138">
        <v>20</v>
      </c>
      <c r="K32" s="107">
        <f t="shared" si="4"/>
        <v>90</v>
      </c>
      <c r="L32" s="108" t="str">
        <f t="shared" si="8"/>
        <v>جيد جداً</v>
      </c>
      <c r="M32" s="110" t="str">
        <f t="shared" si="5"/>
        <v>ممتاز</v>
      </c>
      <c r="N32" s="116" t="str">
        <f t="shared" si="6"/>
        <v>1</v>
      </c>
    </row>
    <row r="33" spans="2:14">
      <c r="B33" s="125">
        <f t="shared" si="7"/>
        <v>21</v>
      </c>
      <c r="C33" s="129">
        <v>21</v>
      </c>
      <c r="D33" s="130">
        <v>4784</v>
      </c>
      <c r="E33" s="131" t="s">
        <v>227</v>
      </c>
      <c r="F33" s="130">
        <v>8</v>
      </c>
      <c r="G33" s="130" t="s">
        <v>0</v>
      </c>
      <c r="H33" s="130">
        <v>56</v>
      </c>
      <c r="I33" s="137">
        <v>20</v>
      </c>
      <c r="J33" s="137">
        <v>20</v>
      </c>
      <c r="K33" s="107">
        <f t="shared" si="4"/>
        <v>96</v>
      </c>
      <c r="L33" s="108" t="str">
        <f t="shared" si="8"/>
        <v>ممتاز</v>
      </c>
      <c r="M33" s="109" t="str">
        <f t="shared" si="5"/>
        <v>ممتاز</v>
      </c>
      <c r="N33" s="117" t="str">
        <f t="shared" si="6"/>
        <v>1</v>
      </c>
    </row>
    <row r="34" spans="2:14">
      <c r="B34" s="125">
        <f t="shared" si="7"/>
        <v>22</v>
      </c>
      <c r="C34" s="133">
        <v>22</v>
      </c>
      <c r="D34" s="134">
        <v>3856</v>
      </c>
      <c r="E34" s="135" t="s">
        <v>228</v>
      </c>
      <c r="F34" s="134">
        <v>8</v>
      </c>
      <c r="G34" s="134" t="s">
        <v>0</v>
      </c>
      <c r="H34" s="134">
        <v>38</v>
      </c>
      <c r="I34" s="138">
        <v>20</v>
      </c>
      <c r="J34" s="138">
        <v>20</v>
      </c>
      <c r="K34" s="107">
        <f t="shared" si="4"/>
        <v>78</v>
      </c>
      <c r="L34" s="108" t="str">
        <f t="shared" si="8"/>
        <v>مقبول</v>
      </c>
      <c r="M34" s="110" t="str">
        <f t="shared" si="5"/>
        <v>جيد</v>
      </c>
      <c r="N34" s="116" t="str">
        <f t="shared" si="6"/>
        <v>1</v>
      </c>
    </row>
    <row r="35" spans="2:14">
      <c r="B35" s="125">
        <f t="shared" si="7"/>
        <v>23</v>
      </c>
      <c r="C35" s="129">
        <v>23</v>
      </c>
      <c r="D35" s="130">
        <v>4360</v>
      </c>
      <c r="E35" s="131" t="s">
        <v>229</v>
      </c>
      <c r="F35" s="130">
        <v>8</v>
      </c>
      <c r="G35" s="130" t="s">
        <v>0</v>
      </c>
      <c r="H35" s="130">
        <v>56</v>
      </c>
      <c r="I35" s="137">
        <v>20</v>
      </c>
      <c r="J35" s="137">
        <v>20</v>
      </c>
      <c r="K35" s="107">
        <f t="shared" si="4"/>
        <v>96</v>
      </c>
      <c r="L35" s="108" t="str">
        <f t="shared" si="8"/>
        <v>ممتاز</v>
      </c>
      <c r="M35" s="109" t="str">
        <f t="shared" si="5"/>
        <v>ممتاز</v>
      </c>
      <c r="N35" s="117" t="str">
        <f t="shared" si="6"/>
        <v>1</v>
      </c>
    </row>
    <row r="36" spans="2:14">
      <c r="B36" s="125">
        <f t="shared" si="7"/>
        <v>24</v>
      </c>
      <c r="C36" s="133">
        <v>24</v>
      </c>
      <c r="D36" s="134">
        <v>4443</v>
      </c>
      <c r="E36" s="135" t="s">
        <v>230</v>
      </c>
      <c r="F36" s="134">
        <v>8</v>
      </c>
      <c r="G36" s="134" t="s">
        <v>0</v>
      </c>
      <c r="H36" s="134">
        <v>27</v>
      </c>
      <c r="I36" s="138">
        <v>20</v>
      </c>
      <c r="J36" s="138">
        <v>17</v>
      </c>
      <c r="K36" s="107">
        <f t="shared" si="4"/>
        <v>64</v>
      </c>
      <c r="L36" s="108" t="str">
        <f t="shared" si="8"/>
        <v>ضعيف</v>
      </c>
      <c r="M36" s="110" t="str">
        <f t="shared" si="5"/>
        <v>مقبول</v>
      </c>
      <c r="N36" s="116" t="str">
        <f t="shared" si="6"/>
        <v>1</v>
      </c>
    </row>
    <row r="37" spans="2:14">
      <c r="B37" s="125">
        <f t="shared" si="7"/>
        <v>25</v>
      </c>
      <c r="C37" s="129">
        <v>1</v>
      </c>
      <c r="D37" s="130">
        <v>2981</v>
      </c>
      <c r="E37" s="131" t="s">
        <v>231</v>
      </c>
      <c r="F37" s="130">
        <v>8</v>
      </c>
      <c r="G37" s="130" t="s">
        <v>1</v>
      </c>
      <c r="H37" s="130">
        <v>58</v>
      </c>
      <c r="I37" s="137">
        <v>20</v>
      </c>
      <c r="J37" s="137">
        <v>20</v>
      </c>
      <c r="K37" s="107">
        <f t="shared" si="4"/>
        <v>98</v>
      </c>
      <c r="L37" s="108" t="str">
        <f t="shared" si="8"/>
        <v>ممتاز</v>
      </c>
      <c r="M37" s="109" t="str">
        <f t="shared" si="5"/>
        <v>ممتاز</v>
      </c>
      <c r="N37" s="117" t="str">
        <f t="shared" si="6"/>
        <v>1</v>
      </c>
    </row>
    <row r="38" spans="2:14">
      <c r="B38" s="125">
        <f t="shared" si="7"/>
        <v>26</v>
      </c>
      <c r="C38" s="133">
        <v>2</v>
      </c>
      <c r="D38" s="134">
        <v>6046</v>
      </c>
      <c r="E38" s="135" t="s">
        <v>232</v>
      </c>
      <c r="F38" s="134">
        <v>8</v>
      </c>
      <c r="G38" s="134" t="s">
        <v>1</v>
      </c>
      <c r="H38" s="134">
        <v>31</v>
      </c>
      <c r="I38" s="138">
        <v>19</v>
      </c>
      <c r="J38" s="138">
        <v>20</v>
      </c>
      <c r="K38" s="107">
        <f t="shared" ref="K38:K69" si="9">IF($D38="","",SUM(H38:J38))</f>
        <v>70</v>
      </c>
      <c r="L38" s="108" t="str">
        <f t="shared" si="8"/>
        <v>مقبول</v>
      </c>
      <c r="M38" s="110" t="str">
        <f t="shared" si="5"/>
        <v>جيد</v>
      </c>
      <c r="N38" s="116" t="str">
        <f t="shared" si="6"/>
        <v>1</v>
      </c>
    </row>
    <row r="39" spans="2:14">
      <c r="B39" s="125">
        <f t="shared" si="7"/>
        <v>27</v>
      </c>
      <c r="C39" s="129">
        <v>3</v>
      </c>
      <c r="D39" s="130">
        <v>2577</v>
      </c>
      <c r="E39" s="131" t="s">
        <v>233</v>
      </c>
      <c r="F39" s="130">
        <v>8</v>
      </c>
      <c r="G39" s="130" t="s">
        <v>1</v>
      </c>
      <c r="H39" s="130">
        <v>30</v>
      </c>
      <c r="I39" s="137">
        <v>19</v>
      </c>
      <c r="J39" s="137">
        <v>19</v>
      </c>
      <c r="K39" s="107">
        <f t="shared" si="9"/>
        <v>68</v>
      </c>
      <c r="L39" s="108" t="str">
        <f t="shared" si="8"/>
        <v>مقبول</v>
      </c>
      <c r="M39" s="109" t="str">
        <f t="shared" si="5"/>
        <v>جيد</v>
      </c>
      <c r="N39" s="117" t="str">
        <f t="shared" si="6"/>
        <v>1</v>
      </c>
    </row>
    <row r="40" spans="2:14">
      <c r="B40" s="125">
        <f t="shared" si="7"/>
        <v>28</v>
      </c>
      <c r="C40" s="133">
        <v>4</v>
      </c>
      <c r="D40" s="134">
        <v>2476</v>
      </c>
      <c r="E40" s="135" t="s">
        <v>234</v>
      </c>
      <c r="F40" s="134">
        <v>8</v>
      </c>
      <c r="G40" s="134" t="s">
        <v>1</v>
      </c>
      <c r="H40" s="134">
        <v>21</v>
      </c>
      <c r="I40" s="138">
        <v>18</v>
      </c>
      <c r="J40" s="138">
        <v>20</v>
      </c>
      <c r="K40" s="107">
        <f t="shared" si="9"/>
        <v>59</v>
      </c>
      <c r="L40" s="108" t="str">
        <f t="shared" si="8"/>
        <v>ضعيف</v>
      </c>
      <c r="M40" s="110" t="str">
        <f t="shared" si="5"/>
        <v>مقبول</v>
      </c>
      <c r="N40" s="116" t="str">
        <f t="shared" si="6"/>
        <v>1</v>
      </c>
    </row>
    <row r="41" spans="2:14">
      <c r="B41" s="125">
        <f t="shared" si="7"/>
        <v>29</v>
      </c>
      <c r="C41" s="129">
        <v>5</v>
      </c>
      <c r="D41" s="130">
        <v>2598</v>
      </c>
      <c r="E41" s="131" t="s">
        <v>235</v>
      </c>
      <c r="F41" s="130">
        <v>8</v>
      </c>
      <c r="G41" s="130" t="s">
        <v>1</v>
      </c>
      <c r="H41" s="130">
        <v>43</v>
      </c>
      <c r="I41" s="137">
        <v>20</v>
      </c>
      <c r="J41" s="137">
        <v>20</v>
      </c>
      <c r="K41" s="107">
        <f t="shared" si="9"/>
        <v>83</v>
      </c>
      <c r="L41" s="108" t="str">
        <f t="shared" si="8"/>
        <v>جيد</v>
      </c>
      <c r="M41" s="109" t="str">
        <f t="shared" si="5"/>
        <v>جيد جداً</v>
      </c>
      <c r="N41" s="117" t="str">
        <f t="shared" si="6"/>
        <v>1</v>
      </c>
    </row>
    <row r="42" spans="2:14">
      <c r="B42" s="125">
        <f t="shared" si="7"/>
        <v>30</v>
      </c>
      <c r="C42" s="133">
        <v>6</v>
      </c>
      <c r="D42" s="134">
        <v>4468</v>
      </c>
      <c r="E42" s="135" t="s">
        <v>236</v>
      </c>
      <c r="F42" s="134">
        <v>8</v>
      </c>
      <c r="G42" s="134" t="s">
        <v>1</v>
      </c>
      <c r="H42" s="134">
        <v>20</v>
      </c>
      <c r="I42" s="138">
        <v>20</v>
      </c>
      <c r="J42" s="138">
        <v>20</v>
      </c>
      <c r="K42" s="107">
        <f t="shared" si="9"/>
        <v>60</v>
      </c>
      <c r="L42" s="108" t="str">
        <f t="shared" si="8"/>
        <v>ضعيف</v>
      </c>
      <c r="M42" s="110" t="str">
        <f t="shared" si="5"/>
        <v>مقبول</v>
      </c>
      <c r="N42" s="116" t="str">
        <f t="shared" si="6"/>
        <v>1</v>
      </c>
    </row>
    <row r="43" spans="2:14">
      <c r="B43" s="125">
        <f t="shared" si="7"/>
        <v>31</v>
      </c>
      <c r="C43" s="129">
        <v>7</v>
      </c>
      <c r="D43" s="130">
        <v>6048</v>
      </c>
      <c r="E43" s="131" t="s">
        <v>237</v>
      </c>
      <c r="F43" s="130">
        <v>8</v>
      </c>
      <c r="G43" s="130" t="s">
        <v>1</v>
      </c>
      <c r="H43" s="130">
        <v>34</v>
      </c>
      <c r="I43" s="137">
        <v>19</v>
      </c>
      <c r="J43" s="137">
        <v>15</v>
      </c>
      <c r="K43" s="107">
        <f t="shared" si="9"/>
        <v>68</v>
      </c>
      <c r="L43" s="108" t="str">
        <f t="shared" si="8"/>
        <v>مقبول</v>
      </c>
      <c r="M43" s="109" t="str">
        <f t="shared" si="5"/>
        <v>جيد</v>
      </c>
      <c r="N43" s="117" t="str">
        <f t="shared" si="6"/>
        <v>1</v>
      </c>
    </row>
    <row r="44" spans="2:14">
      <c r="B44" s="125">
        <f t="shared" si="7"/>
        <v>32</v>
      </c>
      <c r="C44" s="133">
        <v>8</v>
      </c>
      <c r="D44" s="134">
        <v>3297</v>
      </c>
      <c r="E44" s="135" t="s">
        <v>238</v>
      </c>
      <c r="F44" s="134">
        <v>8</v>
      </c>
      <c r="G44" s="134" t="s">
        <v>1</v>
      </c>
      <c r="H44" s="134">
        <v>16</v>
      </c>
      <c r="I44" s="138">
        <v>20</v>
      </c>
      <c r="J44" s="138">
        <v>15</v>
      </c>
      <c r="K44" s="107">
        <f t="shared" si="9"/>
        <v>51</v>
      </c>
      <c r="L44" s="108" t="str">
        <f t="shared" si="8"/>
        <v>ضعيف</v>
      </c>
      <c r="M44" s="110" t="str">
        <f t="shared" si="5"/>
        <v>مقبول</v>
      </c>
      <c r="N44" s="116" t="str">
        <f t="shared" si="6"/>
        <v>1</v>
      </c>
    </row>
    <row r="45" spans="2:14">
      <c r="B45" s="125">
        <f t="shared" si="7"/>
        <v>33</v>
      </c>
      <c r="C45" s="129">
        <v>9</v>
      </c>
      <c r="D45" s="130">
        <v>1587</v>
      </c>
      <c r="E45" s="131" t="s">
        <v>239</v>
      </c>
      <c r="F45" s="130">
        <v>8</v>
      </c>
      <c r="G45" s="130" t="s">
        <v>1</v>
      </c>
      <c r="H45" s="130">
        <v>12</v>
      </c>
      <c r="I45" s="137">
        <v>19</v>
      </c>
      <c r="J45" s="137">
        <v>15</v>
      </c>
      <c r="K45" s="107">
        <f t="shared" si="9"/>
        <v>46</v>
      </c>
      <c r="L45" s="108" t="str">
        <f t="shared" si="8"/>
        <v>ضعيف</v>
      </c>
      <c r="M45" s="109" t="str">
        <f t="shared" si="5"/>
        <v>ضعيف</v>
      </c>
      <c r="N45" s="117" t="str">
        <f t="shared" ref="N45:N76" si="10">IF($B45="","","1")</f>
        <v>1</v>
      </c>
    </row>
    <row r="46" spans="2:14">
      <c r="B46" s="125">
        <f t="shared" si="7"/>
        <v>34</v>
      </c>
      <c r="C46" s="133">
        <v>10</v>
      </c>
      <c r="D46" s="134">
        <v>1302</v>
      </c>
      <c r="E46" s="135" t="s">
        <v>240</v>
      </c>
      <c r="F46" s="134">
        <v>8</v>
      </c>
      <c r="G46" s="134" t="s">
        <v>1</v>
      </c>
      <c r="H46" s="134">
        <v>56</v>
      </c>
      <c r="I46" s="138">
        <v>20</v>
      </c>
      <c r="J46" s="138">
        <v>20</v>
      </c>
      <c r="K46" s="107">
        <f t="shared" si="9"/>
        <v>96</v>
      </c>
      <c r="L46" s="108" t="str">
        <f t="shared" si="8"/>
        <v>ممتاز</v>
      </c>
      <c r="M46" s="110" t="str">
        <f t="shared" si="5"/>
        <v>ممتاز</v>
      </c>
      <c r="N46" s="116" t="str">
        <f t="shared" si="10"/>
        <v>1</v>
      </c>
    </row>
    <row r="47" spans="2:14">
      <c r="B47" s="125">
        <f t="shared" si="7"/>
        <v>35</v>
      </c>
      <c r="C47" s="129">
        <v>11</v>
      </c>
      <c r="D47" s="130">
        <v>6090</v>
      </c>
      <c r="E47" s="131" t="s">
        <v>241</v>
      </c>
      <c r="F47" s="130">
        <v>8</v>
      </c>
      <c r="G47" s="130" t="s">
        <v>1</v>
      </c>
      <c r="H47" s="130">
        <v>60</v>
      </c>
      <c r="I47" s="137">
        <v>20</v>
      </c>
      <c r="J47" s="137">
        <v>20</v>
      </c>
      <c r="K47" s="107">
        <f t="shared" si="9"/>
        <v>100</v>
      </c>
      <c r="L47" s="108" t="str">
        <f t="shared" si="8"/>
        <v>ممتاز</v>
      </c>
      <c r="M47" s="109" t="str">
        <f t="shared" si="5"/>
        <v>ممتاز</v>
      </c>
      <c r="N47" s="117" t="str">
        <f t="shared" si="10"/>
        <v>1</v>
      </c>
    </row>
    <row r="48" spans="2:14">
      <c r="B48" s="125">
        <f t="shared" si="7"/>
        <v>36</v>
      </c>
      <c r="C48" s="133">
        <v>12</v>
      </c>
      <c r="D48" s="134">
        <v>5208</v>
      </c>
      <c r="E48" s="135" t="s">
        <v>242</v>
      </c>
      <c r="F48" s="134">
        <v>8</v>
      </c>
      <c r="G48" s="134" t="s">
        <v>1</v>
      </c>
      <c r="H48" s="134">
        <v>46</v>
      </c>
      <c r="I48" s="138">
        <v>19</v>
      </c>
      <c r="J48" s="138">
        <v>20</v>
      </c>
      <c r="K48" s="107">
        <f t="shared" si="9"/>
        <v>85</v>
      </c>
      <c r="L48" s="108" t="str">
        <f t="shared" si="8"/>
        <v>جيد</v>
      </c>
      <c r="M48" s="110" t="str">
        <f t="shared" si="5"/>
        <v>جيد جداً</v>
      </c>
      <c r="N48" s="116" t="str">
        <f t="shared" si="10"/>
        <v>1</v>
      </c>
    </row>
    <row r="49" spans="2:14">
      <c r="B49" s="125">
        <f t="shared" si="7"/>
        <v>37</v>
      </c>
      <c r="C49" s="129">
        <v>13</v>
      </c>
      <c r="D49" s="130">
        <v>3770</v>
      </c>
      <c r="E49" s="131" t="s">
        <v>243</v>
      </c>
      <c r="F49" s="130">
        <v>8</v>
      </c>
      <c r="G49" s="130" t="s">
        <v>1</v>
      </c>
      <c r="H49" s="130"/>
      <c r="I49" s="137">
        <v>20</v>
      </c>
      <c r="J49" s="137">
        <v>20</v>
      </c>
      <c r="K49" s="107">
        <f t="shared" si="9"/>
        <v>40</v>
      </c>
      <c r="L49" s="108" t="str">
        <f t="shared" si="8"/>
        <v>غياب</v>
      </c>
      <c r="M49" s="109" t="str">
        <f t="shared" si="5"/>
        <v>ضعيف</v>
      </c>
      <c r="N49" s="117" t="str">
        <f t="shared" si="10"/>
        <v>1</v>
      </c>
    </row>
    <row r="50" spans="2:14">
      <c r="B50" s="125">
        <f t="shared" si="7"/>
        <v>38</v>
      </c>
      <c r="C50" s="133">
        <v>14</v>
      </c>
      <c r="D50" s="134">
        <v>3188</v>
      </c>
      <c r="E50" s="135" t="s">
        <v>244</v>
      </c>
      <c r="F50" s="134">
        <v>8</v>
      </c>
      <c r="G50" s="134" t="s">
        <v>1</v>
      </c>
      <c r="H50" s="134">
        <v>45</v>
      </c>
      <c r="I50" s="138">
        <v>20</v>
      </c>
      <c r="J50" s="138">
        <v>20</v>
      </c>
      <c r="K50" s="107">
        <f t="shared" si="9"/>
        <v>85</v>
      </c>
      <c r="L50" s="108" t="str">
        <f t="shared" si="8"/>
        <v>جيد</v>
      </c>
      <c r="M50" s="110" t="str">
        <f t="shared" si="5"/>
        <v>جيد جداً</v>
      </c>
      <c r="N50" s="116" t="str">
        <f t="shared" si="10"/>
        <v>1</v>
      </c>
    </row>
    <row r="51" spans="2:14">
      <c r="B51" s="125">
        <f t="shared" si="7"/>
        <v>39</v>
      </c>
      <c r="C51" s="129">
        <v>15</v>
      </c>
      <c r="D51" s="130">
        <v>5169</v>
      </c>
      <c r="E51" s="131" t="s">
        <v>245</v>
      </c>
      <c r="F51" s="130">
        <v>8</v>
      </c>
      <c r="G51" s="130" t="s">
        <v>1</v>
      </c>
      <c r="H51" s="130">
        <v>52</v>
      </c>
      <c r="I51" s="137">
        <v>20</v>
      </c>
      <c r="J51" s="137">
        <v>20</v>
      </c>
      <c r="K51" s="107">
        <f t="shared" si="9"/>
        <v>92</v>
      </c>
      <c r="L51" s="108" t="str">
        <f t="shared" si="8"/>
        <v>جيد جداً</v>
      </c>
      <c r="M51" s="109" t="str">
        <f t="shared" si="5"/>
        <v>ممتاز</v>
      </c>
      <c r="N51" s="117" t="str">
        <f t="shared" si="10"/>
        <v>1</v>
      </c>
    </row>
    <row r="52" spans="2:14">
      <c r="B52" s="125">
        <f t="shared" si="7"/>
        <v>40</v>
      </c>
      <c r="C52" s="133">
        <v>16</v>
      </c>
      <c r="D52" s="134">
        <v>6299</v>
      </c>
      <c r="E52" s="135" t="s">
        <v>246</v>
      </c>
      <c r="F52" s="134">
        <v>8</v>
      </c>
      <c r="G52" s="134" t="s">
        <v>1</v>
      </c>
      <c r="H52" s="134">
        <v>40</v>
      </c>
      <c r="I52" s="138">
        <v>20</v>
      </c>
      <c r="J52" s="138">
        <v>20</v>
      </c>
      <c r="K52" s="107">
        <f t="shared" si="9"/>
        <v>80</v>
      </c>
      <c r="L52" s="108" t="str">
        <f t="shared" si="8"/>
        <v>جيد</v>
      </c>
      <c r="M52" s="110" t="str">
        <f t="shared" si="5"/>
        <v>جيد جداً</v>
      </c>
      <c r="N52" s="116" t="str">
        <f t="shared" si="10"/>
        <v>1</v>
      </c>
    </row>
    <row r="53" spans="2:14">
      <c r="B53" s="125">
        <f t="shared" si="7"/>
        <v>41</v>
      </c>
      <c r="C53" s="129">
        <v>17</v>
      </c>
      <c r="D53" s="130">
        <v>6135</v>
      </c>
      <c r="E53" s="131" t="s">
        <v>247</v>
      </c>
      <c r="F53" s="130">
        <v>8</v>
      </c>
      <c r="G53" s="130" t="s">
        <v>1</v>
      </c>
      <c r="H53" s="130">
        <v>41</v>
      </c>
      <c r="I53" s="137">
        <v>15</v>
      </c>
      <c r="J53" s="137">
        <v>15</v>
      </c>
      <c r="K53" s="107">
        <f t="shared" si="9"/>
        <v>71</v>
      </c>
      <c r="L53" s="108" t="str">
        <f t="shared" si="8"/>
        <v>جيد</v>
      </c>
      <c r="M53" s="109" t="str">
        <f t="shared" si="5"/>
        <v>جيد</v>
      </c>
      <c r="N53" s="117" t="str">
        <f t="shared" si="10"/>
        <v>1</v>
      </c>
    </row>
    <row r="54" spans="2:14">
      <c r="B54" s="125">
        <f t="shared" si="7"/>
        <v>42</v>
      </c>
      <c r="C54" s="133">
        <v>18</v>
      </c>
      <c r="D54" s="134">
        <v>5836</v>
      </c>
      <c r="E54" s="135" t="s">
        <v>248</v>
      </c>
      <c r="F54" s="134">
        <v>8</v>
      </c>
      <c r="G54" s="134" t="s">
        <v>1</v>
      </c>
      <c r="H54" s="134">
        <v>18</v>
      </c>
      <c r="I54" s="138">
        <v>20</v>
      </c>
      <c r="J54" s="138">
        <v>19</v>
      </c>
      <c r="K54" s="107">
        <f t="shared" si="9"/>
        <v>57</v>
      </c>
      <c r="L54" s="108" t="str">
        <f t="shared" si="8"/>
        <v>ضعيف</v>
      </c>
      <c r="M54" s="110" t="str">
        <f t="shared" si="5"/>
        <v>مقبول</v>
      </c>
      <c r="N54" s="116" t="str">
        <f t="shared" si="10"/>
        <v>1</v>
      </c>
    </row>
    <row r="55" spans="2:14">
      <c r="B55" s="125">
        <f t="shared" si="7"/>
        <v>43</v>
      </c>
      <c r="C55" s="129">
        <v>19</v>
      </c>
      <c r="D55" s="130">
        <v>6081</v>
      </c>
      <c r="E55" s="131" t="s">
        <v>249</v>
      </c>
      <c r="F55" s="130">
        <v>8</v>
      </c>
      <c r="G55" s="130" t="s">
        <v>1</v>
      </c>
      <c r="H55" s="130">
        <v>51</v>
      </c>
      <c r="I55" s="137">
        <v>20</v>
      </c>
      <c r="J55" s="137">
        <v>20</v>
      </c>
      <c r="K55" s="107">
        <f t="shared" si="9"/>
        <v>91</v>
      </c>
      <c r="L55" s="108" t="str">
        <f t="shared" si="8"/>
        <v>جيد جداً</v>
      </c>
      <c r="M55" s="109" t="str">
        <f t="shared" si="5"/>
        <v>ممتاز</v>
      </c>
      <c r="N55" s="117" t="str">
        <f t="shared" si="10"/>
        <v>1</v>
      </c>
    </row>
    <row r="56" spans="2:14">
      <c r="B56" s="125">
        <f t="shared" si="7"/>
        <v>44</v>
      </c>
      <c r="C56" s="133">
        <v>20</v>
      </c>
      <c r="D56" s="134">
        <v>1468</v>
      </c>
      <c r="E56" s="135" t="s">
        <v>250</v>
      </c>
      <c r="F56" s="134">
        <v>8</v>
      </c>
      <c r="G56" s="134" t="s">
        <v>1</v>
      </c>
      <c r="H56" s="134">
        <v>56</v>
      </c>
      <c r="I56" s="138">
        <v>20</v>
      </c>
      <c r="J56" s="138">
        <v>20</v>
      </c>
      <c r="K56" s="107">
        <f t="shared" si="9"/>
        <v>96</v>
      </c>
      <c r="L56" s="108" t="str">
        <f t="shared" si="8"/>
        <v>ممتاز</v>
      </c>
      <c r="M56" s="110" t="str">
        <f t="shared" si="5"/>
        <v>ممتاز</v>
      </c>
      <c r="N56" s="116" t="str">
        <f t="shared" si="10"/>
        <v>1</v>
      </c>
    </row>
    <row r="57" spans="2:14">
      <c r="B57" s="125">
        <f t="shared" si="7"/>
        <v>45</v>
      </c>
      <c r="C57" s="129">
        <v>21</v>
      </c>
      <c r="D57" s="130">
        <v>4792</v>
      </c>
      <c r="E57" s="131" t="s">
        <v>251</v>
      </c>
      <c r="F57" s="130">
        <v>8</v>
      </c>
      <c r="G57" s="130" t="s">
        <v>1</v>
      </c>
      <c r="H57" s="130">
        <v>53</v>
      </c>
      <c r="I57" s="137">
        <v>20</v>
      </c>
      <c r="J57" s="137">
        <v>20</v>
      </c>
      <c r="K57" s="107">
        <f t="shared" si="9"/>
        <v>93</v>
      </c>
      <c r="L57" s="108" t="str">
        <f t="shared" si="8"/>
        <v>جيد جداً</v>
      </c>
      <c r="M57" s="109" t="str">
        <f t="shared" si="5"/>
        <v>ممتاز</v>
      </c>
      <c r="N57" s="117" t="str">
        <f t="shared" si="10"/>
        <v>1</v>
      </c>
    </row>
    <row r="58" spans="2:14">
      <c r="B58" s="125">
        <f t="shared" si="7"/>
        <v>46</v>
      </c>
      <c r="C58" s="133">
        <v>22</v>
      </c>
      <c r="D58" s="134">
        <v>5198</v>
      </c>
      <c r="E58" s="135" t="s">
        <v>252</v>
      </c>
      <c r="F58" s="134">
        <v>8</v>
      </c>
      <c r="G58" s="134" t="s">
        <v>1</v>
      </c>
      <c r="H58" s="134">
        <v>36</v>
      </c>
      <c r="I58" s="138">
        <v>20</v>
      </c>
      <c r="J58" s="138">
        <v>20</v>
      </c>
      <c r="K58" s="107">
        <f t="shared" si="9"/>
        <v>76</v>
      </c>
      <c r="L58" s="108" t="str">
        <f t="shared" si="8"/>
        <v>مقبول</v>
      </c>
      <c r="M58" s="110" t="str">
        <f t="shared" si="5"/>
        <v>جيد</v>
      </c>
      <c r="N58" s="116" t="str">
        <f t="shared" si="10"/>
        <v>1</v>
      </c>
    </row>
    <row r="59" spans="2:14">
      <c r="B59" s="125">
        <f t="shared" si="7"/>
        <v>47</v>
      </c>
      <c r="C59" s="129">
        <v>23</v>
      </c>
      <c r="D59" s="130">
        <v>5209</v>
      </c>
      <c r="E59" s="131" t="s">
        <v>253</v>
      </c>
      <c r="F59" s="130">
        <v>8</v>
      </c>
      <c r="G59" s="130" t="s">
        <v>1</v>
      </c>
      <c r="H59" s="130">
        <v>16</v>
      </c>
      <c r="I59" s="137">
        <v>19</v>
      </c>
      <c r="J59" s="137">
        <v>17</v>
      </c>
      <c r="K59" s="107">
        <f t="shared" si="9"/>
        <v>52</v>
      </c>
      <c r="L59" s="108" t="str">
        <f t="shared" si="8"/>
        <v>ضعيف</v>
      </c>
      <c r="M59" s="109" t="str">
        <f t="shared" si="5"/>
        <v>مقبول</v>
      </c>
      <c r="N59" s="117" t="str">
        <f t="shared" si="10"/>
        <v>1</v>
      </c>
    </row>
    <row r="60" spans="2:14">
      <c r="B60" s="125">
        <f t="shared" si="7"/>
        <v>48</v>
      </c>
      <c r="C60" s="139">
        <v>24</v>
      </c>
      <c r="D60" s="140">
        <v>4577</v>
      </c>
      <c r="E60" s="141" t="s">
        <v>254</v>
      </c>
      <c r="F60" s="134">
        <v>8</v>
      </c>
      <c r="G60" s="140" t="s">
        <v>1</v>
      </c>
      <c r="H60" s="140">
        <v>53</v>
      </c>
      <c r="I60" s="138">
        <v>20</v>
      </c>
      <c r="J60" s="138">
        <v>18</v>
      </c>
      <c r="K60" s="107">
        <f t="shared" si="9"/>
        <v>91</v>
      </c>
      <c r="L60" s="108" t="str">
        <f t="shared" si="8"/>
        <v>جيد جداً</v>
      </c>
      <c r="M60" s="110" t="str">
        <f t="shared" si="5"/>
        <v>ممتاز</v>
      </c>
      <c r="N60" s="116" t="str">
        <f t="shared" si="10"/>
        <v>1</v>
      </c>
    </row>
    <row r="61" spans="2:14">
      <c r="B61" s="125">
        <f t="shared" si="7"/>
        <v>49</v>
      </c>
      <c r="C61" s="129">
        <v>25</v>
      </c>
      <c r="D61" s="130">
        <v>3821</v>
      </c>
      <c r="E61" s="131" t="s">
        <v>255</v>
      </c>
      <c r="F61" s="130">
        <v>8</v>
      </c>
      <c r="G61" s="130" t="s">
        <v>1</v>
      </c>
      <c r="H61" s="130">
        <v>58</v>
      </c>
      <c r="I61" s="137">
        <v>20</v>
      </c>
      <c r="J61" s="137">
        <v>20</v>
      </c>
      <c r="K61" s="107">
        <f t="shared" si="9"/>
        <v>98</v>
      </c>
      <c r="L61" s="108" t="str">
        <f t="shared" si="8"/>
        <v>ممتاز</v>
      </c>
      <c r="M61" s="109" t="str">
        <f t="shared" si="5"/>
        <v>ممتاز</v>
      </c>
      <c r="N61" s="117" t="str">
        <f t="shared" si="10"/>
        <v>1</v>
      </c>
    </row>
    <row r="62" spans="2:14">
      <c r="B62" s="125">
        <f t="shared" si="7"/>
        <v>50</v>
      </c>
      <c r="C62" s="133">
        <v>26</v>
      </c>
      <c r="D62" s="134">
        <v>2510</v>
      </c>
      <c r="E62" s="135" t="s">
        <v>256</v>
      </c>
      <c r="F62" s="134">
        <v>8</v>
      </c>
      <c r="G62" s="134" t="s">
        <v>1</v>
      </c>
      <c r="H62" s="134">
        <v>50</v>
      </c>
      <c r="I62" s="138">
        <v>20</v>
      </c>
      <c r="J62" s="138">
        <v>17</v>
      </c>
      <c r="K62" s="107">
        <f t="shared" si="9"/>
        <v>87</v>
      </c>
      <c r="L62" s="108" t="str">
        <f t="shared" si="8"/>
        <v>جيد جداً</v>
      </c>
      <c r="M62" s="110" t="str">
        <f t="shared" si="5"/>
        <v>جيد جداً</v>
      </c>
      <c r="N62" s="116" t="str">
        <f t="shared" si="10"/>
        <v>1</v>
      </c>
    </row>
    <row r="63" spans="2:14">
      <c r="B63" s="125">
        <f t="shared" si="7"/>
        <v>51</v>
      </c>
      <c r="C63" s="129">
        <v>1</v>
      </c>
      <c r="D63" s="130">
        <v>3777</v>
      </c>
      <c r="E63" s="131" t="s">
        <v>257</v>
      </c>
      <c r="F63" s="130">
        <v>8</v>
      </c>
      <c r="G63" s="130" t="s">
        <v>2</v>
      </c>
      <c r="H63" s="130">
        <v>54</v>
      </c>
      <c r="I63" s="137">
        <v>20</v>
      </c>
      <c r="J63" s="137">
        <v>20</v>
      </c>
      <c r="K63" s="107">
        <f t="shared" si="9"/>
        <v>94</v>
      </c>
      <c r="L63" s="108" t="str">
        <f t="shared" si="8"/>
        <v>ممتاز</v>
      </c>
      <c r="M63" s="109" t="str">
        <f t="shared" si="5"/>
        <v>ممتاز</v>
      </c>
      <c r="N63" s="117" t="str">
        <f t="shared" si="10"/>
        <v>1</v>
      </c>
    </row>
    <row r="64" spans="2:14">
      <c r="B64" s="125">
        <f t="shared" si="7"/>
        <v>52</v>
      </c>
      <c r="C64" s="133">
        <v>2</v>
      </c>
      <c r="D64" s="134">
        <v>6238</v>
      </c>
      <c r="E64" s="135" t="s">
        <v>258</v>
      </c>
      <c r="F64" s="134">
        <v>8</v>
      </c>
      <c r="G64" s="134" t="s">
        <v>2</v>
      </c>
      <c r="H64" s="134">
        <v>18</v>
      </c>
      <c r="I64" s="138">
        <v>17</v>
      </c>
      <c r="J64" s="138">
        <v>15</v>
      </c>
      <c r="K64" s="107">
        <f t="shared" si="9"/>
        <v>50</v>
      </c>
      <c r="L64" s="108" t="str">
        <f t="shared" si="8"/>
        <v>ضعيف</v>
      </c>
      <c r="M64" s="110" t="str">
        <f t="shared" si="5"/>
        <v>مقبول</v>
      </c>
      <c r="N64" s="116" t="str">
        <f t="shared" si="10"/>
        <v>1</v>
      </c>
    </row>
    <row r="65" spans="2:14">
      <c r="B65" s="125">
        <f t="shared" si="7"/>
        <v>53</v>
      </c>
      <c r="C65" s="129">
        <v>3</v>
      </c>
      <c r="D65" s="130">
        <v>1905</v>
      </c>
      <c r="E65" s="131" t="s">
        <v>259</v>
      </c>
      <c r="F65" s="130">
        <v>8</v>
      </c>
      <c r="G65" s="130" t="s">
        <v>2</v>
      </c>
      <c r="H65" s="130">
        <v>22</v>
      </c>
      <c r="I65" s="137">
        <v>17</v>
      </c>
      <c r="J65" s="137">
        <v>16</v>
      </c>
      <c r="K65" s="107">
        <f t="shared" si="9"/>
        <v>55</v>
      </c>
      <c r="L65" s="108" t="str">
        <f t="shared" si="8"/>
        <v>ضعيف</v>
      </c>
      <c r="M65" s="109" t="str">
        <f t="shared" si="5"/>
        <v>مقبول</v>
      </c>
      <c r="N65" s="117" t="str">
        <f t="shared" si="10"/>
        <v>1</v>
      </c>
    </row>
    <row r="66" spans="2:14">
      <c r="B66" s="125">
        <f t="shared" si="7"/>
        <v>54</v>
      </c>
      <c r="C66" s="133">
        <v>4</v>
      </c>
      <c r="D66" s="134">
        <v>1673</v>
      </c>
      <c r="E66" s="135" t="s">
        <v>260</v>
      </c>
      <c r="F66" s="134">
        <v>8</v>
      </c>
      <c r="G66" s="134" t="s">
        <v>2</v>
      </c>
      <c r="H66" s="134">
        <v>46</v>
      </c>
      <c r="I66" s="138">
        <v>20</v>
      </c>
      <c r="J66" s="138">
        <v>20</v>
      </c>
      <c r="K66" s="107">
        <f t="shared" si="9"/>
        <v>86</v>
      </c>
      <c r="L66" s="108" t="str">
        <f t="shared" si="8"/>
        <v>جيد</v>
      </c>
      <c r="M66" s="110" t="str">
        <f t="shared" si="5"/>
        <v>جيد جداً</v>
      </c>
      <c r="N66" s="116" t="str">
        <f t="shared" si="10"/>
        <v>1</v>
      </c>
    </row>
    <row r="67" spans="2:14">
      <c r="B67" s="125">
        <f t="shared" si="7"/>
        <v>55</v>
      </c>
      <c r="C67" s="129">
        <v>5</v>
      </c>
      <c r="D67" s="130">
        <v>5756</v>
      </c>
      <c r="E67" s="131" t="s">
        <v>261</v>
      </c>
      <c r="F67" s="130">
        <v>8</v>
      </c>
      <c r="G67" s="130" t="s">
        <v>2</v>
      </c>
      <c r="H67" s="130">
        <v>44</v>
      </c>
      <c r="I67" s="137">
        <v>20</v>
      </c>
      <c r="J67" s="137">
        <v>20</v>
      </c>
      <c r="K67" s="107">
        <f t="shared" si="9"/>
        <v>84</v>
      </c>
      <c r="L67" s="108" t="str">
        <f t="shared" si="8"/>
        <v>جيد</v>
      </c>
      <c r="M67" s="109" t="str">
        <f t="shared" si="5"/>
        <v>جيد جداً</v>
      </c>
      <c r="N67" s="117" t="str">
        <f t="shared" si="10"/>
        <v>1</v>
      </c>
    </row>
    <row r="68" spans="2:14">
      <c r="B68" s="125">
        <f t="shared" si="7"/>
        <v>56</v>
      </c>
      <c r="C68" s="133">
        <v>6</v>
      </c>
      <c r="D68" s="134">
        <v>4010</v>
      </c>
      <c r="E68" s="135" t="s">
        <v>262</v>
      </c>
      <c r="F68" s="134">
        <v>8</v>
      </c>
      <c r="G68" s="134" t="s">
        <v>2</v>
      </c>
      <c r="H68" s="134">
        <v>24</v>
      </c>
      <c r="I68" s="138">
        <v>20</v>
      </c>
      <c r="J68" s="138">
        <v>20</v>
      </c>
      <c r="K68" s="107">
        <f t="shared" si="9"/>
        <v>64</v>
      </c>
      <c r="L68" s="108" t="str">
        <f t="shared" si="8"/>
        <v>ضعيف</v>
      </c>
      <c r="M68" s="110" t="str">
        <f t="shared" si="5"/>
        <v>مقبول</v>
      </c>
      <c r="N68" s="116" t="str">
        <f t="shared" si="10"/>
        <v>1</v>
      </c>
    </row>
    <row r="69" spans="2:14">
      <c r="B69" s="125">
        <f t="shared" si="7"/>
        <v>57</v>
      </c>
      <c r="C69" s="129">
        <v>7</v>
      </c>
      <c r="D69" s="130">
        <v>3400</v>
      </c>
      <c r="E69" s="131" t="s">
        <v>263</v>
      </c>
      <c r="F69" s="130">
        <v>8</v>
      </c>
      <c r="G69" s="130" t="s">
        <v>2</v>
      </c>
      <c r="H69" s="130"/>
      <c r="I69" s="137">
        <v>19</v>
      </c>
      <c r="J69" s="137">
        <v>19</v>
      </c>
      <c r="K69" s="107">
        <f t="shared" si="9"/>
        <v>38</v>
      </c>
      <c r="L69" s="108" t="str">
        <f t="shared" si="8"/>
        <v>غياب</v>
      </c>
      <c r="M69" s="109" t="str">
        <f t="shared" si="5"/>
        <v>ضعيف</v>
      </c>
      <c r="N69" s="117" t="str">
        <f t="shared" si="10"/>
        <v>1</v>
      </c>
    </row>
    <row r="70" spans="2:14">
      <c r="B70" s="125">
        <f t="shared" si="7"/>
        <v>58</v>
      </c>
      <c r="C70" s="133">
        <v>8</v>
      </c>
      <c r="D70" s="134">
        <v>2419</v>
      </c>
      <c r="E70" s="135" t="s">
        <v>264</v>
      </c>
      <c r="F70" s="134">
        <v>8</v>
      </c>
      <c r="G70" s="134" t="s">
        <v>2</v>
      </c>
      <c r="H70" s="134">
        <v>27</v>
      </c>
      <c r="I70" s="138">
        <v>19</v>
      </c>
      <c r="J70" s="138">
        <v>20</v>
      </c>
      <c r="K70" s="107">
        <f t="shared" ref="K70:K101" si="11">IF($D70="","",SUM(H70:J70))</f>
        <v>66</v>
      </c>
      <c r="L70" s="108" t="str">
        <f t="shared" si="8"/>
        <v>ضعيف</v>
      </c>
      <c r="M70" s="110" t="str">
        <f t="shared" si="5"/>
        <v>جيد</v>
      </c>
      <c r="N70" s="116" t="str">
        <f t="shared" si="10"/>
        <v>1</v>
      </c>
    </row>
    <row r="71" spans="2:14">
      <c r="B71" s="125">
        <f t="shared" si="7"/>
        <v>59</v>
      </c>
      <c r="C71" s="129">
        <v>9</v>
      </c>
      <c r="D71" s="130">
        <v>4869</v>
      </c>
      <c r="E71" s="131" t="s">
        <v>265</v>
      </c>
      <c r="F71" s="130">
        <v>8</v>
      </c>
      <c r="G71" s="130" t="s">
        <v>2</v>
      </c>
      <c r="H71" s="130">
        <v>58</v>
      </c>
      <c r="I71" s="137">
        <v>20</v>
      </c>
      <c r="J71" s="137">
        <v>20</v>
      </c>
      <c r="K71" s="107">
        <f t="shared" si="11"/>
        <v>98</v>
      </c>
      <c r="L71" s="108" t="str">
        <f t="shared" si="8"/>
        <v>ممتاز</v>
      </c>
      <c r="M71" s="109" t="str">
        <f t="shared" si="5"/>
        <v>ممتاز</v>
      </c>
      <c r="N71" s="117" t="str">
        <f t="shared" si="10"/>
        <v>1</v>
      </c>
    </row>
    <row r="72" spans="2:14">
      <c r="B72" s="125">
        <f t="shared" si="7"/>
        <v>60</v>
      </c>
      <c r="C72" s="133">
        <v>10</v>
      </c>
      <c r="D72" s="134">
        <v>3329</v>
      </c>
      <c r="E72" s="135" t="s">
        <v>266</v>
      </c>
      <c r="F72" s="134">
        <v>8</v>
      </c>
      <c r="G72" s="134" t="s">
        <v>2</v>
      </c>
      <c r="H72" s="134">
        <v>38</v>
      </c>
      <c r="I72" s="138">
        <v>17</v>
      </c>
      <c r="J72" s="138">
        <v>17</v>
      </c>
      <c r="K72" s="107">
        <f t="shared" si="11"/>
        <v>72</v>
      </c>
      <c r="L72" s="108" t="str">
        <f t="shared" si="8"/>
        <v>مقبول</v>
      </c>
      <c r="M72" s="110" t="str">
        <f t="shared" si="5"/>
        <v>جيد</v>
      </c>
      <c r="N72" s="116" t="str">
        <f t="shared" si="10"/>
        <v>1</v>
      </c>
    </row>
    <row r="73" spans="2:14">
      <c r="B73" s="125">
        <f t="shared" si="7"/>
        <v>61</v>
      </c>
      <c r="C73" s="129">
        <v>11</v>
      </c>
      <c r="D73" s="130">
        <v>5270</v>
      </c>
      <c r="E73" s="131" t="s">
        <v>267</v>
      </c>
      <c r="F73" s="130">
        <v>8</v>
      </c>
      <c r="G73" s="130" t="s">
        <v>2</v>
      </c>
      <c r="H73" s="130">
        <v>42</v>
      </c>
      <c r="I73" s="137">
        <v>20</v>
      </c>
      <c r="J73" s="137">
        <v>20</v>
      </c>
      <c r="K73" s="107">
        <f t="shared" si="11"/>
        <v>82</v>
      </c>
      <c r="L73" s="108" t="str">
        <f t="shared" si="8"/>
        <v>جيد</v>
      </c>
      <c r="M73" s="109" t="str">
        <f t="shared" si="5"/>
        <v>جيد جداً</v>
      </c>
      <c r="N73" s="117" t="str">
        <f t="shared" si="10"/>
        <v>1</v>
      </c>
    </row>
    <row r="74" spans="2:14">
      <c r="B74" s="125">
        <f t="shared" si="7"/>
        <v>62</v>
      </c>
      <c r="C74" s="139">
        <v>12</v>
      </c>
      <c r="D74" s="140">
        <v>4465</v>
      </c>
      <c r="E74" s="141" t="s">
        <v>268</v>
      </c>
      <c r="F74" s="134">
        <v>8</v>
      </c>
      <c r="G74" s="140" t="s">
        <v>2</v>
      </c>
      <c r="H74" s="140">
        <v>30</v>
      </c>
      <c r="I74" s="138">
        <v>17</v>
      </c>
      <c r="J74" s="138">
        <v>17</v>
      </c>
      <c r="K74" s="107">
        <f t="shared" si="11"/>
        <v>64</v>
      </c>
      <c r="L74" s="108" t="str">
        <f t="shared" si="8"/>
        <v>مقبول</v>
      </c>
      <c r="M74" s="110" t="str">
        <f t="shared" si="5"/>
        <v>مقبول</v>
      </c>
      <c r="N74" s="116" t="str">
        <f t="shared" si="10"/>
        <v>1</v>
      </c>
    </row>
    <row r="75" spans="2:14">
      <c r="B75" s="125">
        <f t="shared" si="7"/>
        <v>63</v>
      </c>
      <c r="C75" s="129">
        <v>13</v>
      </c>
      <c r="D75" s="130">
        <v>1621</v>
      </c>
      <c r="E75" s="131" t="s">
        <v>269</v>
      </c>
      <c r="F75" s="130">
        <v>8</v>
      </c>
      <c r="G75" s="130" t="s">
        <v>2</v>
      </c>
      <c r="H75" s="130">
        <v>22</v>
      </c>
      <c r="I75" s="137">
        <v>20</v>
      </c>
      <c r="J75" s="137">
        <v>20</v>
      </c>
      <c r="K75" s="107">
        <f t="shared" si="11"/>
        <v>62</v>
      </c>
      <c r="L75" s="108" t="str">
        <f t="shared" si="8"/>
        <v>ضعيف</v>
      </c>
      <c r="M75" s="109" t="str">
        <f t="shared" si="5"/>
        <v>مقبول</v>
      </c>
      <c r="N75" s="117" t="str">
        <f t="shared" si="10"/>
        <v>1</v>
      </c>
    </row>
    <row r="76" spans="2:14">
      <c r="B76" s="125">
        <f t="shared" si="7"/>
        <v>64</v>
      </c>
      <c r="C76" s="133">
        <v>14</v>
      </c>
      <c r="D76" s="134">
        <v>5182</v>
      </c>
      <c r="E76" s="135" t="s">
        <v>270</v>
      </c>
      <c r="F76" s="134">
        <v>8</v>
      </c>
      <c r="G76" s="134" t="s">
        <v>2</v>
      </c>
      <c r="H76" s="134">
        <v>28</v>
      </c>
      <c r="I76" s="138">
        <v>18</v>
      </c>
      <c r="J76" s="138">
        <v>18</v>
      </c>
      <c r="K76" s="107">
        <f t="shared" si="11"/>
        <v>64</v>
      </c>
      <c r="L76" s="108" t="str">
        <f t="shared" si="8"/>
        <v>ضعيف</v>
      </c>
      <c r="M76" s="110" t="str">
        <f t="shared" si="5"/>
        <v>مقبول</v>
      </c>
      <c r="N76" s="116" t="str">
        <f t="shared" si="10"/>
        <v>1</v>
      </c>
    </row>
    <row r="77" spans="2:14">
      <c r="B77" s="125">
        <f t="shared" si="7"/>
        <v>65</v>
      </c>
      <c r="C77" s="129">
        <v>15</v>
      </c>
      <c r="D77" s="130">
        <v>6260</v>
      </c>
      <c r="E77" s="131" t="s">
        <v>271</v>
      </c>
      <c r="F77" s="130">
        <v>8</v>
      </c>
      <c r="G77" s="130" t="s">
        <v>2</v>
      </c>
      <c r="H77" s="130">
        <v>32</v>
      </c>
      <c r="I77" s="137">
        <v>20</v>
      </c>
      <c r="J77" s="137">
        <v>20</v>
      </c>
      <c r="K77" s="107">
        <f t="shared" si="11"/>
        <v>72</v>
      </c>
      <c r="L77" s="108" t="str">
        <f t="shared" si="8"/>
        <v>مقبول</v>
      </c>
      <c r="M77" s="109" t="str">
        <f t="shared" ref="M77:M140" si="12">IF($B77="","",IF(K77&gt;=90,"ممتاز",IF(K77&gt;=80,"جيد جداً",IF(K77&gt;=65,"جيد",IF(K77&gt;=50,"مقبول",IF(K77&gt;=1,"ضعيف","غياب"))))))</f>
        <v>جيد</v>
      </c>
      <c r="N77" s="117" t="str">
        <f t="shared" ref="N77:N108" si="13">IF($B77="","","1")</f>
        <v>1</v>
      </c>
    </row>
    <row r="78" spans="2:14">
      <c r="B78" s="125">
        <f t="shared" ref="B78:B141" si="14">IF($B$11=1,IF($D78&gt;0,ROW($C78)-ROW($B$12),""),"")</f>
        <v>66</v>
      </c>
      <c r="C78" s="133">
        <v>16</v>
      </c>
      <c r="D78" s="134">
        <v>3652</v>
      </c>
      <c r="E78" s="135" t="s">
        <v>272</v>
      </c>
      <c r="F78" s="134">
        <v>8</v>
      </c>
      <c r="G78" s="134" t="s">
        <v>2</v>
      </c>
      <c r="H78" s="134">
        <v>52</v>
      </c>
      <c r="I78" s="138">
        <v>20</v>
      </c>
      <c r="J78" s="138">
        <v>20</v>
      </c>
      <c r="K78" s="107">
        <f t="shared" si="11"/>
        <v>92</v>
      </c>
      <c r="L78" s="108" t="str">
        <f t="shared" ref="L78:L141" si="15">IF($B78="","",IF(H78&gt;=54,"ممتاز",IF(H78&gt;=48,"جيد جداً",IF(H78&gt;=39,"جيد",IF(H78&gt;=29,"مقبول",IF(H78&gt;=1,"ضعيف","غياب"))))))</f>
        <v>جيد جداً</v>
      </c>
      <c r="M78" s="110" t="str">
        <f t="shared" si="12"/>
        <v>ممتاز</v>
      </c>
      <c r="N78" s="116" t="str">
        <f t="shared" si="13"/>
        <v>1</v>
      </c>
    </row>
    <row r="79" spans="2:14">
      <c r="B79" s="125">
        <f t="shared" si="14"/>
        <v>67</v>
      </c>
      <c r="C79" s="129">
        <v>17</v>
      </c>
      <c r="D79" s="130">
        <v>6241</v>
      </c>
      <c r="E79" s="131" t="s">
        <v>273</v>
      </c>
      <c r="F79" s="130">
        <v>8</v>
      </c>
      <c r="G79" s="130" t="s">
        <v>2</v>
      </c>
      <c r="H79" s="130"/>
      <c r="I79" s="137">
        <v>20</v>
      </c>
      <c r="J79" s="137">
        <v>19</v>
      </c>
      <c r="K79" s="107">
        <f t="shared" si="11"/>
        <v>39</v>
      </c>
      <c r="L79" s="108" t="str">
        <f t="shared" si="15"/>
        <v>غياب</v>
      </c>
      <c r="M79" s="109" t="str">
        <f t="shared" si="12"/>
        <v>ضعيف</v>
      </c>
      <c r="N79" s="117" t="str">
        <f t="shared" si="13"/>
        <v>1</v>
      </c>
    </row>
    <row r="80" spans="2:14">
      <c r="B80" s="125">
        <f t="shared" si="14"/>
        <v>68</v>
      </c>
      <c r="C80" s="133">
        <v>18</v>
      </c>
      <c r="D80" s="134">
        <v>3753</v>
      </c>
      <c r="E80" s="135" t="s">
        <v>274</v>
      </c>
      <c r="F80" s="134">
        <v>8</v>
      </c>
      <c r="G80" s="134" t="s">
        <v>2</v>
      </c>
      <c r="H80" s="134">
        <v>32</v>
      </c>
      <c r="I80" s="138">
        <v>20</v>
      </c>
      <c r="J80" s="138">
        <v>20</v>
      </c>
      <c r="K80" s="107">
        <f t="shared" si="11"/>
        <v>72</v>
      </c>
      <c r="L80" s="108" t="str">
        <f t="shared" si="15"/>
        <v>مقبول</v>
      </c>
      <c r="M80" s="110" t="str">
        <f t="shared" si="12"/>
        <v>جيد</v>
      </c>
      <c r="N80" s="116" t="str">
        <f t="shared" si="13"/>
        <v>1</v>
      </c>
    </row>
    <row r="81" spans="2:14">
      <c r="B81" s="125">
        <f t="shared" si="14"/>
        <v>69</v>
      </c>
      <c r="C81" s="129">
        <v>19</v>
      </c>
      <c r="D81" s="130">
        <v>3572</v>
      </c>
      <c r="E81" s="131" t="s">
        <v>275</v>
      </c>
      <c r="F81" s="130">
        <v>8</v>
      </c>
      <c r="G81" s="130" t="s">
        <v>2</v>
      </c>
      <c r="H81" s="130">
        <v>60</v>
      </c>
      <c r="I81" s="137">
        <v>20</v>
      </c>
      <c r="J81" s="137">
        <v>20</v>
      </c>
      <c r="K81" s="107">
        <f t="shared" si="11"/>
        <v>100</v>
      </c>
      <c r="L81" s="108" t="str">
        <f t="shared" si="15"/>
        <v>ممتاز</v>
      </c>
      <c r="M81" s="109" t="str">
        <f t="shared" si="12"/>
        <v>ممتاز</v>
      </c>
      <c r="N81" s="117" t="str">
        <f t="shared" si="13"/>
        <v>1</v>
      </c>
    </row>
    <row r="82" spans="2:14">
      <c r="B82" s="125">
        <f t="shared" si="14"/>
        <v>70</v>
      </c>
      <c r="C82" s="133">
        <v>20</v>
      </c>
      <c r="D82" s="134">
        <v>5204</v>
      </c>
      <c r="E82" s="135" t="s">
        <v>276</v>
      </c>
      <c r="F82" s="134">
        <v>8</v>
      </c>
      <c r="G82" s="134" t="s">
        <v>2</v>
      </c>
      <c r="H82" s="134">
        <v>60</v>
      </c>
      <c r="I82" s="138">
        <v>20</v>
      </c>
      <c r="J82" s="138">
        <v>20</v>
      </c>
      <c r="K82" s="107">
        <f t="shared" si="11"/>
        <v>100</v>
      </c>
      <c r="L82" s="108" t="str">
        <f t="shared" si="15"/>
        <v>ممتاز</v>
      </c>
      <c r="M82" s="110" t="str">
        <f t="shared" si="12"/>
        <v>ممتاز</v>
      </c>
      <c r="N82" s="116" t="str">
        <f t="shared" si="13"/>
        <v>1</v>
      </c>
    </row>
    <row r="83" spans="2:14">
      <c r="B83" s="125">
        <f t="shared" si="14"/>
        <v>71</v>
      </c>
      <c r="C83" s="129">
        <v>21</v>
      </c>
      <c r="D83" s="130">
        <v>3951</v>
      </c>
      <c r="E83" s="131" t="s">
        <v>277</v>
      </c>
      <c r="F83" s="130">
        <v>8</v>
      </c>
      <c r="G83" s="130" t="s">
        <v>2</v>
      </c>
      <c r="H83" s="130">
        <v>30</v>
      </c>
      <c r="I83" s="137">
        <v>20</v>
      </c>
      <c r="J83" s="137">
        <v>20</v>
      </c>
      <c r="K83" s="107">
        <f t="shared" si="11"/>
        <v>70</v>
      </c>
      <c r="L83" s="108" t="str">
        <f t="shared" si="15"/>
        <v>مقبول</v>
      </c>
      <c r="M83" s="109" t="str">
        <f t="shared" si="12"/>
        <v>جيد</v>
      </c>
      <c r="N83" s="117" t="str">
        <f t="shared" si="13"/>
        <v>1</v>
      </c>
    </row>
    <row r="84" spans="2:14">
      <c r="B84" s="125">
        <f t="shared" si="14"/>
        <v>72</v>
      </c>
      <c r="C84" s="133">
        <v>22</v>
      </c>
      <c r="D84" s="134">
        <v>3127</v>
      </c>
      <c r="E84" s="135" t="s">
        <v>278</v>
      </c>
      <c r="F84" s="134">
        <v>8</v>
      </c>
      <c r="G84" s="134" t="s">
        <v>2</v>
      </c>
      <c r="H84" s="134">
        <v>54</v>
      </c>
      <c r="I84" s="138">
        <v>20</v>
      </c>
      <c r="J84" s="138">
        <v>20</v>
      </c>
      <c r="K84" s="107">
        <f t="shared" si="11"/>
        <v>94</v>
      </c>
      <c r="L84" s="108" t="str">
        <f t="shared" si="15"/>
        <v>ممتاز</v>
      </c>
      <c r="M84" s="110" t="str">
        <f t="shared" si="12"/>
        <v>ممتاز</v>
      </c>
      <c r="N84" s="116" t="str">
        <f t="shared" si="13"/>
        <v>1</v>
      </c>
    </row>
    <row r="85" spans="2:14">
      <c r="B85" s="125">
        <f t="shared" si="14"/>
        <v>73</v>
      </c>
      <c r="C85" s="129">
        <v>23</v>
      </c>
      <c r="D85" s="130">
        <v>1488</v>
      </c>
      <c r="E85" s="131" t="s">
        <v>279</v>
      </c>
      <c r="F85" s="130">
        <v>8</v>
      </c>
      <c r="G85" s="130" t="s">
        <v>2</v>
      </c>
      <c r="H85" s="130">
        <v>24</v>
      </c>
      <c r="I85" s="137">
        <v>18</v>
      </c>
      <c r="J85" s="137">
        <v>15</v>
      </c>
      <c r="K85" s="107">
        <f t="shared" si="11"/>
        <v>57</v>
      </c>
      <c r="L85" s="108" t="str">
        <f t="shared" si="15"/>
        <v>ضعيف</v>
      </c>
      <c r="M85" s="109" t="str">
        <f t="shared" si="12"/>
        <v>مقبول</v>
      </c>
      <c r="N85" s="117" t="str">
        <f t="shared" si="13"/>
        <v>1</v>
      </c>
    </row>
    <row r="86" spans="2:14">
      <c r="B86" s="125">
        <f t="shared" si="14"/>
        <v>74</v>
      </c>
      <c r="C86" s="133">
        <v>24</v>
      </c>
      <c r="D86" s="134">
        <v>6085</v>
      </c>
      <c r="E86" s="135" t="s">
        <v>280</v>
      </c>
      <c r="F86" s="134">
        <v>8</v>
      </c>
      <c r="G86" s="134" t="s">
        <v>2</v>
      </c>
      <c r="H86" s="134">
        <v>38</v>
      </c>
      <c r="I86" s="138">
        <v>20</v>
      </c>
      <c r="J86" s="138">
        <v>20</v>
      </c>
      <c r="K86" s="107">
        <f t="shared" si="11"/>
        <v>78</v>
      </c>
      <c r="L86" s="108" t="str">
        <f t="shared" si="15"/>
        <v>مقبول</v>
      </c>
      <c r="M86" s="110" t="str">
        <f t="shared" si="12"/>
        <v>جيد</v>
      </c>
      <c r="N86" s="116" t="str">
        <f t="shared" si="13"/>
        <v>1</v>
      </c>
    </row>
    <row r="87" spans="2:14">
      <c r="B87" s="125">
        <f t="shared" si="14"/>
        <v>75</v>
      </c>
      <c r="C87" s="129">
        <v>25</v>
      </c>
      <c r="D87" s="130">
        <v>5502</v>
      </c>
      <c r="E87" s="131" t="s">
        <v>281</v>
      </c>
      <c r="F87" s="130">
        <v>8</v>
      </c>
      <c r="G87" s="130" t="s">
        <v>2</v>
      </c>
      <c r="H87" s="130">
        <v>41</v>
      </c>
      <c r="I87" s="137">
        <v>20</v>
      </c>
      <c r="J87" s="137">
        <v>20</v>
      </c>
      <c r="K87" s="107">
        <f t="shared" si="11"/>
        <v>81</v>
      </c>
      <c r="L87" s="108" t="str">
        <f t="shared" si="15"/>
        <v>جيد</v>
      </c>
      <c r="M87" s="109" t="str">
        <f t="shared" si="12"/>
        <v>جيد جداً</v>
      </c>
      <c r="N87" s="117" t="str">
        <f t="shared" si="13"/>
        <v>1</v>
      </c>
    </row>
    <row r="88" spans="2:14">
      <c r="B88" s="125">
        <f t="shared" si="14"/>
        <v>76</v>
      </c>
      <c r="C88" s="133">
        <v>26</v>
      </c>
      <c r="D88" s="134">
        <v>3957</v>
      </c>
      <c r="E88" s="135" t="s">
        <v>282</v>
      </c>
      <c r="F88" s="134">
        <v>8</v>
      </c>
      <c r="G88" s="134" t="s">
        <v>2</v>
      </c>
      <c r="H88" s="134">
        <v>47</v>
      </c>
      <c r="I88" s="138">
        <v>20</v>
      </c>
      <c r="J88" s="138">
        <v>20</v>
      </c>
      <c r="K88" s="107">
        <f t="shared" si="11"/>
        <v>87</v>
      </c>
      <c r="L88" s="108" t="str">
        <f t="shared" si="15"/>
        <v>جيد</v>
      </c>
      <c r="M88" s="110" t="str">
        <f t="shared" si="12"/>
        <v>جيد جداً</v>
      </c>
      <c r="N88" s="116" t="str">
        <f t="shared" si="13"/>
        <v>1</v>
      </c>
    </row>
    <row r="89" spans="2:14">
      <c r="B89" s="125">
        <f t="shared" si="14"/>
        <v>77</v>
      </c>
      <c r="C89" s="129">
        <v>27</v>
      </c>
      <c r="D89" s="130">
        <v>5273</v>
      </c>
      <c r="E89" s="131" t="s">
        <v>283</v>
      </c>
      <c r="F89" s="130">
        <v>8</v>
      </c>
      <c r="G89" s="130" t="s">
        <v>2</v>
      </c>
      <c r="H89" s="130">
        <v>49</v>
      </c>
      <c r="I89" s="137">
        <v>20</v>
      </c>
      <c r="J89" s="137">
        <v>20</v>
      </c>
      <c r="K89" s="107">
        <f t="shared" si="11"/>
        <v>89</v>
      </c>
      <c r="L89" s="108" t="str">
        <f t="shared" si="15"/>
        <v>جيد جداً</v>
      </c>
      <c r="M89" s="109" t="str">
        <f t="shared" si="12"/>
        <v>جيد جداً</v>
      </c>
      <c r="N89" s="117" t="str">
        <f t="shared" si="13"/>
        <v>1</v>
      </c>
    </row>
    <row r="90" spans="2:14">
      <c r="B90" s="125">
        <f t="shared" si="14"/>
        <v>78</v>
      </c>
      <c r="C90" s="133">
        <v>28</v>
      </c>
      <c r="D90" s="134">
        <v>5852</v>
      </c>
      <c r="E90" s="135" t="s">
        <v>284</v>
      </c>
      <c r="F90" s="134">
        <v>8</v>
      </c>
      <c r="G90" s="134" t="s">
        <v>2</v>
      </c>
      <c r="H90" s="134">
        <v>54</v>
      </c>
      <c r="I90" s="138">
        <v>20</v>
      </c>
      <c r="J90" s="138">
        <v>20</v>
      </c>
      <c r="K90" s="107">
        <f t="shared" si="11"/>
        <v>94</v>
      </c>
      <c r="L90" s="108" t="str">
        <f t="shared" si="15"/>
        <v>ممتاز</v>
      </c>
      <c r="M90" s="110" t="str">
        <f t="shared" si="12"/>
        <v>ممتاز</v>
      </c>
      <c r="N90" s="116" t="str">
        <f t="shared" si="13"/>
        <v>1</v>
      </c>
    </row>
    <row r="91" spans="2:14">
      <c r="B91" s="125">
        <f t="shared" si="14"/>
        <v>79</v>
      </c>
      <c r="C91" s="129">
        <v>29</v>
      </c>
      <c r="D91" s="130">
        <v>6053</v>
      </c>
      <c r="E91" s="131" t="s">
        <v>285</v>
      </c>
      <c r="F91" s="130">
        <v>8</v>
      </c>
      <c r="G91" s="130" t="s">
        <v>2</v>
      </c>
      <c r="H91" s="130">
        <v>58</v>
      </c>
      <c r="I91" s="137">
        <v>20</v>
      </c>
      <c r="J91" s="137">
        <v>20</v>
      </c>
      <c r="K91" s="107">
        <f t="shared" si="11"/>
        <v>98</v>
      </c>
      <c r="L91" s="108" t="str">
        <f t="shared" si="15"/>
        <v>ممتاز</v>
      </c>
      <c r="M91" s="109" t="str">
        <f t="shared" si="12"/>
        <v>ممتاز</v>
      </c>
      <c r="N91" s="117" t="str">
        <f t="shared" si="13"/>
        <v>1</v>
      </c>
    </row>
    <row r="92" spans="2:14">
      <c r="B92" s="125">
        <f t="shared" si="14"/>
        <v>80</v>
      </c>
      <c r="C92" s="133">
        <v>30</v>
      </c>
      <c r="D92" s="134">
        <v>2429</v>
      </c>
      <c r="E92" s="135" t="s">
        <v>286</v>
      </c>
      <c r="F92" s="134">
        <v>8</v>
      </c>
      <c r="G92" s="134" t="s">
        <v>2</v>
      </c>
      <c r="H92" s="134">
        <v>28</v>
      </c>
      <c r="I92" s="138">
        <v>16</v>
      </c>
      <c r="J92" s="138">
        <v>20</v>
      </c>
      <c r="K92" s="107">
        <f t="shared" si="11"/>
        <v>64</v>
      </c>
      <c r="L92" s="108" t="str">
        <f t="shared" si="15"/>
        <v>ضعيف</v>
      </c>
      <c r="M92" s="110" t="str">
        <f t="shared" si="12"/>
        <v>مقبول</v>
      </c>
      <c r="N92" s="116" t="str">
        <f t="shared" si="13"/>
        <v>1</v>
      </c>
    </row>
    <row r="93" spans="2:14">
      <c r="B93" s="125">
        <f t="shared" si="14"/>
        <v>81</v>
      </c>
      <c r="C93" s="129">
        <v>31</v>
      </c>
      <c r="D93" s="130">
        <v>1457</v>
      </c>
      <c r="E93" s="131" t="s">
        <v>287</v>
      </c>
      <c r="F93" s="130">
        <v>8</v>
      </c>
      <c r="G93" s="130" t="s">
        <v>2</v>
      </c>
      <c r="H93" s="130">
        <v>25</v>
      </c>
      <c r="I93" s="137">
        <v>18</v>
      </c>
      <c r="J93" s="137">
        <v>17</v>
      </c>
      <c r="K93" s="107">
        <f t="shared" si="11"/>
        <v>60</v>
      </c>
      <c r="L93" s="108" t="str">
        <f t="shared" si="15"/>
        <v>ضعيف</v>
      </c>
      <c r="M93" s="109" t="str">
        <f t="shared" si="12"/>
        <v>مقبول</v>
      </c>
      <c r="N93" s="117" t="str">
        <f t="shared" si="13"/>
        <v>1</v>
      </c>
    </row>
    <row r="94" spans="2:14">
      <c r="B94" s="125">
        <f t="shared" si="14"/>
        <v>82</v>
      </c>
      <c r="C94" s="133">
        <v>32</v>
      </c>
      <c r="D94" s="134">
        <v>2304</v>
      </c>
      <c r="E94" s="135" t="s">
        <v>288</v>
      </c>
      <c r="F94" s="134">
        <v>8</v>
      </c>
      <c r="G94" s="134" t="s">
        <v>2</v>
      </c>
      <c r="H94" s="134">
        <v>28</v>
      </c>
      <c r="I94" s="138">
        <v>20</v>
      </c>
      <c r="J94" s="138">
        <v>18</v>
      </c>
      <c r="K94" s="107">
        <f t="shared" si="11"/>
        <v>66</v>
      </c>
      <c r="L94" s="108" t="str">
        <f t="shared" si="15"/>
        <v>ضعيف</v>
      </c>
      <c r="M94" s="110" t="str">
        <f t="shared" si="12"/>
        <v>جيد</v>
      </c>
      <c r="N94" s="116" t="str">
        <f t="shared" si="13"/>
        <v>1</v>
      </c>
    </row>
    <row r="95" spans="2:14">
      <c r="B95" s="125">
        <f t="shared" si="14"/>
        <v>83</v>
      </c>
      <c r="C95" s="129">
        <v>1</v>
      </c>
      <c r="D95" s="130">
        <v>5104</v>
      </c>
      <c r="E95" s="131" t="s">
        <v>289</v>
      </c>
      <c r="F95" s="130">
        <v>8</v>
      </c>
      <c r="G95" s="130" t="s">
        <v>3</v>
      </c>
      <c r="H95" s="130">
        <v>25</v>
      </c>
      <c r="I95" s="137">
        <v>17</v>
      </c>
      <c r="J95" s="137">
        <v>15</v>
      </c>
      <c r="K95" s="107">
        <f t="shared" si="11"/>
        <v>57</v>
      </c>
      <c r="L95" s="108" t="str">
        <f t="shared" si="15"/>
        <v>ضعيف</v>
      </c>
      <c r="M95" s="109" t="str">
        <f t="shared" si="12"/>
        <v>مقبول</v>
      </c>
      <c r="N95" s="117" t="str">
        <f t="shared" si="13"/>
        <v>1</v>
      </c>
    </row>
    <row r="96" spans="2:14">
      <c r="B96" s="125">
        <f t="shared" si="14"/>
        <v>84</v>
      </c>
      <c r="C96" s="133">
        <v>2</v>
      </c>
      <c r="D96" s="134">
        <v>1588</v>
      </c>
      <c r="E96" s="135" t="s">
        <v>290</v>
      </c>
      <c r="F96" s="134">
        <v>8</v>
      </c>
      <c r="G96" s="134" t="s">
        <v>3</v>
      </c>
      <c r="H96" s="134">
        <v>35</v>
      </c>
      <c r="I96" s="138">
        <v>20</v>
      </c>
      <c r="J96" s="138">
        <v>20</v>
      </c>
      <c r="K96" s="107">
        <f t="shared" si="11"/>
        <v>75</v>
      </c>
      <c r="L96" s="108" t="str">
        <f t="shared" si="15"/>
        <v>مقبول</v>
      </c>
      <c r="M96" s="110" t="str">
        <f t="shared" si="12"/>
        <v>جيد</v>
      </c>
      <c r="N96" s="116" t="str">
        <f t="shared" si="13"/>
        <v>1</v>
      </c>
    </row>
    <row r="97" spans="2:14">
      <c r="B97" s="125">
        <f t="shared" si="14"/>
        <v>85</v>
      </c>
      <c r="C97" s="129">
        <v>3</v>
      </c>
      <c r="D97" s="130">
        <v>6278</v>
      </c>
      <c r="E97" s="131" t="s">
        <v>291</v>
      </c>
      <c r="F97" s="130">
        <v>8</v>
      </c>
      <c r="G97" s="130" t="s">
        <v>3</v>
      </c>
      <c r="H97" s="130"/>
      <c r="I97" s="137">
        <v>20</v>
      </c>
      <c r="J97" s="137">
        <v>20</v>
      </c>
      <c r="K97" s="107">
        <f t="shared" si="11"/>
        <v>40</v>
      </c>
      <c r="L97" s="108" t="str">
        <f t="shared" si="15"/>
        <v>غياب</v>
      </c>
      <c r="M97" s="109" t="str">
        <f t="shared" si="12"/>
        <v>ضعيف</v>
      </c>
      <c r="N97" s="117" t="str">
        <f t="shared" si="13"/>
        <v>1</v>
      </c>
    </row>
    <row r="98" spans="2:14">
      <c r="B98" s="125">
        <f t="shared" si="14"/>
        <v>86</v>
      </c>
      <c r="C98" s="133">
        <v>4</v>
      </c>
      <c r="D98" s="134">
        <v>1506</v>
      </c>
      <c r="E98" s="135" t="s">
        <v>292</v>
      </c>
      <c r="F98" s="134">
        <v>8</v>
      </c>
      <c r="G98" s="134" t="s">
        <v>3</v>
      </c>
      <c r="H98" s="134">
        <v>31</v>
      </c>
      <c r="I98" s="138">
        <v>20</v>
      </c>
      <c r="J98" s="138">
        <v>19</v>
      </c>
      <c r="K98" s="107">
        <f t="shared" si="11"/>
        <v>70</v>
      </c>
      <c r="L98" s="108" t="str">
        <f t="shared" si="15"/>
        <v>مقبول</v>
      </c>
      <c r="M98" s="110" t="str">
        <f t="shared" si="12"/>
        <v>جيد</v>
      </c>
      <c r="N98" s="116" t="str">
        <f t="shared" si="13"/>
        <v>1</v>
      </c>
    </row>
    <row r="99" spans="2:14">
      <c r="B99" s="125">
        <f t="shared" si="14"/>
        <v>87</v>
      </c>
      <c r="C99" s="129">
        <v>5</v>
      </c>
      <c r="D99" s="130">
        <v>6222</v>
      </c>
      <c r="E99" s="131" t="s">
        <v>293</v>
      </c>
      <c r="F99" s="130">
        <v>8</v>
      </c>
      <c r="G99" s="130" t="s">
        <v>3</v>
      </c>
      <c r="H99" s="130">
        <v>47</v>
      </c>
      <c r="I99" s="137">
        <v>20</v>
      </c>
      <c r="J99" s="137">
        <v>20</v>
      </c>
      <c r="K99" s="107">
        <f t="shared" si="11"/>
        <v>87</v>
      </c>
      <c r="L99" s="108" t="str">
        <f t="shared" si="15"/>
        <v>جيد</v>
      </c>
      <c r="M99" s="109" t="str">
        <f t="shared" si="12"/>
        <v>جيد جداً</v>
      </c>
      <c r="N99" s="117" t="str">
        <f t="shared" si="13"/>
        <v>1</v>
      </c>
    </row>
    <row r="100" spans="2:14">
      <c r="B100" s="125">
        <f t="shared" si="14"/>
        <v>88</v>
      </c>
      <c r="C100" s="133">
        <v>6</v>
      </c>
      <c r="D100" s="134">
        <v>5983</v>
      </c>
      <c r="E100" s="135" t="s">
        <v>294</v>
      </c>
      <c r="F100" s="134">
        <v>8</v>
      </c>
      <c r="G100" s="134" t="s">
        <v>3</v>
      </c>
      <c r="H100" s="134">
        <v>16</v>
      </c>
      <c r="I100" s="138">
        <v>19</v>
      </c>
      <c r="J100" s="138">
        <v>16</v>
      </c>
      <c r="K100" s="107">
        <f t="shared" si="11"/>
        <v>51</v>
      </c>
      <c r="L100" s="108" t="str">
        <f t="shared" si="15"/>
        <v>ضعيف</v>
      </c>
      <c r="M100" s="110" t="str">
        <f t="shared" si="12"/>
        <v>مقبول</v>
      </c>
      <c r="N100" s="116" t="str">
        <f t="shared" si="13"/>
        <v>1</v>
      </c>
    </row>
    <row r="101" spans="2:14">
      <c r="B101" s="125">
        <f t="shared" si="14"/>
        <v>89</v>
      </c>
      <c r="C101" s="129">
        <v>7</v>
      </c>
      <c r="D101" s="130">
        <v>5161</v>
      </c>
      <c r="E101" s="131" t="s">
        <v>295</v>
      </c>
      <c r="F101" s="130">
        <v>8</v>
      </c>
      <c r="G101" s="130" t="s">
        <v>3</v>
      </c>
      <c r="H101" s="130">
        <v>41</v>
      </c>
      <c r="I101" s="137">
        <v>20</v>
      </c>
      <c r="J101" s="137">
        <v>20</v>
      </c>
      <c r="K101" s="107">
        <f t="shared" si="11"/>
        <v>81</v>
      </c>
      <c r="L101" s="108" t="str">
        <f t="shared" si="15"/>
        <v>جيد</v>
      </c>
      <c r="M101" s="109" t="str">
        <f t="shared" si="12"/>
        <v>جيد جداً</v>
      </c>
      <c r="N101" s="117" t="str">
        <f t="shared" si="13"/>
        <v>1</v>
      </c>
    </row>
    <row r="102" spans="2:14">
      <c r="B102" s="125">
        <f t="shared" si="14"/>
        <v>90</v>
      </c>
      <c r="C102" s="133">
        <v>8</v>
      </c>
      <c r="D102" s="134">
        <v>4532</v>
      </c>
      <c r="E102" s="135" t="s">
        <v>296</v>
      </c>
      <c r="F102" s="134">
        <v>8</v>
      </c>
      <c r="G102" s="134" t="s">
        <v>3</v>
      </c>
      <c r="H102" s="134">
        <v>51</v>
      </c>
      <c r="I102" s="138">
        <v>20</v>
      </c>
      <c r="J102" s="138">
        <v>20</v>
      </c>
      <c r="K102" s="107">
        <f t="shared" ref="K102:K133" si="16">IF($D102="","",SUM(H102:J102))</f>
        <v>91</v>
      </c>
      <c r="L102" s="108" t="str">
        <f t="shared" si="15"/>
        <v>جيد جداً</v>
      </c>
      <c r="M102" s="110" t="str">
        <f t="shared" si="12"/>
        <v>ممتاز</v>
      </c>
      <c r="N102" s="116" t="str">
        <f t="shared" si="13"/>
        <v>1</v>
      </c>
    </row>
    <row r="103" spans="2:14">
      <c r="B103" s="125">
        <f t="shared" si="14"/>
        <v>91</v>
      </c>
      <c r="C103" s="129">
        <v>9</v>
      </c>
      <c r="D103" s="130">
        <v>5201</v>
      </c>
      <c r="E103" s="131" t="s">
        <v>297</v>
      </c>
      <c r="F103" s="130">
        <v>8</v>
      </c>
      <c r="G103" s="130" t="s">
        <v>3</v>
      </c>
      <c r="H103" s="130">
        <v>15</v>
      </c>
      <c r="I103" s="137">
        <v>20</v>
      </c>
      <c r="J103" s="137">
        <v>20</v>
      </c>
      <c r="K103" s="107">
        <f t="shared" si="16"/>
        <v>55</v>
      </c>
      <c r="L103" s="108" t="str">
        <f t="shared" si="15"/>
        <v>ضعيف</v>
      </c>
      <c r="M103" s="109" t="str">
        <f t="shared" si="12"/>
        <v>مقبول</v>
      </c>
      <c r="N103" s="117" t="str">
        <f t="shared" si="13"/>
        <v>1</v>
      </c>
    </row>
    <row r="104" spans="2:14">
      <c r="B104" s="125">
        <f t="shared" si="14"/>
        <v>92</v>
      </c>
      <c r="C104" s="133">
        <v>10</v>
      </c>
      <c r="D104" s="134">
        <v>4606</v>
      </c>
      <c r="E104" s="135" t="s">
        <v>298</v>
      </c>
      <c r="F104" s="134">
        <v>8</v>
      </c>
      <c r="G104" s="134" t="s">
        <v>3</v>
      </c>
      <c r="H104" s="134">
        <v>52</v>
      </c>
      <c r="I104" s="138">
        <v>20</v>
      </c>
      <c r="J104" s="138">
        <v>20</v>
      </c>
      <c r="K104" s="107">
        <f t="shared" si="16"/>
        <v>92</v>
      </c>
      <c r="L104" s="108" t="str">
        <f t="shared" si="15"/>
        <v>جيد جداً</v>
      </c>
      <c r="M104" s="110" t="str">
        <f t="shared" si="12"/>
        <v>ممتاز</v>
      </c>
      <c r="N104" s="116" t="str">
        <f t="shared" si="13"/>
        <v>1</v>
      </c>
    </row>
    <row r="105" spans="2:14">
      <c r="B105" s="125">
        <f t="shared" si="14"/>
        <v>93</v>
      </c>
      <c r="C105" s="129">
        <v>11</v>
      </c>
      <c r="D105" s="130">
        <v>3762</v>
      </c>
      <c r="E105" s="131" t="s">
        <v>299</v>
      </c>
      <c r="F105" s="130">
        <v>8</v>
      </c>
      <c r="G105" s="130" t="s">
        <v>3</v>
      </c>
      <c r="H105" s="130">
        <v>30</v>
      </c>
      <c r="I105" s="137">
        <v>20</v>
      </c>
      <c r="J105" s="137">
        <v>18</v>
      </c>
      <c r="K105" s="107">
        <f t="shared" si="16"/>
        <v>68</v>
      </c>
      <c r="L105" s="108" t="str">
        <f t="shared" si="15"/>
        <v>مقبول</v>
      </c>
      <c r="M105" s="109" t="str">
        <f t="shared" si="12"/>
        <v>جيد</v>
      </c>
      <c r="N105" s="117" t="str">
        <f t="shared" si="13"/>
        <v>1</v>
      </c>
    </row>
    <row r="106" spans="2:14">
      <c r="B106" s="125">
        <f t="shared" si="14"/>
        <v>94</v>
      </c>
      <c r="C106" s="133">
        <v>12</v>
      </c>
      <c r="D106" s="134">
        <v>4684</v>
      </c>
      <c r="E106" s="135" t="s">
        <v>300</v>
      </c>
      <c r="F106" s="134">
        <v>8</v>
      </c>
      <c r="G106" s="134" t="s">
        <v>3</v>
      </c>
      <c r="H106" s="134">
        <v>35</v>
      </c>
      <c r="I106" s="138">
        <v>19</v>
      </c>
      <c r="J106" s="138">
        <v>20</v>
      </c>
      <c r="K106" s="107">
        <f t="shared" si="16"/>
        <v>74</v>
      </c>
      <c r="L106" s="108" t="str">
        <f t="shared" si="15"/>
        <v>مقبول</v>
      </c>
      <c r="M106" s="110" t="str">
        <f t="shared" si="12"/>
        <v>جيد</v>
      </c>
      <c r="N106" s="116" t="str">
        <f t="shared" si="13"/>
        <v>1</v>
      </c>
    </row>
    <row r="107" spans="2:14">
      <c r="B107" s="125">
        <f t="shared" si="14"/>
        <v>95</v>
      </c>
      <c r="C107" s="129">
        <v>13</v>
      </c>
      <c r="D107" s="130">
        <v>4739</v>
      </c>
      <c r="E107" s="131" t="s">
        <v>301</v>
      </c>
      <c r="F107" s="130">
        <v>8</v>
      </c>
      <c r="G107" s="130" t="s">
        <v>3</v>
      </c>
      <c r="H107" s="130">
        <v>60</v>
      </c>
      <c r="I107" s="137">
        <v>20</v>
      </c>
      <c r="J107" s="137">
        <v>20</v>
      </c>
      <c r="K107" s="107">
        <f t="shared" si="16"/>
        <v>100</v>
      </c>
      <c r="L107" s="108" t="str">
        <f t="shared" si="15"/>
        <v>ممتاز</v>
      </c>
      <c r="M107" s="109" t="str">
        <f t="shared" si="12"/>
        <v>ممتاز</v>
      </c>
      <c r="N107" s="117" t="str">
        <f t="shared" si="13"/>
        <v>1</v>
      </c>
    </row>
    <row r="108" spans="2:14">
      <c r="B108" s="125">
        <f t="shared" si="14"/>
        <v>96</v>
      </c>
      <c r="C108" s="133">
        <v>14</v>
      </c>
      <c r="D108" s="134">
        <v>2551</v>
      </c>
      <c r="E108" s="135" t="s">
        <v>302</v>
      </c>
      <c r="F108" s="134">
        <v>8</v>
      </c>
      <c r="G108" s="134" t="s">
        <v>3</v>
      </c>
      <c r="H108" s="134">
        <v>42</v>
      </c>
      <c r="I108" s="138">
        <v>20</v>
      </c>
      <c r="J108" s="138">
        <v>20</v>
      </c>
      <c r="K108" s="107">
        <f t="shared" si="16"/>
        <v>82</v>
      </c>
      <c r="L108" s="108" t="str">
        <f t="shared" si="15"/>
        <v>جيد</v>
      </c>
      <c r="M108" s="110" t="str">
        <f t="shared" si="12"/>
        <v>جيد جداً</v>
      </c>
      <c r="N108" s="116" t="str">
        <f t="shared" si="13"/>
        <v>1</v>
      </c>
    </row>
    <row r="109" spans="2:14">
      <c r="B109" s="125">
        <f t="shared" si="14"/>
        <v>97</v>
      </c>
      <c r="C109" s="129">
        <v>15</v>
      </c>
      <c r="D109" s="130">
        <v>2913</v>
      </c>
      <c r="E109" s="131" t="s">
        <v>303</v>
      </c>
      <c r="F109" s="130">
        <v>8</v>
      </c>
      <c r="G109" s="130" t="s">
        <v>3</v>
      </c>
      <c r="H109" s="130">
        <v>38</v>
      </c>
      <c r="I109" s="137">
        <v>20</v>
      </c>
      <c r="J109" s="137">
        <v>20</v>
      </c>
      <c r="K109" s="107">
        <f t="shared" si="16"/>
        <v>78</v>
      </c>
      <c r="L109" s="108" t="str">
        <f t="shared" si="15"/>
        <v>مقبول</v>
      </c>
      <c r="M109" s="109" t="str">
        <f t="shared" si="12"/>
        <v>جيد</v>
      </c>
      <c r="N109" s="117" t="str">
        <f t="shared" ref="N109:N140" si="17">IF($B109="","","1")</f>
        <v>1</v>
      </c>
    </row>
    <row r="110" spans="2:14">
      <c r="B110" s="125">
        <f t="shared" si="14"/>
        <v>98</v>
      </c>
      <c r="C110" s="133">
        <v>16</v>
      </c>
      <c r="D110" s="134">
        <v>1738</v>
      </c>
      <c r="E110" s="135" t="s">
        <v>304</v>
      </c>
      <c r="F110" s="134">
        <v>8</v>
      </c>
      <c r="G110" s="134" t="s">
        <v>3</v>
      </c>
      <c r="H110" s="134">
        <v>50</v>
      </c>
      <c r="I110" s="138">
        <v>20</v>
      </c>
      <c r="J110" s="138">
        <v>19</v>
      </c>
      <c r="K110" s="107">
        <f t="shared" si="16"/>
        <v>89</v>
      </c>
      <c r="L110" s="108" t="str">
        <f t="shared" si="15"/>
        <v>جيد جداً</v>
      </c>
      <c r="M110" s="110" t="str">
        <f t="shared" si="12"/>
        <v>جيد جداً</v>
      </c>
      <c r="N110" s="116" t="str">
        <f t="shared" si="17"/>
        <v>1</v>
      </c>
    </row>
    <row r="111" spans="2:14">
      <c r="B111" s="125">
        <f t="shared" si="14"/>
        <v>99</v>
      </c>
      <c r="C111" s="129">
        <v>17</v>
      </c>
      <c r="D111" s="130">
        <v>5881</v>
      </c>
      <c r="E111" s="131" t="s">
        <v>305</v>
      </c>
      <c r="F111" s="130">
        <v>8</v>
      </c>
      <c r="G111" s="130" t="s">
        <v>3</v>
      </c>
      <c r="H111" s="130">
        <v>47</v>
      </c>
      <c r="I111" s="137">
        <v>18</v>
      </c>
      <c r="J111" s="137">
        <v>17</v>
      </c>
      <c r="K111" s="107">
        <f t="shared" si="16"/>
        <v>82</v>
      </c>
      <c r="L111" s="108" t="str">
        <f t="shared" si="15"/>
        <v>جيد</v>
      </c>
      <c r="M111" s="109" t="str">
        <f t="shared" si="12"/>
        <v>جيد جداً</v>
      </c>
      <c r="N111" s="117" t="str">
        <f t="shared" si="17"/>
        <v>1</v>
      </c>
    </row>
    <row r="112" spans="2:14">
      <c r="B112" s="125">
        <f t="shared" si="14"/>
        <v>100</v>
      </c>
      <c r="C112" s="133">
        <v>18</v>
      </c>
      <c r="D112" s="134">
        <v>5215</v>
      </c>
      <c r="E112" s="135" t="s">
        <v>306</v>
      </c>
      <c r="F112" s="134">
        <v>8</v>
      </c>
      <c r="G112" s="134" t="s">
        <v>3</v>
      </c>
      <c r="H112" s="134">
        <v>45</v>
      </c>
      <c r="I112" s="138">
        <v>20</v>
      </c>
      <c r="J112" s="138">
        <v>20</v>
      </c>
      <c r="K112" s="107">
        <f t="shared" si="16"/>
        <v>85</v>
      </c>
      <c r="L112" s="108" t="str">
        <f t="shared" si="15"/>
        <v>جيد</v>
      </c>
      <c r="M112" s="110" t="str">
        <f t="shared" si="12"/>
        <v>جيد جداً</v>
      </c>
      <c r="N112" s="116" t="str">
        <f t="shared" si="17"/>
        <v>1</v>
      </c>
    </row>
    <row r="113" spans="2:14">
      <c r="B113" s="125">
        <f t="shared" si="14"/>
        <v>101</v>
      </c>
      <c r="C113" s="129">
        <v>19</v>
      </c>
      <c r="D113" s="130">
        <v>2396</v>
      </c>
      <c r="E113" s="131" t="s">
        <v>307</v>
      </c>
      <c r="F113" s="130">
        <v>8</v>
      </c>
      <c r="G113" s="130" t="s">
        <v>3</v>
      </c>
      <c r="H113" s="130">
        <v>18</v>
      </c>
      <c r="I113" s="137">
        <v>18</v>
      </c>
      <c r="J113" s="137">
        <v>18</v>
      </c>
      <c r="K113" s="107">
        <f t="shared" si="16"/>
        <v>54</v>
      </c>
      <c r="L113" s="108" t="str">
        <f t="shared" si="15"/>
        <v>ضعيف</v>
      </c>
      <c r="M113" s="109" t="str">
        <f t="shared" si="12"/>
        <v>مقبول</v>
      </c>
      <c r="N113" s="117" t="str">
        <f t="shared" si="17"/>
        <v>1</v>
      </c>
    </row>
    <row r="114" spans="2:14">
      <c r="B114" s="125">
        <f t="shared" si="14"/>
        <v>102</v>
      </c>
      <c r="C114" s="133">
        <v>20</v>
      </c>
      <c r="D114" s="134">
        <v>5231</v>
      </c>
      <c r="E114" s="135" t="s">
        <v>308</v>
      </c>
      <c r="F114" s="134">
        <v>8</v>
      </c>
      <c r="G114" s="134" t="s">
        <v>3</v>
      </c>
      <c r="H114" s="134">
        <v>24</v>
      </c>
      <c r="I114" s="138">
        <v>20</v>
      </c>
      <c r="J114" s="138">
        <v>18</v>
      </c>
      <c r="K114" s="107">
        <f t="shared" si="16"/>
        <v>62</v>
      </c>
      <c r="L114" s="108" t="str">
        <f t="shared" si="15"/>
        <v>ضعيف</v>
      </c>
      <c r="M114" s="110" t="str">
        <f t="shared" si="12"/>
        <v>مقبول</v>
      </c>
      <c r="N114" s="116" t="str">
        <f t="shared" si="17"/>
        <v>1</v>
      </c>
    </row>
    <row r="115" spans="2:14">
      <c r="B115" s="125">
        <f t="shared" si="14"/>
        <v>103</v>
      </c>
      <c r="C115" s="129">
        <v>21</v>
      </c>
      <c r="D115" s="130">
        <v>4789</v>
      </c>
      <c r="E115" s="131" t="s">
        <v>309</v>
      </c>
      <c r="F115" s="130">
        <v>8</v>
      </c>
      <c r="G115" s="130" t="s">
        <v>3</v>
      </c>
      <c r="H115" s="130">
        <v>58</v>
      </c>
      <c r="I115" s="137">
        <v>20</v>
      </c>
      <c r="J115" s="137">
        <v>20</v>
      </c>
      <c r="K115" s="107">
        <f t="shared" si="16"/>
        <v>98</v>
      </c>
      <c r="L115" s="108" t="str">
        <f t="shared" si="15"/>
        <v>ممتاز</v>
      </c>
      <c r="M115" s="109" t="str">
        <f t="shared" si="12"/>
        <v>ممتاز</v>
      </c>
      <c r="N115" s="117" t="str">
        <f t="shared" si="17"/>
        <v>1</v>
      </c>
    </row>
    <row r="116" spans="2:14">
      <c r="B116" s="125">
        <f t="shared" si="14"/>
        <v>104</v>
      </c>
      <c r="C116" s="133">
        <v>22</v>
      </c>
      <c r="D116" s="134">
        <v>1805</v>
      </c>
      <c r="E116" s="135" t="s">
        <v>310</v>
      </c>
      <c r="F116" s="134">
        <v>8</v>
      </c>
      <c r="G116" s="134" t="s">
        <v>3</v>
      </c>
      <c r="H116" s="134">
        <v>58</v>
      </c>
      <c r="I116" s="138">
        <v>20</v>
      </c>
      <c r="J116" s="138">
        <v>20</v>
      </c>
      <c r="K116" s="107">
        <f t="shared" si="16"/>
        <v>98</v>
      </c>
      <c r="L116" s="108" t="str">
        <f t="shared" si="15"/>
        <v>ممتاز</v>
      </c>
      <c r="M116" s="110" t="str">
        <f t="shared" si="12"/>
        <v>ممتاز</v>
      </c>
      <c r="N116" s="116" t="str">
        <f t="shared" si="17"/>
        <v>1</v>
      </c>
    </row>
    <row r="117" spans="2:14">
      <c r="B117" s="125">
        <f t="shared" si="14"/>
        <v>105</v>
      </c>
      <c r="C117" s="129">
        <v>23</v>
      </c>
      <c r="D117" s="130">
        <v>5459</v>
      </c>
      <c r="E117" s="131" t="s">
        <v>311</v>
      </c>
      <c r="F117" s="130">
        <v>8</v>
      </c>
      <c r="G117" s="130" t="s">
        <v>3</v>
      </c>
      <c r="H117" s="130">
        <v>41</v>
      </c>
      <c r="I117" s="137">
        <v>20</v>
      </c>
      <c r="J117" s="137">
        <v>20</v>
      </c>
      <c r="K117" s="107">
        <f t="shared" si="16"/>
        <v>81</v>
      </c>
      <c r="L117" s="108" t="str">
        <f t="shared" si="15"/>
        <v>جيد</v>
      </c>
      <c r="M117" s="109" t="str">
        <f t="shared" si="12"/>
        <v>جيد جداً</v>
      </c>
      <c r="N117" s="117" t="str">
        <f t="shared" si="17"/>
        <v>1</v>
      </c>
    </row>
    <row r="118" spans="2:14">
      <c r="B118" s="125">
        <f t="shared" si="14"/>
        <v>106</v>
      </c>
      <c r="C118" s="133">
        <v>24</v>
      </c>
      <c r="D118" s="134">
        <v>1615</v>
      </c>
      <c r="E118" s="135" t="s">
        <v>312</v>
      </c>
      <c r="F118" s="134">
        <v>8</v>
      </c>
      <c r="G118" s="134" t="s">
        <v>3</v>
      </c>
      <c r="H118" s="134">
        <v>19</v>
      </c>
      <c r="I118" s="138">
        <v>17</v>
      </c>
      <c r="J118" s="138">
        <v>15</v>
      </c>
      <c r="K118" s="107">
        <f t="shared" si="16"/>
        <v>51</v>
      </c>
      <c r="L118" s="108" t="str">
        <f t="shared" si="15"/>
        <v>ضعيف</v>
      </c>
      <c r="M118" s="110" t="str">
        <f t="shared" si="12"/>
        <v>مقبول</v>
      </c>
      <c r="N118" s="116" t="str">
        <f t="shared" si="17"/>
        <v>1</v>
      </c>
    </row>
    <row r="119" spans="2:14">
      <c r="B119" s="125" t="str">
        <f t="shared" si="14"/>
        <v/>
      </c>
      <c r="C119" s="129"/>
      <c r="D119" s="130"/>
      <c r="E119" s="131"/>
      <c r="F119" s="130"/>
      <c r="G119" s="130"/>
      <c r="H119" s="130"/>
      <c r="I119" s="137"/>
      <c r="J119" s="137"/>
      <c r="K119" s="107" t="str">
        <f t="shared" si="16"/>
        <v/>
      </c>
      <c r="L119" s="108" t="str">
        <f t="shared" si="15"/>
        <v/>
      </c>
      <c r="M119" s="109" t="str">
        <f t="shared" si="12"/>
        <v/>
      </c>
      <c r="N119" s="117" t="str">
        <f t="shared" si="17"/>
        <v/>
      </c>
    </row>
    <row r="120" spans="2:14">
      <c r="B120" s="125" t="str">
        <f t="shared" si="14"/>
        <v/>
      </c>
      <c r="C120" s="133"/>
      <c r="D120" s="134"/>
      <c r="E120" s="135"/>
      <c r="F120" s="134"/>
      <c r="G120" s="134"/>
      <c r="H120" s="134"/>
      <c r="I120" s="138"/>
      <c r="J120" s="138"/>
      <c r="K120" s="107" t="str">
        <f t="shared" si="16"/>
        <v/>
      </c>
      <c r="L120" s="108" t="str">
        <f t="shared" si="15"/>
        <v/>
      </c>
      <c r="M120" s="110" t="str">
        <f t="shared" si="12"/>
        <v/>
      </c>
      <c r="N120" s="116" t="str">
        <f t="shared" si="17"/>
        <v/>
      </c>
    </row>
    <row r="121" spans="2:14">
      <c r="B121" s="125" t="str">
        <f t="shared" si="14"/>
        <v/>
      </c>
      <c r="C121" s="129"/>
      <c r="D121" s="130"/>
      <c r="E121" s="131"/>
      <c r="F121" s="130"/>
      <c r="G121" s="130"/>
      <c r="H121" s="130"/>
      <c r="I121" s="137"/>
      <c r="J121" s="137"/>
      <c r="K121" s="107" t="str">
        <f t="shared" si="16"/>
        <v/>
      </c>
      <c r="L121" s="108" t="str">
        <f t="shared" si="15"/>
        <v/>
      </c>
      <c r="M121" s="109" t="str">
        <f t="shared" si="12"/>
        <v/>
      </c>
      <c r="N121" s="117" t="str">
        <f t="shared" si="17"/>
        <v/>
      </c>
    </row>
    <row r="122" spans="2:14">
      <c r="B122" s="125" t="str">
        <f t="shared" si="14"/>
        <v/>
      </c>
      <c r="C122" s="133"/>
      <c r="D122" s="134"/>
      <c r="E122" s="135"/>
      <c r="F122" s="134"/>
      <c r="G122" s="134"/>
      <c r="H122" s="134"/>
      <c r="I122" s="138"/>
      <c r="J122" s="138"/>
      <c r="K122" s="107" t="str">
        <f t="shared" si="16"/>
        <v/>
      </c>
      <c r="L122" s="108" t="str">
        <f t="shared" si="15"/>
        <v/>
      </c>
      <c r="M122" s="110" t="str">
        <f t="shared" si="12"/>
        <v/>
      </c>
      <c r="N122" s="116" t="str">
        <f t="shared" si="17"/>
        <v/>
      </c>
    </row>
    <row r="123" spans="2:14">
      <c r="B123" s="125" t="str">
        <f t="shared" si="14"/>
        <v/>
      </c>
      <c r="C123" s="129"/>
      <c r="D123" s="130"/>
      <c r="E123" s="131"/>
      <c r="F123" s="130"/>
      <c r="G123" s="130"/>
      <c r="H123" s="130"/>
      <c r="I123" s="137"/>
      <c r="J123" s="137"/>
      <c r="K123" s="107" t="str">
        <f t="shared" si="16"/>
        <v/>
      </c>
      <c r="L123" s="108" t="str">
        <f t="shared" si="15"/>
        <v/>
      </c>
      <c r="M123" s="109" t="str">
        <f t="shared" si="12"/>
        <v/>
      </c>
      <c r="N123" s="117" t="str">
        <f t="shared" si="17"/>
        <v/>
      </c>
    </row>
    <row r="124" spans="2:14">
      <c r="B124" s="125" t="str">
        <f t="shared" si="14"/>
        <v/>
      </c>
      <c r="C124" s="133"/>
      <c r="D124" s="134"/>
      <c r="E124" s="135"/>
      <c r="F124" s="134"/>
      <c r="G124" s="134"/>
      <c r="H124" s="134"/>
      <c r="I124" s="138"/>
      <c r="J124" s="138"/>
      <c r="K124" s="107" t="str">
        <f t="shared" si="16"/>
        <v/>
      </c>
      <c r="L124" s="108" t="str">
        <f t="shared" si="15"/>
        <v/>
      </c>
      <c r="M124" s="110" t="str">
        <f t="shared" si="12"/>
        <v/>
      </c>
      <c r="N124" s="116" t="str">
        <f t="shared" si="17"/>
        <v/>
      </c>
    </row>
    <row r="125" spans="2:14">
      <c r="B125" s="125" t="str">
        <f t="shared" si="14"/>
        <v/>
      </c>
      <c r="C125" s="129"/>
      <c r="D125" s="130"/>
      <c r="E125" s="131"/>
      <c r="F125" s="130"/>
      <c r="G125" s="130"/>
      <c r="H125" s="130"/>
      <c r="I125" s="137"/>
      <c r="J125" s="137"/>
      <c r="K125" s="107" t="str">
        <f t="shared" si="16"/>
        <v/>
      </c>
      <c r="L125" s="108" t="str">
        <f t="shared" si="15"/>
        <v/>
      </c>
      <c r="M125" s="109" t="str">
        <f t="shared" si="12"/>
        <v/>
      </c>
      <c r="N125" s="117" t="str">
        <f t="shared" si="17"/>
        <v/>
      </c>
    </row>
    <row r="126" spans="2:14">
      <c r="B126" s="125" t="str">
        <f t="shared" si="14"/>
        <v/>
      </c>
      <c r="C126" s="133"/>
      <c r="D126" s="134"/>
      <c r="E126" s="135"/>
      <c r="F126" s="134"/>
      <c r="G126" s="134"/>
      <c r="H126" s="134"/>
      <c r="I126" s="138"/>
      <c r="J126" s="138"/>
      <c r="K126" s="107" t="str">
        <f t="shared" si="16"/>
        <v/>
      </c>
      <c r="L126" s="108" t="str">
        <f t="shared" si="15"/>
        <v/>
      </c>
      <c r="M126" s="110" t="str">
        <f t="shared" si="12"/>
        <v/>
      </c>
      <c r="N126" s="116" t="str">
        <f t="shared" si="17"/>
        <v/>
      </c>
    </row>
    <row r="127" spans="2:14">
      <c r="B127" s="125" t="str">
        <f t="shared" si="14"/>
        <v/>
      </c>
      <c r="C127" s="129"/>
      <c r="D127" s="130"/>
      <c r="E127" s="131"/>
      <c r="F127" s="130"/>
      <c r="G127" s="130"/>
      <c r="H127" s="130"/>
      <c r="I127" s="137"/>
      <c r="J127" s="137"/>
      <c r="K127" s="107" t="str">
        <f t="shared" si="16"/>
        <v/>
      </c>
      <c r="L127" s="108" t="str">
        <f t="shared" si="15"/>
        <v/>
      </c>
      <c r="M127" s="109" t="str">
        <f t="shared" si="12"/>
        <v/>
      </c>
      <c r="N127" s="117" t="str">
        <f t="shared" si="17"/>
        <v/>
      </c>
    </row>
    <row r="128" spans="2:14">
      <c r="B128" s="125" t="str">
        <f t="shared" si="14"/>
        <v/>
      </c>
      <c r="C128" s="133"/>
      <c r="D128" s="134"/>
      <c r="E128" s="135"/>
      <c r="F128" s="134"/>
      <c r="G128" s="134"/>
      <c r="H128" s="134"/>
      <c r="I128" s="138"/>
      <c r="J128" s="138"/>
      <c r="K128" s="107" t="str">
        <f t="shared" si="16"/>
        <v/>
      </c>
      <c r="L128" s="108" t="str">
        <f t="shared" si="15"/>
        <v/>
      </c>
      <c r="M128" s="110" t="str">
        <f t="shared" si="12"/>
        <v/>
      </c>
      <c r="N128" s="116" t="str">
        <f t="shared" si="17"/>
        <v/>
      </c>
    </row>
    <row r="129" spans="2:14">
      <c r="B129" s="125" t="str">
        <f t="shared" si="14"/>
        <v/>
      </c>
      <c r="C129" s="129"/>
      <c r="D129" s="130"/>
      <c r="E129" s="131"/>
      <c r="F129" s="130"/>
      <c r="G129" s="130"/>
      <c r="H129" s="130"/>
      <c r="I129" s="137"/>
      <c r="J129" s="137"/>
      <c r="K129" s="107" t="str">
        <f t="shared" si="16"/>
        <v/>
      </c>
      <c r="L129" s="108" t="str">
        <f t="shared" si="15"/>
        <v/>
      </c>
      <c r="M129" s="109" t="str">
        <f t="shared" si="12"/>
        <v/>
      </c>
      <c r="N129" s="117" t="str">
        <f t="shared" si="17"/>
        <v/>
      </c>
    </row>
    <row r="130" spans="2:14">
      <c r="B130" s="125" t="str">
        <f t="shared" si="14"/>
        <v/>
      </c>
      <c r="C130" s="133"/>
      <c r="D130" s="134"/>
      <c r="E130" s="135"/>
      <c r="F130" s="134"/>
      <c r="G130" s="134"/>
      <c r="H130" s="134"/>
      <c r="I130" s="138"/>
      <c r="J130" s="138"/>
      <c r="K130" s="107" t="str">
        <f t="shared" si="16"/>
        <v/>
      </c>
      <c r="L130" s="108" t="str">
        <f t="shared" si="15"/>
        <v/>
      </c>
      <c r="M130" s="110" t="str">
        <f t="shared" si="12"/>
        <v/>
      </c>
      <c r="N130" s="116" t="str">
        <f t="shared" si="17"/>
        <v/>
      </c>
    </row>
    <row r="131" spans="2:14">
      <c r="B131" s="125" t="str">
        <f t="shared" si="14"/>
        <v/>
      </c>
      <c r="C131" s="129"/>
      <c r="D131" s="130"/>
      <c r="E131" s="131"/>
      <c r="F131" s="130"/>
      <c r="G131" s="130"/>
      <c r="H131" s="130"/>
      <c r="I131" s="137"/>
      <c r="J131" s="137"/>
      <c r="K131" s="107" t="str">
        <f t="shared" si="16"/>
        <v/>
      </c>
      <c r="L131" s="108" t="str">
        <f t="shared" si="15"/>
        <v/>
      </c>
      <c r="M131" s="109" t="str">
        <f t="shared" si="12"/>
        <v/>
      </c>
      <c r="N131" s="117" t="str">
        <f t="shared" si="17"/>
        <v/>
      </c>
    </row>
    <row r="132" spans="2:14">
      <c r="B132" s="125" t="str">
        <f t="shared" si="14"/>
        <v/>
      </c>
      <c r="C132" s="133"/>
      <c r="D132" s="134"/>
      <c r="E132" s="135"/>
      <c r="F132" s="134"/>
      <c r="G132" s="134"/>
      <c r="H132" s="134"/>
      <c r="I132" s="138"/>
      <c r="J132" s="138"/>
      <c r="K132" s="107" t="str">
        <f t="shared" si="16"/>
        <v/>
      </c>
      <c r="L132" s="108" t="str">
        <f t="shared" si="15"/>
        <v/>
      </c>
      <c r="M132" s="110" t="str">
        <f t="shared" si="12"/>
        <v/>
      </c>
      <c r="N132" s="116" t="str">
        <f t="shared" si="17"/>
        <v/>
      </c>
    </row>
    <row r="133" spans="2:14">
      <c r="B133" s="125" t="str">
        <f t="shared" si="14"/>
        <v/>
      </c>
      <c r="C133" s="129"/>
      <c r="D133" s="130"/>
      <c r="E133" s="131"/>
      <c r="F133" s="130"/>
      <c r="G133" s="130"/>
      <c r="H133" s="130"/>
      <c r="I133" s="137"/>
      <c r="J133" s="137"/>
      <c r="K133" s="107" t="str">
        <f t="shared" si="16"/>
        <v/>
      </c>
      <c r="L133" s="108" t="str">
        <f t="shared" si="15"/>
        <v/>
      </c>
      <c r="M133" s="109" t="str">
        <f t="shared" si="12"/>
        <v/>
      </c>
      <c r="N133" s="117" t="str">
        <f t="shared" si="17"/>
        <v/>
      </c>
    </row>
    <row r="134" spans="2:14">
      <c r="B134" s="125" t="str">
        <f t="shared" si="14"/>
        <v/>
      </c>
      <c r="C134" s="133"/>
      <c r="D134" s="134"/>
      <c r="E134" s="135"/>
      <c r="F134" s="134"/>
      <c r="G134" s="134"/>
      <c r="H134" s="134"/>
      <c r="I134" s="138"/>
      <c r="J134" s="138"/>
      <c r="K134" s="107" t="str">
        <f t="shared" ref="K134:K165" si="18">IF($D134="","",SUM(H134:J134))</f>
        <v/>
      </c>
      <c r="L134" s="108" t="str">
        <f t="shared" si="15"/>
        <v/>
      </c>
      <c r="M134" s="110" t="str">
        <f t="shared" si="12"/>
        <v/>
      </c>
      <c r="N134" s="116" t="str">
        <f t="shared" si="17"/>
        <v/>
      </c>
    </row>
    <row r="135" spans="2:14">
      <c r="B135" s="125" t="str">
        <f t="shared" si="14"/>
        <v/>
      </c>
      <c r="C135" s="129"/>
      <c r="D135" s="130"/>
      <c r="E135" s="131"/>
      <c r="F135" s="130"/>
      <c r="G135" s="130"/>
      <c r="H135" s="130"/>
      <c r="I135" s="137"/>
      <c r="J135" s="137"/>
      <c r="K135" s="107" t="str">
        <f t="shared" si="18"/>
        <v/>
      </c>
      <c r="L135" s="108" t="str">
        <f t="shared" si="15"/>
        <v/>
      </c>
      <c r="M135" s="109" t="str">
        <f t="shared" si="12"/>
        <v/>
      </c>
      <c r="N135" s="117" t="str">
        <f t="shared" si="17"/>
        <v/>
      </c>
    </row>
    <row r="136" spans="2:14">
      <c r="B136" s="125" t="str">
        <f t="shared" si="14"/>
        <v/>
      </c>
      <c r="C136" s="133"/>
      <c r="D136" s="134"/>
      <c r="E136" s="135"/>
      <c r="F136" s="134"/>
      <c r="G136" s="134"/>
      <c r="H136" s="134"/>
      <c r="I136" s="138"/>
      <c r="J136" s="138"/>
      <c r="K136" s="107" t="str">
        <f t="shared" si="18"/>
        <v/>
      </c>
      <c r="L136" s="108" t="str">
        <f t="shared" si="15"/>
        <v/>
      </c>
      <c r="M136" s="110" t="str">
        <f t="shared" si="12"/>
        <v/>
      </c>
      <c r="N136" s="116" t="str">
        <f t="shared" si="17"/>
        <v/>
      </c>
    </row>
    <row r="137" spans="2:14">
      <c r="B137" s="125" t="str">
        <f t="shared" si="14"/>
        <v/>
      </c>
      <c r="C137" s="129"/>
      <c r="D137" s="130"/>
      <c r="E137" s="131"/>
      <c r="F137" s="130"/>
      <c r="G137" s="130"/>
      <c r="H137" s="130"/>
      <c r="I137" s="137"/>
      <c r="J137" s="137"/>
      <c r="K137" s="107" t="str">
        <f t="shared" si="18"/>
        <v/>
      </c>
      <c r="L137" s="108" t="str">
        <f t="shared" si="15"/>
        <v/>
      </c>
      <c r="M137" s="109" t="str">
        <f t="shared" si="12"/>
        <v/>
      </c>
      <c r="N137" s="117" t="str">
        <f t="shared" si="17"/>
        <v/>
      </c>
    </row>
    <row r="138" spans="2:14">
      <c r="B138" s="125" t="str">
        <f t="shared" si="14"/>
        <v/>
      </c>
      <c r="C138" s="133"/>
      <c r="D138" s="134"/>
      <c r="E138" s="135"/>
      <c r="F138" s="134"/>
      <c r="G138" s="134"/>
      <c r="H138" s="134"/>
      <c r="I138" s="138"/>
      <c r="J138" s="138"/>
      <c r="K138" s="107" t="str">
        <f t="shared" si="18"/>
        <v/>
      </c>
      <c r="L138" s="108" t="str">
        <f t="shared" si="15"/>
        <v/>
      </c>
      <c r="M138" s="110" t="str">
        <f t="shared" si="12"/>
        <v/>
      </c>
      <c r="N138" s="116" t="str">
        <f t="shared" si="17"/>
        <v/>
      </c>
    </row>
    <row r="139" spans="2:14">
      <c r="B139" s="125" t="str">
        <f t="shared" si="14"/>
        <v/>
      </c>
      <c r="C139" s="129"/>
      <c r="D139" s="130"/>
      <c r="E139" s="131"/>
      <c r="F139" s="130"/>
      <c r="G139" s="130"/>
      <c r="H139" s="130"/>
      <c r="I139" s="137"/>
      <c r="J139" s="137"/>
      <c r="K139" s="107" t="str">
        <f t="shared" si="18"/>
        <v/>
      </c>
      <c r="L139" s="108" t="str">
        <f t="shared" si="15"/>
        <v/>
      </c>
      <c r="M139" s="109" t="str">
        <f t="shared" si="12"/>
        <v/>
      </c>
      <c r="N139" s="117" t="str">
        <f t="shared" si="17"/>
        <v/>
      </c>
    </row>
    <row r="140" spans="2:14">
      <c r="B140" s="125" t="str">
        <f t="shared" si="14"/>
        <v/>
      </c>
      <c r="C140" s="139"/>
      <c r="D140" s="142"/>
      <c r="E140" s="143"/>
      <c r="F140" s="134"/>
      <c r="G140" s="142"/>
      <c r="H140" s="134"/>
      <c r="I140" s="138"/>
      <c r="J140" s="138"/>
      <c r="K140" s="107" t="str">
        <f t="shared" si="18"/>
        <v/>
      </c>
      <c r="L140" s="108" t="str">
        <f t="shared" si="15"/>
        <v/>
      </c>
      <c r="M140" s="110" t="str">
        <f t="shared" si="12"/>
        <v/>
      </c>
      <c r="N140" s="116" t="str">
        <f t="shared" si="17"/>
        <v/>
      </c>
    </row>
    <row r="141" spans="2:14">
      <c r="B141" s="125" t="str">
        <f t="shared" si="14"/>
        <v/>
      </c>
      <c r="C141" s="129"/>
      <c r="D141" s="130"/>
      <c r="E141" s="144"/>
      <c r="F141" s="130"/>
      <c r="G141" s="130"/>
      <c r="H141" s="130"/>
      <c r="I141" s="137"/>
      <c r="J141" s="137"/>
      <c r="K141" s="107" t="str">
        <f t="shared" si="18"/>
        <v/>
      </c>
      <c r="L141" s="108" t="str">
        <f t="shared" si="15"/>
        <v/>
      </c>
      <c r="M141" s="109" t="str">
        <f t="shared" ref="M141:M204" si="19">IF($B141="","",IF(K141&gt;=90,"ممتاز",IF(K141&gt;=80,"جيد جداً",IF(K141&gt;=65,"جيد",IF(K141&gt;=50,"مقبول",IF(K141&gt;=1,"ضعيف","غياب"))))))</f>
        <v/>
      </c>
      <c r="N141" s="117" t="str">
        <f t="shared" ref="N141:N172" si="20">IF($B141="","","1")</f>
        <v/>
      </c>
    </row>
    <row r="142" spans="2:14">
      <c r="B142" s="125" t="str">
        <f t="shared" ref="B142:B205" si="21">IF($B$11=1,IF($D142&gt;0,ROW($C142)-ROW($B$12),""),"")</f>
        <v/>
      </c>
      <c r="C142" s="133"/>
      <c r="D142" s="134"/>
      <c r="E142" s="143"/>
      <c r="F142" s="134"/>
      <c r="G142" s="134"/>
      <c r="H142" s="134"/>
      <c r="I142" s="138"/>
      <c r="J142" s="138"/>
      <c r="K142" s="107" t="str">
        <f t="shared" si="18"/>
        <v/>
      </c>
      <c r="L142" s="108" t="str">
        <f t="shared" ref="L142:L205" si="22">IF($B142="","",IF(H142&gt;=54,"ممتاز",IF(H142&gt;=48,"جيد جداً",IF(H142&gt;=39,"جيد",IF(H142&gt;=29,"مقبول",IF(H142&gt;=1,"ضعيف","غياب"))))))</f>
        <v/>
      </c>
      <c r="M142" s="110" t="str">
        <f t="shared" si="19"/>
        <v/>
      </c>
      <c r="N142" s="116" t="str">
        <f t="shared" si="20"/>
        <v/>
      </c>
    </row>
    <row r="143" spans="2:14">
      <c r="B143" s="125" t="str">
        <f t="shared" si="21"/>
        <v/>
      </c>
      <c r="C143" s="145"/>
      <c r="D143" s="146"/>
      <c r="E143" s="144"/>
      <c r="F143" s="130"/>
      <c r="G143" s="146"/>
      <c r="H143" s="130"/>
      <c r="I143" s="137"/>
      <c r="J143" s="137"/>
      <c r="K143" s="107" t="str">
        <f t="shared" si="18"/>
        <v/>
      </c>
      <c r="L143" s="108" t="str">
        <f t="shared" si="22"/>
        <v/>
      </c>
      <c r="M143" s="109" t="str">
        <f t="shared" si="19"/>
        <v/>
      </c>
      <c r="N143" s="117" t="str">
        <f t="shared" si="20"/>
        <v/>
      </c>
    </row>
    <row r="144" spans="2:14">
      <c r="B144" s="125" t="str">
        <f t="shared" si="21"/>
        <v/>
      </c>
      <c r="C144" s="133"/>
      <c r="D144" s="134"/>
      <c r="E144" s="143"/>
      <c r="F144" s="134"/>
      <c r="G144" s="134"/>
      <c r="H144" s="134"/>
      <c r="I144" s="138"/>
      <c r="J144" s="138"/>
      <c r="K144" s="107" t="str">
        <f t="shared" si="18"/>
        <v/>
      </c>
      <c r="L144" s="108" t="str">
        <f t="shared" si="22"/>
        <v/>
      </c>
      <c r="M144" s="110" t="str">
        <f t="shared" si="19"/>
        <v/>
      </c>
      <c r="N144" s="116" t="str">
        <f t="shared" si="20"/>
        <v/>
      </c>
    </row>
    <row r="145" spans="2:14">
      <c r="B145" s="125" t="str">
        <f t="shared" si="21"/>
        <v/>
      </c>
      <c r="C145" s="129"/>
      <c r="D145" s="130"/>
      <c r="E145" s="144"/>
      <c r="F145" s="130"/>
      <c r="G145" s="130"/>
      <c r="H145" s="130"/>
      <c r="I145" s="137"/>
      <c r="J145" s="137"/>
      <c r="K145" s="107" t="str">
        <f t="shared" si="18"/>
        <v/>
      </c>
      <c r="L145" s="108" t="str">
        <f t="shared" si="22"/>
        <v/>
      </c>
      <c r="M145" s="109" t="str">
        <f t="shared" si="19"/>
        <v/>
      </c>
      <c r="N145" s="117" t="str">
        <f t="shared" si="20"/>
        <v/>
      </c>
    </row>
    <row r="146" spans="2:14">
      <c r="B146" s="125" t="str">
        <f t="shared" si="21"/>
        <v/>
      </c>
      <c r="C146" s="133"/>
      <c r="D146" s="134"/>
      <c r="E146" s="143"/>
      <c r="F146" s="134"/>
      <c r="G146" s="134"/>
      <c r="H146" s="134"/>
      <c r="I146" s="138"/>
      <c r="J146" s="138"/>
      <c r="K146" s="107" t="str">
        <f t="shared" si="18"/>
        <v/>
      </c>
      <c r="L146" s="108" t="str">
        <f t="shared" si="22"/>
        <v/>
      </c>
      <c r="M146" s="110" t="str">
        <f t="shared" si="19"/>
        <v/>
      </c>
      <c r="N146" s="116" t="str">
        <f t="shared" si="20"/>
        <v/>
      </c>
    </row>
    <row r="147" spans="2:14">
      <c r="B147" s="125" t="str">
        <f t="shared" si="21"/>
        <v/>
      </c>
      <c r="C147" s="129"/>
      <c r="D147" s="130"/>
      <c r="E147" s="131"/>
      <c r="F147" s="130"/>
      <c r="G147" s="134"/>
      <c r="H147" s="130"/>
      <c r="I147" s="137"/>
      <c r="J147" s="137"/>
      <c r="K147" s="107" t="str">
        <f t="shared" si="18"/>
        <v/>
      </c>
      <c r="L147" s="108" t="str">
        <f t="shared" si="22"/>
        <v/>
      </c>
      <c r="M147" s="109" t="str">
        <f t="shared" si="19"/>
        <v/>
      </c>
      <c r="N147" s="117" t="str">
        <f t="shared" si="20"/>
        <v/>
      </c>
    </row>
    <row r="148" spans="2:14">
      <c r="B148" s="125" t="str">
        <f t="shared" si="21"/>
        <v/>
      </c>
      <c r="C148" s="133"/>
      <c r="D148" s="134"/>
      <c r="E148" s="135"/>
      <c r="F148" s="134"/>
      <c r="G148" s="134"/>
      <c r="H148" s="134"/>
      <c r="I148" s="138"/>
      <c r="J148" s="138"/>
      <c r="K148" s="107" t="str">
        <f t="shared" si="18"/>
        <v/>
      </c>
      <c r="L148" s="108" t="str">
        <f t="shared" si="22"/>
        <v/>
      </c>
      <c r="M148" s="110" t="str">
        <f t="shared" si="19"/>
        <v/>
      </c>
      <c r="N148" s="116" t="str">
        <f t="shared" si="20"/>
        <v/>
      </c>
    </row>
    <row r="149" spans="2:14">
      <c r="B149" s="125" t="str">
        <f t="shared" si="21"/>
        <v/>
      </c>
      <c r="C149" s="129"/>
      <c r="D149" s="130"/>
      <c r="E149" s="144"/>
      <c r="F149" s="130"/>
      <c r="G149" s="130"/>
      <c r="H149" s="130"/>
      <c r="I149" s="137"/>
      <c r="J149" s="137"/>
      <c r="K149" s="107" t="str">
        <f t="shared" si="18"/>
        <v/>
      </c>
      <c r="L149" s="108" t="str">
        <f t="shared" si="22"/>
        <v/>
      </c>
      <c r="M149" s="109" t="str">
        <f t="shared" si="19"/>
        <v/>
      </c>
      <c r="N149" s="117" t="str">
        <f t="shared" si="20"/>
        <v/>
      </c>
    </row>
    <row r="150" spans="2:14">
      <c r="B150" s="125" t="str">
        <f t="shared" si="21"/>
        <v/>
      </c>
      <c r="C150" s="133"/>
      <c r="D150" s="134"/>
      <c r="E150" s="143"/>
      <c r="F150" s="134"/>
      <c r="G150" s="134"/>
      <c r="H150" s="134"/>
      <c r="I150" s="138"/>
      <c r="J150" s="138"/>
      <c r="K150" s="107" t="str">
        <f t="shared" si="18"/>
        <v/>
      </c>
      <c r="L150" s="108" t="str">
        <f t="shared" si="22"/>
        <v/>
      </c>
      <c r="M150" s="110" t="str">
        <f t="shared" si="19"/>
        <v/>
      </c>
      <c r="N150" s="116" t="str">
        <f t="shared" si="20"/>
        <v/>
      </c>
    </row>
    <row r="151" spans="2:14">
      <c r="B151" s="125" t="str">
        <f t="shared" si="21"/>
        <v/>
      </c>
      <c r="C151" s="145"/>
      <c r="D151" s="146"/>
      <c r="E151" s="144"/>
      <c r="F151" s="130"/>
      <c r="G151" s="146"/>
      <c r="H151" s="130"/>
      <c r="I151" s="137"/>
      <c r="J151" s="137"/>
      <c r="K151" s="107" t="str">
        <f t="shared" si="18"/>
        <v/>
      </c>
      <c r="L151" s="108" t="str">
        <f t="shared" si="22"/>
        <v/>
      </c>
      <c r="M151" s="109" t="str">
        <f t="shared" si="19"/>
        <v/>
      </c>
      <c r="N151" s="117" t="str">
        <f t="shared" si="20"/>
        <v/>
      </c>
    </row>
    <row r="152" spans="2:14">
      <c r="B152" s="125" t="str">
        <f t="shared" si="21"/>
        <v/>
      </c>
      <c r="C152" s="147"/>
      <c r="D152" s="140"/>
      <c r="E152" s="143"/>
      <c r="F152" s="134"/>
      <c r="G152" s="142"/>
      <c r="H152" s="140"/>
      <c r="I152" s="138"/>
      <c r="J152" s="138"/>
      <c r="K152" s="107" t="str">
        <f t="shared" si="18"/>
        <v/>
      </c>
      <c r="L152" s="108" t="str">
        <f t="shared" si="22"/>
        <v/>
      </c>
      <c r="M152" s="110" t="str">
        <f t="shared" si="19"/>
        <v/>
      </c>
      <c r="N152" s="116" t="str">
        <f t="shared" si="20"/>
        <v/>
      </c>
    </row>
    <row r="153" spans="2:14">
      <c r="B153" s="125" t="str">
        <f t="shared" si="21"/>
        <v/>
      </c>
      <c r="C153" s="148"/>
      <c r="D153" s="149"/>
      <c r="E153" s="144"/>
      <c r="F153" s="130"/>
      <c r="G153" s="146"/>
      <c r="H153" s="149"/>
      <c r="I153" s="137"/>
      <c r="J153" s="137"/>
      <c r="K153" s="107" t="str">
        <f t="shared" si="18"/>
        <v/>
      </c>
      <c r="L153" s="108" t="str">
        <f t="shared" si="22"/>
        <v/>
      </c>
      <c r="M153" s="109" t="str">
        <f t="shared" si="19"/>
        <v/>
      </c>
      <c r="N153" s="117" t="str">
        <f t="shared" si="20"/>
        <v/>
      </c>
    </row>
    <row r="154" spans="2:14">
      <c r="B154" s="125" t="str">
        <f t="shared" si="21"/>
        <v/>
      </c>
      <c r="C154" s="147"/>
      <c r="D154" s="140"/>
      <c r="E154" s="143"/>
      <c r="F154" s="134"/>
      <c r="G154" s="142"/>
      <c r="H154" s="140"/>
      <c r="I154" s="138"/>
      <c r="J154" s="138"/>
      <c r="K154" s="107" t="str">
        <f t="shared" si="18"/>
        <v/>
      </c>
      <c r="L154" s="108" t="str">
        <f t="shared" si="22"/>
        <v/>
      </c>
      <c r="M154" s="110" t="str">
        <f t="shared" si="19"/>
        <v/>
      </c>
      <c r="N154" s="116" t="str">
        <f t="shared" si="20"/>
        <v/>
      </c>
    </row>
    <row r="155" spans="2:14">
      <c r="B155" s="125" t="str">
        <f t="shared" si="21"/>
        <v/>
      </c>
      <c r="C155" s="148"/>
      <c r="D155" s="149"/>
      <c r="E155" s="144"/>
      <c r="F155" s="130"/>
      <c r="G155" s="146"/>
      <c r="H155" s="149"/>
      <c r="I155" s="137"/>
      <c r="J155" s="137"/>
      <c r="K155" s="107" t="str">
        <f t="shared" si="18"/>
        <v/>
      </c>
      <c r="L155" s="108" t="str">
        <f t="shared" si="22"/>
        <v/>
      </c>
      <c r="M155" s="109" t="str">
        <f t="shared" si="19"/>
        <v/>
      </c>
      <c r="N155" s="117" t="str">
        <f t="shared" si="20"/>
        <v/>
      </c>
    </row>
    <row r="156" spans="2:14">
      <c r="B156" s="125" t="str">
        <f t="shared" si="21"/>
        <v/>
      </c>
      <c r="C156" s="147"/>
      <c r="D156" s="140"/>
      <c r="E156" s="143"/>
      <c r="F156" s="134"/>
      <c r="G156" s="142"/>
      <c r="H156" s="140"/>
      <c r="I156" s="138"/>
      <c r="J156" s="138"/>
      <c r="K156" s="107" t="str">
        <f t="shared" si="18"/>
        <v/>
      </c>
      <c r="L156" s="108" t="str">
        <f t="shared" si="22"/>
        <v/>
      </c>
      <c r="M156" s="110" t="str">
        <f t="shared" si="19"/>
        <v/>
      </c>
      <c r="N156" s="116" t="str">
        <f t="shared" si="20"/>
        <v/>
      </c>
    </row>
    <row r="157" spans="2:14">
      <c r="B157" s="125" t="str">
        <f t="shared" si="21"/>
        <v/>
      </c>
      <c r="C157" s="148"/>
      <c r="D157" s="149"/>
      <c r="E157" s="144"/>
      <c r="F157" s="130"/>
      <c r="G157" s="146"/>
      <c r="H157" s="149"/>
      <c r="I157" s="137"/>
      <c r="J157" s="137"/>
      <c r="K157" s="107" t="str">
        <f t="shared" si="18"/>
        <v/>
      </c>
      <c r="L157" s="108" t="str">
        <f t="shared" si="22"/>
        <v/>
      </c>
      <c r="M157" s="109" t="str">
        <f t="shared" si="19"/>
        <v/>
      </c>
      <c r="N157" s="117" t="str">
        <f t="shared" si="20"/>
        <v/>
      </c>
    </row>
    <row r="158" spans="2:14">
      <c r="B158" s="125" t="str">
        <f t="shared" si="21"/>
        <v/>
      </c>
      <c r="C158" s="147"/>
      <c r="D158" s="140"/>
      <c r="E158" s="143"/>
      <c r="F158" s="134"/>
      <c r="G158" s="142"/>
      <c r="H158" s="140"/>
      <c r="I158" s="138"/>
      <c r="J158" s="138"/>
      <c r="K158" s="107" t="str">
        <f t="shared" si="18"/>
        <v/>
      </c>
      <c r="L158" s="108" t="str">
        <f t="shared" si="22"/>
        <v/>
      </c>
      <c r="M158" s="110" t="str">
        <f t="shared" si="19"/>
        <v/>
      </c>
      <c r="N158" s="116" t="str">
        <f t="shared" si="20"/>
        <v/>
      </c>
    </row>
    <row r="159" spans="2:14">
      <c r="B159" s="125" t="str">
        <f t="shared" si="21"/>
        <v/>
      </c>
      <c r="C159" s="148"/>
      <c r="D159" s="149"/>
      <c r="E159" s="144"/>
      <c r="F159" s="130"/>
      <c r="G159" s="149"/>
      <c r="H159" s="149"/>
      <c r="I159" s="137"/>
      <c r="J159" s="137"/>
      <c r="K159" s="107" t="str">
        <f t="shared" si="18"/>
        <v/>
      </c>
      <c r="L159" s="108" t="str">
        <f t="shared" si="22"/>
        <v/>
      </c>
      <c r="M159" s="109" t="str">
        <f t="shared" si="19"/>
        <v/>
      </c>
      <c r="N159" s="117" t="str">
        <f t="shared" si="20"/>
        <v/>
      </c>
    </row>
    <row r="160" spans="2:14">
      <c r="B160" s="125" t="str">
        <f t="shared" si="21"/>
        <v/>
      </c>
      <c r="C160" s="147"/>
      <c r="D160" s="140"/>
      <c r="E160" s="143"/>
      <c r="F160" s="134"/>
      <c r="G160" s="140"/>
      <c r="H160" s="140"/>
      <c r="I160" s="138"/>
      <c r="J160" s="138"/>
      <c r="K160" s="107" t="str">
        <f t="shared" si="18"/>
        <v/>
      </c>
      <c r="L160" s="108" t="str">
        <f t="shared" si="22"/>
        <v/>
      </c>
      <c r="M160" s="110" t="str">
        <f t="shared" si="19"/>
        <v/>
      </c>
      <c r="N160" s="116" t="str">
        <f t="shared" si="20"/>
        <v/>
      </c>
    </row>
    <row r="161" spans="2:14">
      <c r="B161" s="125" t="str">
        <f t="shared" si="21"/>
        <v/>
      </c>
      <c r="C161" s="148"/>
      <c r="D161" s="149"/>
      <c r="E161" s="144"/>
      <c r="F161" s="130"/>
      <c r="G161" s="149"/>
      <c r="H161" s="149"/>
      <c r="I161" s="137"/>
      <c r="J161" s="137"/>
      <c r="K161" s="107" t="str">
        <f t="shared" si="18"/>
        <v/>
      </c>
      <c r="L161" s="108" t="str">
        <f t="shared" si="22"/>
        <v/>
      </c>
      <c r="M161" s="109" t="str">
        <f t="shared" si="19"/>
        <v/>
      </c>
      <c r="N161" s="117" t="str">
        <f t="shared" si="20"/>
        <v/>
      </c>
    </row>
    <row r="162" spans="2:14">
      <c r="B162" s="125" t="str">
        <f t="shared" si="21"/>
        <v/>
      </c>
      <c r="C162" s="147"/>
      <c r="D162" s="140"/>
      <c r="E162" s="143"/>
      <c r="F162" s="134"/>
      <c r="G162" s="140"/>
      <c r="H162" s="140"/>
      <c r="I162" s="138"/>
      <c r="J162" s="138"/>
      <c r="K162" s="107" t="str">
        <f t="shared" si="18"/>
        <v/>
      </c>
      <c r="L162" s="108" t="str">
        <f t="shared" si="22"/>
        <v/>
      </c>
      <c r="M162" s="110" t="str">
        <f t="shared" si="19"/>
        <v/>
      </c>
      <c r="N162" s="116" t="str">
        <f t="shared" si="20"/>
        <v/>
      </c>
    </row>
    <row r="163" spans="2:14">
      <c r="B163" s="125" t="str">
        <f t="shared" si="21"/>
        <v/>
      </c>
      <c r="C163" s="148"/>
      <c r="D163" s="149"/>
      <c r="E163" s="144"/>
      <c r="F163" s="130"/>
      <c r="G163" s="149"/>
      <c r="H163" s="149"/>
      <c r="I163" s="137"/>
      <c r="J163" s="137"/>
      <c r="K163" s="107" t="str">
        <f t="shared" si="18"/>
        <v/>
      </c>
      <c r="L163" s="108" t="str">
        <f t="shared" si="22"/>
        <v/>
      </c>
      <c r="M163" s="109" t="str">
        <f t="shared" si="19"/>
        <v/>
      </c>
      <c r="N163" s="117" t="str">
        <f t="shared" si="20"/>
        <v/>
      </c>
    </row>
    <row r="164" spans="2:14">
      <c r="B164" s="125" t="str">
        <f t="shared" si="21"/>
        <v/>
      </c>
      <c r="C164" s="147"/>
      <c r="D164" s="140"/>
      <c r="E164" s="143"/>
      <c r="F164" s="134"/>
      <c r="G164" s="140"/>
      <c r="H164" s="140"/>
      <c r="I164" s="138"/>
      <c r="J164" s="138"/>
      <c r="K164" s="107" t="str">
        <f t="shared" si="18"/>
        <v/>
      </c>
      <c r="L164" s="108" t="str">
        <f t="shared" si="22"/>
        <v/>
      </c>
      <c r="M164" s="110" t="str">
        <f t="shared" si="19"/>
        <v/>
      </c>
      <c r="N164" s="116" t="str">
        <f t="shared" si="20"/>
        <v/>
      </c>
    </row>
    <row r="165" spans="2:14">
      <c r="B165" s="125" t="str">
        <f t="shared" si="21"/>
        <v/>
      </c>
      <c r="C165" s="148"/>
      <c r="D165" s="149"/>
      <c r="E165" s="144"/>
      <c r="F165" s="130"/>
      <c r="G165" s="149"/>
      <c r="H165" s="149"/>
      <c r="I165" s="137"/>
      <c r="J165" s="137"/>
      <c r="K165" s="107" t="str">
        <f t="shared" si="18"/>
        <v/>
      </c>
      <c r="L165" s="108" t="str">
        <f t="shared" si="22"/>
        <v/>
      </c>
      <c r="M165" s="109" t="str">
        <f t="shared" si="19"/>
        <v/>
      </c>
      <c r="N165" s="117" t="str">
        <f t="shared" si="20"/>
        <v/>
      </c>
    </row>
    <row r="166" spans="2:14">
      <c r="B166" s="125" t="str">
        <f t="shared" si="21"/>
        <v/>
      </c>
      <c r="C166" s="147"/>
      <c r="D166" s="140"/>
      <c r="E166" s="143"/>
      <c r="F166" s="134"/>
      <c r="G166" s="140"/>
      <c r="H166" s="140"/>
      <c r="I166" s="138"/>
      <c r="J166" s="138"/>
      <c r="K166" s="107" t="str">
        <f t="shared" ref="K166:K197" si="23">IF($D166="","",SUM(H166:J166))</f>
        <v/>
      </c>
      <c r="L166" s="108" t="str">
        <f t="shared" si="22"/>
        <v/>
      </c>
      <c r="M166" s="110" t="str">
        <f t="shared" si="19"/>
        <v/>
      </c>
      <c r="N166" s="116" t="str">
        <f t="shared" si="20"/>
        <v/>
      </c>
    </row>
    <row r="167" spans="2:14">
      <c r="B167" s="125" t="str">
        <f t="shared" si="21"/>
        <v/>
      </c>
      <c r="C167" s="148"/>
      <c r="D167" s="149"/>
      <c r="E167" s="144"/>
      <c r="F167" s="130"/>
      <c r="G167" s="149"/>
      <c r="H167" s="149"/>
      <c r="I167" s="137"/>
      <c r="J167" s="137"/>
      <c r="K167" s="107" t="str">
        <f t="shared" si="23"/>
        <v/>
      </c>
      <c r="L167" s="108" t="str">
        <f t="shared" si="22"/>
        <v/>
      </c>
      <c r="M167" s="109" t="str">
        <f t="shared" si="19"/>
        <v/>
      </c>
      <c r="N167" s="117" t="str">
        <f t="shared" si="20"/>
        <v/>
      </c>
    </row>
    <row r="168" spans="2:14">
      <c r="B168" s="125" t="str">
        <f t="shared" si="21"/>
        <v/>
      </c>
      <c r="C168" s="147"/>
      <c r="D168" s="140"/>
      <c r="E168" s="143"/>
      <c r="F168" s="134"/>
      <c r="G168" s="140"/>
      <c r="H168" s="140"/>
      <c r="I168" s="138"/>
      <c r="J168" s="138"/>
      <c r="K168" s="107" t="str">
        <f t="shared" si="23"/>
        <v/>
      </c>
      <c r="L168" s="108" t="str">
        <f t="shared" si="22"/>
        <v/>
      </c>
      <c r="M168" s="110" t="str">
        <f t="shared" si="19"/>
        <v/>
      </c>
      <c r="N168" s="116" t="str">
        <f t="shared" si="20"/>
        <v/>
      </c>
    </row>
    <row r="169" spans="2:14">
      <c r="B169" s="125" t="str">
        <f t="shared" si="21"/>
        <v/>
      </c>
      <c r="C169" s="148"/>
      <c r="D169" s="149"/>
      <c r="E169" s="144"/>
      <c r="F169" s="130"/>
      <c r="G169" s="149"/>
      <c r="H169" s="149"/>
      <c r="I169" s="137"/>
      <c r="J169" s="137"/>
      <c r="K169" s="107" t="str">
        <f t="shared" si="23"/>
        <v/>
      </c>
      <c r="L169" s="108" t="str">
        <f t="shared" si="22"/>
        <v/>
      </c>
      <c r="M169" s="109" t="str">
        <f t="shared" si="19"/>
        <v/>
      </c>
      <c r="N169" s="117" t="str">
        <f t="shared" si="20"/>
        <v/>
      </c>
    </row>
    <row r="170" spans="2:14">
      <c r="B170" s="125" t="str">
        <f t="shared" si="21"/>
        <v/>
      </c>
      <c r="C170" s="147"/>
      <c r="D170" s="140"/>
      <c r="E170" s="143"/>
      <c r="F170" s="134"/>
      <c r="G170" s="140"/>
      <c r="H170" s="140"/>
      <c r="I170" s="138"/>
      <c r="J170" s="138"/>
      <c r="K170" s="107" t="str">
        <f t="shared" si="23"/>
        <v/>
      </c>
      <c r="L170" s="108" t="str">
        <f t="shared" si="22"/>
        <v/>
      </c>
      <c r="M170" s="110" t="str">
        <f t="shared" si="19"/>
        <v/>
      </c>
      <c r="N170" s="116" t="str">
        <f t="shared" si="20"/>
        <v/>
      </c>
    </row>
    <row r="171" spans="2:14">
      <c r="B171" s="125" t="str">
        <f t="shared" si="21"/>
        <v/>
      </c>
      <c r="C171" s="148"/>
      <c r="D171" s="149"/>
      <c r="E171" s="144"/>
      <c r="F171" s="130"/>
      <c r="G171" s="149"/>
      <c r="H171" s="149"/>
      <c r="I171" s="137"/>
      <c r="J171" s="137"/>
      <c r="K171" s="107" t="str">
        <f t="shared" si="23"/>
        <v/>
      </c>
      <c r="L171" s="108" t="str">
        <f t="shared" si="22"/>
        <v/>
      </c>
      <c r="M171" s="109" t="str">
        <f t="shared" si="19"/>
        <v/>
      </c>
      <c r="N171" s="117" t="str">
        <f t="shared" si="20"/>
        <v/>
      </c>
    </row>
    <row r="172" spans="2:14">
      <c r="B172" s="125" t="str">
        <f t="shared" si="21"/>
        <v/>
      </c>
      <c r="C172" s="147"/>
      <c r="D172" s="140"/>
      <c r="E172" s="143"/>
      <c r="F172" s="134"/>
      <c r="G172" s="140"/>
      <c r="H172" s="140"/>
      <c r="I172" s="138"/>
      <c r="J172" s="138"/>
      <c r="K172" s="107" t="str">
        <f t="shared" si="23"/>
        <v/>
      </c>
      <c r="L172" s="108" t="str">
        <f t="shared" si="22"/>
        <v/>
      </c>
      <c r="M172" s="110" t="str">
        <f t="shared" si="19"/>
        <v/>
      </c>
      <c r="N172" s="116" t="str">
        <f t="shared" si="20"/>
        <v/>
      </c>
    </row>
    <row r="173" spans="2:14">
      <c r="B173" s="125" t="str">
        <f t="shared" si="21"/>
        <v/>
      </c>
      <c r="C173" s="148"/>
      <c r="D173" s="149"/>
      <c r="E173" s="144"/>
      <c r="F173" s="130"/>
      <c r="G173" s="149"/>
      <c r="H173" s="149"/>
      <c r="I173" s="137"/>
      <c r="J173" s="137"/>
      <c r="K173" s="107" t="str">
        <f t="shared" si="23"/>
        <v/>
      </c>
      <c r="L173" s="108" t="str">
        <f t="shared" si="22"/>
        <v/>
      </c>
      <c r="M173" s="109" t="str">
        <f t="shared" si="19"/>
        <v/>
      </c>
      <c r="N173" s="117" t="str">
        <f t="shared" ref="N173:N206" si="24">IF($B173="","","1")</f>
        <v/>
      </c>
    </row>
    <row r="174" spans="2:14">
      <c r="B174" s="125" t="str">
        <f t="shared" si="21"/>
        <v/>
      </c>
      <c r="C174" s="147"/>
      <c r="D174" s="140"/>
      <c r="E174" s="143"/>
      <c r="F174" s="134"/>
      <c r="G174" s="140"/>
      <c r="H174" s="140"/>
      <c r="I174" s="138"/>
      <c r="J174" s="138"/>
      <c r="K174" s="107" t="str">
        <f t="shared" si="23"/>
        <v/>
      </c>
      <c r="L174" s="108" t="str">
        <f t="shared" si="22"/>
        <v/>
      </c>
      <c r="M174" s="110" t="str">
        <f t="shared" si="19"/>
        <v/>
      </c>
      <c r="N174" s="116" t="str">
        <f t="shared" si="24"/>
        <v/>
      </c>
    </row>
    <row r="175" spans="2:14">
      <c r="B175" s="125" t="str">
        <f t="shared" si="21"/>
        <v/>
      </c>
      <c r="C175" s="148"/>
      <c r="D175" s="149"/>
      <c r="E175" s="144"/>
      <c r="F175" s="130"/>
      <c r="G175" s="149"/>
      <c r="H175" s="149"/>
      <c r="I175" s="137"/>
      <c r="J175" s="137"/>
      <c r="K175" s="107" t="str">
        <f t="shared" si="23"/>
        <v/>
      </c>
      <c r="L175" s="108" t="str">
        <f t="shared" si="22"/>
        <v/>
      </c>
      <c r="M175" s="109" t="str">
        <f t="shared" si="19"/>
        <v/>
      </c>
      <c r="N175" s="117" t="str">
        <f t="shared" si="24"/>
        <v/>
      </c>
    </row>
    <row r="176" spans="2:14">
      <c r="B176" s="125" t="str">
        <f t="shared" si="21"/>
        <v/>
      </c>
      <c r="C176" s="147"/>
      <c r="D176" s="140"/>
      <c r="E176" s="143"/>
      <c r="F176" s="134"/>
      <c r="G176" s="140"/>
      <c r="H176" s="140"/>
      <c r="I176" s="138"/>
      <c r="J176" s="138"/>
      <c r="K176" s="107" t="str">
        <f t="shared" si="23"/>
        <v/>
      </c>
      <c r="L176" s="108" t="str">
        <f t="shared" si="22"/>
        <v/>
      </c>
      <c r="M176" s="110" t="str">
        <f t="shared" si="19"/>
        <v/>
      </c>
      <c r="N176" s="116" t="str">
        <f t="shared" si="24"/>
        <v/>
      </c>
    </row>
    <row r="177" spans="2:14">
      <c r="B177" s="125" t="str">
        <f t="shared" si="21"/>
        <v/>
      </c>
      <c r="C177" s="148"/>
      <c r="D177" s="149"/>
      <c r="E177" s="144"/>
      <c r="F177" s="130"/>
      <c r="G177" s="149"/>
      <c r="H177" s="149"/>
      <c r="I177" s="137"/>
      <c r="J177" s="137"/>
      <c r="K177" s="107" t="str">
        <f t="shared" si="23"/>
        <v/>
      </c>
      <c r="L177" s="108" t="str">
        <f t="shared" si="22"/>
        <v/>
      </c>
      <c r="M177" s="109" t="str">
        <f t="shared" si="19"/>
        <v/>
      </c>
      <c r="N177" s="117" t="str">
        <f t="shared" si="24"/>
        <v/>
      </c>
    </row>
    <row r="178" spans="2:14">
      <c r="B178" s="125" t="str">
        <f t="shared" si="21"/>
        <v/>
      </c>
      <c r="C178" s="147"/>
      <c r="D178" s="140"/>
      <c r="E178" s="143"/>
      <c r="F178" s="134"/>
      <c r="G178" s="140"/>
      <c r="H178" s="140"/>
      <c r="I178" s="138"/>
      <c r="J178" s="138"/>
      <c r="K178" s="107" t="str">
        <f t="shared" si="23"/>
        <v/>
      </c>
      <c r="L178" s="108" t="str">
        <f t="shared" si="22"/>
        <v/>
      </c>
      <c r="M178" s="110" t="str">
        <f t="shared" si="19"/>
        <v/>
      </c>
      <c r="N178" s="116" t="str">
        <f t="shared" si="24"/>
        <v/>
      </c>
    </row>
    <row r="179" spans="2:14">
      <c r="B179" s="125" t="str">
        <f t="shared" si="21"/>
        <v/>
      </c>
      <c r="C179" s="148"/>
      <c r="D179" s="149"/>
      <c r="E179" s="144"/>
      <c r="F179" s="130"/>
      <c r="G179" s="149"/>
      <c r="H179" s="149"/>
      <c r="I179" s="137"/>
      <c r="J179" s="137"/>
      <c r="K179" s="107" t="str">
        <f t="shared" si="23"/>
        <v/>
      </c>
      <c r="L179" s="108" t="str">
        <f t="shared" si="22"/>
        <v/>
      </c>
      <c r="M179" s="109" t="str">
        <f t="shared" si="19"/>
        <v/>
      </c>
      <c r="N179" s="117" t="str">
        <f t="shared" si="24"/>
        <v/>
      </c>
    </row>
    <row r="180" spans="2:14">
      <c r="B180" s="125" t="str">
        <f t="shared" si="21"/>
        <v/>
      </c>
      <c r="C180" s="147"/>
      <c r="D180" s="140"/>
      <c r="E180" s="143"/>
      <c r="F180" s="134"/>
      <c r="G180" s="140"/>
      <c r="H180" s="140"/>
      <c r="I180" s="138"/>
      <c r="J180" s="138"/>
      <c r="K180" s="107" t="str">
        <f t="shared" si="23"/>
        <v/>
      </c>
      <c r="L180" s="108" t="str">
        <f t="shared" si="22"/>
        <v/>
      </c>
      <c r="M180" s="110" t="str">
        <f t="shared" si="19"/>
        <v/>
      </c>
      <c r="N180" s="116" t="str">
        <f t="shared" si="24"/>
        <v/>
      </c>
    </row>
    <row r="181" spans="2:14">
      <c r="B181" s="125" t="str">
        <f t="shared" si="21"/>
        <v/>
      </c>
      <c r="C181" s="148"/>
      <c r="D181" s="149"/>
      <c r="E181" s="144"/>
      <c r="F181" s="130"/>
      <c r="G181" s="149"/>
      <c r="H181" s="149"/>
      <c r="I181" s="137"/>
      <c r="J181" s="137"/>
      <c r="K181" s="107" t="str">
        <f t="shared" si="23"/>
        <v/>
      </c>
      <c r="L181" s="108" t="str">
        <f t="shared" si="22"/>
        <v/>
      </c>
      <c r="M181" s="109" t="str">
        <f t="shared" si="19"/>
        <v/>
      </c>
      <c r="N181" s="117" t="str">
        <f t="shared" si="24"/>
        <v/>
      </c>
    </row>
    <row r="182" spans="2:14">
      <c r="B182" s="125" t="str">
        <f t="shared" si="21"/>
        <v/>
      </c>
      <c r="C182" s="147"/>
      <c r="D182" s="140"/>
      <c r="E182" s="143"/>
      <c r="F182" s="134"/>
      <c r="G182" s="140"/>
      <c r="H182" s="140"/>
      <c r="I182" s="138"/>
      <c r="J182" s="138"/>
      <c r="K182" s="107" t="str">
        <f t="shared" si="23"/>
        <v/>
      </c>
      <c r="L182" s="108" t="str">
        <f t="shared" si="22"/>
        <v/>
      </c>
      <c r="M182" s="110" t="str">
        <f t="shared" si="19"/>
        <v/>
      </c>
      <c r="N182" s="116" t="str">
        <f t="shared" si="24"/>
        <v/>
      </c>
    </row>
    <row r="183" spans="2:14">
      <c r="B183" s="125" t="str">
        <f t="shared" si="21"/>
        <v/>
      </c>
      <c r="C183" s="148"/>
      <c r="D183" s="149"/>
      <c r="E183" s="144"/>
      <c r="F183" s="130"/>
      <c r="G183" s="149"/>
      <c r="H183" s="149"/>
      <c r="I183" s="137"/>
      <c r="J183" s="137"/>
      <c r="K183" s="107" t="str">
        <f t="shared" si="23"/>
        <v/>
      </c>
      <c r="L183" s="108" t="str">
        <f t="shared" si="22"/>
        <v/>
      </c>
      <c r="M183" s="109" t="str">
        <f t="shared" si="19"/>
        <v/>
      </c>
      <c r="N183" s="117" t="str">
        <f t="shared" si="24"/>
        <v/>
      </c>
    </row>
    <row r="184" spans="2:14">
      <c r="B184" s="125" t="str">
        <f t="shared" si="21"/>
        <v/>
      </c>
      <c r="C184" s="147"/>
      <c r="D184" s="140"/>
      <c r="E184" s="143"/>
      <c r="F184" s="134"/>
      <c r="G184" s="140"/>
      <c r="H184" s="140"/>
      <c r="I184" s="138"/>
      <c r="J184" s="138"/>
      <c r="K184" s="107" t="str">
        <f t="shared" si="23"/>
        <v/>
      </c>
      <c r="L184" s="108" t="str">
        <f t="shared" si="22"/>
        <v/>
      </c>
      <c r="M184" s="110" t="str">
        <f t="shared" si="19"/>
        <v/>
      </c>
      <c r="N184" s="116" t="str">
        <f t="shared" si="24"/>
        <v/>
      </c>
    </row>
    <row r="185" spans="2:14">
      <c r="B185" s="125" t="str">
        <f t="shared" si="21"/>
        <v/>
      </c>
      <c r="C185" s="148"/>
      <c r="D185" s="149"/>
      <c r="E185" s="144"/>
      <c r="F185" s="130"/>
      <c r="G185" s="149"/>
      <c r="H185" s="149"/>
      <c r="I185" s="137"/>
      <c r="J185" s="137"/>
      <c r="K185" s="107" t="str">
        <f t="shared" si="23"/>
        <v/>
      </c>
      <c r="L185" s="108" t="str">
        <f t="shared" si="22"/>
        <v/>
      </c>
      <c r="M185" s="109" t="str">
        <f t="shared" si="19"/>
        <v/>
      </c>
      <c r="N185" s="117" t="str">
        <f t="shared" si="24"/>
        <v/>
      </c>
    </row>
    <row r="186" spans="2:14">
      <c r="B186" s="125" t="str">
        <f t="shared" si="21"/>
        <v/>
      </c>
      <c r="C186" s="147"/>
      <c r="D186" s="140"/>
      <c r="E186" s="143"/>
      <c r="F186" s="134"/>
      <c r="G186" s="140"/>
      <c r="H186" s="140"/>
      <c r="I186" s="138"/>
      <c r="J186" s="138"/>
      <c r="K186" s="107" t="str">
        <f t="shared" si="23"/>
        <v/>
      </c>
      <c r="L186" s="108" t="str">
        <f t="shared" si="22"/>
        <v/>
      </c>
      <c r="M186" s="110" t="str">
        <f t="shared" si="19"/>
        <v/>
      </c>
      <c r="N186" s="116" t="str">
        <f t="shared" si="24"/>
        <v/>
      </c>
    </row>
    <row r="187" spans="2:14">
      <c r="B187" s="125" t="str">
        <f t="shared" si="21"/>
        <v/>
      </c>
      <c r="C187" s="150"/>
      <c r="D187" s="137"/>
      <c r="E187" s="151"/>
      <c r="F187" s="130"/>
      <c r="G187" s="137"/>
      <c r="H187" s="137"/>
      <c r="I187" s="137"/>
      <c r="J187" s="137"/>
      <c r="K187" s="107" t="str">
        <f t="shared" si="23"/>
        <v/>
      </c>
      <c r="L187" s="108" t="str">
        <f t="shared" si="22"/>
        <v/>
      </c>
      <c r="M187" s="109" t="str">
        <f t="shared" si="19"/>
        <v/>
      </c>
      <c r="N187" s="117" t="str">
        <f t="shared" si="24"/>
        <v/>
      </c>
    </row>
    <row r="188" spans="2:14">
      <c r="B188" s="125" t="str">
        <f t="shared" si="21"/>
        <v/>
      </c>
      <c r="C188" s="152"/>
      <c r="D188" s="138"/>
      <c r="E188" s="153"/>
      <c r="F188" s="134"/>
      <c r="G188" s="138"/>
      <c r="H188" s="138"/>
      <c r="I188" s="138"/>
      <c r="J188" s="138"/>
      <c r="K188" s="107" t="str">
        <f t="shared" si="23"/>
        <v/>
      </c>
      <c r="L188" s="108" t="str">
        <f t="shared" si="22"/>
        <v/>
      </c>
      <c r="M188" s="110" t="str">
        <f t="shared" si="19"/>
        <v/>
      </c>
      <c r="N188" s="116" t="str">
        <f t="shared" si="24"/>
        <v/>
      </c>
    </row>
    <row r="189" spans="2:14">
      <c r="B189" s="125" t="str">
        <f t="shared" si="21"/>
        <v/>
      </c>
      <c r="C189" s="150"/>
      <c r="D189" s="137"/>
      <c r="E189" s="151"/>
      <c r="F189" s="130"/>
      <c r="G189" s="137"/>
      <c r="H189" s="137"/>
      <c r="I189" s="137"/>
      <c r="J189" s="137"/>
      <c r="K189" s="107" t="str">
        <f t="shared" si="23"/>
        <v/>
      </c>
      <c r="L189" s="108" t="str">
        <f t="shared" si="22"/>
        <v/>
      </c>
      <c r="M189" s="109" t="str">
        <f t="shared" si="19"/>
        <v/>
      </c>
      <c r="N189" s="117" t="str">
        <f t="shared" si="24"/>
        <v/>
      </c>
    </row>
    <row r="190" spans="2:14">
      <c r="B190" s="125" t="str">
        <f t="shared" si="21"/>
        <v/>
      </c>
      <c r="C190" s="152"/>
      <c r="D190" s="138"/>
      <c r="E190" s="153"/>
      <c r="F190" s="134"/>
      <c r="G190" s="138"/>
      <c r="H190" s="138"/>
      <c r="I190" s="138"/>
      <c r="J190" s="138"/>
      <c r="K190" s="107" t="str">
        <f t="shared" si="23"/>
        <v/>
      </c>
      <c r="L190" s="108" t="str">
        <f t="shared" si="22"/>
        <v/>
      </c>
      <c r="M190" s="110" t="str">
        <f t="shared" si="19"/>
        <v/>
      </c>
      <c r="N190" s="116" t="str">
        <f t="shared" si="24"/>
        <v/>
      </c>
    </row>
    <row r="191" spans="2:14">
      <c r="B191" s="125" t="str">
        <f t="shared" si="21"/>
        <v/>
      </c>
      <c r="C191" s="150"/>
      <c r="D191" s="137"/>
      <c r="E191" s="151"/>
      <c r="F191" s="130"/>
      <c r="G191" s="137"/>
      <c r="H191" s="137"/>
      <c r="I191" s="137"/>
      <c r="J191" s="137"/>
      <c r="K191" s="107" t="str">
        <f t="shared" si="23"/>
        <v/>
      </c>
      <c r="L191" s="108" t="str">
        <f t="shared" si="22"/>
        <v/>
      </c>
      <c r="M191" s="109" t="str">
        <f t="shared" si="19"/>
        <v/>
      </c>
      <c r="N191" s="117" t="str">
        <f t="shared" si="24"/>
        <v/>
      </c>
    </row>
    <row r="192" spans="2:14">
      <c r="B192" s="125" t="str">
        <f t="shared" si="21"/>
        <v/>
      </c>
      <c r="C192" s="152"/>
      <c r="D192" s="138"/>
      <c r="E192" s="153"/>
      <c r="F192" s="134"/>
      <c r="G192" s="138"/>
      <c r="H192" s="138"/>
      <c r="I192" s="138"/>
      <c r="J192" s="138"/>
      <c r="K192" s="107" t="str">
        <f t="shared" si="23"/>
        <v/>
      </c>
      <c r="L192" s="108" t="str">
        <f t="shared" si="22"/>
        <v/>
      </c>
      <c r="M192" s="110" t="str">
        <f t="shared" si="19"/>
        <v/>
      </c>
      <c r="N192" s="116" t="str">
        <f t="shared" si="24"/>
        <v/>
      </c>
    </row>
    <row r="193" spans="2:14">
      <c r="B193" s="125" t="str">
        <f t="shared" si="21"/>
        <v/>
      </c>
      <c r="C193" s="150"/>
      <c r="D193" s="137"/>
      <c r="E193" s="151"/>
      <c r="F193" s="130"/>
      <c r="G193" s="137"/>
      <c r="H193" s="137"/>
      <c r="I193" s="137"/>
      <c r="J193" s="137"/>
      <c r="K193" s="107" t="str">
        <f t="shared" si="23"/>
        <v/>
      </c>
      <c r="L193" s="108" t="str">
        <f t="shared" si="22"/>
        <v/>
      </c>
      <c r="M193" s="109" t="str">
        <f t="shared" si="19"/>
        <v/>
      </c>
      <c r="N193" s="117" t="str">
        <f t="shared" si="24"/>
        <v/>
      </c>
    </row>
    <row r="194" spans="2:14">
      <c r="B194" s="125" t="str">
        <f t="shared" si="21"/>
        <v/>
      </c>
      <c r="C194" s="152"/>
      <c r="D194" s="138"/>
      <c r="E194" s="153"/>
      <c r="F194" s="134"/>
      <c r="G194" s="138"/>
      <c r="H194" s="138"/>
      <c r="I194" s="138"/>
      <c r="J194" s="138"/>
      <c r="K194" s="107" t="str">
        <f t="shared" si="23"/>
        <v/>
      </c>
      <c r="L194" s="108" t="str">
        <f t="shared" si="22"/>
        <v/>
      </c>
      <c r="M194" s="110" t="str">
        <f t="shared" si="19"/>
        <v/>
      </c>
      <c r="N194" s="116" t="str">
        <f t="shared" si="24"/>
        <v/>
      </c>
    </row>
    <row r="195" spans="2:14">
      <c r="B195" s="125" t="str">
        <f t="shared" si="21"/>
        <v/>
      </c>
      <c r="C195" s="150"/>
      <c r="D195" s="137"/>
      <c r="E195" s="151"/>
      <c r="F195" s="130"/>
      <c r="G195" s="137"/>
      <c r="H195" s="137"/>
      <c r="I195" s="137"/>
      <c r="J195" s="137"/>
      <c r="K195" s="107" t="str">
        <f t="shared" si="23"/>
        <v/>
      </c>
      <c r="L195" s="108" t="str">
        <f t="shared" si="22"/>
        <v/>
      </c>
      <c r="M195" s="109" t="str">
        <f t="shared" si="19"/>
        <v/>
      </c>
      <c r="N195" s="117" t="str">
        <f t="shared" si="24"/>
        <v/>
      </c>
    </row>
    <row r="196" spans="2:14">
      <c r="B196" s="125" t="str">
        <f t="shared" si="21"/>
        <v/>
      </c>
      <c r="C196" s="152"/>
      <c r="D196" s="138"/>
      <c r="E196" s="153"/>
      <c r="F196" s="134"/>
      <c r="G196" s="138"/>
      <c r="H196" s="138"/>
      <c r="I196" s="138"/>
      <c r="J196" s="138"/>
      <c r="K196" s="107" t="str">
        <f t="shared" si="23"/>
        <v/>
      </c>
      <c r="L196" s="108" t="str">
        <f t="shared" si="22"/>
        <v/>
      </c>
      <c r="M196" s="110" t="str">
        <f t="shared" si="19"/>
        <v/>
      </c>
      <c r="N196" s="116" t="str">
        <f t="shared" si="24"/>
        <v/>
      </c>
    </row>
    <row r="197" spans="2:14">
      <c r="B197" s="125" t="str">
        <f t="shared" si="21"/>
        <v/>
      </c>
      <c r="C197" s="150"/>
      <c r="D197" s="137"/>
      <c r="E197" s="151"/>
      <c r="F197" s="130"/>
      <c r="G197" s="137"/>
      <c r="H197" s="137"/>
      <c r="I197" s="137"/>
      <c r="J197" s="137"/>
      <c r="K197" s="107" t="str">
        <f t="shared" si="23"/>
        <v/>
      </c>
      <c r="L197" s="108" t="str">
        <f t="shared" si="22"/>
        <v/>
      </c>
      <c r="M197" s="109" t="str">
        <f t="shared" si="19"/>
        <v/>
      </c>
      <c r="N197" s="117" t="str">
        <f t="shared" si="24"/>
        <v/>
      </c>
    </row>
    <row r="198" spans="2:14">
      <c r="B198" s="125" t="str">
        <f t="shared" si="21"/>
        <v/>
      </c>
      <c r="C198" s="152"/>
      <c r="D198" s="138"/>
      <c r="E198" s="153"/>
      <c r="F198" s="134"/>
      <c r="G198" s="138"/>
      <c r="H198" s="138"/>
      <c r="I198" s="138"/>
      <c r="J198" s="138"/>
      <c r="K198" s="107" t="str">
        <f t="shared" ref="K198:K206" si="25">IF($D198="","",SUM(H198:J198))</f>
        <v/>
      </c>
      <c r="L198" s="108" t="str">
        <f t="shared" si="22"/>
        <v/>
      </c>
      <c r="M198" s="110" t="str">
        <f t="shared" si="19"/>
        <v/>
      </c>
      <c r="N198" s="116" t="str">
        <f t="shared" si="24"/>
        <v/>
      </c>
    </row>
    <row r="199" spans="2:14">
      <c r="B199" s="125" t="str">
        <f t="shared" si="21"/>
        <v/>
      </c>
      <c r="C199" s="150"/>
      <c r="D199" s="137"/>
      <c r="E199" s="151"/>
      <c r="F199" s="130"/>
      <c r="G199" s="137"/>
      <c r="H199" s="137"/>
      <c r="I199" s="137"/>
      <c r="J199" s="137"/>
      <c r="K199" s="107" t="str">
        <f t="shared" si="25"/>
        <v/>
      </c>
      <c r="L199" s="108" t="str">
        <f t="shared" si="22"/>
        <v/>
      </c>
      <c r="M199" s="109" t="str">
        <f t="shared" si="19"/>
        <v/>
      </c>
      <c r="N199" s="117" t="str">
        <f t="shared" si="24"/>
        <v/>
      </c>
    </row>
    <row r="200" spans="2:14">
      <c r="B200" s="125" t="str">
        <f t="shared" si="21"/>
        <v/>
      </c>
      <c r="C200" s="152"/>
      <c r="D200" s="138"/>
      <c r="E200" s="153"/>
      <c r="F200" s="134"/>
      <c r="G200" s="138"/>
      <c r="H200" s="138"/>
      <c r="I200" s="138"/>
      <c r="J200" s="138"/>
      <c r="K200" s="107" t="str">
        <f t="shared" si="25"/>
        <v/>
      </c>
      <c r="L200" s="108" t="str">
        <f t="shared" si="22"/>
        <v/>
      </c>
      <c r="M200" s="110" t="str">
        <f t="shared" si="19"/>
        <v/>
      </c>
      <c r="N200" s="116" t="str">
        <f t="shared" si="24"/>
        <v/>
      </c>
    </row>
    <row r="201" spans="2:14">
      <c r="B201" s="125" t="str">
        <f t="shared" si="21"/>
        <v/>
      </c>
      <c r="C201" s="150"/>
      <c r="D201" s="137"/>
      <c r="E201" s="151"/>
      <c r="F201" s="130"/>
      <c r="G201" s="137"/>
      <c r="H201" s="137"/>
      <c r="I201" s="137"/>
      <c r="J201" s="137"/>
      <c r="K201" s="107" t="str">
        <f t="shared" si="25"/>
        <v/>
      </c>
      <c r="L201" s="108" t="str">
        <f t="shared" si="22"/>
        <v/>
      </c>
      <c r="M201" s="109" t="str">
        <f t="shared" si="19"/>
        <v/>
      </c>
      <c r="N201" s="117" t="str">
        <f t="shared" si="24"/>
        <v/>
      </c>
    </row>
    <row r="202" spans="2:14">
      <c r="B202" s="125" t="str">
        <f t="shared" si="21"/>
        <v/>
      </c>
      <c r="C202" s="152"/>
      <c r="D202" s="138"/>
      <c r="E202" s="153"/>
      <c r="F202" s="134"/>
      <c r="G202" s="138"/>
      <c r="H202" s="138"/>
      <c r="I202" s="138"/>
      <c r="J202" s="138"/>
      <c r="K202" s="107" t="str">
        <f t="shared" si="25"/>
        <v/>
      </c>
      <c r="L202" s="108" t="str">
        <f t="shared" si="22"/>
        <v/>
      </c>
      <c r="M202" s="110" t="str">
        <f t="shared" si="19"/>
        <v/>
      </c>
      <c r="N202" s="116" t="str">
        <f t="shared" si="24"/>
        <v/>
      </c>
    </row>
    <row r="203" spans="2:14">
      <c r="B203" s="125" t="str">
        <f t="shared" si="21"/>
        <v/>
      </c>
      <c r="C203" s="150"/>
      <c r="D203" s="137"/>
      <c r="E203" s="151"/>
      <c r="F203" s="130"/>
      <c r="G203" s="137"/>
      <c r="H203" s="137"/>
      <c r="I203" s="137"/>
      <c r="J203" s="137"/>
      <c r="K203" s="107" t="str">
        <f t="shared" si="25"/>
        <v/>
      </c>
      <c r="L203" s="108" t="str">
        <f t="shared" si="22"/>
        <v/>
      </c>
      <c r="M203" s="109" t="str">
        <f t="shared" si="19"/>
        <v/>
      </c>
      <c r="N203" s="117" t="str">
        <f t="shared" si="24"/>
        <v/>
      </c>
    </row>
    <row r="204" spans="2:14">
      <c r="B204" s="125" t="str">
        <f t="shared" si="21"/>
        <v/>
      </c>
      <c r="C204" s="152"/>
      <c r="D204" s="138"/>
      <c r="E204" s="153"/>
      <c r="F204" s="134"/>
      <c r="G204" s="138"/>
      <c r="H204" s="138"/>
      <c r="I204" s="138"/>
      <c r="J204" s="138"/>
      <c r="K204" s="107" t="str">
        <f t="shared" si="25"/>
        <v/>
      </c>
      <c r="L204" s="108" t="str">
        <f t="shared" si="22"/>
        <v/>
      </c>
      <c r="M204" s="110" t="str">
        <f t="shared" si="19"/>
        <v/>
      </c>
      <c r="N204" s="116" t="str">
        <f t="shared" si="24"/>
        <v/>
      </c>
    </row>
    <row r="205" spans="2:14">
      <c r="B205" s="125" t="str">
        <f t="shared" si="21"/>
        <v/>
      </c>
      <c r="C205" s="150"/>
      <c r="D205" s="137"/>
      <c r="E205" s="151"/>
      <c r="F205" s="130"/>
      <c r="G205" s="137"/>
      <c r="H205" s="137"/>
      <c r="I205" s="137"/>
      <c r="J205" s="137"/>
      <c r="K205" s="107" t="str">
        <f t="shared" si="25"/>
        <v/>
      </c>
      <c r="L205" s="108" t="str">
        <f t="shared" si="22"/>
        <v/>
      </c>
      <c r="M205" s="109" t="str">
        <f>IF($B205="","",IF(K205&gt;=90,"ممتاز",IF(K205&gt;=80,"جيد جداً",IF(K205&gt;=65,"جيد",IF(K205&gt;=50,"مقبول",IF(K205&gt;=1,"ضعيف","غياب"))))))</f>
        <v/>
      </c>
      <c r="N205" s="117" t="str">
        <f t="shared" si="24"/>
        <v/>
      </c>
    </row>
    <row r="206" spans="2:14">
      <c r="B206" s="125" t="str">
        <f>IF($B$11=1,IF($D206&gt;0,ROW($C206)-ROW($B$12),""),"")</f>
        <v/>
      </c>
      <c r="C206" s="152"/>
      <c r="D206" s="138"/>
      <c r="E206" s="153"/>
      <c r="F206" s="134"/>
      <c r="G206" s="138"/>
      <c r="H206" s="138"/>
      <c r="I206" s="138"/>
      <c r="J206" s="138"/>
      <c r="K206" s="107" t="str">
        <f t="shared" si="25"/>
        <v/>
      </c>
      <c r="L206" s="108" t="str">
        <f>IF($B206="","",IF(H206&gt;=54,"ممتاز",IF(H206&gt;=48,"جيد جداً",IF(H206&gt;=39,"جيد",IF(H206&gt;=29,"مقبول",IF(H206&gt;=1,"ضعيف","غياب"))))))</f>
        <v/>
      </c>
      <c r="M206" s="110" t="str">
        <f>IF($B206="","",IF(K206&gt;=90,"ممتاز",IF(K206&gt;=80,"جيد جداً",IF(K206&gt;=65,"جيد",IF(K206&gt;=50,"مقبول",IF(K206&gt;=1,"ضعيف","غياب"))))))</f>
        <v/>
      </c>
      <c r="N206" s="116" t="str">
        <f t="shared" si="24"/>
        <v/>
      </c>
    </row>
    <row r="207" spans="2:14">
      <c r="C207" s="111" t="s">
        <v>150</v>
      </c>
      <c r="D207" s="112"/>
      <c r="E207" s="113"/>
      <c r="F207" s="113"/>
      <c r="G207" s="112"/>
      <c r="H207" s="112"/>
      <c r="I207" s="112"/>
      <c r="J207" s="112"/>
      <c r="K207" s="112"/>
      <c r="L207" s="114">
        <f>SUBTOTAL(103,L13:L206)</f>
        <v>194</v>
      </c>
      <c r="M207" s="114">
        <f>SUBTOTAL(103,M13:M206)</f>
        <v>194</v>
      </c>
      <c r="N207" s="119"/>
    </row>
  </sheetData>
  <sheetProtection password="CC49" sheet="1" scenarios="1" sort="0" autoFilter="0"/>
  <mergeCells count="10">
    <mergeCell ref="I3:L3"/>
    <mergeCell ref="L9:M10"/>
    <mergeCell ref="L1:M1"/>
    <mergeCell ref="C5:D7"/>
    <mergeCell ref="E7:G7"/>
    <mergeCell ref="C9:E10"/>
    <mergeCell ref="A1:D1"/>
    <mergeCell ref="C2:H2"/>
    <mergeCell ref="E6:G6"/>
    <mergeCell ref="E5:G5"/>
  </mergeCells>
  <conditionalFormatting sqref="H13:H14">
    <cfRule type="cellIs" dxfId="96" priority="238" operator="between">
      <formula>1</formula>
      <formula>29</formula>
    </cfRule>
  </conditionalFormatting>
  <conditionalFormatting sqref="H5:M5">
    <cfRule type="containsText" dxfId="95" priority="110" operator="containsText" text="ممتاز">
      <formula>NOT(ISERROR(SEARCH("ممتاز",H5)))</formula>
    </cfRule>
    <cfRule type="containsText" dxfId="94" priority="111" operator="containsText" text="جيد جداً">
      <formula>NOT(ISERROR(SEARCH("جيد جداً",H5)))</formula>
    </cfRule>
    <cfRule type="containsText" dxfId="93" priority="112" operator="containsText" text="جيد">
      <formula>NOT(ISERROR(SEARCH("جيد",H5)))</formula>
    </cfRule>
    <cfRule type="containsText" dxfId="92" priority="113" operator="containsText" text="مقبول">
      <formula>NOT(ISERROR(SEARCH("مقبول",H5)))</formula>
    </cfRule>
    <cfRule type="containsText" dxfId="91" priority="114" operator="containsText" text="ضعيف">
      <formula>NOT(ISERROR(SEARCH("ضعيف",H5)))</formula>
    </cfRule>
  </conditionalFormatting>
  <conditionalFormatting sqref="I13:J14">
    <cfRule type="cellIs" dxfId="90" priority="239" operator="between">
      <formula>1</formula>
      <formula>9</formula>
    </cfRule>
  </conditionalFormatting>
  <conditionalFormatting sqref="K13:K206">
    <cfRule type="cellIs" dxfId="89" priority="237" operator="lessThan">
      <formula>49</formula>
    </cfRule>
  </conditionalFormatting>
  <conditionalFormatting sqref="L13:M206">
    <cfRule type="containsText" dxfId="88" priority="160" operator="containsText" text="ممتاز">
      <formula>NOT(ISERROR(SEARCH("ممتاز",L13)))</formula>
    </cfRule>
    <cfRule type="containsText" dxfId="87" priority="161" operator="containsText" text="جيد جداً">
      <formula>NOT(ISERROR(SEARCH("جيد جداً",L13)))</formula>
    </cfRule>
    <cfRule type="containsText" dxfId="86" priority="162" operator="containsText" text="جيد">
      <formula>NOT(ISERROR(SEARCH("جيد",L13)))</formula>
    </cfRule>
    <cfRule type="containsText" dxfId="85" priority="163" operator="containsText" text="مقبول">
      <formula>NOT(ISERROR(SEARCH("مقبول",L13)))</formula>
    </cfRule>
    <cfRule type="containsText" dxfId="84" priority="164" operator="containsText" text="ضعيف">
      <formula>NOT(ISERROR(SEARCH("ضعيف",L13)))</formula>
    </cfRule>
  </conditionalFormatting>
  <conditionalFormatting sqref="M3">
    <cfRule type="cellIs" dxfId="83" priority="109" operator="lessThan">
      <formula>49</formula>
    </cfRule>
  </conditionalFormatting>
  <dataValidations count="2">
    <dataValidation type="whole" errorStyle="warning" operator="lessThanOrEqual" allowBlank="1" showInputMessage="1" showErrorMessage="1" errorTitle="عفوا" error="الدرجة التي ادخلتها أكبر من 60، يجب ادخل درجة تساوي أو أقل من 60." sqref="H13:H14" xr:uid="{00000000-0002-0000-0100-000000000000}">
      <formula1>60</formula1>
    </dataValidation>
    <dataValidation type="whole" errorStyle="warning" operator="lessThanOrEqual" allowBlank="1" showInputMessage="1" showErrorMessage="1" errorTitle="عفوا" error="الدرجة التي ادخلتها أكبر من 20، يجب ادخل درجة تساوي أو اقل من 20." sqref="I13:J14" xr:uid="{00000000-0002-0000-0100-000001000000}">
      <formula1>20</formula1>
    </dataValidation>
  </dataValidations>
  <hyperlinks>
    <hyperlink ref="A1" location="الرئيسية!A1" display="الرئيسية" xr:uid="{00000000-0004-0000-0100-000000000000}"/>
    <hyperlink ref="H1" location="ب!A2" display="(ب)" xr:uid="{00000000-0004-0000-0100-000001000000}"/>
    <hyperlink ref="I1" location="ج!A2" display="(ج)" xr:uid="{00000000-0004-0000-0100-000002000000}"/>
    <hyperlink ref="J1" location="د!A2" display="(د)" xr:uid="{00000000-0004-0000-0100-000003000000}"/>
    <hyperlink ref="K1" location="هـ!A2" display="(هـ)" xr:uid="{00000000-0004-0000-0100-000004000000}"/>
    <hyperlink ref="A1:C1" location="الرئيسية!A2" display="الرئيسية" xr:uid="{00000000-0004-0000-0100-000005000000}"/>
    <hyperlink ref="G1" location="أ!A2" display="(أ)" xr:uid="{00000000-0004-0000-0100-000006000000}"/>
  </hyperlinks>
  <printOptions horizontalCentered="1"/>
  <pageMargins left="0.25" right="0.25" top="0.75" bottom="0.75" header="0.3" footer="0.3"/>
  <pageSetup paperSize="9" fitToHeight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39997558519241921"/>
    <pageSetUpPr fitToPage="1"/>
  </sheetPr>
  <dimension ref="A1:IV213"/>
  <sheetViews>
    <sheetView showGridLines="0" rightToLeft="1" view="pageBreakPreview" zoomScaleNormal="100" zoomScaleSheetLayoutView="100" workbookViewId="0">
      <pane ySplit="2" topLeftCell="A3" activePane="bottomLeft" state="frozen"/>
      <selection pane="bottomLeft" sqref="A1:D1"/>
    </sheetView>
  </sheetViews>
  <sheetFormatPr defaultRowHeight="15.6"/>
  <cols>
    <col min="1" max="1" width="3.44140625" style="27" customWidth="1"/>
    <col min="2" max="2" width="3.33203125" style="27" hidden="1" customWidth="1"/>
    <col min="3" max="3" width="4.44140625" style="28" hidden="1" customWidth="1"/>
    <col min="4" max="4" width="4.5546875" style="28" customWidth="1"/>
    <col min="5" max="5" width="9.6640625" style="28" customWidth="1"/>
    <col min="6" max="6" width="33.88671875" style="27" customWidth="1"/>
    <col min="7" max="7" width="6.5546875" style="28" customWidth="1"/>
    <col min="8" max="8" width="8.109375" style="56" customWidth="1"/>
    <col min="9" max="10" width="8.109375" style="27" customWidth="1"/>
    <col min="11" max="11" width="9" style="27" customWidth="1"/>
    <col min="12" max="13" width="11.109375" style="27" customWidth="1"/>
    <col min="14" max="14" width="9.109375" style="27" hidden="1" customWidth="1"/>
    <col min="15" max="15" width="9.109375" style="28" hidden="1" customWidth="1"/>
    <col min="16" max="16" width="3.5546875" style="27" customWidth="1"/>
    <col min="17" max="256" width="9.109375" style="27"/>
  </cols>
  <sheetData>
    <row r="1" spans="1:15" s="52" customFormat="1" ht="15">
      <c r="A1" s="243" t="s">
        <v>117</v>
      </c>
      <c r="B1" s="243"/>
      <c r="C1" s="243"/>
      <c r="D1" s="243"/>
      <c r="E1" s="63"/>
      <c r="G1" s="63"/>
      <c r="I1" s="64" t="s">
        <v>112</v>
      </c>
      <c r="J1" s="63" t="s">
        <v>113</v>
      </c>
      <c r="K1" s="63" t="s">
        <v>114</v>
      </c>
      <c r="L1" s="63" t="s">
        <v>115</v>
      </c>
      <c r="M1" s="63" t="s">
        <v>116</v>
      </c>
      <c r="N1" s="54" t="str">
        <f>VLOOKUP($G$9,Grade_Names,2,TRUE)</f>
        <v>الثامن</v>
      </c>
    </row>
    <row r="2" spans="1:15" s="52" customFormat="1" ht="22.8">
      <c r="A2" s="51"/>
      <c r="B2" s="51"/>
      <c r="C2" s="51"/>
      <c r="D2" s="239" t="s">
        <v>200</v>
      </c>
      <c r="E2" s="239"/>
      <c r="F2" s="239"/>
      <c r="G2" s="239"/>
      <c r="H2" s="239"/>
      <c r="I2" s="239"/>
      <c r="J2" s="239"/>
      <c r="K2" s="239"/>
      <c r="L2" s="239"/>
      <c r="M2" s="239"/>
      <c r="N2" s="55"/>
    </row>
    <row r="4" spans="1:15" ht="17.399999999999999">
      <c r="C4" s="52"/>
      <c r="D4" s="244" t="str">
        <f>الرئيسية!$B$2</f>
        <v>مدارس الفاتح الدولية</v>
      </c>
      <c r="E4" s="244"/>
      <c r="F4" s="244"/>
      <c r="G4" s="154"/>
      <c r="H4" s="154"/>
      <c r="I4" s="154"/>
      <c r="J4" s="154"/>
    </row>
    <row r="6" spans="1:15" ht="17.399999999999999">
      <c r="D6" s="240" t="str">
        <f>CONCATENATE("كشف درجات مادة ","(",D9,")"," لشهر ","(",M9,")"," من العام الدراسي ","(",I9,")")</f>
        <v>كشف درجات مادة (0) لشهر (محرم) من العام الدراسي (1444)</v>
      </c>
      <c r="E6" s="240"/>
      <c r="F6" s="240"/>
      <c r="G6" s="240"/>
      <c r="H6" s="240"/>
      <c r="I6" s="240"/>
      <c r="J6" s="240"/>
      <c r="K6" s="240"/>
      <c r="L6" s="240"/>
      <c r="M6" s="240"/>
    </row>
    <row r="7" spans="1:15" ht="12" customHeight="1"/>
    <row r="8" spans="1:15" ht="15.75" customHeight="1">
      <c r="D8" s="236" t="s">
        <v>88</v>
      </c>
      <c r="E8" s="236"/>
      <c r="F8" s="57" t="s">
        <v>90</v>
      </c>
      <c r="G8" s="57" t="s">
        <v>89</v>
      </c>
      <c r="H8" s="57" t="s">
        <v>11</v>
      </c>
      <c r="I8" s="236" t="s">
        <v>5</v>
      </c>
      <c r="J8" s="236"/>
      <c r="K8" s="236" t="s">
        <v>13</v>
      </c>
      <c r="L8" s="236"/>
      <c r="M8" s="57" t="s">
        <v>7</v>
      </c>
    </row>
    <row r="9" spans="1:15" s="28" customFormat="1">
      <c r="D9" s="233">
        <f>الرئيسية!$J$15</f>
        <v>0</v>
      </c>
      <c r="E9" s="233"/>
      <c r="F9" s="37">
        <f>الرئيسية!$B$15</f>
        <v>0</v>
      </c>
      <c r="G9" s="37">
        <f>الرئيسية!$Q$15</f>
        <v>8</v>
      </c>
      <c r="H9" s="176" t="s">
        <v>0</v>
      </c>
      <c r="I9" s="252">
        <f>الرئيسية!$B$9</f>
        <v>1444</v>
      </c>
      <c r="J9" s="252"/>
      <c r="K9" s="233" t="str">
        <f>الرئيسية!$J$9</f>
        <v>الأول</v>
      </c>
      <c r="L9" s="233"/>
      <c r="M9" s="37" t="str">
        <f>الرئيسية!$Q$9</f>
        <v>محرم</v>
      </c>
      <c r="N9" s="27"/>
    </row>
    <row r="10" spans="1:15" ht="7.5" customHeight="1">
      <c r="D10" s="58"/>
      <c r="E10" s="58"/>
      <c r="F10" s="58"/>
      <c r="G10" s="58"/>
      <c r="H10" s="58"/>
      <c r="I10" s="58"/>
    </row>
    <row r="11" spans="1:15" ht="18" customHeight="1">
      <c r="D11" s="245" t="s">
        <v>108</v>
      </c>
      <c r="E11" s="246"/>
      <c r="F11" s="57" t="s">
        <v>105</v>
      </c>
      <c r="G11" s="31" t="s">
        <v>100</v>
      </c>
      <c r="H11" s="31" t="s">
        <v>109</v>
      </c>
      <c r="I11" s="31" t="s">
        <v>101</v>
      </c>
      <c r="J11" s="31" t="s">
        <v>102</v>
      </c>
      <c r="K11" s="31" t="s">
        <v>103</v>
      </c>
      <c r="L11" s="31" t="s">
        <v>104</v>
      </c>
      <c r="M11" s="57" t="s">
        <v>84</v>
      </c>
    </row>
    <row r="12" spans="1:15" ht="18" customHeight="1">
      <c r="D12" s="247"/>
      <c r="E12" s="248"/>
      <c r="F12" s="37" t="s">
        <v>106</v>
      </c>
      <c r="G12" s="41">
        <f t="shared" ref="G12:L12" si="0">COUNTIF($L$18:$L$200,G11)</f>
        <v>8</v>
      </c>
      <c r="H12" s="41">
        <f t="shared" si="0"/>
        <v>4</v>
      </c>
      <c r="I12" s="41">
        <f t="shared" si="0"/>
        <v>4</v>
      </c>
      <c r="J12" s="41">
        <f t="shared" si="0"/>
        <v>5</v>
      </c>
      <c r="K12" s="41">
        <f t="shared" si="0"/>
        <v>3</v>
      </c>
      <c r="L12" s="41">
        <f t="shared" si="0"/>
        <v>0</v>
      </c>
      <c r="M12" s="2">
        <f>SUM(G12:L12)</f>
        <v>24</v>
      </c>
    </row>
    <row r="13" spans="1:15" ht="18" customHeight="1">
      <c r="D13" s="249"/>
      <c r="E13" s="250"/>
      <c r="F13" s="37" t="s">
        <v>107</v>
      </c>
      <c r="G13" s="41">
        <f t="shared" ref="G13:L13" si="1">COUNTIF($M$18:$M$200,G11)</f>
        <v>11</v>
      </c>
      <c r="H13" s="41">
        <f t="shared" si="1"/>
        <v>5</v>
      </c>
      <c r="I13" s="41">
        <f t="shared" si="1"/>
        <v>5</v>
      </c>
      <c r="J13" s="41">
        <f t="shared" si="1"/>
        <v>3</v>
      </c>
      <c r="K13" s="41">
        <f t="shared" si="1"/>
        <v>0</v>
      </c>
      <c r="L13" s="41">
        <f t="shared" si="1"/>
        <v>0</v>
      </c>
      <c r="M13" s="2">
        <f>SUM(G13:L13)</f>
        <v>24</v>
      </c>
    </row>
    <row r="14" spans="1:15" ht="7.5" customHeight="1">
      <c r="D14" s="58"/>
      <c r="E14" s="58"/>
      <c r="F14" s="58"/>
      <c r="G14" s="58"/>
      <c r="H14" s="58"/>
      <c r="I14" s="58"/>
    </row>
    <row r="15" spans="1:15" ht="15.75" customHeight="1">
      <c r="C15" s="74" t="str">
        <f ca="1">MID(CELL("filename",$A$16),FIND("]",CELL("filename",$A$16),1)+1,LEN(CELL("filename",$A$16))-FIND("]",CELL("filename",$A$16),1))</f>
        <v>أ</v>
      </c>
      <c r="D15" s="241" t="s">
        <v>86</v>
      </c>
      <c r="E15" s="242"/>
      <c r="F15" s="242"/>
      <c r="G15" s="242"/>
      <c r="H15" s="16">
        <v>60</v>
      </c>
      <c r="I15" s="16">
        <v>20</v>
      </c>
      <c r="J15" s="16">
        <v>20</v>
      </c>
      <c r="K15" s="17">
        <v>100</v>
      </c>
      <c r="L15" s="251" t="s">
        <v>119</v>
      </c>
      <c r="M15" s="251"/>
      <c r="N15" s="75" t="s">
        <v>12</v>
      </c>
      <c r="O15" s="76" t="s">
        <v>85</v>
      </c>
    </row>
    <row r="16" spans="1:15" s="27" customFormat="1" ht="15.75" hidden="1" customHeight="1">
      <c r="C16" s="74">
        <f>All!B11</f>
        <v>1</v>
      </c>
      <c r="D16" s="77">
        <f>All!C$11</f>
        <v>1</v>
      </c>
      <c r="E16" s="77">
        <f>All!D$11</f>
        <v>2</v>
      </c>
      <c r="F16" s="77">
        <f>All!E$11</f>
        <v>3</v>
      </c>
      <c r="G16" s="77">
        <f>All!G$11</f>
        <v>5</v>
      </c>
      <c r="H16" s="77">
        <f>All!H$11</f>
        <v>6</v>
      </c>
      <c r="I16" s="77">
        <f>All!I$11</f>
        <v>7</v>
      </c>
      <c r="J16" s="77">
        <f>All!J$11</f>
        <v>8</v>
      </c>
      <c r="K16" s="77">
        <f>All!K$11</f>
        <v>9</v>
      </c>
      <c r="L16" s="77">
        <f>All!L$11</f>
        <v>10</v>
      </c>
      <c r="M16" s="77">
        <f>All!M$11</f>
        <v>11</v>
      </c>
      <c r="N16" s="78"/>
      <c r="O16" s="78"/>
    </row>
    <row r="17" spans="2:23" ht="20.25" customHeight="1">
      <c r="C17" s="79" t="s">
        <v>151</v>
      </c>
      <c r="D17" s="158" t="s">
        <v>9</v>
      </c>
      <c r="E17" s="121" t="s">
        <v>87</v>
      </c>
      <c r="F17" s="121" t="s">
        <v>10</v>
      </c>
      <c r="G17" s="121" t="s">
        <v>11</v>
      </c>
      <c r="H17" s="121" t="s">
        <v>136</v>
      </c>
      <c r="I17" s="121" t="s">
        <v>137</v>
      </c>
      <c r="J17" s="121" t="s">
        <v>138</v>
      </c>
      <c r="K17" s="121" t="s">
        <v>139</v>
      </c>
      <c r="L17" s="121" t="s">
        <v>203</v>
      </c>
      <c r="M17" s="159" t="s">
        <v>147</v>
      </c>
      <c r="N17" s="121" t="s">
        <v>12</v>
      </c>
      <c r="O17" s="160" t="s">
        <v>85</v>
      </c>
    </row>
    <row r="18" spans="2:23" ht="18" customHeight="1">
      <c r="B18" s="28">
        <f>IFERROR(SMALL($C$18:$C$211,ROW(All!G13)-ROW(All!$G$12)),"")</f>
        <v>1</v>
      </c>
      <c r="C18" s="161">
        <f>IF(All!$B13="","",IF($H$9=All!G13,ROW(All!B13)-ROW(All!$B$12),""))</f>
        <v>1</v>
      </c>
      <c r="D18" s="162">
        <f>IFERROR(INDEX(All!$C$13:$M$206,$B18,D$16),"")</f>
        <v>1</v>
      </c>
      <c r="E18" s="12">
        <f>IFERROR(INDEX(All!$C$13:$M$206,$B18,E$16),"")</f>
        <v>5716</v>
      </c>
      <c r="F18" s="157" t="str">
        <f>IFERROR(INDEX(All!$C$13:$M$206,$B18,F$16),"")</f>
        <v>احمد صادق حميد  المعشي</v>
      </c>
      <c r="G18" s="12" t="str">
        <f>IFERROR(INDEX(All!$C$13:$M$206,$B18,G$16),"")</f>
        <v>أ</v>
      </c>
      <c r="H18" s="12">
        <f>IFERROR(INDEX(All!$C$13:$M$206,$B18,H$16),"")</f>
        <v>36</v>
      </c>
      <c r="I18" s="12">
        <f>IFERROR(INDEX(All!$C$13:$M$206,$B18,I$16),"")</f>
        <v>19</v>
      </c>
      <c r="J18" s="12">
        <f>IFERROR(INDEX(All!$C$13:$M$206,$B18,J$16),"")</f>
        <v>19</v>
      </c>
      <c r="K18" s="15">
        <f>IFERROR(INDEX(All!$C$13:$M$206,$B18,K$16),"")</f>
        <v>74</v>
      </c>
      <c r="L18" s="163" t="str">
        <f>IFERROR(INDEX(All!$C$13:$M$206,$B18,L$16),"")</f>
        <v>مقبول</v>
      </c>
      <c r="M18" s="163" t="str">
        <f>IFERROR(INDEX(All!$C$13:$M$206,$B18,M$16),"")</f>
        <v>جيد</v>
      </c>
      <c r="N18" s="164"/>
      <c r="O18" s="165">
        <f>IF($G18=$H$9,1,"")</f>
        <v>1</v>
      </c>
      <c r="T18" s="238"/>
      <c r="U18" s="238"/>
      <c r="V18" s="238"/>
      <c r="W18" s="238"/>
    </row>
    <row r="19" spans="2:23" ht="18" customHeight="1">
      <c r="B19" s="28">
        <f>IFERROR(SMALL($C$18:$C$211,ROW(All!G14)-ROW(All!$G$12)),"")</f>
        <v>2</v>
      </c>
      <c r="C19" s="161">
        <f>IF(All!$B14="","",IF($H$9=All!G14,ROW(All!B14)-ROW(All!$B$12),""))</f>
        <v>2</v>
      </c>
      <c r="D19" s="162">
        <f>IFERROR(INDEX(All!$C$13:$M$206,$B19,D$16),"")</f>
        <v>2</v>
      </c>
      <c r="E19" s="12">
        <f>IFERROR(INDEX(All!$C$13:$M$206,$B19,E$16),"")</f>
        <v>4329</v>
      </c>
      <c r="F19" s="157" t="str">
        <f>IFERROR(INDEX(All!$C$13:$M$206,$B19,F$16),"")</f>
        <v>ادهم ابراهيم حسين  فارع</v>
      </c>
      <c r="G19" s="12" t="str">
        <f>IFERROR(INDEX(All!$C$13:$M$206,$B19,G$16),"")</f>
        <v>أ</v>
      </c>
      <c r="H19" s="12">
        <f>IFERROR(INDEX(All!$C$13:$M$206,$B19,H$16),"")</f>
        <v>51</v>
      </c>
      <c r="I19" s="12">
        <f>IFERROR(INDEX(All!$C$13:$M$206,$B19,I$16),"")</f>
        <v>20</v>
      </c>
      <c r="J19" s="12">
        <f>IFERROR(INDEX(All!$C$13:$M$206,$B19,J$16),"")</f>
        <v>19</v>
      </c>
      <c r="K19" s="15">
        <f>IFERROR(INDEX(All!$C$13:$M$206,$B19,K$16),"")</f>
        <v>90</v>
      </c>
      <c r="L19" s="163" t="str">
        <f>IFERROR(INDEX(All!$C$13:$M$206,$B19,L$16),"")</f>
        <v>جيد جداً</v>
      </c>
      <c r="M19" s="163" t="str">
        <f>IFERROR(INDEX(All!$C$13:$M$206,$B19,M$16),"")</f>
        <v>ممتاز</v>
      </c>
      <c r="N19" s="166"/>
      <c r="O19" s="167">
        <f t="shared" ref="O19:O80" si="2">IF($G19=$H$9,1,"")</f>
        <v>1</v>
      </c>
      <c r="T19" s="238"/>
      <c r="U19" s="238"/>
      <c r="V19" s="238"/>
      <c r="W19" s="238"/>
    </row>
    <row r="20" spans="2:23" ht="18" customHeight="1">
      <c r="B20" s="28">
        <f>IFERROR(SMALL($C$18:$C$211,ROW(All!G15)-ROW(All!$G$12)),"")</f>
        <v>3</v>
      </c>
      <c r="C20" s="161">
        <f>IF(All!$B15="","",IF($H$9=All!G15,ROW(All!B15)-ROW(All!$B$12),""))</f>
        <v>3</v>
      </c>
      <c r="D20" s="162">
        <f>IFERROR(INDEX(All!$C$13:$M$206,$B20,D$16),"")</f>
        <v>3</v>
      </c>
      <c r="E20" s="12">
        <f>IFERROR(INDEX(All!$C$13:$M$206,$B20,E$16),"")</f>
        <v>3153</v>
      </c>
      <c r="F20" s="157" t="str">
        <f>IFERROR(INDEX(All!$C$13:$M$206,$B20,F$16),"")</f>
        <v>اسامة محمد مهدي  الريمي</v>
      </c>
      <c r="G20" s="12" t="str">
        <f>IFERROR(INDEX(All!$C$13:$M$206,$B20,G$16),"")</f>
        <v>أ</v>
      </c>
      <c r="H20" s="12">
        <f>IFERROR(INDEX(All!$C$13:$M$206,$B20,H$16),"")</f>
        <v>40</v>
      </c>
      <c r="I20" s="12">
        <f>IFERROR(INDEX(All!$C$13:$M$206,$B20,I$16),"")</f>
        <v>19</v>
      </c>
      <c r="J20" s="12">
        <f>IFERROR(INDEX(All!$C$13:$M$206,$B20,J$16),"")</f>
        <v>29</v>
      </c>
      <c r="K20" s="15">
        <f>IFERROR(INDEX(All!$C$13:$M$206,$B20,K$16),"")</f>
        <v>88</v>
      </c>
      <c r="L20" s="163" t="str">
        <f>IFERROR(INDEX(All!$C$13:$M$206,$B20,L$16),"")</f>
        <v>جيد</v>
      </c>
      <c r="M20" s="163" t="str">
        <f>IFERROR(INDEX(All!$C$13:$M$206,$B20,M$16),"")</f>
        <v>جيد جداً</v>
      </c>
      <c r="N20" s="164"/>
      <c r="O20" s="165">
        <f t="shared" si="2"/>
        <v>1</v>
      </c>
      <c r="T20" s="238"/>
      <c r="U20" s="238"/>
      <c r="V20" s="238"/>
      <c r="W20" s="238"/>
    </row>
    <row r="21" spans="2:23" ht="18" customHeight="1">
      <c r="B21" s="28">
        <f>IFERROR(SMALL($C$18:$C$211,ROW(All!G16)-ROW(All!$G$12)),"")</f>
        <v>4</v>
      </c>
      <c r="C21" s="161">
        <f>IF(All!$B16="","",IF($H$9=All!G16,ROW(All!B16)-ROW(All!$B$12),""))</f>
        <v>4</v>
      </c>
      <c r="D21" s="162">
        <f>IFERROR(INDEX(All!$C$13:$M$206,$B21,D$16),"")</f>
        <v>4</v>
      </c>
      <c r="E21" s="12">
        <f>IFERROR(INDEX(All!$C$13:$M$206,$B21,E$16),"")</f>
        <v>1531</v>
      </c>
      <c r="F21" s="157" t="str">
        <f>IFERROR(INDEX(All!$C$13:$M$206,$B21,F$16),"")</f>
        <v>البراء صلاح احمد سيف البطر</v>
      </c>
      <c r="G21" s="12" t="str">
        <f>IFERROR(INDEX(All!$C$13:$M$206,$B21,G$16),"")</f>
        <v>أ</v>
      </c>
      <c r="H21" s="12">
        <f>IFERROR(INDEX(All!$C$13:$M$206,$B21,H$16),"")</f>
        <v>22</v>
      </c>
      <c r="I21" s="12">
        <f>IFERROR(INDEX(All!$C$13:$M$206,$B21,I$16),"")</f>
        <v>19</v>
      </c>
      <c r="J21" s="12">
        <f>IFERROR(INDEX(All!$C$13:$M$206,$B21,J$16),"")</f>
        <v>20</v>
      </c>
      <c r="K21" s="15">
        <f>IFERROR(INDEX(All!$C$13:$M$206,$B21,K$16),"")</f>
        <v>61</v>
      </c>
      <c r="L21" s="163" t="str">
        <f>IFERROR(INDEX(All!$C$13:$M$206,$B21,L$16),"")</f>
        <v>ضعيف</v>
      </c>
      <c r="M21" s="163" t="str">
        <f>IFERROR(INDEX(All!$C$13:$M$206,$B21,M$16),"")</f>
        <v>مقبول</v>
      </c>
      <c r="N21" s="166"/>
      <c r="O21" s="167">
        <f t="shared" si="2"/>
        <v>1</v>
      </c>
      <c r="T21" s="238"/>
      <c r="U21" s="238"/>
      <c r="V21" s="238"/>
      <c r="W21" s="238"/>
    </row>
    <row r="22" spans="2:23" ht="18" customHeight="1">
      <c r="B22" s="28">
        <f>IFERROR(SMALL($C$18:$C$211,ROW(All!G17)-ROW(All!$G$12)),"")</f>
        <v>5</v>
      </c>
      <c r="C22" s="161">
        <f>IF(All!$B17="","",IF($H$9=All!G17,ROW(All!B17)-ROW(All!$B$12),""))</f>
        <v>5</v>
      </c>
      <c r="D22" s="162">
        <f>IFERROR(INDEX(All!$C$13:$M$206,$B22,D$16),"")</f>
        <v>5</v>
      </c>
      <c r="E22" s="12">
        <f>IFERROR(INDEX(All!$C$13:$M$206,$B22,E$16),"")</f>
        <v>5900</v>
      </c>
      <c r="F22" s="157" t="str">
        <f>IFERROR(INDEX(All!$C$13:$M$206,$B22,F$16),"")</f>
        <v>انس فوزي محمد حازم سعيد</v>
      </c>
      <c r="G22" s="12" t="str">
        <f>IFERROR(INDEX(All!$C$13:$M$206,$B22,G$16),"")</f>
        <v>أ</v>
      </c>
      <c r="H22" s="12">
        <f>IFERROR(INDEX(All!$C$13:$M$206,$B22,H$16),"")</f>
        <v>30</v>
      </c>
      <c r="I22" s="12">
        <f>IFERROR(INDEX(All!$C$13:$M$206,$B22,I$16),"")</f>
        <v>19</v>
      </c>
      <c r="J22" s="12">
        <f>IFERROR(INDEX(All!$C$13:$M$206,$B22,J$16),"")</f>
        <v>20</v>
      </c>
      <c r="K22" s="15">
        <f>IFERROR(INDEX(All!$C$13:$M$206,$B22,K$16),"")</f>
        <v>69</v>
      </c>
      <c r="L22" s="163" t="str">
        <f>IFERROR(INDEX(All!$C$13:$M$206,$B22,L$16),"")</f>
        <v>مقبول</v>
      </c>
      <c r="M22" s="163" t="str">
        <f>IFERROR(INDEX(All!$C$13:$M$206,$B22,M$16),"")</f>
        <v>جيد</v>
      </c>
      <c r="N22" s="164"/>
      <c r="O22" s="165">
        <f t="shared" si="2"/>
        <v>1</v>
      </c>
    </row>
    <row r="23" spans="2:23" ht="18" customHeight="1">
      <c r="B23" s="28">
        <f>IFERROR(SMALL($C$18:$C$211,ROW(All!G18)-ROW(All!$G$12)),"")</f>
        <v>6</v>
      </c>
      <c r="C23" s="161">
        <f>IF(All!$B18="","",IF($H$9=All!G18,ROW(All!B18)-ROW(All!$B$12),""))</f>
        <v>6</v>
      </c>
      <c r="D23" s="162">
        <f>IFERROR(INDEX(All!$C$13:$M$206,$B23,D$16),"")</f>
        <v>6</v>
      </c>
      <c r="E23" s="12">
        <f>IFERROR(INDEX(All!$C$13:$M$206,$B23,E$16),"")</f>
        <v>1546</v>
      </c>
      <c r="F23" s="157" t="str">
        <f>IFERROR(INDEX(All!$C$13:$M$206,$B23,F$16),"")</f>
        <v>ايمن غالب احمد ابراهيم صغير</v>
      </c>
      <c r="G23" s="12" t="str">
        <f>IFERROR(INDEX(All!$C$13:$M$206,$B23,G$16),"")</f>
        <v>أ</v>
      </c>
      <c r="H23" s="12">
        <f>IFERROR(INDEX(All!$C$13:$M$206,$B23,H$16),"")</f>
        <v>60</v>
      </c>
      <c r="I23" s="12">
        <f>IFERROR(INDEX(All!$C$13:$M$206,$B23,I$16),"")</f>
        <v>20</v>
      </c>
      <c r="J23" s="12">
        <f>IFERROR(INDEX(All!$C$13:$M$206,$B23,J$16),"")</f>
        <v>20</v>
      </c>
      <c r="K23" s="15">
        <f>IFERROR(INDEX(All!$C$13:$M$206,$B23,K$16),"")</f>
        <v>100</v>
      </c>
      <c r="L23" s="163" t="str">
        <f>IFERROR(INDEX(All!$C$13:$M$206,$B23,L$16),"")</f>
        <v>ممتاز</v>
      </c>
      <c r="M23" s="163" t="str">
        <f>IFERROR(INDEX(All!$C$13:$M$206,$B23,M$16),"")</f>
        <v>ممتاز</v>
      </c>
      <c r="N23" s="166"/>
      <c r="O23" s="167">
        <f t="shared" si="2"/>
        <v>1</v>
      </c>
    </row>
    <row r="24" spans="2:23" ht="18" customHeight="1">
      <c r="B24" s="28">
        <f>IFERROR(SMALL($C$18:$C$211,ROW(All!G19)-ROW(All!$G$12)),"")</f>
        <v>7</v>
      </c>
      <c r="C24" s="161">
        <f>IF(All!$B19="","",IF($H$9=All!G19,ROW(All!B19)-ROW(All!$B$12),""))</f>
        <v>7</v>
      </c>
      <c r="D24" s="162">
        <f>IFERROR(INDEX(All!$C$13:$M$206,$B24,D$16),"")</f>
        <v>7</v>
      </c>
      <c r="E24" s="12">
        <f>IFERROR(INDEX(All!$C$13:$M$206,$B24,E$16),"")</f>
        <v>5303</v>
      </c>
      <c r="F24" s="157" t="str">
        <f>IFERROR(INDEX(All!$C$13:$M$206,$B24,F$16),"")</f>
        <v>حسين قايد محمد صالح سعود الوايلي</v>
      </c>
      <c r="G24" s="12" t="str">
        <f>IFERROR(INDEX(All!$C$13:$M$206,$B24,G$16),"")</f>
        <v>أ</v>
      </c>
      <c r="H24" s="12">
        <f>IFERROR(INDEX(All!$C$13:$M$206,$B24,H$16),"")</f>
        <v>60</v>
      </c>
      <c r="I24" s="12">
        <f>IFERROR(INDEX(All!$C$13:$M$206,$B24,I$16),"")</f>
        <v>20</v>
      </c>
      <c r="J24" s="12">
        <f>IFERROR(INDEX(All!$C$13:$M$206,$B24,J$16),"")</f>
        <v>20</v>
      </c>
      <c r="K24" s="15">
        <f>IFERROR(INDEX(All!$C$13:$M$206,$B24,K$16),"")</f>
        <v>100</v>
      </c>
      <c r="L24" s="163" t="str">
        <f>IFERROR(INDEX(All!$C$13:$M$206,$B24,L$16),"")</f>
        <v>ممتاز</v>
      </c>
      <c r="M24" s="163" t="str">
        <f>IFERROR(INDEX(All!$C$13:$M$206,$B24,M$16),"")</f>
        <v>ممتاز</v>
      </c>
      <c r="N24" s="164"/>
      <c r="O24" s="165">
        <f t="shared" si="2"/>
        <v>1</v>
      </c>
    </row>
    <row r="25" spans="2:23" ht="18" customHeight="1">
      <c r="B25" s="28">
        <f>IFERROR(SMALL($C$18:$C$211,ROW(All!G20)-ROW(All!$G$12)),"")</f>
        <v>8</v>
      </c>
      <c r="C25" s="161">
        <f>IF(All!$B20="","",IF($H$9=All!G20,ROW(All!B20)-ROW(All!$B$12),""))</f>
        <v>8</v>
      </c>
      <c r="D25" s="162">
        <f>IFERROR(INDEX(All!$C$13:$M$206,$B25,D$16),"")</f>
        <v>8</v>
      </c>
      <c r="E25" s="12">
        <f>IFERROR(INDEX(All!$C$13:$M$206,$B25,E$16),"")</f>
        <v>4537</v>
      </c>
      <c r="F25" s="157" t="str">
        <f>IFERROR(INDEX(All!$C$13:$M$206,$B25,F$16),"")</f>
        <v>حمزه صباري محمد صالح الصباري</v>
      </c>
      <c r="G25" s="12" t="str">
        <f>IFERROR(INDEX(All!$C$13:$M$206,$B25,G$16),"")</f>
        <v>أ</v>
      </c>
      <c r="H25" s="12">
        <f>IFERROR(INDEX(All!$C$13:$M$206,$B25,H$16),"")</f>
        <v>30</v>
      </c>
      <c r="I25" s="12">
        <f>IFERROR(INDEX(All!$C$13:$M$206,$B25,I$16),"")</f>
        <v>19</v>
      </c>
      <c r="J25" s="12">
        <f>IFERROR(INDEX(All!$C$13:$M$206,$B25,J$16),"")</f>
        <v>16</v>
      </c>
      <c r="K25" s="15">
        <f>IFERROR(INDEX(All!$C$13:$M$206,$B25,K$16),"")</f>
        <v>65</v>
      </c>
      <c r="L25" s="163" t="str">
        <f>IFERROR(INDEX(All!$C$13:$M$206,$B25,L$16),"")</f>
        <v>مقبول</v>
      </c>
      <c r="M25" s="163" t="str">
        <f>IFERROR(INDEX(All!$C$13:$M$206,$B25,M$16),"")</f>
        <v>جيد</v>
      </c>
      <c r="N25" s="166"/>
      <c r="O25" s="167">
        <f t="shared" si="2"/>
        <v>1</v>
      </c>
    </row>
    <row r="26" spans="2:23" ht="18" customHeight="1">
      <c r="B26" s="28">
        <f>IFERROR(SMALL($C$18:$C$211,ROW(All!G21)-ROW(All!$G$12)),"")</f>
        <v>9</v>
      </c>
      <c r="C26" s="161">
        <f>IF(All!$B21="","",IF($H$9=All!G21,ROW(All!B21)-ROW(All!$B$12),""))</f>
        <v>9</v>
      </c>
      <c r="D26" s="162">
        <f>IFERROR(INDEX(All!$C$13:$M$206,$B26,D$16),"")</f>
        <v>9</v>
      </c>
      <c r="E26" s="12">
        <f>IFERROR(INDEX(All!$C$13:$M$206,$B26,E$16),"")</f>
        <v>4077</v>
      </c>
      <c r="F26" s="157" t="str">
        <f>IFERROR(INDEX(All!$C$13:$M$206,$B26,F$16),"")</f>
        <v>حمزه عبدالله يحيى محمد المتوكل</v>
      </c>
      <c r="G26" s="12" t="str">
        <f>IFERROR(INDEX(All!$C$13:$M$206,$B26,G$16),"")</f>
        <v>أ</v>
      </c>
      <c r="H26" s="12">
        <f>IFERROR(INDEX(All!$C$13:$M$206,$B26,H$16),"")</f>
        <v>60</v>
      </c>
      <c r="I26" s="12">
        <f>IFERROR(INDEX(All!$C$13:$M$206,$B26,I$16),"")</f>
        <v>20</v>
      </c>
      <c r="J26" s="12">
        <f>IFERROR(INDEX(All!$C$13:$M$206,$B26,J$16),"")</f>
        <v>20</v>
      </c>
      <c r="K26" s="15">
        <f>IFERROR(INDEX(All!$C$13:$M$206,$B26,K$16),"")</f>
        <v>100</v>
      </c>
      <c r="L26" s="163" t="str">
        <f>IFERROR(INDEX(All!$C$13:$M$206,$B26,L$16),"")</f>
        <v>ممتاز</v>
      </c>
      <c r="M26" s="163" t="str">
        <f>IFERROR(INDEX(All!$C$13:$M$206,$B26,M$16),"")</f>
        <v>ممتاز</v>
      </c>
      <c r="N26" s="164"/>
      <c r="O26" s="165">
        <f t="shared" si="2"/>
        <v>1</v>
      </c>
    </row>
    <row r="27" spans="2:23" ht="18" customHeight="1">
      <c r="B27" s="28">
        <f>IFERROR(SMALL($C$18:$C$211,ROW(All!G22)-ROW(All!$G$12)),"")</f>
        <v>10</v>
      </c>
      <c r="C27" s="161">
        <f>IF(All!$B22="","",IF($H$9=All!G22,ROW(All!B22)-ROW(All!$B$12),""))</f>
        <v>10</v>
      </c>
      <c r="D27" s="162">
        <f>IFERROR(INDEX(All!$C$13:$M$206,$B27,D$16),"")</f>
        <v>10</v>
      </c>
      <c r="E27" s="12">
        <f>IFERROR(INDEX(All!$C$13:$M$206,$B27,E$16),"")</f>
        <v>5187</v>
      </c>
      <c r="F27" s="157" t="str">
        <f>IFERROR(INDEX(All!$C$13:$M$206,$B27,F$16),"")</f>
        <v>سعيد محمد سعيد محمد البعني</v>
      </c>
      <c r="G27" s="12" t="str">
        <f>IFERROR(INDEX(All!$C$13:$M$206,$B27,G$16),"")</f>
        <v>أ</v>
      </c>
      <c r="H27" s="12">
        <f>IFERROR(INDEX(All!$C$13:$M$206,$B27,H$16),"")</f>
        <v>40</v>
      </c>
      <c r="I27" s="12">
        <f>IFERROR(INDEX(All!$C$13:$M$206,$B27,I$16),"")</f>
        <v>20</v>
      </c>
      <c r="J27" s="12">
        <f>IFERROR(INDEX(All!$C$13:$M$206,$B27,J$16),"")</f>
        <v>20</v>
      </c>
      <c r="K27" s="15">
        <f>IFERROR(INDEX(All!$C$13:$M$206,$B27,K$16),"")</f>
        <v>80</v>
      </c>
      <c r="L27" s="163" t="str">
        <f>IFERROR(INDEX(All!$C$13:$M$206,$B27,L$16),"")</f>
        <v>جيد</v>
      </c>
      <c r="M27" s="163" t="str">
        <f>IFERROR(INDEX(All!$C$13:$M$206,$B27,M$16),"")</f>
        <v>جيد جداً</v>
      </c>
      <c r="N27" s="166"/>
      <c r="O27" s="167">
        <f t="shared" si="2"/>
        <v>1</v>
      </c>
    </row>
    <row r="28" spans="2:23" ht="18" customHeight="1">
      <c r="B28" s="28">
        <f>IFERROR(SMALL($C$18:$C$211,ROW(All!G23)-ROW(All!$G$12)),"")</f>
        <v>11</v>
      </c>
      <c r="C28" s="161">
        <f>IF(All!$B23="","",IF($H$9=All!G23,ROW(All!B23)-ROW(All!$B$12),""))</f>
        <v>11</v>
      </c>
      <c r="D28" s="162">
        <f>IFERROR(INDEX(All!$C$13:$M$206,$B28,D$16),"")</f>
        <v>11</v>
      </c>
      <c r="E28" s="12">
        <f>IFERROR(INDEX(All!$C$13:$M$206,$B28,E$16),"")</f>
        <v>5610</v>
      </c>
      <c r="F28" s="157" t="str">
        <f>IFERROR(INDEX(All!$C$13:$M$206,$B28,F$16),"")</f>
        <v>عبدالرحمن منصور محمد محسن الهاملي</v>
      </c>
      <c r="G28" s="12" t="str">
        <f>IFERROR(INDEX(All!$C$13:$M$206,$B28,G$16),"")</f>
        <v>أ</v>
      </c>
      <c r="H28" s="12">
        <f>IFERROR(INDEX(All!$C$13:$M$206,$B28,H$16),"")</f>
        <v>26</v>
      </c>
      <c r="I28" s="12">
        <f>IFERROR(INDEX(All!$C$13:$M$206,$B28,I$16),"")</f>
        <v>19</v>
      </c>
      <c r="J28" s="12">
        <f>IFERROR(INDEX(All!$C$13:$M$206,$B28,J$16),"")</f>
        <v>17</v>
      </c>
      <c r="K28" s="15">
        <f>IFERROR(INDEX(All!$C$13:$M$206,$B28,K$16),"")</f>
        <v>62</v>
      </c>
      <c r="L28" s="163" t="str">
        <f>IFERROR(INDEX(All!$C$13:$M$206,$B28,L$16),"")</f>
        <v>ضعيف</v>
      </c>
      <c r="M28" s="163" t="str">
        <f>IFERROR(INDEX(All!$C$13:$M$206,$B28,M$16),"")</f>
        <v>مقبول</v>
      </c>
      <c r="N28" s="164"/>
      <c r="O28" s="165">
        <f t="shared" si="2"/>
        <v>1</v>
      </c>
    </row>
    <row r="29" spans="2:23" ht="18" customHeight="1">
      <c r="B29" s="28">
        <f>IFERROR(SMALL($C$18:$C$211,ROW(All!G24)-ROW(All!$G$12)),"")</f>
        <v>12</v>
      </c>
      <c r="C29" s="161">
        <f>IF(All!$B24="","",IF($H$9=All!G24,ROW(All!B24)-ROW(All!$B$12),""))</f>
        <v>12</v>
      </c>
      <c r="D29" s="162">
        <f>IFERROR(INDEX(All!$C$13:$M$206,$B29,D$16),"")</f>
        <v>12</v>
      </c>
      <c r="E29" s="12">
        <f>IFERROR(INDEX(All!$C$13:$M$206,$B29,E$16),"")</f>
        <v>5711</v>
      </c>
      <c r="F29" s="157" t="str">
        <f>IFERROR(INDEX(All!$C$13:$M$206,$B29,F$16),"")</f>
        <v>عز اكرم عبدالله الحاج مرشد</v>
      </c>
      <c r="G29" s="12" t="str">
        <f>IFERROR(INDEX(All!$C$13:$M$206,$B29,G$16),"")</f>
        <v>أ</v>
      </c>
      <c r="H29" s="12">
        <f>IFERROR(INDEX(All!$C$13:$M$206,$B29,H$16),"")</f>
        <v>46</v>
      </c>
      <c r="I29" s="12">
        <f>IFERROR(INDEX(All!$C$13:$M$206,$B29,I$16),"")</f>
        <v>20</v>
      </c>
      <c r="J29" s="12">
        <f>IFERROR(INDEX(All!$C$13:$M$206,$B29,J$16),"")</f>
        <v>20</v>
      </c>
      <c r="K29" s="15">
        <f>IFERROR(INDEX(All!$C$13:$M$206,$B29,K$16),"")</f>
        <v>86</v>
      </c>
      <c r="L29" s="163" t="str">
        <f>IFERROR(INDEX(All!$C$13:$M$206,$B29,L$16),"")</f>
        <v>جيد</v>
      </c>
      <c r="M29" s="163" t="str">
        <f>IFERROR(INDEX(All!$C$13:$M$206,$B29,M$16),"")</f>
        <v>جيد جداً</v>
      </c>
      <c r="N29" s="166"/>
      <c r="O29" s="167">
        <f t="shared" si="2"/>
        <v>1</v>
      </c>
    </row>
    <row r="30" spans="2:23" ht="18" customHeight="1">
      <c r="B30" s="28">
        <f>IFERROR(SMALL($C$18:$C$211,ROW(All!G25)-ROW(All!$G$12)),"")</f>
        <v>13</v>
      </c>
      <c r="C30" s="161">
        <f>IF(All!$B25="","",IF($H$9=All!G25,ROW(All!B25)-ROW(All!$B$12),""))</f>
        <v>13</v>
      </c>
      <c r="D30" s="162">
        <f>IFERROR(INDEX(All!$C$13:$M$206,$B30,D$16),"")</f>
        <v>13</v>
      </c>
      <c r="E30" s="12">
        <f>IFERROR(INDEX(All!$C$13:$M$206,$B30,E$16),"")</f>
        <v>4512</v>
      </c>
      <c r="F30" s="157" t="str">
        <f>IFERROR(INDEX(All!$C$13:$M$206,$B30,F$16),"")</f>
        <v>عزالدين عبدالله علي علي الثوري</v>
      </c>
      <c r="G30" s="12" t="str">
        <f>IFERROR(INDEX(All!$C$13:$M$206,$B30,G$16),"")</f>
        <v>أ</v>
      </c>
      <c r="H30" s="12">
        <f>IFERROR(INDEX(All!$C$13:$M$206,$B30,H$16),"")</f>
        <v>50</v>
      </c>
      <c r="I30" s="12">
        <f>IFERROR(INDEX(All!$C$13:$M$206,$B30,I$16),"")</f>
        <v>20</v>
      </c>
      <c r="J30" s="12">
        <f>IFERROR(INDEX(All!$C$13:$M$206,$B30,J$16),"")</f>
        <v>20</v>
      </c>
      <c r="K30" s="15">
        <f>IFERROR(INDEX(All!$C$13:$M$206,$B30,K$16),"")</f>
        <v>90</v>
      </c>
      <c r="L30" s="163" t="str">
        <f>IFERROR(INDEX(All!$C$13:$M$206,$B30,L$16),"")</f>
        <v>جيد جداً</v>
      </c>
      <c r="M30" s="163" t="str">
        <f>IFERROR(INDEX(All!$C$13:$M$206,$B30,M$16),"")</f>
        <v>ممتاز</v>
      </c>
      <c r="N30" s="164"/>
      <c r="O30" s="165">
        <f t="shared" si="2"/>
        <v>1</v>
      </c>
    </row>
    <row r="31" spans="2:23" ht="18" customHeight="1">
      <c r="B31" s="28">
        <f>IFERROR(SMALL($C$18:$C$211,ROW(All!G26)-ROW(All!$G$12)),"")</f>
        <v>14</v>
      </c>
      <c r="C31" s="161">
        <f>IF(All!$B26="","",IF($H$9=All!G26,ROW(All!B26)-ROW(All!$B$12),""))</f>
        <v>14</v>
      </c>
      <c r="D31" s="162">
        <f>IFERROR(INDEX(All!$C$13:$M$206,$B31,D$16),"")</f>
        <v>14</v>
      </c>
      <c r="E31" s="12">
        <f>IFERROR(INDEX(All!$C$13:$M$206,$B31,E$16),"")</f>
        <v>1258</v>
      </c>
      <c r="F31" s="157" t="str">
        <f>IFERROR(INDEX(All!$C$13:$M$206,$B31,F$16),"")</f>
        <v>علي نبيل حسين علي النجار</v>
      </c>
      <c r="G31" s="12" t="str">
        <f>IFERROR(INDEX(All!$C$13:$M$206,$B31,G$16),"")</f>
        <v>أ</v>
      </c>
      <c r="H31" s="12">
        <f>IFERROR(INDEX(All!$C$13:$M$206,$B31,H$16),"")</f>
        <v>30</v>
      </c>
      <c r="I31" s="12">
        <f>IFERROR(INDEX(All!$C$13:$M$206,$B31,I$16),"")</f>
        <v>20</v>
      </c>
      <c r="J31" s="12">
        <f>IFERROR(INDEX(All!$C$13:$M$206,$B31,J$16),"")</f>
        <v>16</v>
      </c>
      <c r="K31" s="15">
        <f>IFERROR(INDEX(All!$C$13:$M$206,$B31,K$16),"")</f>
        <v>66</v>
      </c>
      <c r="L31" s="163" t="str">
        <f>IFERROR(INDEX(All!$C$13:$M$206,$B31,L$16),"")</f>
        <v>مقبول</v>
      </c>
      <c r="M31" s="163" t="str">
        <f>IFERROR(INDEX(All!$C$13:$M$206,$B31,M$16),"")</f>
        <v>جيد</v>
      </c>
      <c r="N31" s="166"/>
      <c r="O31" s="167">
        <f t="shared" si="2"/>
        <v>1</v>
      </c>
    </row>
    <row r="32" spans="2:23" ht="18" customHeight="1">
      <c r="B32" s="28">
        <f>IFERROR(SMALL($C$18:$C$211,ROW(All!G27)-ROW(All!$G$12)),"")</f>
        <v>15</v>
      </c>
      <c r="C32" s="161">
        <f>IF(All!$B27="","",IF($H$9=All!G27,ROW(All!B27)-ROW(All!$B$12),""))</f>
        <v>15</v>
      </c>
      <c r="D32" s="162">
        <f>IFERROR(INDEX(All!$C$13:$M$206,$B32,D$16),"")</f>
        <v>15</v>
      </c>
      <c r="E32" s="12">
        <f>IFERROR(INDEX(All!$C$13:$M$206,$B32,E$16),"")</f>
        <v>1540</v>
      </c>
      <c r="F32" s="157" t="str">
        <f>IFERROR(INDEX(All!$C$13:$M$206,$B32,F$16),"")</f>
        <v>عمر عبدالعزيز صالح علي المصباحي</v>
      </c>
      <c r="G32" s="12" t="str">
        <f>IFERROR(INDEX(All!$C$13:$M$206,$B32,G$16),"")</f>
        <v>أ</v>
      </c>
      <c r="H32" s="12">
        <f>IFERROR(INDEX(All!$C$13:$M$206,$B32,H$16),"")</f>
        <v>60</v>
      </c>
      <c r="I32" s="12">
        <f>IFERROR(INDEX(All!$C$13:$M$206,$B32,I$16),"")</f>
        <v>20</v>
      </c>
      <c r="J32" s="12">
        <f>IFERROR(INDEX(All!$C$13:$M$206,$B32,J$16),"")</f>
        <v>20</v>
      </c>
      <c r="K32" s="15">
        <f>IFERROR(INDEX(All!$C$13:$M$206,$B32,K$16),"")</f>
        <v>100</v>
      </c>
      <c r="L32" s="163" t="str">
        <f>IFERROR(INDEX(All!$C$13:$M$206,$B32,L$16),"")</f>
        <v>ممتاز</v>
      </c>
      <c r="M32" s="163" t="str">
        <f>IFERROR(INDEX(All!$C$13:$M$206,$B32,M$16),"")</f>
        <v>ممتاز</v>
      </c>
      <c r="N32" s="164"/>
      <c r="O32" s="165">
        <f t="shared" si="2"/>
        <v>1</v>
      </c>
    </row>
    <row r="33" spans="2:15" ht="18" customHeight="1">
      <c r="B33" s="28">
        <f>IFERROR(SMALL($C$18:$C$211,ROW(All!G28)-ROW(All!$G$12)),"")</f>
        <v>16</v>
      </c>
      <c r="C33" s="161">
        <f>IF(All!$B28="","",IF($H$9=All!G28,ROW(All!B28)-ROW(All!$B$12),""))</f>
        <v>16</v>
      </c>
      <c r="D33" s="162">
        <f>IFERROR(INDEX(All!$C$13:$M$206,$B33,D$16),"")</f>
        <v>16</v>
      </c>
      <c r="E33" s="12">
        <f>IFERROR(INDEX(All!$C$13:$M$206,$B33,E$16),"")</f>
        <v>4620</v>
      </c>
      <c r="F33" s="157" t="str">
        <f>IFERROR(INDEX(All!$C$13:$M$206,$B33,F$16),"")</f>
        <v>عمرو محمد عبدالجليل  مكرد</v>
      </c>
      <c r="G33" s="12" t="str">
        <f>IFERROR(INDEX(All!$C$13:$M$206,$B33,G$16),"")</f>
        <v>أ</v>
      </c>
      <c r="H33" s="12">
        <f>IFERROR(INDEX(All!$C$13:$M$206,$B33,H$16),"")</f>
        <v>48</v>
      </c>
      <c r="I33" s="12">
        <f>IFERROR(INDEX(All!$C$13:$M$206,$B33,I$16),"")</f>
        <v>20</v>
      </c>
      <c r="J33" s="12">
        <f>IFERROR(INDEX(All!$C$13:$M$206,$B33,J$16),"")</f>
        <v>20</v>
      </c>
      <c r="K33" s="15">
        <f>IFERROR(INDEX(All!$C$13:$M$206,$B33,K$16),"")</f>
        <v>88</v>
      </c>
      <c r="L33" s="163" t="str">
        <f>IFERROR(INDEX(All!$C$13:$M$206,$B33,L$16),"")</f>
        <v>جيد جداً</v>
      </c>
      <c r="M33" s="163" t="str">
        <f>IFERROR(INDEX(All!$C$13:$M$206,$B33,M$16),"")</f>
        <v>جيد جداً</v>
      </c>
      <c r="N33" s="166"/>
      <c r="O33" s="167">
        <f t="shared" si="2"/>
        <v>1</v>
      </c>
    </row>
    <row r="34" spans="2:15" ht="18" customHeight="1">
      <c r="B34" s="28">
        <f>IFERROR(SMALL($C$18:$C$211,ROW(All!G29)-ROW(All!$G$12)),"")</f>
        <v>17</v>
      </c>
      <c r="C34" s="161">
        <f>IF(All!$B29="","",IF($H$9=All!G29,ROW(All!B29)-ROW(All!$B$12),""))</f>
        <v>17</v>
      </c>
      <c r="D34" s="162">
        <f>IFERROR(INDEX(All!$C$13:$M$206,$B34,D$16),"")</f>
        <v>17</v>
      </c>
      <c r="E34" s="12">
        <f>IFERROR(INDEX(All!$C$13:$M$206,$B34,E$16),"")</f>
        <v>1471</v>
      </c>
      <c r="F34" s="157" t="str">
        <f>IFERROR(INDEX(All!$C$13:$M$206,$B34,F$16),"")</f>
        <v>محمد عادل محمد حسن الحذيفي</v>
      </c>
      <c r="G34" s="12" t="str">
        <f>IFERROR(INDEX(All!$C$13:$M$206,$B34,G$16),"")</f>
        <v>أ</v>
      </c>
      <c r="H34" s="12">
        <f>IFERROR(INDEX(All!$C$13:$M$206,$B34,H$16),"")</f>
        <v>54</v>
      </c>
      <c r="I34" s="12">
        <f>IFERROR(INDEX(All!$C$13:$M$206,$B34,I$16),"")</f>
        <v>20</v>
      </c>
      <c r="J34" s="12">
        <f>IFERROR(INDEX(All!$C$13:$M$206,$B34,J$16),"")</f>
        <v>20</v>
      </c>
      <c r="K34" s="15">
        <f>IFERROR(INDEX(All!$C$13:$M$206,$B34,K$16),"")</f>
        <v>94</v>
      </c>
      <c r="L34" s="163" t="str">
        <f>IFERROR(INDEX(All!$C$13:$M$206,$B34,L$16),"")</f>
        <v>ممتاز</v>
      </c>
      <c r="M34" s="163" t="str">
        <f>IFERROR(INDEX(All!$C$13:$M$206,$B34,M$16),"")</f>
        <v>ممتاز</v>
      </c>
      <c r="N34" s="164"/>
      <c r="O34" s="165">
        <f t="shared" si="2"/>
        <v>1</v>
      </c>
    </row>
    <row r="35" spans="2:15" ht="18" customHeight="1">
      <c r="B35" s="28">
        <f>IFERROR(SMALL($C$18:$C$211,ROW(All!G30)-ROW(All!$G$12)),"")</f>
        <v>18</v>
      </c>
      <c r="C35" s="161">
        <f>IF(All!$B30="","",IF($H$9=All!G30,ROW(All!B30)-ROW(All!$B$12),""))</f>
        <v>18</v>
      </c>
      <c r="D35" s="162">
        <f>IFERROR(INDEX(All!$C$13:$M$206,$B35,D$16),"")</f>
        <v>18</v>
      </c>
      <c r="E35" s="12">
        <f>IFERROR(INDEX(All!$C$13:$M$206,$B35,E$16),"")</f>
        <v>5310</v>
      </c>
      <c r="F35" s="157" t="str">
        <f>IFERROR(INDEX(All!$C$13:$M$206,$B35,F$16),"")</f>
        <v>محمد عدنان طاهر قائد</v>
      </c>
      <c r="G35" s="12" t="str">
        <f>IFERROR(INDEX(All!$C$13:$M$206,$B35,G$16),"")</f>
        <v>أ</v>
      </c>
      <c r="H35" s="12">
        <f>IFERROR(INDEX(All!$C$13:$M$206,$B35,H$16),"")</f>
        <v>44</v>
      </c>
      <c r="I35" s="12">
        <f>IFERROR(INDEX(All!$C$13:$M$206,$B35,I$16),"")</f>
        <v>19</v>
      </c>
      <c r="J35" s="12">
        <f>IFERROR(INDEX(All!$C$13:$M$206,$B35,J$16),"")</f>
        <v>19</v>
      </c>
      <c r="K35" s="15">
        <f>IFERROR(INDEX(All!$C$13:$M$206,$B35,K$16),"")</f>
        <v>82</v>
      </c>
      <c r="L35" s="163" t="str">
        <f>IFERROR(INDEX(All!$C$13:$M$206,$B35,L$16),"")</f>
        <v>جيد</v>
      </c>
      <c r="M35" s="163" t="str">
        <f>IFERROR(INDEX(All!$C$13:$M$206,$B35,M$16),"")</f>
        <v>جيد جداً</v>
      </c>
      <c r="N35" s="166"/>
      <c r="O35" s="167">
        <f t="shared" si="2"/>
        <v>1</v>
      </c>
    </row>
    <row r="36" spans="2:15" ht="18" customHeight="1">
      <c r="B36" s="28">
        <f>IFERROR(SMALL($C$18:$C$211,ROW(All!G31)-ROW(All!$G$12)),"")</f>
        <v>19</v>
      </c>
      <c r="C36" s="161">
        <f>IF(All!$B31="","",IF($H$9=All!G31,ROW(All!B31)-ROW(All!$B$12),""))</f>
        <v>19</v>
      </c>
      <c r="D36" s="162">
        <f>IFERROR(INDEX(All!$C$13:$M$206,$B36,D$16),"")</f>
        <v>19</v>
      </c>
      <c r="E36" s="12">
        <f>IFERROR(INDEX(All!$C$13:$M$206,$B36,E$16),"")</f>
        <v>5527</v>
      </c>
      <c r="F36" s="157" t="str">
        <f>IFERROR(INDEX(All!$C$13:$M$206,$B36,F$16),"")</f>
        <v>محمود عبدالغني مطهر  النور</v>
      </c>
      <c r="G36" s="12" t="str">
        <f>IFERROR(INDEX(All!$C$13:$M$206,$B36,G$16),"")</f>
        <v>أ</v>
      </c>
      <c r="H36" s="12">
        <f>IFERROR(INDEX(All!$C$13:$M$206,$B36,H$16),"")</f>
        <v>54</v>
      </c>
      <c r="I36" s="12">
        <f>IFERROR(INDEX(All!$C$13:$M$206,$B36,I$16),"")</f>
        <v>20</v>
      </c>
      <c r="J36" s="12">
        <f>IFERROR(INDEX(All!$C$13:$M$206,$B36,J$16),"")</f>
        <v>20</v>
      </c>
      <c r="K36" s="15">
        <f>IFERROR(INDEX(All!$C$13:$M$206,$B36,K$16),"")</f>
        <v>94</v>
      </c>
      <c r="L36" s="163" t="str">
        <f>IFERROR(INDEX(All!$C$13:$M$206,$B36,L$16),"")</f>
        <v>ممتاز</v>
      </c>
      <c r="M36" s="163" t="str">
        <f>IFERROR(INDEX(All!$C$13:$M$206,$B36,M$16),"")</f>
        <v>ممتاز</v>
      </c>
      <c r="N36" s="164"/>
      <c r="O36" s="165">
        <f t="shared" si="2"/>
        <v>1</v>
      </c>
    </row>
    <row r="37" spans="2:15" ht="18" customHeight="1">
      <c r="B37" s="28">
        <f>IFERROR(SMALL($C$18:$C$211,ROW(All!G32)-ROW(All!$G$12)),"")</f>
        <v>20</v>
      </c>
      <c r="C37" s="161">
        <f>IF(All!$B32="","",IF($H$9=All!G32,ROW(All!B32)-ROW(All!$B$12),""))</f>
        <v>20</v>
      </c>
      <c r="D37" s="162">
        <f>IFERROR(INDEX(All!$C$13:$M$206,$B37,D$16),"")</f>
        <v>20</v>
      </c>
      <c r="E37" s="12">
        <f>IFERROR(INDEX(All!$C$13:$M$206,$B37,E$16),"")</f>
        <v>1483</v>
      </c>
      <c r="F37" s="157" t="str">
        <f>IFERROR(INDEX(All!$C$13:$M$206,$B37,F$16),"")</f>
        <v>مروان عبدالغني احمد  الحيمي</v>
      </c>
      <c r="G37" s="12" t="str">
        <f>IFERROR(INDEX(All!$C$13:$M$206,$B37,G$16),"")</f>
        <v>أ</v>
      </c>
      <c r="H37" s="12">
        <f>IFERROR(INDEX(All!$C$13:$M$206,$B37,H$16),"")</f>
        <v>50</v>
      </c>
      <c r="I37" s="12">
        <f>IFERROR(INDEX(All!$C$13:$M$206,$B37,I$16),"")</f>
        <v>20</v>
      </c>
      <c r="J37" s="12">
        <f>IFERROR(INDEX(All!$C$13:$M$206,$B37,J$16),"")</f>
        <v>20</v>
      </c>
      <c r="K37" s="15">
        <f>IFERROR(INDEX(All!$C$13:$M$206,$B37,K$16),"")</f>
        <v>90</v>
      </c>
      <c r="L37" s="163" t="str">
        <f>IFERROR(INDEX(All!$C$13:$M$206,$B37,L$16),"")</f>
        <v>جيد جداً</v>
      </c>
      <c r="M37" s="163" t="str">
        <f>IFERROR(INDEX(All!$C$13:$M$206,$B37,M$16),"")</f>
        <v>ممتاز</v>
      </c>
      <c r="N37" s="166"/>
      <c r="O37" s="167">
        <f t="shared" si="2"/>
        <v>1</v>
      </c>
    </row>
    <row r="38" spans="2:15" ht="18" customHeight="1">
      <c r="B38" s="28">
        <f>IFERROR(SMALL($C$18:$C$211,ROW(All!G33)-ROW(All!$G$12)),"")</f>
        <v>21</v>
      </c>
      <c r="C38" s="161">
        <f>IF(All!$B33="","",IF($H$9=All!G33,ROW(All!B33)-ROW(All!$B$12),""))</f>
        <v>21</v>
      </c>
      <c r="D38" s="162">
        <f>IFERROR(INDEX(All!$C$13:$M$206,$B38,D$16),"")</f>
        <v>21</v>
      </c>
      <c r="E38" s="12">
        <f>IFERROR(INDEX(All!$C$13:$M$206,$B38,E$16),"")</f>
        <v>4784</v>
      </c>
      <c r="F38" s="157" t="str">
        <f>IFERROR(INDEX(All!$C$13:$M$206,$B38,F$16),"")</f>
        <v>نايف عادل علي محمد رفيق الله</v>
      </c>
      <c r="G38" s="12" t="str">
        <f>IFERROR(INDEX(All!$C$13:$M$206,$B38,G$16),"")</f>
        <v>أ</v>
      </c>
      <c r="H38" s="12">
        <f>IFERROR(INDEX(All!$C$13:$M$206,$B38,H$16),"")</f>
        <v>56</v>
      </c>
      <c r="I38" s="12">
        <f>IFERROR(INDEX(All!$C$13:$M$206,$B38,I$16),"")</f>
        <v>20</v>
      </c>
      <c r="J38" s="12">
        <f>IFERROR(INDEX(All!$C$13:$M$206,$B38,J$16),"")</f>
        <v>20</v>
      </c>
      <c r="K38" s="15">
        <f>IFERROR(INDEX(All!$C$13:$M$206,$B38,K$16),"")</f>
        <v>96</v>
      </c>
      <c r="L38" s="163" t="str">
        <f>IFERROR(INDEX(All!$C$13:$M$206,$B38,L$16),"")</f>
        <v>ممتاز</v>
      </c>
      <c r="M38" s="163" t="str">
        <f>IFERROR(INDEX(All!$C$13:$M$206,$B38,M$16),"")</f>
        <v>ممتاز</v>
      </c>
      <c r="N38" s="164"/>
      <c r="O38" s="165">
        <f t="shared" si="2"/>
        <v>1</v>
      </c>
    </row>
    <row r="39" spans="2:15" ht="18" customHeight="1">
      <c r="B39" s="28">
        <f>IFERROR(SMALL($C$18:$C$211,ROW(All!G34)-ROW(All!$G$12)),"")</f>
        <v>22</v>
      </c>
      <c r="C39" s="161">
        <f>IF(All!$B34="","",IF($H$9=All!G34,ROW(All!B34)-ROW(All!$B$12),""))</f>
        <v>22</v>
      </c>
      <c r="D39" s="162">
        <f>IFERROR(INDEX(All!$C$13:$M$206,$B39,D$16),"")</f>
        <v>22</v>
      </c>
      <c r="E39" s="12">
        <f>IFERROR(INDEX(All!$C$13:$M$206,$B39,E$16),"")</f>
        <v>3856</v>
      </c>
      <c r="F39" s="157" t="str">
        <f>IFERROR(INDEX(All!$C$13:$M$206,$B39,F$16),"")</f>
        <v>وسيم عبدالباسط قائد محمد مسعد</v>
      </c>
      <c r="G39" s="12" t="str">
        <f>IFERROR(INDEX(All!$C$13:$M$206,$B39,G$16),"")</f>
        <v>أ</v>
      </c>
      <c r="H39" s="12">
        <f>IFERROR(INDEX(All!$C$13:$M$206,$B39,H$16),"")</f>
        <v>38</v>
      </c>
      <c r="I39" s="12">
        <f>IFERROR(INDEX(All!$C$13:$M$206,$B39,I$16),"")</f>
        <v>20</v>
      </c>
      <c r="J39" s="12">
        <f>IFERROR(INDEX(All!$C$13:$M$206,$B39,J$16),"")</f>
        <v>20</v>
      </c>
      <c r="K39" s="15">
        <f>IFERROR(INDEX(All!$C$13:$M$206,$B39,K$16),"")</f>
        <v>78</v>
      </c>
      <c r="L39" s="163" t="str">
        <f>IFERROR(INDEX(All!$C$13:$M$206,$B39,L$16),"")</f>
        <v>مقبول</v>
      </c>
      <c r="M39" s="163" t="str">
        <f>IFERROR(INDEX(All!$C$13:$M$206,$B39,M$16),"")</f>
        <v>جيد</v>
      </c>
      <c r="N39" s="166"/>
      <c r="O39" s="167">
        <f t="shared" si="2"/>
        <v>1</v>
      </c>
    </row>
    <row r="40" spans="2:15" ht="18" customHeight="1">
      <c r="B40" s="28">
        <f>IFERROR(SMALL($C$18:$C$211,ROW(All!G35)-ROW(All!$G$12)),"")</f>
        <v>23</v>
      </c>
      <c r="C40" s="161">
        <f>IF(All!$B35="","",IF($H$9=All!G35,ROW(All!B35)-ROW(All!$B$12),""))</f>
        <v>23</v>
      </c>
      <c r="D40" s="162">
        <f>IFERROR(INDEX(All!$C$13:$M$206,$B40,D$16),"")</f>
        <v>23</v>
      </c>
      <c r="E40" s="12">
        <f>IFERROR(INDEX(All!$C$13:$M$206,$B40,E$16),"")</f>
        <v>4360</v>
      </c>
      <c r="F40" s="157" t="str">
        <f>IFERROR(INDEX(All!$C$13:$M$206,$B40,F$16),"")</f>
        <v>ياسر مرشد مرشد علي التركي</v>
      </c>
      <c r="G40" s="12" t="str">
        <f>IFERROR(INDEX(All!$C$13:$M$206,$B40,G$16),"")</f>
        <v>أ</v>
      </c>
      <c r="H40" s="12">
        <f>IFERROR(INDEX(All!$C$13:$M$206,$B40,H$16),"")</f>
        <v>56</v>
      </c>
      <c r="I40" s="12">
        <f>IFERROR(INDEX(All!$C$13:$M$206,$B40,I$16),"")</f>
        <v>20</v>
      </c>
      <c r="J40" s="12">
        <f>IFERROR(INDEX(All!$C$13:$M$206,$B40,J$16),"")</f>
        <v>20</v>
      </c>
      <c r="K40" s="15">
        <f>IFERROR(INDEX(All!$C$13:$M$206,$B40,K$16),"")</f>
        <v>96</v>
      </c>
      <c r="L40" s="163" t="str">
        <f>IFERROR(INDEX(All!$C$13:$M$206,$B40,L$16),"")</f>
        <v>ممتاز</v>
      </c>
      <c r="M40" s="163" t="str">
        <f>IFERROR(INDEX(All!$C$13:$M$206,$B40,M$16),"")</f>
        <v>ممتاز</v>
      </c>
      <c r="N40" s="164"/>
      <c r="O40" s="165">
        <f t="shared" si="2"/>
        <v>1</v>
      </c>
    </row>
    <row r="41" spans="2:15" ht="18" customHeight="1">
      <c r="B41" s="28">
        <f>IFERROR(SMALL($C$18:$C$211,ROW(All!G36)-ROW(All!$G$12)),"")</f>
        <v>24</v>
      </c>
      <c r="C41" s="161">
        <f>IF(All!$B36="","",IF($H$9=All!G36,ROW(All!B36)-ROW(All!$B$12),""))</f>
        <v>24</v>
      </c>
      <c r="D41" s="162">
        <f>IFERROR(INDEX(All!$C$13:$M$206,$B41,D$16),"")</f>
        <v>24</v>
      </c>
      <c r="E41" s="12">
        <f>IFERROR(INDEX(All!$C$13:$M$206,$B41,E$16),"")</f>
        <v>4443</v>
      </c>
      <c r="F41" s="157" t="str">
        <f>IFERROR(INDEX(All!$C$13:$M$206,$B41,F$16),"")</f>
        <v>يحيى محمد عبدالعزيز علي اليوسفي</v>
      </c>
      <c r="G41" s="12" t="str">
        <f>IFERROR(INDEX(All!$C$13:$M$206,$B41,G$16),"")</f>
        <v>أ</v>
      </c>
      <c r="H41" s="12">
        <f>IFERROR(INDEX(All!$C$13:$M$206,$B41,H$16),"")</f>
        <v>27</v>
      </c>
      <c r="I41" s="12">
        <f>IFERROR(INDEX(All!$C$13:$M$206,$B41,I$16),"")</f>
        <v>20</v>
      </c>
      <c r="J41" s="12">
        <f>IFERROR(INDEX(All!$C$13:$M$206,$B41,J$16),"")</f>
        <v>17</v>
      </c>
      <c r="K41" s="15">
        <f>IFERROR(INDEX(All!$C$13:$M$206,$B41,K$16),"")</f>
        <v>64</v>
      </c>
      <c r="L41" s="163" t="str">
        <f>IFERROR(INDEX(All!$C$13:$M$206,$B41,L$16),"")</f>
        <v>ضعيف</v>
      </c>
      <c r="M41" s="163" t="str">
        <f>IFERROR(INDEX(All!$C$13:$M$206,$B41,M$16),"")</f>
        <v>مقبول</v>
      </c>
      <c r="N41" s="166"/>
      <c r="O41" s="167">
        <f t="shared" si="2"/>
        <v>1</v>
      </c>
    </row>
    <row r="42" spans="2:15" ht="18" customHeight="1">
      <c r="B42" s="28" t="str">
        <f>IFERROR(SMALL($C$18:$C$211,ROW(All!G37)-ROW(All!$G$12)),"")</f>
        <v/>
      </c>
      <c r="C42" s="161" t="str">
        <f>IF(All!$B37="","",IF($H$9=All!G37,ROW(All!B37)-ROW(All!$B$12),""))</f>
        <v/>
      </c>
      <c r="D42" s="162" t="str">
        <f>IFERROR(INDEX(All!$C$13:$M$206,$B42,D$16),"")</f>
        <v/>
      </c>
      <c r="E42" s="12" t="str">
        <f>IFERROR(INDEX(All!$C$13:$M$206,$B42,E$16),"")</f>
        <v/>
      </c>
      <c r="F42" s="157" t="str">
        <f>IFERROR(INDEX(All!$C$13:$M$206,$B42,F$16),"")</f>
        <v/>
      </c>
      <c r="G42" s="12" t="str">
        <f>IFERROR(INDEX(All!$C$13:$M$206,$B42,G$16),"")</f>
        <v/>
      </c>
      <c r="H42" s="12" t="str">
        <f>IFERROR(INDEX(All!$C$13:$M$206,$B42,H$16),"")</f>
        <v/>
      </c>
      <c r="I42" s="12" t="str">
        <f>IFERROR(INDEX(All!$C$13:$M$206,$B42,I$16),"")</f>
        <v/>
      </c>
      <c r="J42" s="12" t="str">
        <f>IFERROR(INDEX(All!$C$13:$M$206,$B42,J$16),"")</f>
        <v/>
      </c>
      <c r="K42" s="15" t="str">
        <f>IFERROR(INDEX(All!$C$13:$M$206,$B42,K$16),"")</f>
        <v/>
      </c>
      <c r="L42" s="163" t="str">
        <f>IFERROR(INDEX(All!$C$13:$M$206,$B42,L$16),"")</f>
        <v/>
      </c>
      <c r="M42" s="163" t="str">
        <f>IFERROR(INDEX(All!$C$13:$M$206,$B42,M$16),"")</f>
        <v/>
      </c>
      <c r="N42" s="164"/>
      <c r="O42" s="165" t="str">
        <f t="shared" si="2"/>
        <v/>
      </c>
    </row>
    <row r="43" spans="2:15" ht="18" customHeight="1">
      <c r="B43" s="28" t="str">
        <f>IFERROR(SMALL($C$18:$C$211,ROW(All!G38)-ROW(All!$G$12)),"")</f>
        <v/>
      </c>
      <c r="C43" s="161" t="str">
        <f>IF(All!$B38="","",IF($H$9=All!G38,ROW(All!B38)-ROW(All!$B$12),""))</f>
        <v/>
      </c>
      <c r="D43" s="162" t="str">
        <f>IFERROR(INDEX(All!$C$13:$M$206,$B43,D$16),"")</f>
        <v/>
      </c>
      <c r="E43" s="12" t="str">
        <f>IFERROR(INDEX(All!$C$13:$M$206,$B43,E$16),"")</f>
        <v/>
      </c>
      <c r="F43" s="157" t="str">
        <f>IFERROR(INDEX(All!$C$13:$M$206,$B43,F$16),"")</f>
        <v/>
      </c>
      <c r="G43" s="12" t="str">
        <f>IFERROR(INDEX(All!$C$13:$M$206,$B43,G$16),"")</f>
        <v/>
      </c>
      <c r="H43" s="12" t="str">
        <f>IFERROR(INDEX(All!$C$13:$M$206,$B43,H$16),"")</f>
        <v/>
      </c>
      <c r="I43" s="12" t="str">
        <f>IFERROR(INDEX(All!$C$13:$M$206,$B43,I$16),"")</f>
        <v/>
      </c>
      <c r="J43" s="12" t="str">
        <f>IFERROR(INDEX(All!$C$13:$M$206,$B43,J$16),"")</f>
        <v/>
      </c>
      <c r="K43" s="15" t="str">
        <f>IFERROR(INDEX(All!$C$13:$M$206,$B43,K$16),"")</f>
        <v/>
      </c>
      <c r="L43" s="163" t="str">
        <f>IFERROR(INDEX(All!$C$13:$M$206,$B43,L$16),"")</f>
        <v/>
      </c>
      <c r="M43" s="163" t="str">
        <f>IFERROR(INDEX(All!$C$13:$M$206,$B43,M$16),"")</f>
        <v/>
      </c>
      <c r="N43" s="166"/>
      <c r="O43" s="167" t="str">
        <f t="shared" si="2"/>
        <v/>
      </c>
    </row>
    <row r="44" spans="2:15" ht="18" customHeight="1">
      <c r="B44" s="28" t="str">
        <f>IFERROR(SMALL($C$18:$C$211,ROW(All!G39)-ROW(All!$G$12)),"")</f>
        <v/>
      </c>
      <c r="C44" s="161" t="str">
        <f>IF(All!$B39="","",IF($H$9=All!G39,ROW(All!B39)-ROW(All!$B$12),""))</f>
        <v/>
      </c>
      <c r="D44" s="162" t="str">
        <f>IFERROR(INDEX(All!$C$13:$M$206,$B44,D$16),"")</f>
        <v/>
      </c>
      <c r="E44" s="12" t="str">
        <f>IFERROR(INDEX(All!$C$13:$M$206,$B44,E$16),"")</f>
        <v/>
      </c>
      <c r="F44" s="157" t="str">
        <f>IFERROR(INDEX(All!$C$13:$M$206,$B44,F$16),"")</f>
        <v/>
      </c>
      <c r="G44" s="12" t="str">
        <f>IFERROR(INDEX(All!$C$13:$M$206,$B44,G$16),"")</f>
        <v/>
      </c>
      <c r="H44" s="12" t="str">
        <f>IFERROR(INDEX(All!$C$13:$M$206,$B44,H$16),"")</f>
        <v/>
      </c>
      <c r="I44" s="12" t="str">
        <f>IFERROR(INDEX(All!$C$13:$M$206,$B44,I$16),"")</f>
        <v/>
      </c>
      <c r="J44" s="12" t="str">
        <f>IFERROR(INDEX(All!$C$13:$M$206,$B44,J$16),"")</f>
        <v/>
      </c>
      <c r="K44" s="15" t="str">
        <f>IFERROR(INDEX(All!$C$13:$M$206,$B44,K$16),"")</f>
        <v/>
      </c>
      <c r="L44" s="163" t="str">
        <f>IFERROR(INDEX(All!$C$13:$M$206,$B44,L$16),"")</f>
        <v/>
      </c>
      <c r="M44" s="163" t="str">
        <f>IFERROR(INDEX(All!$C$13:$M$206,$B44,M$16),"")</f>
        <v/>
      </c>
      <c r="N44" s="164"/>
      <c r="O44" s="165" t="str">
        <f t="shared" si="2"/>
        <v/>
      </c>
    </row>
    <row r="45" spans="2:15" ht="18" customHeight="1">
      <c r="B45" s="28" t="str">
        <f>IFERROR(SMALL($C$18:$C$211,ROW(All!G40)-ROW(All!$G$12)),"")</f>
        <v/>
      </c>
      <c r="C45" s="161" t="str">
        <f>IF(All!$B40="","",IF($H$9=All!G40,ROW(All!B40)-ROW(All!$B$12),""))</f>
        <v/>
      </c>
      <c r="D45" s="162" t="str">
        <f>IFERROR(INDEX(All!$C$13:$M$206,$B45,D$16),"")</f>
        <v/>
      </c>
      <c r="E45" s="12" t="str">
        <f>IFERROR(INDEX(All!$C$13:$M$206,$B45,E$16),"")</f>
        <v/>
      </c>
      <c r="F45" s="157" t="str">
        <f>IFERROR(INDEX(All!$C$13:$M$206,$B45,F$16),"")</f>
        <v/>
      </c>
      <c r="G45" s="12" t="str">
        <f>IFERROR(INDEX(All!$C$13:$M$206,$B45,G$16),"")</f>
        <v/>
      </c>
      <c r="H45" s="12" t="str">
        <f>IFERROR(INDEX(All!$C$13:$M$206,$B45,H$16),"")</f>
        <v/>
      </c>
      <c r="I45" s="12" t="str">
        <f>IFERROR(INDEX(All!$C$13:$M$206,$B45,I$16),"")</f>
        <v/>
      </c>
      <c r="J45" s="12" t="str">
        <f>IFERROR(INDEX(All!$C$13:$M$206,$B45,J$16),"")</f>
        <v/>
      </c>
      <c r="K45" s="15" t="str">
        <f>IFERROR(INDEX(All!$C$13:$M$206,$B45,K$16),"")</f>
        <v/>
      </c>
      <c r="L45" s="163" t="str">
        <f>IFERROR(INDEX(All!$C$13:$M$206,$B45,L$16),"")</f>
        <v/>
      </c>
      <c r="M45" s="163" t="str">
        <f>IFERROR(INDEX(All!$C$13:$M$206,$B45,M$16),"")</f>
        <v/>
      </c>
      <c r="N45" s="166"/>
      <c r="O45" s="167" t="str">
        <f t="shared" si="2"/>
        <v/>
      </c>
    </row>
    <row r="46" spans="2:15" ht="18" customHeight="1">
      <c r="B46" s="28" t="str">
        <f>IFERROR(SMALL($C$18:$C$211,ROW(All!G41)-ROW(All!$G$12)),"")</f>
        <v/>
      </c>
      <c r="C46" s="161" t="str">
        <f>IF(All!$B41="","",IF($H$9=All!G41,ROW(All!B41)-ROW(All!$B$12),""))</f>
        <v/>
      </c>
      <c r="D46" s="162" t="str">
        <f>IFERROR(INDEX(All!$C$13:$M$206,$B46,D$16),"")</f>
        <v/>
      </c>
      <c r="E46" s="12" t="str">
        <f>IFERROR(INDEX(All!$C$13:$M$206,$B46,E$16),"")</f>
        <v/>
      </c>
      <c r="F46" s="157" t="str">
        <f>IFERROR(INDEX(All!$C$13:$M$206,$B46,F$16),"")</f>
        <v/>
      </c>
      <c r="G46" s="12" t="str">
        <f>IFERROR(INDEX(All!$C$13:$M$206,$B46,G$16),"")</f>
        <v/>
      </c>
      <c r="H46" s="12" t="str">
        <f>IFERROR(INDEX(All!$C$13:$M$206,$B46,H$16),"")</f>
        <v/>
      </c>
      <c r="I46" s="12" t="str">
        <f>IFERROR(INDEX(All!$C$13:$M$206,$B46,I$16),"")</f>
        <v/>
      </c>
      <c r="J46" s="12" t="str">
        <f>IFERROR(INDEX(All!$C$13:$M$206,$B46,J$16),"")</f>
        <v/>
      </c>
      <c r="K46" s="15" t="str">
        <f>IFERROR(INDEX(All!$C$13:$M$206,$B46,K$16),"")</f>
        <v/>
      </c>
      <c r="L46" s="163" t="str">
        <f>IFERROR(INDEX(All!$C$13:$M$206,$B46,L$16),"")</f>
        <v/>
      </c>
      <c r="M46" s="163" t="str">
        <f>IFERROR(INDEX(All!$C$13:$M$206,$B46,M$16),"")</f>
        <v/>
      </c>
      <c r="N46" s="164"/>
      <c r="O46" s="165" t="str">
        <f t="shared" si="2"/>
        <v/>
      </c>
    </row>
    <row r="47" spans="2:15" ht="18" customHeight="1">
      <c r="B47" s="28" t="str">
        <f>IFERROR(SMALL($C$18:$C$211,ROW(All!G42)-ROW(All!$G$12)),"")</f>
        <v/>
      </c>
      <c r="C47" s="161" t="str">
        <f>IF(All!$B42="","",IF($H$9=All!G42,ROW(All!B42)-ROW(All!$B$12),""))</f>
        <v/>
      </c>
      <c r="D47" s="162" t="str">
        <f>IFERROR(INDEX(All!$C$13:$M$206,$B47,D$16),"")</f>
        <v/>
      </c>
      <c r="E47" s="12" t="str">
        <f>IFERROR(INDEX(All!$C$13:$M$206,$B47,E$16),"")</f>
        <v/>
      </c>
      <c r="F47" s="157" t="str">
        <f>IFERROR(INDEX(All!$C$13:$M$206,$B47,F$16),"")</f>
        <v/>
      </c>
      <c r="G47" s="12" t="str">
        <f>IFERROR(INDEX(All!$C$13:$M$206,$B47,G$16),"")</f>
        <v/>
      </c>
      <c r="H47" s="12" t="str">
        <f>IFERROR(INDEX(All!$C$13:$M$206,$B47,H$16),"")</f>
        <v/>
      </c>
      <c r="I47" s="12" t="str">
        <f>IFERROR(INDEX(All!$C$13:$M$206,$B47,I$16),"")</f>
        <v/>
      </c>
      <c r="J47" s="12" t="str">
        <f>IFERROR(INDEX(All!$C$13:$M$206,$B47,J$16),"")</f>
        <v/>
      </c>
      <c r="K47" s="15" t="str">
        <f>IFERROR(INDEX(All!$C$13:$M$206,$B47,K$16),"")</f>
        <v/>
      </c>
      <c r="L47" s="163" t="str">
        <f>IFERROR(INDEX(All!$C$13:$M$206,$B47,L$16),"")</f>
        <v/>
      </c>
      <c r="M47" s="163" t="str">
        <f>IFERROR(INDEX(All!$C$13:$M$206,$B47,M$16),"")</f>
        <v/>
      </c>
      <c r="N47" s="166"/>
      <c r="O47" s="167" t="str">
        <f t="shared" si="2"/>
        <v/>
      </c>
    </row>
    <row r="48" spans="2:15" ht="18" customHeight="1">
      <c r="B48" s="28" t="str">
        <f>IFERROR(SMALL($C$18:$C$211,ROW(All!G43)-ROW(All!$G$12)),"")</f>
        <v/>
      </c>
      <c r="C48" s="161" t="str">
        <f>IF(All!$B43="","",IF($H$9=All!G43,ROW(All!B43)-ROW(All!$B$12),""))</f>
        <v/>
      </c>
      <c r="D48" s="162" t="str">
        <f>IFERROR(INDEX(All!$C$13:$M$206,$B48,D$16),"")</f>
        <v/>
      </c>
      <c r="E48" s="12" t="str">
        <f>IFERROR(INDEX(All!$C$13:$M$206,$B48,E$16),"")</f>
        <v/>
      </c>
      <c r="F48" s="157" t="str">
        <f>IFERROR(INDEX(All!$C$13:$M$206,$B48,F$16),"")</f>
        <v/>
      </c>
      <c r="G48" s="12" t="str">
        <f>IFERROR(INDEX(All!$C$13:$M$206,$B48,G$16),"")</f>
        <v/>
      </c>
      <c r="H48" s="12" t="str">
        <f>IFERROR(INDEX(All!$C$13:$M$206,$B48,H$16),"")</f>
        <v/>
      </c>
      <c r="I48" s="12" t="str">
        <f>IFERROR(INDEX(All!$C$13:$M$206,$B48,I$16),"")</f>
        <v/>
      </c>
      <c r="J48" s="12" t="str">
        <f>IFERROR(INDEX(All!$C$13:$M$206,$B48,J$16),"")</f>
        <v/>
      </c>
      <c r="K48" s="15" t="str">
        <f>IFERROR(INDEX(All!$C$13:$M$206,$B48,K$16),"")</f>
        <v/>
      </c>
      <c r="L48" s="163" t="str">
        <f>IFERROR(INDEX(All!$C$13:$M$206,$B48,L$16),"")</f>
        <v/>
      </c>
      <c r="M48" s="163" t="str">
        <f>IFERROR(INDEX(All!$C$13:$M$206,$B48,M$16),"")</f>
        <v/>
      </c>
      <c r="N48" s="164"/>
      <c r="O48" s="165" t="str">
        <f t="shared" si="2"/>
        <v/>
      </c>
    </row>
    <row r="49" spans="2:15" ht="18" customHeight="1">
      <c r="B49" s="28" t="str">
        <f>IFERROR(SMALL($C$18:$C$211,ROW(All!G44)-ROW(All!$G$12)),"")</f>
        <v/>
      </c>
      <c r="C49" s="161" t="str">
        <f>IF(All!$B44="","",IF($H$9=All!G44,ROW(All!B44)-ROW(All!$B$12),""))</f>
        <v/>
      </c>
      <c r="D49" s="162" t="str">
        <f>IFERROR(INDEX(All!$C$13:$M$206,$B49,D$16),"")</f>
        <v/>
      </c>
      <c r="E49" s="12" t="str">
        <f>IFERROR(INDEX(All!$C$13:$M$206,$B49,E$16),"")</f>
        <v/>
      </c>
      <c r="F49" s="157" t="str">
        <f>IFERROR(INDEX(All!$C$13:$M$206,$B49,F$16),"")</f>
        <v/>
      </c>
      <c r="G49" s="12" t="str">
        <f>IFERROR(INDEX(All!$C$13:$M$206,$B49,G$16),"")</f>
        <v/>
      </c>
      <c r="H49" s="12" t="str">
        <f>IFERROR(INDEX(All!$C$13:$M$206,$B49,H$16),"")</f>
        <v/>
      </c>
      <c r="I49" s="12" t="str">
        <f>IFERROR(INDEX(All!$C$13:$M$206,$B49,I$16),"")</f>
        <v/>
      </c>
      <c r="J49" s="12" t="str">
        <f>IFERROR(INDEX(All!$C$13:$M$206,$B49,J$16),"")</f>
        <v/>
      </c>
      <c r="K49" s="15" t="str">
        <f>IFERROR(INDEX(All!$C$13:$M$206,$B49,K$16),"")</f>
        <v/>
      </c>
      <c r="L49" s="163" t="str">
        <f>IFERROR(INDEX(All!$C$13:$M$206,$B49,L$16),"")</f>
        <v/>
      </c>
      <c r="M49" s="163" t="str">
        <f>IFERROR(INDEX(All!$C$13:$M$206,$B49,M$16),"")</f>
        <v/>
      </c>
      <c r="N49" s="166"/>
      <c r="O49" s="167" t="str">
        <f t="shared" si="2"/>
        <v/>
      </c>
    </row>
    <row r="50" spans="2:15" ht="18" customHeight="1">
      <c r="B50" s="28" t="str">
        <f>IFERROR(SMALL($C$18:$C$211,ROW(All!G45)-ROW(All!$G$12)),"")</f>
        <v/>
      </c>
      <c r="C50" s="161" t="str">
        <f>IF(All!$B45="","",IF($H$9=All!G45,ROW(All!B45)-ROW(All!$B$12),""))</f>
        <v/>
      </c>
      <c r="D50" s="162" t="str">
        <f>IFERROR(INDEX(All!$C$13:$M$206,$B50,D$16),"")</f>
        <v/>
      </c>
      <c r="E50" s="12" t="str">
        <f>IFERROR(INDEX(All!$C$13:$M$206,$B50,E$16),"")</f>
        <v/>
      </c>
      <c r="F50" s="157" t="str">
        <f>IFERROR(INDEX(All!$C$13:$M$206,$B50,F$16),"")</f>
        <v/>
      </c>
      <c r="G50" s="12" t="str">
        <f>IFERROR(INDEX(All!$C$13:$M$206,$B50,G$16),"")</f>
        <v/>
      </c>
      <c r="H50" s="12" t="str">
        <f>IFERROR(INDEX(All!$C$13:$M$206,$B50,H$16),"")</f>
        <v/>
      </c>
      <c r="I50" s="12" t="str">
        <f>IFERROR(INDEX(All!$C$13:$M$206,$B50,I$16),"")</f>
        <v/>
      </c>
      <c r="J50" s="12" t="str">
        <f>IFERROR(INDEX(All!$C$13:$M$206,$B50,J$16),"")</f>
        <v/>
      </c>
      <c r="K50" s="15" t="str">
        <f>IFERROR(INDEX(All!$C$13:$M$206,$B50,K$16),"")</f>
        <v/>
      </c>
      <c r="L50" s="163" t="str">
        <f>IFERROR(INDEX(All!$C$13:$M$206,$B50,L$16),"")</f>
        <v/>
      </c>
      <c r="M50" s="163" t="str">
        <f>IFERROR(INDEX(All!$C$13:$M$206,$B50,M$16),"")</f>
        <v/>
      </c>
      <c r="N50" s="164"/>
      <c r="O50" s="165" t="str">
        <f t="shared" si="2"/>
        <v/>
      </c>
    </row>
    <row r="51" spans="2:15" ht="18" customHeight="1">
      <c r="B51" s="28" t="str">
        <f>IFERROR(SMALL($C$18:$C$211,ROW(All!G46)-ROW(All!$G$12)),"")</f>
        <v/>
      </c>
      <c r="C51" s="161" t="str">
        <f>IF(All!$B46="","",IF($H$9=All!G46,ROW(All!B46)-ROW(All!$B$12),""))</f>
        <v/>
      </c>
      <c r="D51" s="162" t="str">
        <f>IFERROR(INDEX(All!$C$13:$M$206,$B51,D$16),"")</f>
        <v/>
      </c>
      <c r="E51" s="12" t="str">
        <f>IFERROR(INDEX(All!$C$13:$M$206,$B51,E$16),"")</f>
        <v/>
      </c>
      <c r="F51" s="157" t="str">
        <f>IFERROR(INDEX(All!$C$13:$M$206,$B51,F$16),"")</f>
        <v/>
      </c>
      <c r="G51" s="12" t="str">
        <f>IFERROR(INDEX(All!$C$13:$M$206,$B51,G$16),"")</f>
        <v/>
      </c>
      <c r="H51" s="12" t="str">
        <f>IFERROR(INDEX(All!$C$13:$M$206,$B51,H$16),"")</f>
        <v/>
      </c>
      <c r="I51" s="12" t="str">
        <f>IFERROR(INDEX(All!$C$13:$M$206,$B51,I$16),"")</f>
        <v/>
      </c>
      <c r="J51" s="12" t="str">
        <f>IFERROR(INDEX(All!$C$13:$M$206,$B51,J$16),"")</f>
        <v/>
      </c>
      <c r="K51" s="15" t="str">
        <f>IFERROR(INDEX(All!$C$13:$M$206,$B51,K$16),"")</f>
        <v/>
      </c>
      <c r="L51" s="163" t="str">
        <f>IFERROR(INDEX(All!$C$13:$M$206,$B51,L$16),"")</f>
        <v/>
      </c>
      <c r="M51" s="163" t="str">
        <f>IFERROR(INDEX(All!$C$13:$M$206,$B51,M$16),"")</f>
        <v/>
      </c>
      <c r="N51" s="166"/>
      <c r="O51" s="167" t="str">
        <f t="shared" si="2"/>
        <v/>
      </c>
    </row>
    <row r="52" spans="2:15" ht="18" customHeight="1">
      <c r="B52" s="28" t="str">
        <f>IFERROR(SMALL($C$18:$C$211,ROW(All!G47)-ROW(All!$G$12)),"")</f>
        <v/>
      </c>
      <c r="C52" s="161" t="str">
        <f>IF(All!$B47="","",IF($H$9=All!G47,ROW(All!B47)-ROW(All!$B$12),""))</f>
        <v/>
      </c>
      <c r="D52" s="162" t="str">
        <f>IFERROR(INDEX(All!$C$13:$M$206,$B52,D$16),"")</f>
        <v/>
      </c>
      <c r="E52" s="12" t="str">
        <f>IFERROR(INDEX(All!$C$13:$M$206,$B52,E$16),"")</f>
        <v/>
      </c>
      <c r="F52" s="157" t="str">
        <f>IFERROR(INDEX(All!$C$13:$M$206,$B52,F$16),"")</f>
        <v/>
      </c>
      <c r="G52" s="12" t="str">
        <f>IFERROR(INDEX(All!$C$13:$M$206,$B52,G$16),"")</f>
        <v/>
      </c>
      <c r="H52" s="12" t="str">
        <f>IFERROR(INDEX(All!$C$13:$M$206,$B52,H$16),"")</f>
        <v/>
      </c>
      <c r="I52" s="12" t="str">
        <f>IFERROR(INDEX(All!$C$13:$M$206,$B52,I$16),"")</f>
        <v/>
      </c>
      <c r="J52" s="12" t="str">
        <f>IFERROR(INDEX(All!$C$13:$M$206,$B52,J$16),"")</f>
        <v/>
      </c>
      <c r="K52" s="15" t="str">
        <f>IFERROR(INDEX(All!$C$13:$M$206,$B52,K$16),"")</f>
        <v/>
      </c>
      <c r="L52" s="163" t="str">
        <f>IFERROR(INDEX(All!$C$13:$M$206,$B52,L$16),"")</f>
        <v/>
      </c>
      <c r="M52" s="163" t="str">
        <f>IFERROR(INDEX(All!$C$13:$M$206,$B52,M$16),"")</f>
        <v/>
      </c>
      <c r="N52" s="164"/>
      <c r="O52" s="165" t="str">
        <f t="shared" si="2"/>
        <v/>
      </c>
    </row>
    <row r="53" spans="2:15" ht="18" customHeight="1">
      <c r="B53" s="28" t="str">
        <f>IFERROR(SMALL($C$18:$C$211,ROW(All!G48)-ROW(All!$G$12)),"")</f>
        <v/>
      </c>
      <c r="C53" s="161" t="str">
        <f>IF(All!$B48="","",IF($H$9=All!G48,ROW(All!B48)-ROW(All!$B$12),""))</f>
        <v/>
      </c>
      <c r="D53" s="162" t="str">
        <f>IFERROR(INDEX(All!$C$13:$M$206,$B53,D$16),"")</f>
        <v/>
      </c>
      <c r="E53" s="12" t="str">
        <f>IFERROR(INDEX(All!$C$13:$M$206,$B53,E$16),"")</f>
        <v/>
      </c>
      <c r="F53" s="157" t="str">
        <f>IFERROR(INDEX(All!$C$13:$M$206,$B53,F$16),"")</f>
        <v/>
      </c>
      <c r="G53" s="12" t="str">
        <f>IFERROR(INDEX(All!$C$13:$M$206,$B53,G$16),"")</f>
        <v/>
      </c>
      <c r="H53" s="12" t="str">
        <f>IFERROR(INDEX(All!$C$13:$M$206,$B53,H$16),"")</f>
        <v/>
      </c>
      <c r="I53" s="12" t="str">
        <f>IFERROR(INDEX(All!$C$13:$M$206,$B53,I$16),"")</f>
        <v/>
      </c>
      <c r="J53" s="12" t="str">
        <f>IFERROR(INDEX(All!$C$13:$M$206,$B53,J$16),"")</f>
        <v/>
      </c>
      <c r="K53" s="15" t="str">
        <f>IFERROR(INDEX(All!$C$13:$M$206,$B53,K$16),"")</f>
        <v/>
      </c>
      <c r="L53" s="163" t="str">
        <f>IFERROR(INDEX(All!$C$13:$M$206,$B53,L$16),"")</f>
        <v/>
      </c>
      <c r="M53" s="163" t="str">
        <f>IFERROR(INDEX(All!$C$13:$M$206,$B53,M$16),"")</f>
        <v/>
      </c>
      <c r="N53" s="166"/>
      <c r="O53" s="167" t="str">
        <f t="shared" si="2"/>
        <v/>
      </c>
    </row>
    <row r="54" spans="2:15" ht="18" customHeight="1">
      <c r="B54" s="28" t="str">
        <f>IFERROR(SMALL($C$18:$C$211,ROW(All!G49)-ROW(All!$G$12)),"")</f>
        <v/>
      </c>
      <c r="C54" s="161" t="str">
        <f>IF(All!$B49="","",IF($H$9=All!G49,ROW(All!B49)-ROW(All!$B$12),""))</f>
        <v/>
      </c>
      <c r="D54" s="162" t="str">
        <f>IFERROR(INDEX(All!$C$13:$M$206,$B54,D$16),"")</f>
        <v/>
      </c>
      <c r="E54" s="12" t="str">
        <f>IFERROR(INDEX(All!$C$13:$M$206,$B54,E$16),"")</f>
        <v/>
      </c>
      <c r="F54" s="157" t="str">
        <f>IFERROR(INDEX(All!$C$13:$M$206,$B54,F$16),"")</f>
        <v/>
      </c>
      <c r="G54" s="12" t="str">
        <f>IFERROR(INDEX(All!$C$13:$M$206,$B54,G$16),"")</f>
        <v/>
      </c>
      <c r="H54" s="12" t="str">
        <f>IFERROR(INDEX(All!$C$13:$M$206,$B54,H$16),"")</f>
        <v/>
      </c>
      <c r="I54" s="12" t="str">
        <f>IFERROR(INDEX(All!$C$13:$M$206,$B54,I$16),"")</f>
        <v/>
      </c>
      <c r="J54" s="12" t="str">
        <f>IFERROR(INDEX(All!$C$13:$M$206,$B54,J$16),"")</f>
        <v/>
      </c>
      <c r="K54" s="15" t="str">
        <f>IFERROR(INDEX(All!$C$13:$M$206,$B54,K$16),"")</f>
        <v/>
      </c>
      <c r="L54" s="163" t="str">
        <f>IFERROR(INDEX(All!$C$13:$M$206,$B54,L$16),"")</f>
        <v/>
      </c>
      <c r="M54" s="163" t="str">
        <f>IFERROR(INDEX(All!$C$13:$M$206,$B54,M$16),"")</f>
        <v/>
      </c>
      <c r="N54" s="164"/>
      <c r="O54" s="165" t="str">
        <f t="shared" si="2"/>
        <v/>
      </c>
    </row>
    <row r="55" spans="2:15" ht="18" customHeight="1">
      <c r="B55" s="28" t="str">
        <f>IFERROR(SMALL($C$18:$C$211,ROW(All!G50)-ROW(All!$G$12)),"")</f>
        <v/>
      </c>
      <c r="C55" s="161" t="str">
        <f>IF(All!$B50="","",IF($H$9=All!G50,ROW(All!B50)-ROW(All!$B$12),""))</f>
        <v/>
      </c>
      <c r="D55" s="162" t="str">
        <f>IFERROR(INDEX(All!$C$13:$M$206,$B55,D$16),"")</f>
        <v/>
      </c>
      <c r="E55" s="12" t="str">
        <f>IFERROR(INDEX(All!$C$13:$M$206,$B55,E$16),"")</f>
        <v/>
      </c>
      <c r="F55" s="157" t="str">
        <f>IFERROR(INDEX(All!$C$13:$M$206,$B55,F$16),"")</f>
        <v/>
      </c>
      <c r="G55" s="12" t="str">
        <f>IFERROR(INDEX(All!$C$13:$M$206,$B55,G$16),"")</f>
        <v/>
      </c>
      <c r="H55" s="12" t="str">
        <f>IFERROR(INDEX(All!$C$13:$M$206,$B55,H$16),"")</f>
        <v/>
      </c>
      <c r="I55" s="12" t="str">
        <f>IFERROR(INDEX(All!$C$13:$M$206,$B55,I$16),"")</f>
        <v/>
      </c>
      <c r="J55" s="12" t="str">
        <f>IFERROR(INDEX(All!$C$13:$M$206,$B55,J$16),"")</f>
        <v/>
      </c>
      <c r="K55" s="15" t="str">
        <f>IFERROR(INDEX(All!$C$13:$M$206,$B55,K$16),"")</f>
        <v/>
      </c>
      <c r="L55" s="163" t="str">
        <f>IFERROR(INDEX(All!$C$13:$M$206,$B55,L$16),"")</f>
        <v/>
      </c>
      <c r="M55" s="163" t="str">
        <f>IFERROR(INDEX(All!$C$13:$M$206,$B55,M$16),"")</f>
        <v/>
      </c>
      <c r="N55" s="166"/>
      <c r="O55" s="167" t="str">
        <f t="shared" si="2"/>
        <v/>
      </c>
    </row>
    <row r="56" spans="2:15" ht="18" customHeight="1">
      <c r="B56" s="28" t="str">
        <f>IFERROR(SMALL($C$18:$C$211,ROW(All!G51)-ROW(All!$G$12)),"")</f>
        <v/>
      </c>
      <c r="C56" s="161" t="str">
        <f>IF(All!$B51="","",IF($H$9=All!G51,ROW(All!B51)-ROW(All!$B$12),""))</f>
        <v/>
      </c>
      <c r="D56" s="162" t="str">
        <f>IFERROR(INDEX(All!$C$13:$M$206,$B56,D$16),"")</f>
        <v/>
      </c>
      <c r="E56" s="12" t="str">
        <f>IFERROR(INDEX(All!$C$13:$M$206,$B56,E$16),"")</f>
        <v/>
      </c>
      <c r="F56" s="157" t="str">
        <f>IFERROR(INDEX(All!$C$13:$M$206,$B56,F$16),"")</f>
        <v/>
      </c>
      <c r="G56" s="12" t="str">
        <f>IFERROR(INDEX(All!$C$13:$M$206,$B56,G$16),"")</f>
        <v/>
      </c>
      <c r="H56" s="12" t="str">
        <f>IFERROR(INDEX(All!$C$13:$M$206,$B56,H$16),"")</f>
        <v/>
      </c>
      <c r="I56" s="12" t="str">
        <f>IFERROR(INDEX(All!$C$13:$M$206,$B56,I$16),"")</f>
        <v/>
      </c>
      <c r="J56" s="12" t="str">
        <f>IFERROR(INDEX(All!$C$13:$M$206,$B56,J$16),"")</f>
        <v/>
      </c>
      <c r="K56" s="15" t="str">
        <f>IFERROR(INDEX(All!$C$13:$M$206,$B56,K$16),"")</f>
        <v/>
      </c>
      <c r="L56" s="163" t="str">
        <f>IFERROR(INDEX(All!$C$13:$M$206,$B56,L$16),"")</f>
        <v/>
      </c>
      <c r="M56" s="163" t="str">
        <f>IFERROR(INDEX(All!$C$13:$M$206,$B56,M$16),"")</f>
        <v/>
      </c>
      <c r="N56" s="164"/>
      <c r="O56" s="165" t="str">
        <f t="shared" si="2"/>
        <v/>
      </c>
    </row>
    <row r="57" spans="2:15" ht="18" customHeight="1">
      <c r="B57" s="28" t="str">
        <f>IFERROR(SMALL($C$18:$C$211,ROW(All!G52)-ROW(All!$G$12)),"")</f>
        <v/>
      </c>
      <c r="C57" s="161" t="str">
        <f>IF(All!$B52="","",IF($H$9=All!G52,ROW(All!B52)-ROW(All!$B$12),""))</f>
        <v/>
      </c>
      <c r="D57" s="162" t="str">
        <f>IFERROR(INDEX(All!$C$13:$M$206,$B57,D$16),"")</f>
        <v/>
      </c>
      <c r="E57" s="12" t="str">
        <f>IFERROR(INDEX(All!$C$13:$M$206,$B57,E$16),"")</f>
        <v/>
      </c>
      <c r="F57" s="157" t="str">
        <f>IFERROR(INDEX(All!$C$13:$M$206,$B57,F$16),"")</f>
        <v/>
      </c>
      <c r="G57" s="12" t="str">
        <f>IFERROR(INDEX(All!$C$13:$M$206,$B57,G$16),"")</f>
        <v/>
      </c>
      <c r="H57" s="12" t="str">
        <f>IFERROR(INDEX(All!$C$13:$M$206,$B57,H$16),"")</f>
        <v/>
      </c>
      <c r="I57" s="12" t="str">
        <f>IFERROR(INDEX(All!$C$13:$M$206,$B57,I$16),"")</f>
        <v/>
      </c>
      <c r="J57" s="12" t="str">
        <f>IFERROR(INDEX(All!$C$13:$M$206,$B57,J$16),"")</f>
        <v/>
      </c>
      <c r="K57" s="15" t="str">
        <f>IFERROR(INDEX(All!$C$13:$M$206,$B57,K$16),"")</f>
        <v/>
      </c>
      <c r="L57" s="163" t="str">
        <f>IFERROR(INDEX(All!$C$13:$M$206,$B57,L$16),"")</f>
        <v/>
      </c>
      <c r="M57" s="163" t="str">
        <f>IFERROR(INDEX(All!$C$13:$M$206,$B57,M$16),"")</f>
        <v/>
      </c>
      <c r="N57" s="166"/>
      <c r="O57" s="167" t="str">
        <f t="shared" si="2"/>
        <v/>
      </c>
    </row>
    <row r="58" spans="2:15" ht="18" customHeight="1">
      <c r="B58" s="28" t="str">
        <f>IFERROR(SMALL($C$18:$C$211,ROW(All!G53)-ROW(All!$G$12)),"")</f>
        <v/>
      </c>
      <c r="C58" s="161" t="str">
        <f>IF(All!$B53="","",IF($H$9=All!G53,ROW(All!B53)-ROW(All!$B$12),""))</f>
        <v/>
      </c>
      <c r="D58" s="162" t="str">
        <f>IFERROR(INDEX(All!$C$13:$M$206,$B58,D$16),"")</f>
        <v/>
      </c>
      <c r="E58" s="12" t="str">
        <f>IFERROR(INDEX(All!$C$13:$M$206,$B58,E$16),"")</f>
        <v/>
      </c>
      <c r="F58" s="157" t="str">
        <f>IFERROR(INDEX(All!$C$13:$M$206,$B58,F$16),"")</f>
        <v/>
      </c>
      <c r="G58" s="12" t="str">
        <f>IFERROR(INDEX(All!$C$13:$M$206,$B58,G$16),"")</f>
        <v/>
      </c>
      <c r="H58" s="12" t="str">
        <f>IFERROR(INDEX(All!$C$13:$M$206,$B58,H$16),"")</f>
        <v/>
      </c>
      <c r="I58" s="12" t="str">
        <f>IFERROR(INDEX(All!$C$13:$M$206,$B58,I$16),"")</f>
        <v/>
      </c>
      <c r="J58" s="12" t="str">
        <f>IFERROR(INDEX(All!$C$13:$M$206,$B58,J$16),"")</f>
        <v/>
      </c>
      <c r="K58" s="15" t="str">
        <f>IFERROR(INDEX(All!$C$13:$M$206,$B58,K$16),"")</f>
        <v/>
      </c>
      <c r="L58" s="163" t="str">
        <f>IFERROR(INDEX(All!$C$13:$M$206,$B58,L$16),"")</f>
        <v/>
      </c>
      <c r="M58" s="163" t="str">
        <f>IFERROR(INDEX(All!$C$13:$M$206,$B58,M$16),"")</f>
        <v/>
      </c>
      <c r="N58" s="164"/>
      <c r="O58" s="165" t="str">
        <f t="shared" si="2"/>
        <v/>
      </c>
    </row>
    <row r="59" spans="2:15" ht="18" customHeight="1">
      <c r="B59" s="28" t="str">
        <f>IFERROR(SMALL($C$18:$C$211,ROW(All!G54)-ROW(All!$G$12)),"")</f>
        <v/>
      </c>
      <c r="C59" s="161" t="str">
        <f>IF(All!$B54="","",IF($H$9=All!G54,ROW(All!B54)-ROW(All!$B$12),""))</f>
        <v/>
      </c>
      <c r="D59" s="162" t="str">
        <f>IFERROR(INDEX(All!$C$13:$M$206,$B59,D$16),"")</f>
        <v/>
      </c>
      <c r="E59" s="12" t="str">
        <f>IFERROR(INDEX(All!$C$13:$M$206,$B59,E$16),"")</f>
        <v/>
      </c>
      <c r="F59" s="157" t="str">
        <f>IFERROR(INDEX(All!$C$13:$M$206,$B59,F$16),"")</f>
        <v/>
      </c>
      <c r="G59" s="12" t="str">
        <f>IFERROR(INDEX(All!$C$13:$M$206,$B59,G$16),"")</f>
        <v/>
      </c>
      <c r="H59" s="12" t="str">
        <f>IFERROR(INDEX(All!$C$13:$M$206,$B59,H$16),"")</f>
        <v/>
      </c>
      <c r="I59" s="12" t="str">
        <f>IFERROR(INDEX(All!$C$13:$M$206,$B59,I$16),"")</f>
        <v/>
      </c>
      <c r="J59" s="12" t="str">
        <f>IFERROR(INDEX(All!$C$13:$M$206,$B59,J$16),"")</f>
        <v/>
      </c>
      <c r="K59" s="15" t="str">
        <f>IFERROR(INDEX(All!$C$13:$M$206,$B59,K$16),"")</f>
        <v/>
      </c>
      <c r="L59" s="163" t="str">
        <f>IFERROR(INDEX(All!$C$13:$M$206,$B59,L$16),"")</f>
        <v/>
      </c>
      <c r="M59" s="163" t="str">
        <f>IFERROR(INDEX(All!$C$13:$M$206,$B59,M$16),"")</f>
        <v/>
      </c>
      <c r="N59" s="166"/>
      <c r="O59" s="167" t="str">
        <f t="shared" si="2"/>
        <v/>
      </c>
    </row>
    <row r="60" spans="2:15" ht="18" customHeight="1">
      <c r="B60" s="28" t="str">
        <f>IFERROR(SMALL($C$18:$C$211,ROW(All!G55)-ROW(All!$G$12)),"")</f>
        <v/>
      </c>
      <c r="C60" s="161" t="str">
        <f>IF(All!$B55="","",IF($H$9=All!G55,ROW(All!B55)-ROW(All!$B$12),""))</f>
        <v/>
      </c>
      <c r="D60" s="162" t="str">
        <f>IFERROR(INDEX(All!$C$13:$M$206,$B60,D$16),"")</f>
        <v/>
      </c>
      <c r="E60" s="12" t="str">
        <f>IFERROR(INDEX(All!$C$13:$M$206,$B60,E$16),"")</f>
        <v/>
      </c>
      <c r="F60" s="157" t="str">
        <f>IFERROR(INDEX(All!$C$13:$M$206,$B60,F$16),"")</f>
        <v/>
      </c>
      <c r="G60" s="12" t="str">
        <f>IFERROR(INDEX(All!$C$13:$M$206,$B60,G$16),"")</f>
        <v/>
      </c>
      <c r="H60" s="12" t="str">
        <f>IFERROR(INDEX(All!$C$13:$M$206,$B60,H$16),"")</f>
        <v/>
      </c>
      <c r="I60" s="12" t="str">
        <f>IFERROR(INDEX(All!$C$13:$M$206,$B60,I$16),"")</f>
        <v/>
      </c>
      <c r="J60" s="12" t="str">
        <f>IFERROR(INDEX(All!$C$13:$M$206,$B60,J$16),"")</f>
        <v/>
      </c>
      <c r="K60" s="15" t="str">
        <f>IFERROR(INDEX(All!$C$13:$M$206,$B60,K$16),"")</f>
        <v/>
      </c>
      <c r="L60" s="163" t="str">
        <f>IFERROR(INDEX(All!$C$13:$M$206,$B60,L$16),"")</f>
        <v/>
      </c>
      <c r="M60" s="163" t="str">
        <f>IFERROR(INDEX(All!$C$13:$M$206,$B60,M$16),"")</f>
        <v/>
      </c>
      <c r="N60" s="164"/>
      <c r="O60" s="165" t="str">
        <f t="shared" si="2"/>
        <v/>
      </c>
    </row>
    <row r="61" spans="2:15" ht="18" customHeight="1">
      <c r="B61" s="28" t="str">
        <f>IFERROR(SMALL($C$18:$C$211,ROW(All!G56)-ROW(All!$G$12)),"")</f>
        <v/>
      </c>
      <c r="C61" s="161" t="str">
        <f>IF(All!$B56="","",IF($H$9=All!G56,ROW(All!B56)-ROW(All!$B$12),""))</f>
        <v/>
      </c>
      <c r="D61" s="162" t="str">
        <f>IFERROR(INDEX(All!$C$13:$M$206,$B61,D$16),"")</f>
        <v/>
      </c>
      <c r="E61" s="12" t="str">
        <f>IFERROR(INDEX(All!$C$13:$M$206,$B61,E$16),"")</f>
        <v/>
      </c>
      <c r="F61" s="157" t="str">
        <f>IFERROR(INDEX(All!$C$13:$M$206,$B61,F$16),"")</f>
        <v/>
      </c>
      <c r="G61" s="12" t="str">
        <f>IFERROR(INDEX(All!$C$13:$M$206,$B61,G$16),"")</f>
        <v/>
      </c>
      <c r="H61" s="12" t="str">
        <f>IFERROR(INDEX(All!$C$13:$M$206,$B61,H$16),"")</f>
        <v/>
      </c>
      <c r="I61" s="12" t="str">
        <f>IFERROR(INDEX(All!$C$13:$M$206,$B61,I$16),"")</f>
        <v/>
      </c>
      <c r="J61" s="12" t="str">
        <f>IFERROR(INDEX(All!$C$13:$M$206,$B61,J$16),"")</f>
        <v/>
      </c>
      <c r="K61" s="15" t="str">
        <f>IFERROR(INDEX(All!$C$13:$M$206,$B61,K$16),"")</f>
        <v/>
      </c>
      <c r="L61" s="163" t="str">
        <f>IFERROR(INDEX(All!$C$13:$M$206,$B61,L$16),"")</f>
        <v/>
      </c>
      <c r="M61" s="163" t="str">
        <f>IFERROR(INDEX(All!$C$13:$M$206,$B61,M$16),"")</f>
        <v/>
      </c>
      <c r="N61" s="166"/>
      <c r="O61" s="167" t="str">
        <f t="shared" si="2"/>
        <v/>
      </c>
    </row>
    <row r="62" spans="2:15" ht="18" customHeight="1">
      <c r="B62" s="28" t="str">
        <f>IFERROR(SMALL($C$18:$C$211,ROW(All!G57)-ROW(All!$G$12)),"")</f>
        <v/>
      </c>
      <c r="C62" s="161" t="str">
        <f>IF(All!$B57="","",IF($H$9=All!G57,ROW(All!B57)-ROW(All!$B$12),""))</f>
        <v/>
      </c>
      <c r="D62" s="162" t="str">
        <f>IFERROR(INDEX(All!$C$13:$M$206,$B62,D$16),"")</f>
        <v/>
      </c>
      <c r="E62" s="12" t="str">
        <f>IFERROR(INDEX(All!$C$13:$M$206,$B62,E$16),"")</f>
        <v/>
      </c>
      <c r="F62" s="157" t="str">
        <f>IFERROR(INDEX(All!$C$13:$M$206,$B62,F$16),"")</f>
        <v/>
      </c>
      <c r="G62" s="12" t="str">
        <f>IFERROR(INDEX(All!$C$13:$M$206,$B62,G$16),"")</f>
        <v/>
      </c>
      <c r="H62" s="12" t="str">
        <f>IFERROR(INDEX(All!$C$13:$M$206,$B62,H$16),"")</f>
        <v/>
      </c>
      <c r="I62" s="12" t="str">
        <f>IFERROR(INDEX(All!$C$13:$M$206,$B62,I$16),"")</f>
        <v/>
      </c>
      <c r="J62" s="12" t="str">
        <f>IFERROR(INDEX(All!$C$13:$M$206,$B62,J$16),"")</f>
        <v/>
      </c>
      <c r="K62" s="15" t="str">
        <f>IFERROR(INDEX(All!$C$13:$M$206,$B62,K$16),"")</f>
        <v/>
      </c>
      <c r="L62" s="163" t="str">
        <f>IFERROR(INDEX(All!$C$13:$M$206,$B62,L$16),"")</f>
        <v/>
      </c>
      <c r="M62" s="163" t="str">
        <f>IFERROR(INDEX(All!$C$13:$M$206,$B62,M$16),"")</f>
        <v/>
      </c>
      <c r="N62" s="164"/>
      <c r="O62" s="165" t="str">
        <f t="shared" si="2"/>
        <v/>
      </c>
    </row>
    <row r="63" spans="2:15" ht="18" hidden="1" customHeight="1">
      <c r="B63" s="28" t="str">
        <f>IFERROR(SMALL($C$18:$C$211,ROW(All!G58)-ROW(All!$G$12)),"")</f>
        <v/>
      </c>
      <c r="C63" s="161" t="str">
        <f>IF(All!$B58="","",IF($H$9=All!G58,ROW(All!B58)-ROW(All!$B$12),""))</f>
        <v/>
      </c>
      <c r="D63" s="162" t="str">
        <f>IFERROR(INDEX(All!$C$13:$M$206,$B63,D$16),"")</f>
        <v/>
      </c>
      <c r="E63" s="12" t="str">
        <f>IFERROR(INDEX(All!$C$13:$M$206,$B63,E$16),"")</f>
        <v/>
      </c>
      <c r="F63" s="157" t="str">
        <f>IFERROR(INDEX(All!$C$13:$M$206,$B63,F$16),"")</f>
        <v/>
      </c>
      <c r="G63" s="12" t="str">
        <f>IFERROR(INDEX(All!$C$13:$M$206,$B63,G$16),"")</f>
        <v/>
      </c>
      <c r="H63" s="12" t="str">
        <f>IFERROR(INDEX(All!$C$13:$M$206,$B63,H$16),"")</f>
        <v/>
      </c>
      <c r="I63" s="12" t="str">
        <f>IFERROR(INDEX(All!$C$13:$M$206,$B63,I$16),"")</f>
        <v/>
      </c>
      <c r="J63" s="12" t="str">
        <f>IFERROR(INDEX(All!$C$13:$M$206,$B63,J$16),"")</f>
        <v/>
      </c>
      <c r="K63" s="15" t="str">
        <f>IFERROR(INDEX(All!$C$13:$M$206,$B63,K$16),"")</f>
        <v/>
      </c>
      <c r="L63" s="163" t="str">
        <f>IFERROR(INDEX(All!$C$13:$M$206,$B63,L$16),"")</f>
        <v/>
      </c>
      <c r="M63" s="163" t="str">
        <f>IFERROR(INDEX(All!$C$13:$M$206,$B63,M$16),"")</f>
        <v/>
      </c>
      <c r="N63" s="166"/>
      <c r="O63" s="167" t="str">
        <f t="shared" si="2"/>
        <v/>
      </c>
    </row>
    <row r="64" spans="2:15" ht="18" hidden="1" customHeight="1">
      <c r="B64" s="28" t="str">
        <f>IFERROR(SMALL($C$18:$C$211,ROW(All!G59)-ROW(All!$G$12)),"")</f>
        <v/>
      </c>
      <c r="C64" s="161" t="str">
        <f>IF(All!$B59="","",IF($H$9=All!G59,ROW(All!B59)-ROW(All!$B$12),""))</f>
        <v/>
      </c>
      <c r="D64" s="162" t="str">
        <f>IFERROR(INDEX(All!$C$13:$M$206,$B64,D$16),"")</f>
        <v/>
      </c>
      <c r="E64" s="12" t="str">
        <f>IFERROR(INDEX(All!$C$13:$M$206,$B64,E$16),"")</f>
        <v/>
      </c>
      <c r="F64" s="157" t="str">
        <f>IFERROR(INDEX(All!$C$13:$M$206,$B64,F$16),"")</f>
        <v/>
      </c>
      <c r="G64" s="12" t="str">
        <f>IFERROR(INDEX(All!$C$13:$M$206,$B64,G$16),"")</f>
        <v/>
      </c>
      <c r="H64" s="12" t="str">
        <f>IFERROR(INDEX(All!$C$13:$M$206,$B64,H$16),"")</f>
        <v/>
      </c>
      <c r="I64" s="12" t="str">
        <f>IFERROR(INDEX(All!$C$13:$M$206,$B64,I$16),"")</f>
        <v/>
      </c>
      <c r="J64" s="12" t="str">
        <f>IFERROR(INDEX(All!$C$13:$M$206,$B64,J$16),"")</f>
        <v/>
      </c>
      <c r="K64" s="15" t="str">
        <f>IFERROR(INDEX(All!$C$13:$M$206,$B64,K$16),"")</f>
        <v/>
      </c>
      <c r="L64" s="163" t="str">
        <f>IFERROR(INDEX(All!$C$13:$M$206,$B64,L$16),"")</f>
        <v/>
      </c>
      <c r="M64" s="163" t="str">
        <f>IFERROR(INDEX(All!$C$13:$M$206,$B64,M$16),"")</f>
        <v/>
      </c>
      <c r="N64" s="164"/>
      <c r="O64" s="165" t="str">
        <f t="shared" si="2"/>
        <v/>
      </c>
    </row>
    <row r="65" spans="2:15" ht="18" hidden="1" customHeight="1">
      <c r="B65" s="28" t="str">
        <f>IFERROR(SMALL($C$18:$C$211,ROW(All!G60)-ROW(All!$G$12)),"")</f>
        <v/>
      </c>
      <c r="C65" s="161" t="str">
        <f>IF(All!$B60="","",IF($H$9=All!G60,ROW(All!B60)-ROW(All!$B$12),""))</f>
        <v/>
      </c>
      <c r="D65" s="162" t="str">
        <f>IFERROR(INDEX(All!$C$13:$M$206,$B65,D$16),"")</f>
        <v/>
      </c>
      <c r="E65" s="12" t="str">
        <f>IFERROR(INDEX(All!$C$13:$M$206,$B65,E$16),"")</f>
        <v/>
      </c>
      <c r="F65" s="157" t="str">
        <f>IFERROR(INDEX(All!$C$13:$M$206,$B65,F$16),"")</f>
        <v/>
      </c>
      <c r="G65" s="12" t="str">
        <f>IFERROR(INDEX(All!$C$13:$M$206,$B65,G$16),"")</f>
        <v/>
      </c>
      <c r="H65" s="12" t="str">
        <f>IFERROR(INDEX(All!$C$13:$M$206,$B65,H$16),"")</f>
        <v/>
      </c>
      <c r="I65" s="12" t="str">
        <f>IFERROR(INDEX(All!$C$13:$M$206,$B65,I$16),"")</f>
        <v/>
      </c>
      <c r="J65" s="12" t="str">
        <f>IFERROR(INDEX(All!$C$13:$M$206,$B65,J$16),"")</f>
        <v/>
      </c>
      <c r="K65" s="15" t="str">
        <f>IFERROR(INDEX(All!$C$13:$M$206,$B65,K$16),"")</f>
        <v/>
      </c>
      <c r="L65" s="163" t="str">
        <f>IFERROR(INDEX(All!$C$13:$M$206,$B65,L$16),"")</f>
        <v/>
      </c>
      <c r="M65" s="163" t="str">
        <f>IFERROR(INDEX(All!$C$13:$M$206,$B65,M$16),"")</f>
        <v/>
      </c>
      <c r="N65" s="166"/>
      <c r="O65" s="167" t="str">
        <f t="shared" si="2"/>
        <v/>
      </c>
    </row>
    <row r="66" spans="2:15" ht="18" hidden="1" customHeight="1">
      <c r="B66" s="28" t="str">
        <f>IFERROR(SMALL($C$18:$C$211,ROW(All!G61)-ROW(All!$G$12)),"")</f>
        <v/>
      </c>
      <c r="C66" s="161" t="str">
        <f>IF(All!$B61="","",IF($H$9=All!G61,ROW(All!B61)-ROW(All!$B$12),""))</f>
        <v/>
      </c>
      <c r="D66" s="162" t="str">
        <f>IFERROR(INDEX(All!$C$13:$M$206,$B66,D$16),"")</f>
        <v/>
      </c>
      <c r="E66" s="12" t="str">
        <f>IFERROR(INDEX(All!$C$13:$M$206,$B66,E$16),"")</f>
        <v/>
      </c>
      <c r="F66" s="157" t="str">
        <f>IFERROR(INDEX(All!$C$13:$M$206,$B66,F$16),"")</f>
        <v/>
      </c>
      <c r="G66" s="12" t="str">
        <f>IFERROR(INDEX(All!$C$13:$M$206,$B66,G$16),"")</f>
        <v/>
      </c>
      <c r="H66" s="12" t="str">
        <f>IFERROR(INDEX(All!$C$13:$M$206,$B66,H$16),"")</f>
        <v/>
      </c>
      <c r="I66" s="12" t="str">
        <f>IFERROR(INDEX(All!$C$13:$M$206,$B66,I$16),"")</f>
        <v/>
      </c>
      <c r="J66" s="12" t="str">
        <f>IFERROR(INDEX(All!$C$13:$M$206,$B66,J$16),"")</f>
        <v/>
      </c>
      <c r="K66" s="15" t="str">
        <f>IFERROR(INDEX(All!$C$13:$M$206,$B66,K$16),"")</f>
        <v/>
      </c>
      <c r="L66" s="163" t="str">
        <f>IFERROR(INDEX(All!$C$13:$M$206,$B66,L$16),"")</f>
        <v/>
      </c>
      <c r="M66" s="163" t="str">
        <f>IFERROR(INDEX(All!$C$13:$M$206,$B66,M$16),"")</f>
        <v/>
      </c>
      <c r="N66" s="164"/>
      <c r="O66" s="165" t="str">
        <f t="shared" si="2"/>
        <v/>
      </c>
    </row>
    <row r="67" spans="2:15" ht="18" hidden="1" customHeight="1">
      <c r="B67" s="28" t="str">
        <f>IFERROR(SMALL($C$18:$C$211,ROW(All!G62)-ROW(All!$G$12)),"")</f>
        <v/>
      </c>
      <c r="C67" s="161" t="str">
        <f>IF(All!$B62="","",IF($H$9=All!G62,ROW(All!B62)-ROW(All!$B$12),""))</f>
        <v/>
      </c>
      <c r="D67" s="162" t="str">
        <f>IFERROR(INDEX(All!$C$13:$M$206,$B67,D$16),"")</f>
        <v/>
      </c>
      <c r="E67" s="12" t="str">
        <f>IFERROR(INDEX(All!$C$13:$M$206,$B67,E$16),"")</f>
        <v/>
      </c>
      <c r="F67" s="157" t="str">
        <f>IFERROR(INDEX(All!$C$13:$M$206,$B67,F$16),"")</f>
        <v/>
      </c>
      <c r="G67" s="12" t="str">
        <f>IFERROR(INDEX(All!$C$13:$M$206,$B67,G$16),"")</f>
        <v/>
      </c>
      <c r="H67" s="12" t="str">
        <f>IFERROR(INDEX(All!$C$13:$M$206,$B67,H$16),"")</f>
        <v/>
      </c>
      <c r="I67" s="12" t="str">
        <f>IFERROR(INDEX(All!$C$13:$M$206,$B67,I$16),"")</f>
        <v/>
      </c>
      <c r="J67" s="12" t="str">
        <f>IFERROR(INDEX(All!$C$13:$M$206,$B67,J$16),"")</f>
        <v/>
      </c>
      <c r="K67" s="15" t="str">
        <f>IFERROR(INDEX(All!$C$13:$M$206,$B67,K$16),"")</f>
        <v/>
      </c>
      <c r="L67" s="163" t="str">
        <f>IFERROR(INDEX(All!$C$13:$M$206,$B67,L$16),"")</f>
        <v/>
      </c>
      <c r="M67" s="163" t="str">
        <f>IFERROR(INDEX(All!$C$13:$M$206,$B67,M$16),"")</f>
        <v/>
      </c>
      <c r="N67" s="166"/>
      <c r="O67" s="167" t="str">
        <f t="shared" si="2"/>
        <v/>
      </c>
    </row>
    <row r="68" spans="2:15" ht="18" hidden="1" customHeight="1">
      <c r="B68" s="28" t="str">
        <f>IFERROR(SMALL($C$18:$C$211,ROW(All!G63)-ROW(All!$G$12)),"")</f>
        <v/>
      </c>
      <c r="C68" s="161" t="str">
        <f>IF(All!$B63="","",IF($H$9=All!G63,ROW(All!B63)-ROW(All!$B$12),""))</f>
        <v/>
      </c>
      <c r="D68" s="162" t="str">
        <f>IFERROR(INDEX(All!$C$13:$M$206,$B68,D$16),"")</f>
        <v/>
      </c>
      <c r="E68" s="12" t="str">
        <f>IFERROR(INDEX(All!$C$13:$M$206,$B68,E$16),"")</f>
        <v/>
      </c>
      <c r="F68" s="157" t="str">
        <f>IFERROR(INDEX(All!$C$13:$M$206,$B68,F$16),"")</f>
        <v/>
      </c>
      <c r="G68" s="12" t="str">
        <f>IFERROR(INDEX(All!$C$13:$M$206,$B68,G$16),"")</f>
        <v/>
      </c>
      <c r="H68" s="12" t="str">
        <f>IFERROR(INDEX(All!$C$13:$M$206,$B68,H$16),"")</f>
        <v/>
      </c>
      <c r="I68" s="12" t="str">
        <f>IFERROR(INDEX(All!$C$13:$M$206,$B68,I$16),"")</f>
        <v/>
      </c>
      <c r="J68" s="12" t="str">
        <f>IFERROR(INDEX(All!$C$13:$M$206,$B68,J$16),"")</f>
        <v/>
      </c>
      <c r="K68" s="15" t="str">
        <f>IFERROR(INDEX(All!$C$13:$M$206,$B68,K$16),"")</f>
        <v/>
      </c>
      <c r="L68" s="163" t="str">
        <f>IFERROR(INDEX(All!$C$13:$M$206,$B68,L$16),"")</f>
        <v/>
      </c>
      <c r="M68" s="163" t="str">
        <f>IFERROR(INDEX(All!$C$13:$M$206,$B68,M$16),"")</f>
        <v/>
      </c>
      <c r="N68" s="164"/>
      <c r="O68" s="165" t="str">
        <f t="shared" si="2"/>
        <v/>
      </c>
    </row>
    <row r="69" spans="2:15" ht="18" hidden="1" customHeight="1">
      <c r="B69" s="28" t="str">
        <f>IFERROR(SMALL($C$18:$C$211,ROW(All!G64)-ROW(All!$G$12)),"")</f>
        <v/>
      </c>
      <c r="C69" s="161" t="str">
        <f>IF(All!$B64="","",IF($H$9=All!G64,ROW(All!B64)-ROW(All!$B$12),""))</f>
        <v/>
      </c>
      <c r="D69" s="162" t="str">
        <f>IFERROR(INDEX(All!$C$13:$M$206,$B69,D$16),"")</f>
        <v/>
      </c>
      <c r="E69" s="12" t="str">
        <f>IFERROR(INDEX(All!$C$13:$M$206,$B69,E$16),"")</f>
        <v/>
      </c>
      <c r="F69" s="157" t="str">
        <f>IFERROR(INDEX(All!$C$13:$M$206,$B69,F$16),"")</f>
        <v/>
      </c>
      <c r="G69" s="12" t="str">
        <f>IFERROR(INDEX(All!$C$13:$M$206,$B69,G$16),"")</f>
        <v/>
      </c>
      <c r="H69" s="12" t="str">
        <f>IFERROR(INDEX(All!$C$13:$M$206,$B69,H$16),"")</f>
        <v/>
      </c>
      <c r="I69" s="12" t="str">
        <f>IFERROR(INDEX(All!$C$13:$M$206,$B69,I$16),"")</f>
        <v/>
      </c>
      <c r="J69" s="12" t="str">
        <f>IFERROR(INDEX(All!$C$13:$M$206,$B69,J$16),"")</f>
        <v/>
      </c>
      <c r="K69" s="15" t="str">
        <f>IFERROR(INDEX(All!$C$13:$M$206,$B69,K$16),"")</f>
        <v/>
      </c>
      <c r="L69" s="163" t="str">
        <f>IFERROR(INDEX(All!$C$13:$M$206,$B69,L$16),"")</f>
        <v/>
      </c>
      <c r="M69" s="163" t="str">
        <f>IFERROR(INDEX(All!$C$13:$M$206,$B69,M$16),"")</f>
        <v/>
      </c>
      <c r="N69" s="166"/>
      <c r="O69" s="167" t="str">
        <f t="shared" si="2"/>
        <v/>
      </c>
    </row>
    <row r="70" spans="2:15" ht="18" hidden="1" customHeight="1">
      <c r="B70" s="28" t="str">
        <f>IFERROR(SMALL($C$18:$C$211,ROW(All!G65)-ROW(All!$G$12)),"")</f>
        <v/>
      </c>
      <c r="C70" s="161" t="str">
        <f>IF(All!$B65="","",IF($H$9=All!G65,ROW(All!B65)-ROW(All!$B$12),""))</f>
        <v/>
      </c>
      <c r="D70" s="162" t="str">
        <f>IFERROR(INDEX(All!$C$13:$M$206,$B70,D$16),"")</f>
        <v/>
      </c>
      <c r="E70" s="12" t="str">
        <f>IFERROR(INDEX(All!$C$13:$M$206,$B70,E$16),"")</f>
        <v/>
      </c>
      <c r="F70" s="157" t="str">
        <f>IFERROR(INDEX(All!$C$13:$M$206,$B70,F$16),"")</f>
        <v/>
      </c>
      <c r="G70" s="12" t="str">
        <f>IFERROR(INDEX(All!$C$13:$M$206,$B70,G$16),"")</f>
        <v/>
      </c>
      <c r="H70" s="12" t="str">
        <f>IFERROR(INDEX(All!$C$13:$M$206,$B70,H$16),"")</f>
        <v/>
      </c>
      <c r="I70" s="12" t="str">
        <f>IFERROR(INDEX(All!$C$13:$M$206,$B70,I$16),"")</f>
        <v/>
      </c>
      <c r="J70" s="12" t="str">
        <f>IFERROR(INDEX(All!$C$13:$M$206,$B70,J$16),"")</f>
        <v/>
      </c>
      <c r="K70" s="15" t="str">
        <f>IFERROR(INDEX(All!$C$13:$M$206,$B70,K$16),"")</f>
        <v/>
      </c>
      <c r="L70" s="163" t="str">
        <f>IFERROR(INDEX(All!$C$13:$M$206,$B70,L$16),"")</f>
        <v/>
      </c>
      <c r="M70" s="163" t="str">
        <f>IFERROR(INDEX(All!$C$13:$M$206,$B70,M$16),"")</f>
        <v/>
      </c>
      <c r="N70" s="164"/>
      <c r="O70" s="165" t="str">
        <f t="shared" si="2"/>
        <v/>
      </c>
    </row>
    <row r="71" spans="2:15" ht="18" hidden="1" customHeight="1">
      <c r="B71" s="28" t="str">
        <f>IFERROR(SMALL($C$18:$C$211,ROW(All!G66)-ROW(All!$G$12)),"")</f>
        <v/>
      </c>
      <c r="C71" s="161" t="str">
        <f>IF(All!$B66="","",IF($H$9=All!G66,ROW(All!B66)-ROW(All!$B$12),""))</f>
        <v/>
      </c>
      <c r="D71" s="162" t="str">
        <f>IFERROR(INDEX(All!$C$13:$M$206,$B71,D$16),"")</f>
        <v/>
      </c>
      <c r="E71" s="12" t="str">
        <f>IFERROR(INDEX(All!$C$13:$M$206,$B71,E$16),"")</f>
        <v/>
      </c>
      <c r="F71" s="157" t="str">
        <f>IFERROR(INDEX(All!$C$13:$M$206,$B71,F$16),"")</f>
        <v/>
      </c>
      <c r="G71" s="12" t="str">
        <f>IFERROR(INDEX(All!$C$13:$M$206,$B71,G$16),"")</f>
        <v/>
      </c>
      <c r="H71" s="12" t="str">
        <f>IFERROR(INDEX(All!$C$13:$M$206,$B71,H$16),"")</f>
        <v/>
      </c>
      <c r="I71" s="12" t="str">
        <f>IFERROR(INDEX(All!$C$13:$M$206,$B71,I$16),"")</f>
        <v/>
      </c>
      <c r="J71" s="12" t="str">
        <f>IFERROR(INDEX(All!$C$13:$M$206,$B71,J$16),"")</f>
        <v/>
      </c>
      <c r="K71" s="15" t="str">
        <f>IFERROR(INDEX(All!$C$13:$M$206,$B71,K$16),"")</f>
        <v/>
      </c>
      <c r="L71" s="163" t="str">
        <f>IFERROR(INDEX(All!$C$13:$M$206,$B71,L$16),"")</f>
        <v/>
      </c>
      <c r="M71" s="163" t="str">
        <f>IFERROR(INDEX(All!$C$13:$M$206,$B71,M$16),"")</f>
        <v/>
      </c>
      <c r="N71" s="166"/>
      <c r="O71" s="167" t="str">
        <f t="shared" si="2"/>
        <v/>
      </c>
    </row>
    <row r="72" spans="2:15" ht="18" hidden="1" customHeight="1">
      <c r="B72" s="28" t="str">
        <f>IFERROR(SMALL($C$18:$C$211,ROW(All!G67)-ROW(All!$G$12)),"")</f>
        <v/>
      </c>
      <c r="C72" s="161" t="str">
        <f>IF(All!$B67="","",IF($H$9=All!G67,ROW(All!B67)-ROW(All!$B$12),""))</f>
        <v/>
      </c>
      <c r="D72" s="162" t="str">
        <f>IFERROR(INDEX(All!$C$13:$M$206,$B72,D$16),"")</f>
        <v/>
      </c>
      <c r="E72" s="12" t="str">
        <f>IFERROR(INDEX(All!$C$13:$M$206,$B72,E$16),"")</f>
        <v/>
      </c>
      <c r="F72" s="157" t="str">
        <f>IFERROR(INDEX(All!$C$13:$M$206,$B72,F$16),"")</f>
        <v/>
      </c>
      <c r="G72" s="12" t="str">
        <f>IFERROR(INDEX(All!$C$13:$M$206,$B72,G$16),"")</f>
        <v/>
      </c>
      <c r="H72" s="12" t="str">
        <f>IFERROR(INDEX(All!$C$13:$M$206,$B72,H$16),"")</f>
        <v/>
      </c>
      <c r="I72" s="12" t="str">
        <f>IFERROR(INDEX(All!$C$13:$M$206,$B72,I$16),"")</f>
        <v/>
      </c>
      <c r="J72" s="12" t="str">
        <f>IFERROR(INDEX(All!$C$13:$M$206,$B72,J$16),"")</f>
        <v/>
      </c>
      <c r="K72" s="15" t="str">
        <f>IFERROR(INDEX(All!$C$13:$M$206,$B72,K$16),"")</f>
        <v/>
      </c>
      <c r="L72" s="163" t="str">
        <f>IFERROR(INDEX(All!$C$13:$M$206,$B72,L$16),"")</f>
        <v/>
      </c>
      <c r="M72" s="163" t="str">
        <f>IFERROR(INDEX(All!$C$13:$M$206,$B72,M$16),"")</f>
        <v/>
      </c>
      <c r="N72" s="164"/>
      <c r="O72" s="165" t="str">
        <f t="shared" si="2"/>
        <v/>
      </c>
    </row>
    <row r="73" spans="2:15" ht="18" hidden="1" customHeight="1">
      <c r="B73" s="28" t="str">
        <f>IFERROR(SMALL($C$18:$C$211,ROW(All!G68)-ROW(All!$G$12)),"")</f>
        <v/>
      </c>
      <c r="C73" s="161" t="str">
        <f>IF(All!$B68="","",IF($H$9=All!G68,ROW(All!B68)-ROW(All!$B$12),""))</f>
        <v/>
      </c>
      <c r="D73" s="162" t="str">
        <f>IFERROR(INDEX(All!$C$13:$M$206,$B73,D$16),"")</f>
        <v/>
      </c>
      <c r="E73" s="12" t="str">
        <f>IFERROR(INDEX(All!$C$13:$M$206,$B73,E$16),"")</f>
        <v/>
      </c>
      <c r="F73" s="157" t="str">
        <f>IFERROR(INDEX(All!$C$13:$M$206,$B73,F$16),"")</f>
        <v/>
      </c>
      <c r="G73" s="12" t="str">
        <f>IFERROR(INDEX(All!$C$13:$M$206,$B73,G$16),"")</f>
        <v/>
      </c>
      <c r="H73" s="12" t="str">
        <f>IFERROR(INDEX(All!$C$13:$M$206,$B73,H$16),"")</f>
        <v/>
      </c>
      <c r="I73" s="12" t="str">
        <f>IFERROR(INDEX(All!$C$13:$M$206,$B73,I$16),"")</f>
        <v/>
      </c>
      <c r="J73" s="12" t="str">
        <f>IFERROR(INDEX(All!$C$13:$M$206,$B73,J$16),"")</f>
        <v/>
      </c>
      <c r="K73" s="15" t="str">
        <f>IFERROR(INDEX(All!$C$13:$M$206,$B73,K$16),"")</f>
        <v/>
      </c>
      <c r="L73" s="163" t="str">
        <f>IFERROR(INDEX(All!$C$13:$M$206,$B73,L$16),"")</f>
        <v/>
      </c>
      <c r="M73" s="163" t="str">
        <f>IFERROR(INDEX(All!$C$13:$M$206,$B73,M$16),"")</f>
        <v/>
      </c>
      <c r="N73" s="166"/>
      <c r="O73" s="167" t="str">
        <f t="shared" si="2"/>
        <v/>
      </c>
    </row>
    <row r="74" spans="2:15" ht="18" hidden="1" customHeight="1">
      <c r="B74" s="28" t="str">
        <f>IFERROR(SMALL($C$18:$C$211,ROW(All!G69)-ROW(All!$G$12)),"")</f>
        <v/>
      </c>
      <c r="C74" s="161" t="str">
        <f>IF(All!$B69="","",IF($H$9=All!G69,ROW(All!B69)-ROW(All!$B$12),""))</f>
        <v/>
      </c>
      <c r="D74" s="162" t="str">
        <f>IFERROR(INDEX(All!$C$13:$M$206,$B74,D$16),"")</f>
        <v/>
      </c>
      <c r="E74" s="12" t="str">
        <f>IFERROR(INDEX(All!$C$13:$M$206,$B74,E$16),"")</f>
        <v/>
      </c>
      <c r="F74" s="157" t="str">
        <f>IFERROR(INDEX(All!$C$13:$M$206,$B74,F$16),"")</f>
        <v/>
      </c>
      <c r="G74" s="12" t="str">
        <f>IFERROR(INDEX(All!$C$13:$M$206,$B74,G$16),"")</f>
        <v/>
      </c>
      <c r="H74" s="12" t="str">
        <f>IFERROR(INDEX(All!$C$13:$M$206,$B74,H$16),"")</f>
        <v/>
      </c>
      <c r="I74" s="12" t="str">
        <f>IFERROR(INDEX(All!$C$13:$M$206,$B74,I$16),"")</f>
        <v/>
      </c>
      <c r="J74" s="12" t="str">
        <f>IFERROR(INDEX(All!$C$13:$M$206,$B74,J$16),"")</f>
        <v/>
      </c>
      <c r="K74" s="15" t="str">
        <f>IFERROR(INDEX(All!$C$13:$M$206,$B74,K$16),"")</f>
        <v/>
      </c>
      <c r="L74" s="163" t="str">
        <f>IFERROR(INDEX(All!$C$13:$M$206,$B74,L$16),"")</f>
        <v/>
      </c>
      <c r="M74" s="163" t="str">
        <f>IFERROR(INDEX(All!$C$13:$M$206,$B74,M$16),"")</f>
        <v/>
      </c>
      <c r="N74" s="164"/>
      <c r="O74" s="165" t="str">
        <f t="shared" si="2"/>
        <v/>
      </c>
    </row>
    <row r="75" spans="2:15" ht="18" hidden="1" customHeight="1">
      <c r="B75" s="28" t="str">
        <f>IFERROR(SMALL($C$18:$C$211,ROW(All!G70)-ROW(All!$G$12)),"")</f>
        <v/>
      </c>
      <c r="C75" s="161" t="str">
        <f>IF(All!$B70="","",IF($H$9=All!G70,ROW(All!B70)-ROW(All!$B$12),""))</f>
        <v/>
      </c>
      <c r="D75" s="162" t="str">
        <f>IFERROR(INDEX(All!$C$13:$M$206,$B75,D$16),"")</f>
        <v/>
      </c>
      <c r="E75" s="12" t="str">
        <f>IFERROR(INDEX(All!$C$13:$M$206,$B75,E$16),"")</f>
        <v/>
      </c>
      <c r="F75" s="157" t="str">
        <f>IFERROR(INDEX(All!$C$13:$M$206,$B75,F$16),"")</f>
        <v/>
      </c>
      <c r="G75" s="12" t="str">
        <f>IFERROR(INDEX(All!$C$13:$M$206,$B75,G$16),"")</f>
        <v/>
      </c>
      <c r="H75" s="12" t="str">
        <f>IFERROR(INDEX(All!$C$13:$M$206,$B75,H$16),"")</f>
        <v/>
      </c>
      <c r="I75" s="12" t="str">
        <f>IFERROR(INDEX(All!$C$13:$M$206,$B75,I$16),"")</f>
        <v/>
      </c>
      <c r="J75" s="12" t="str">
        <f>IFERROR(INDEX(All!$C$13:$M$206,$B75,J$16),"")</f>
        <v/>
      </c>
      <c r="K75" s="15" t="str">
        <f>IFERROR(INDEX(All!$C$13:$M$206,$B75,K$16),"")</f>
        <v/>
      </c>
      <c r="L75" s="163" t="str">
        <f>IFERROR(INDEX(All!$C$13:$M$206,$B75,L$16),"")</f>
        <v/>
      </c>
      <c r="M75" s="163" t="str">
        <f>IFERROR(INDEX(All!$C$13:$M$206,$B75,M$16),"")</f>
        <v/>
      </c>
      <c r="N75" s="166"/>
      <c r="O75" s="167" t="str">
        <f t="shared" si="2"/>
        <v/>
      </c>
    </row>
    <row r="76" spans="2:15" ht="18" hidden="1" customHeight="1">
      <c r="B76" s="28" t="str">
        <f>IFERROR(SMALL($C$18:$C$211,ROW(All!G71)-ROW(All!$G$12)),"")</f>
        <v/>
      </c>
      <c r="C76" s="161" t="str">
        <f>IF(All!$B71="","",IF($H$9=All!G71,ROW(All!B71)-ROW(All!$B$12),""))</f>
        <v/>
      </c>
      <c r="D76" s="162" t="str">
        <f>IFERROR(INDEX(All!$C$13:$M$206,$B76,D$16),"")</f>
        <v/>
      </c>
      <c r="E76" s="12" t="str">
        <f>IFERROR(INDEX(All!$C$13:$M$206,$B76,E$16),"")</f>
        <v/>
      </c>
      <c r="F76" s="157" t="str">
        <f>IFERROR(INDEX(All!$C$13:$M$206,$B76,F$16),"")</f>
        <v/>
      </c>
      <c r="G76" s="12" t="str">
        <f>IFERROR(INDEX(All!$C$13:$M$206,$B76,G$16),"")</f>
        <v/>
      </c>
      <c r="H76" s="12" t="str">
        <f>IFERROR(INDEX(All!$C$13:$M$206,$B76,H$16),"")</f>
        <v/>
      </c>
      <c r="I76" s="12" t="str">
        <f>IFERROR(INDEX(All!$C$13:$M$206,$B76,I$16),"")</f>
        <v/>
      </c>
      <c r="J76" s="12" t="str">
        <f>IFERROR(INDEX(All!$C$13:$M$206,$B76,J$16),"")</f>
        <v/>
      </c>
      <c r="K76" s="15" t="str">
        <f>IFERROR(INDEX(All!$C$13:$M$206,$B76,K$16),"")</f>
        <v/>
      </c>
      <c r="L76" s="163" t="str">
        <f>IFERROR(INDEX(All!$C$13:$M$206,$B76,L$16),"")</f>
        <v/>
      </c>
      <c r="M76" s="163" t="str">
        <f>IFERROR(INDEX(All!$C$13:$M$206,$B76,M$16),"")</f>
        <v/>
      </c>
      <c r="N76" s="164"/>
      <c r="O76" s="165" t="str">
        <f t="shared" si="2"/>
        <v/>
      </c>
    </row>
    <row r="77" spans="2:15" ht="18" hidden="1" customHeight="1">
      <c r="B77" s="28" t="str">
        <f>IFERROR(SMALL($C$18:$C$211,ROW(All!G72)-ROW(All!$G$12)),"")</f>
        <v/>
      </c>
      <c r="C77" s="161" t="str">
        <f>IF(All!$B72="","",IF($H$9=All!G72,ROW(All!B72)-ROW(All!$B$12),""))</f>
        <v/>
      </c>
      <c r="D77" s="162" t="str">
        <f>IFERROR(INDEX(All!$C$13:$M$206,$B77,D$16),"")</f>
        <v/>
      </c>
      <c r="E77" s="12" t="str">
        <f>IFERROR(INDEX(All!$C$13:$M$206,$B77,E$16),"")</f>
        <v/>
      </c>
      <c r="F77" s="157" t="str">
        <f>IFERROR(INDEX(All!$C$13:$M$206,$B77,F$16),"")</f>
        <v/>
      </c>
      <c r="G77" s="12" t="str">
        <f>IFERROR(INDEX(All!$C$13:$M$206,$B77,G$16),"")</f>
        <v/>
      </c>
      <c r="H77" s="12" t="str">
        <f>IFERROR(INDEX(All!$C$13:$M$206,$B77,H$16),"")</f>
        <v/>
      </c>
      <c r="I77" s="12" t="str">
        <f>IFERROR(INDEX(All!$C$13:$M$206,$B77,I$16),"")</f>
        <v/>
      </c>
      <c r="J77" s="12" t="str">
        <f>IFERROR(INDEX(All!$C$13:$M$206,$B77,J$16),"")</f>
        <v/>
      </c>
      <c r="K77" s="15" t="str">
        <f>IFERROR(INDEX(All!$C$13:$M$206,$B77,K$16),"")</f>
        <v/>
      </c>
      <c r="L77" s="163" t="str">
        <f>IFERROR(INDEX(All!$C$13:$M$206,$B77,L$16),"")</f>
        <v/>
      </c>
      <c r="M77" s="163" t="str">
        <f>IFERROR(INDEX(All!$C$13:$M$206,$B77,M$16),"")</f>
        <v/>
      </c>
      <c r="N77" s="166"/>
      <c r="O77" s="167" t="str">
        <f t="shared" si="2"/>
        <v/>
      </c>
    </row>
    <row r="78" spans="2:15" ht="18" hidden="1" customHeight="1">
      <c r="B78" s="28" t="str">
        <f>IFERROR(SMALL($C$18:$C$211,ROW(All!G73)-ROW(All!$G$12)),"")</f>
        <v/>
      </c>
      <c r="C78" s="161" t="str">
        <f>IF(All!$B73="","",IF($H$9=All!G73,ROW(All!B73)-ROW(All!$B$12),""))</f>
        <v/>
      </c>
      <c r="D78" s="162" t="str">
        <f>IFERROR(INDEX(All!$C$13:$M$206,$B78,D$16),"")</f>
        <v/>
      </c>
      <c r="E78" s="12" t="str">
        <f>IFERROR(INDEX(All!$C$13:$M$206,$B78,E$16),"")</f>
        <v/>
      </c>
      <c r="F78" s="157" t="str">
        <f>IFERROR(INDEX(All!$C$13:$M$206,$B78,F$16),"")</f>
        <v/>
      </c>
      <c r="G78" s="12" t="str">
        <f>IFERROR(INDEX(All!$C$13:$M$206,$B78,G$16),"")</f>
        <v/>
      </c>
      <c r="H78" s="12" t="str">
        <f>IFERROR(INDEX(All!$C$13:$M$206,$B78,H$16),"")</f>
        <v/>
      </c>
      <c r="I78" s="12" t="str">
        <f>IFERROR(INDEX(All!$C$13:$M$206,$B78,I$16),"")</f>
        <v/>
      </c>
      <c r="J78" s="12" t="str">
        <f>IFERROR(INDEX(All!$C$13:$M$206,$B78,J$16),"")</f>
        <v/>
      </c>
      <c r="K78" s="15" t="str">
        <f>IFERROR(INDEX(All!$C$13:$M$206,$B78,K$16),"")</f>
        <v/>
      </c>
      <c r="L78" s="163" t="str">
        <f>IFERROR(INDEX(All!$C$13:$M$206,$B78,L$16),"")</f>
        <v/>
      </c>
      <c r="M78" s="163" t="str">
        <f>IFERROR(INDEX(All!$C$13:$M$206,$B78,M$16),"")</f>
        <v/>
      </c>
      <c r="N78" s="164"/>
      <c r="O78" s="165" t="str">
        <f t="shared" si="2"/>
        <v/>
      </c>
    </row>
    <row r="79" spans="2:15" ht="18" hidden="1" customHeight="1">
      <c r="B79" s="28" t="str">
        <f>IFERROR(SMALL($C$18:$C$211,ROW(All!G74)-ROW(All!$G$12)),"")</f>
        <v/>
      </c>
      <c r="C79" s="161" t="str">
        <f>IF(All!$B74="","",IF($H$9=All!G74,ROW(All!B74)-ROW(All!$B$12),""))</f>
        <v/>
      </c>
      <c r="D79" s="162" t="str">
        <f>IFERROR(INDEX(All!$C$13:$M$206,$B79,D$16),"")</f>
        <v/>
      </c>
      <c r="E79" s="12" t="str">
        <f>IFERROR(INDEX(All!$C$13:$M$206,$B79,E$16),"")</f>
        <v/>
      </c>
      <c r="F79" s="157" t="str">
        <f>IFERROR(INDEX(All!$C$13:$M$206,$B79,F$16),"")</f>
        <v/>
      </c>
      <c r="G79" s="12" t="str">
        <f>IFERROR(INDEX(All!$C$13:$M$206,$B79,G$16),"")</f>
        <v/>
      </c>
      <c r="H79" s="12" t="str">
        <f>IFERROR(INDEX(All!$C$13:$M$206,$B79,H$16),"")</f>
        <v/>
      </c>
      <c r="I79" s="12" t="str">
        <f>IFERROR(INDEX(All!$C$13:$M$206,$B79,I$16),"")</f>
        <v/>
      </c>
      <c r="J79" s="12" t="str">
        <f>IFERROR(INDEX(All!$C$13:$M$206,$B79,J$16),"")</f>
        <v/>
      </c>
      <c r="K79" s="15" t="str">
        <f>IFERROR(INDEX(All!$C$13:$M$206,$B79,K$16),"")</f>
        <v/>
      </c>
      <c r="L79" s="163" t="str">
        <f>IFERROR(INDEX(All!$C$13:$M$206,$B79,L$16),"")</f>
        <v/>
      </c>
      <c r="M79" s="163" t="str">
        <f>IFERROR(INDEX(All!$C$13:$M$206,$B79,M$16),"")</f>
        <v/>
      </c>
      <c r="N79" s="166"/>
      <c r="O79" s="167" t="str">
        <f t="shared" si="2"/>
        <v/>
      </c>
    </row>
    <row r="80" spans="2:15" ht="18" hidden="1" customHeight="1">
      <c r="B80" s="28" t="str">
        <f>IFERROR(SMALL($C$18:$C$211,ROW(All!G75)-ROW(All!$G$12)),"")</f>
        <v/>
      </c>
      <c r="C80" s="161" t="str">
        <f>IF(All!$B75="","",IF($H$9=All!G75,ROW(All!B75)-ROW(All!$B$12),""))</f>
        <v/>
      </c>
      <c r="D80" s="162" t="str">
        <f>IFERROR(INDEX(All!$C$13:$M$206,$B80,D$16),"")</f>
        <v/>
      </c>
      <c r="E80" s="12" t="str">
        <f>IFERROR(INDEX(All!$C$13:$M$206,$B80,E$16),"")</f>
        <v/>
      </c>
      <c r="F80" s="157" t="str">
        <f>IFERROR(INDEX(All!$C$13:$M$206,$B80,F$16),"")</f>
        <v/>
      </c>
      <c r="G80" s="12" t="str">
        <f>IFERROR(INDEX(All!$C$13:$M$206,$B80,G$16),"")</f>
        <v/>
      </c>
      <c r="H80" s="12" t="str">
        <f>IFERROR(INDEX(All!$C$13:$M$206,$B80,H$16),"")</f>
        <v/>
      </c>
      <c r="I80" s="12" t="str">
        <f>IFERROR(INDEX(All!$C$13:$M$206,$B80,I$16),"")</f>
        <v/>
      </c>
      <c r="J80" s="12" t="str">
        <f>IFERROR(INDEX(All!$C$13:$M$206,$B80,J$16),"")</f>
        <v/>
      </c>
      <c r="K80" s="15" t="str">
        <f>IFERROR(INDEX(All!$C$13:$M$206,$B80,K$16),"")</f>
        <v/>
      </c>
      <c r="L80" s="163" t="str">
        <f>IFERROR(INDEX(All!$C$13:$M$206,$B80,L$16),"")</f>
        <v/>
      </c>
      <c r="M80" s="163" t="str">
        <f>IFERROR(INDEX(All!$C$13:$M$206,$B80,M$16),"")</f>
        <v/>
      </c>
      <c r="N80" s="164"/>
      <c r="O80" s="165" t="str">
        <f t="shared" si="2"/>
        <v/>
      </c>
    </row>
    <row r="81" spans="2:15" ht="18" hidden="1" customHeight="1">
      <c r="B81" s="28" t="str">
        <f>IFERROR(SMALL($C$18:$C$211,ROW(All!G76)-ROW(All!$G$12)),"")</f>
        <v/>
      </c>
      <c r="C81" s="161" t="str">
        <f>IF(All!$B76="","",IF($H$9=All!G76,ROW(All!B76)-ROW(All!$B$12),""))</f>
        <v/>
      </c>
      <c r="D81" s="162" t="str">
        <f>IFERROR(INDEX(All!$C$13:$M$206,$B81,D$16),"")</f>
        <v/>
      </c>
      <c r="E81" s="12" t="str">
        <f>IFERROR(INDEX(All!$C$13:$M$206,$B81,E$16),"")</f>
        <v/>
      </c>
      <c r="F81" s="157" t="str">
        <f>IFERROR(INDEX(All!$C$13:$M$206,$B81,F$16),"")</f>
        <v/>
      </c>
      <c r="G81" s="12" t="str">
        <f>IFERROR(INDEX(All!$C$13:$M$206,$B81,G$16),"")</f>
        <v/>
      </c>
      <c r="H81" s="12" t="str">
        <f>IFERROR(INDEX(All!$C$13:$M$206,$B81,H$16),"")</f>
        <v/>
      </c>
      <c r="I81" s="12" t="str">
        <f>IFERROR(INDEX(All!$C$13:$M$206,$B81,I$16),"")</f>
        <v/>
      </c>
      <c r="J81" s="12" t="str">
        <f>IFERROR(INDEX(All!$C$13:$M$206,$B81,J$16),"")</f>
        <v/>
      </c>
      <c r="K81" s="15" t="str">
        <f>IFERROR(INDEX(All!$C$13:$M$206,$B81,K$16),"")</f>
        <v/>
      </c>
      <c r="L81" s="163" t="str">
        <f>IFERROR(INDEX(All!$C$13:$M$206,$B81,L$16),"")</f>
        <v/>
      </c>
      <c r="M81" s="163" t="str">
        <f>IFERROR(INDEX(All!$C$13:$M$206,$B81,M$16),"")</f>
        <v/>
      </c>
      <c r="N81" s="166"/>
      <c r="O81" s="167" t="str">
        <f t="shared" ref="O81:O144" si="3">IF($G81=$H$9,1,"")</f>
        <v/>
      </c>
    </row>
    <row r="82" spans="2:15" ht="18" hidden="1" customHeight="1">
      <c r="B82" s="28" t="str">
        <f>IFERROR(SMALL($C$18:$C$211,ROW(All!G77)-ROW(All!$G$12)),"")</f>
        <v/>
      </c>
      <c r="C82" s="161" t="str">
        <f>IF(All!$B77="","",IF($H$9=All!G77,ROW(All!B77)-ROW(All!$B$12),""))</f>
        <v/>
      </c>
      <c r="D82" s="162" t="str">
        <f>IFERROR(INDEX(All!$C$13:$M$206,$B82,D$16),"")</f>
        <v/>
      </c>
      <c r="E82" s="12" t="str">
        <f>IFERROR(INDEX(All!$C$13:$M$206,$B82,E$16),"")</f>
        <v/>
      </c>
      <c r="F82" s="157" t="str">
        <f>IFERROR(INDEX(All!$C$13:$M$206,$B82,F$16),"")</f>
        <v/>
      </c>
      <c r="G82" s="12" t="str">
        <f>IFERROR(INDEX(All!$C$13:$M$206,$B82,G$16),"")</f>
        <v/>
      </c>
      <c r="H82" s="12" t="str">
        <f>IFERROR(INDEX(All!$C$13:$M$206,$B82,H$16),"")</f>
        <v/>
      </c>
      <c r="I82" s="12" t="str">
        <f>IFERROR(INDEX(All!$C$13:$M$206,$B82,I$16),"")</f>
        <v/>
      </c>
      <c r="J82" s="12" t="str">
        <f>IFERROR(INDEX(All!$C$13:$M$206,$B82,J$16),"")</f>
        <v/>
      </c>
      <c r="K82" s="15" t="str">
        <f>IFERROR(INDEX(All!$C$13:$M$206,$B82,K$16),"")</f>
        <v/>
      </c>
      <c r="L82" s="163" t="str">
        <f>IFERROR(INDEX(All!$C$13:$M$206,$B82,L$16),"")</f>
        <v/>
      </c>
      <c r="M82" s="163" t="str">
        <f>IFERROR(INDEX(All!$C$13:$M$206,$B82,M$16),"")</f>
        <v/>
      </c>
      <c r="N82" s="164"/>
      <c r="O82" s="165" t="str">
        <f t="shared" si="3"/>
        <v/>
      </c>
    </row>
    <row r="83" spans="2:15" ht="18" hidden="1" customHeight="1">
      <c r="B83" s="28" t="str">
        <f>IFERROR(SMALL($C$18:$C$211,ROW(All!G78)-ROW(All!$G$12)),"")</f>
        <v/>
      </c>
      <c r="C83" s="161" t="str">
        <f>IF(All!$B78="","",IF($H$9=All!G78,ROW(All!B78)-ROW(All!$B$12),""))</f>
        <v/>
      </c>
      <c r="D83" s="162" t="str">
        <f>IFERROR(INDEX(All!$C$13:$M$206,$B83,D$16),"")</f>
        <v/>
      </c>
      <c r="E83" s="12" t="str">
        <f>IFERROR(INDEX(All!$C$13:$M$206,$B83,E$16),"")</f>
        <v/>
      </c>
      <c r="F83" s="157" t="str">
        <f>IFERROR(INDEX(All!$C$13:$M$206,$B83,F$16),"")</f>
        <v/>
      </c>
      <c r="G83" s="12" t="str">
        <f>IFERROR(INDEX(All!$C$13:$M$206,$B83,G$16),"")</f>
        <v/>
      </c>
      <c r="H83" s="12" t="str">
        <f>IFERROR(INDEX(All!$C$13:$M$206,$B83,H$16),"")</f>
        <v/>
      </c>
      <c r="I83" s="12" t="str">
        <f>IFERROR(INDEX(All!$C$13:$M$206,$B83,I$16),"")</f>
        <v/>
      </c>
      <c r="J83" s="12" t="str">
        <f>IFERROR(INDEX(All!$C$13:$M$206,$B83,J$16),"")</f>
        <v/>
      </c>
      <c r="K83" s="15" t="str">
        <f>IFERROR(INDEX(All!$C$13:$M$206,$B83,K$16),"")</f>
        <v/>
      </c>
      <c r="L83" s="163" t="str">
        <f>IFERROR(INDEX(All!$C$13:$M$206,$B83,L$16),"")</f>
        <v/>
      </c>
      <c r="M83" s="163" t="str">
        <f>IFERROR(INDEX(All!$C$13:$M$206,$B83,M$16),"")</f>
        <v/>
      </c>
      <c r="N83" s="166"/>
      <c r="O83" s="167" t="str">
        <f t="shared" si="3"/>
        <v/>
      </c>
    </row>
    <row r="84" spans="2:15" ht="18" hidden="1" customHeight="1">
      <c r="B84" s="28" t="str">
        <f>IFERROR(SMALL($C$18:$C$211,ROW(All!G79)-ROW(All!$G$12)),"")</f>
        <v/>
      </c>
      <c r="C84" s="161" t="str">
        <f>IF(All!$B79="","",IF($H$9=All!G79,ROW(All!B79)-ROW(All!$B$12),""))</f>
        <v/>
      </c>
      <c r="D84" s="162" t="str">
        <f>IFERROR(INDEX(All!$C$13:$M$206,$B84,D$16),"")</f>
        <v/>
      </c>
      <c r="E84" s="12" t="str">
        <f>IFERROR(INDEX(All!$C$13:$M$206,$B84,E$16),"")</f>
        <v/>
      </c>
      <c r="F84" s="157" t="str">
        <f>IFERROR(INDEX(All!$C$13:$M$206,$B84,F$16),"")</f>
        <v/>
      </c>
      <c r="G84" s="12" t="str">
        <f>IFERROR(INDEX(All!$C$13:$M$206,$B84,G$16),"")</f>
        <v/>
      </c>
      <c r="H84" s="12" t="str">
        <f>IFERROR(INDEX(All!$C$13:$M$206,$B84,H$16),"")</f>
        <v/>
      </c>
      <c r="I84" s="12" t="str">
        <f>IFERROR(INDEX(All!$C$13:$M$206,$B84,I$16),"")</f>
        <v/>
      </c>
      <c r="J84" s="12" t="str">
        <f>IFERROR(INDEX(All!$C$13:$M$206,$B84,J$16),"")</f>
        <v/>
      </c>
      <c r="K84" s="15" t="str">
        <f>IFERROR(INDEX(All!$C$13:$M$206,$B84,K$16),"")</f>
        <v/>
      </c>
      <c r="L84" s="163" t="str">
        <f>IFERROR(INDEX(All!$C$13:$M$206,$B84,L$16),"")</f>
        <v/>
      </c>
      <c r="M84" s="163" t="str">
        <f>IFERROR(INDEX(All!$C$13:$M$206,$B84,M$16),"")</f>
        <v/>
      </c>
      <c r="N84" s="164"/>
      <c r="O84" s="165" t="str">
        <f t="shared" si="3"/>
        <v/>
      </c>
    </row>
    <row r="85" spans="2:15" ht="18" hidden="1" customHeight="1">
      <c r="B85" s="28" t="str">
        <f>IFERROR(SMALL($C$18:$C$211,ROW(All!G80)-ROW(All!$G$12)),"")</f>
        <v/>
      </c>
      <c r="C85" s="161" t="str">
        <f>IF(All!$B80="","",IF($H$9=All!G80,ROW(All!B80)-ROW(All!$B$12),""))</f>
        <v/>
      </c>
      <c r="D85" s="162" t="str">
        <f>IFERROR(INDEX(All!$C$13:$M$206,$B85,D$16),"")</f>
        <v/>
      </c>
      <c r="E85" s="12" t="str">
        <f>IFERROR(INDEX(All!$C$13:$M$206,$B85,E$16),"")</f>
        <v/>
      </c>
      <c r="F85" s="157" t="str">
        <f>IFERROR(INDEX(All!$C$13:$M$206,$B85,F$16),"")</f>
        <v/>
      </c>
      <c r="G85" s="12" t="str">
        <f>IFERROR(INDEX(All!$C$13:$M$206,$B85,G$16),"")</f>
        <v/>
      </c>
      <c r="H85" s="12" t="str">
        <f>IFERROR(INDEX(All!$C$13:$M$206,$B85,H$16),"")</f>
        <v/>
      </c>
      <c r="I85" s="12" t="str">
        <f>IFERROR(INDEX(All!$C$13:$M$206,$B85,I$16),"")</f>
        <v/>
      </c>
      <c r="J85" s="12" t="str">
        <f>IFERROR(INDEX(All!$C$13:$M$206,$B85,J$16),"")</f>
        <v/>
      </c>
      <c r="K85" s="15" t="str">
        <f>IFERROR(INDEX(All!$C$13:$M$206,$B85,K$16),"")</f>
        <v/>
      </c>
      <c r="L85" s="163" t="str">
        <f>IFERROR(INDEX(All!$C$13:$M$206,$B85,L$16),"")</f>
        <v/>
      </c>
      <c r="M85" s="163" t="str">
        <f>IFERROR(INDEX(All!$C$13:$M$206,$B85,M$16),"")</f>
        <v/>
      </c>
      <c r="N85" s="166"/>
      <c r="O85" s="167" t="str">
        <f t="shared" si="3"/>
        <v/>
      </c>
    </row>
    <row r="86" spans="2:15" ht="18" hidden="1" customHeight="1">
      <c r="B86" s="28" t="str">
        <f>IFERROR(SMALL($C$18:$C$211,ROW(All!G81)-ROW(All!$G$12)),"")</f>
        <v/>
      </c>
      <c r="C86" s="161" t="str">
        <f>IF(All!$B81="","",IF($H$9=All!G81,ROW(All!B81)-ROW(All!$B$12),""))</f>
        <v/>
      </c>
      <c r="D86" s="162" t="str">
        <f>IFERROR(INDEX(All!$C$13:$M$206,$B86,D$16),"")</f>
        <v/>
      </c>
      <c r="E86" s="12" t="str">
        <f>IFERROR(INDEX(All!$C$13:$M$206,$B86,E$16),"")</f>
        <v/>
      </c>
      <c r="F86" s="157" t="str">
        <f>IFERROR(INDEX(All!$C$13:$M$206,$B86,F$16),"")</f>
        <v/>
      </c>
      <c r="G86" s="12" t="str">
        <f>IFERROR(INDEX(All!$C$13:$M$206,$B86,G$16),"")</f>
        <v/>
      </c>
      <c r="H86" s="12" t="str">
        <f>IFERROR(INDEX(All!$C$13:$M$206,$B86,H$16),"")</f>
        <v/>
      </c>
      <c r="I86" s="12" t="str">
        <f>IFERROR(INDEX(All!$C$13:$M$206,$B86,I$16),"")</f>
        <v/>
      </c>
      <c r="J86" s="12" t="str">
        <f>IFERROR(INDEX(All!$C$13:$M$206,$B86,J$16),"")</f>
        <v/>
      </c>
      <c r="K86" s="15" t="str">
        <f>IFERROR(INDEX(All!$C$13:$M$206,$B86,K$16),"")</f>
        <v/>
      </c>
      <c r="L86" s="163" t="str">
        <f>IFERROR(INDEX(All!$C$13:$M$206,$B86,L$16),"")</f>
        <v/>
      </c>
      <c r="M86" s="163" t="str">
        <f>IFERROR(INDEX(All!$C$13:$M$206,$B86,M$16),"")</f>
        <v/>
      </c>
      <c r="N86" s="164"/>
      <c r="O86" s="165" t="str">
        <f t="shared" si="3"/>
        <v/>
      </c>
    </row>
    <row r="87" spans="2:15" ht="18" hidden="1" customHeight="1">
      <c r="B87" s="28" t="str">
        <f>IFERROR(SMALL($C$18:$C$211,ROW(All!G82)-ROW(All!$G$12)),"")</f>
        <v/>
      </c>
      <c r="C87" s="161" t="str">
        <f>IF(All!$B82="","",IF($H$9=All!G82,ROW(All!B82)-ROW(All!$B$12),""))</f>
        <v/>
      </c>
      <c r="D87" s="162" t="str">
        <f>IFERROR(INDEX(All!$C$13:$M$206,$B87,D$16),"")</f>
        <v/>
      </c>
      <c r="E87" s="12" t="str">
        <f>IFERROR(INDEX(All!$C$13:$M$206,$B87,E$16),"")</f>
        <v/>
      </c>
      <c r="F87" s="157" t="str">
        <f>IFERROR(INDEX(All!$C$13:$M$206,$B87,F$16),"")</f>
        <v/>
      </c>
      <c r="G87" s="12" t="str">
        <f>IFERROR(INDEX(All!$C$13:$M$206,$B87,G$16),"")</f>
        <v/>
      </c>
      <c r="H87" s="12" t="str">
        <f>IFERROR(INDEX(All!$C$13:$M$206,$B87,H$16),"")</f>
        <v/>
      </c>
      <c r="I87" s="12" t="str">
        <f>IFERROR(INDEX(All!$C$13:$M$206,$B87,I$16),"")</f>
        <v/>
      </c>
      <c r="J87" s="12" t="str">
        <f>IFERROR(INDEX(All!$C$13:$M$206,$B87,J$16),"")</f>
        <v/>
      </c>
      <c r="K87" s="15" t="str">
        <f>IFERROR(INDEX(All!$C$13:$M$206,$B87,K$16),"")</f>
        <v/>
      </c>
      <c r="L87" s="163" t="str">
        <f>IFERROR(INDEX(All!$C$13:$M$206,$B87,L$16),"")</f>
        <v/>
      </c>
      <c r="M87" s="163" t="str">
        <f>IFERROR(INDEX(All!$C$13:$M$206,$B87,M$16),"")</f>
        <v/>
      </c>
      <c r="N87" s="166"/>
      <c r="O87" s="167" t="str">
        <f t="shared" si="3"/>
        <v/>
      </c>
    </row>
    <row r="88" spans="2:15" ht="18" hidden="1" customHeight="1">
      <c r="B88" s="28" t="str">
        <f>IFERROR(SMALL($C$18:$C$211,ROW(All!G83)-ROW(All!$G$12)),"")</f>
        <v/>
      </c>
      <c r="C88" s="161" t="str">
        <f>IF(All!$B83="","",IF($H$9=All!G83,ROW(All!B83)-ROW(All!$B$12),""))</f>
        <v/>
      </c>
      <c r="D88" s="162" t="str">
        <f>IFERROR(INDEX(All!$C$13:$M$206,$B88,D$16),"")</f>
        <v/>
      </c>
      <c r="E88" s="12" t="str">
        <f>IFERROR(INDEX(All!$C$13:$M$206,$B88,E$16),"")</f>
        <v/>
      </c>
      <c r="F88" s="157" t="str">
        <f>IFERROR(INDEX(All!$C$13:$M$206,$B88,F$16),"")</f>
        <v/>
      </c>
      <c r="G88" s="12" t="str">
        <f>IFERROR(INDEX(All!$C$13:$M$206,$B88,G$16),"")</f>
        <v/>
      </c>
      <c r="H88" s="12" t="str">
        <f>IFERROR(INDEX(All!$C$13:$M$206,$B88,H$16),"")</f>
        <v/>
      </c>
      <c r="I88" s="12" t="str">
        <f>IFERROR(INDEX(All!$C$13:$M$206,$B88,I$16),"")</f>
        <v/>
      </c>
      <c r="J88" s="12" t="str">
        <f>IFERROR(INDEX(All!$C$13:$M$206,$B88,J$16),"")</f>
        <v/>
      </c>
      <c r="K88" s="15" t="str">
        <f>IFERROR(INDEX(All!$C$13:$M$206,$B88,K$16),"")</f>
        <v/>
      </c>
      <c r="L88" s="163" t="str">
        <f>IFERROR(INDEX(All!$C$13:$M$206,$B88,L$16),"")</f>
        <v/>
      </c>
      <c r="M88" s="163" t="str">
        <f>IFERROR(INDEX(All!$C$13:$M$206,$B88,M$16),"")</f>
        <v/>
      </c>
      <c r="N88" s="164"/>
      <c r="O88" s="165" t="str">
        <f t="shared" si="3"/>
        <v/>
      </c>
    </row>
    <row r="89" spans="2:15" ht="18" hidden="1" customHeight="1">
      <c r="B89" s="28" t="str">
        <f>IFERROR(SMALL($C$18:$C$211,ROW(All!G84)-ROW(All!$G$12)),"")</f>
        <v/>
      </c>
      <c r="C89" s="161" t="str">
        <f>IF(All!$B84="","",IF($H$9=All!G84,ROW(All!B84)-ROW(All!$B$12),""))</f>
        <v/>
      </c>
      <c r="D89" s="162" t="str">
        <f>IFERROR(INDEX(All!$C$13:$M$206,$B89,D$16),"")</f>
        <v/>
      </c>
      <c r="E89" s="12" t="str">
        <f>IFERROR(INDEX(All!$C$13:$M$206,$B89,E$16),"")</f>
        <v/>
      </c>
      <c r="F89" s="157" t="str">
        <f>IFERROR(INDEX(All!$C$13:$M$206,$B89,F$16),"")</f>
        <v/>
      </c>
      <c r="G89" s="12" t="str">
        <f>IFERROR(INDEX(All!$C$13:$M$206,$B89,G$16),"")</f>
        <v/>
      </c>
      <c r="H89" s="12" t="str">
        <f>IFERROR(INDEX(All!$C$13:$M$206,$B89,H$16),"")</f>
        <v/>
      </c>
      <c r="I89" s="12" t="str">
        <f>IFERROR(INDEX(All!$C$13:$M$206,$B89,I$16),"")</f>
        <v/>
      </c>
      <c r="J89" s="12" t="str">
        <f>IFERROR(INDEX(All!$C$13:$M$206,$B89,J$16),"")</f>
        <v/>
      </c>
      <c r="K89" s="15" t="str">
        <f>IFERROR(INDEX(All!$C$13:$M$206,$B89,K$16),"")</f>
        <v/>
      </c>
      <c r="L89" s="163" t="str">
        <f>IFERROR(INDEX(All!$C$13:$M$206,$B89,L$16),"")</f>
        <v/>
      </c>
      <c r="M89" s="163" t="str">
        <f>IFERROR(INDEX(All!$C$13:$M$206,$B89,M$16),"")</f>
        <v/>
      </c>
      <c r="N89" s="166"/>
      <c r="O89" s="167" t="str">
        <f t="shared" si="3"/>
        <v/>
      </c>
    </row>
    <row r="90" spans="2:15" ht="18" hidden="1" customHeight="1">
      <c r="B90" s="28" t="str">
        <f>IFERROR(SMALL($C$18:$C$211,ROW(All!G85)-ROW(All!$G$12)),"")</f>
        <v/>
      </c>
      <c r="C90" s="161" t="str">
        <f>IF(All!$B85="","",IF($H$9=All!G85,ROW(All!B85)-ROW(All!$B$12),""))</f>
        <v/>
      </c>
      <c r="D90" s="162" t="str">
        <f>IFERROR(INDEX(All!$C$13:$M$206,$B90,D$16),"")</f>
        <v/>
      </c>
      <c r="E90" s="12" t="str">
        <f>IFERROR(INDEX(All!$C$13:$M$206,$B90,E$16),"")</f>
        <v/>
      </c>
      <c r="F90" s="157" t="str">
        <f>IFERROR(INDEX(All!$C$13:$M$206,$B90,F$16),"")</f>
        <v/>
      </c>
      <c r="G90" s="12" t="str">
        <f>IFERROR(INDEX(All!$C$13:$M$206,$B90,G$16),"")</f>
        <v/>
      </c>
      <c r="H90" s="12" t="str">
        <f>IFERROR(INDEX(All!$C$13:$M$206,$B90,H$16),"")</f>
        <v/>
      </c>
      <c r="I90" s="12" t="str">
        <f>IFERROR(INDEX(All!$C$13:$M$206,$B90,I$16),"")</f>
        <v/>
      </c>
      <c r="J90" s="12" t="str">
        <f>IFERROR(INDEX(All!$C$13:$M$206,$B90,J$16),"")</f>
        <v/>
      </c>
      <c r="K90" s="15" t="str">
        <f>IFERROR(INDEX(All!$C$13:$M$206,$B90,K$16),"")</f>
        <v/>
      </c>
      <c r="L90" s="163" t="str">
        <f>IFERROR(INDEX(All!$C$13:$M$206,$B90,L$16),"")</f>
        <v/>
      </c>
      <c r="M90" s="163" t="str">
        <f>IFERROR(INDEX(All!$C$13:$M$206,$B90,M$16),"")</f>
        <v/>
      </c>
      <c r="N90" s="164"/>
      <c r="O90" s="165" t="str">
        <f t="shared" si="3"/>
        <v/>
      </c>
    </row>
    <row r="91" spans="2:15" ht="18" hidden="1" customHeight="1">
      <c r="B91" s="28" t="str">
        <f>IFERROR(SMALL($C$18:$C$211,ROW(All!G86)-ROW(All!$G$12)),"")</f>
        <v/>
      </c>
      <c r="C91" s="161" t="str">
        <f>IF(All!$B86="","",IF($H$9=All!G86,ROW(All!B86)-ROW(All!$B$12),""))</f>
        <v/>
      </c>
      <c r="D91" s="162" t="str">
        <f>IFERROR(INDEX(All!$C$13:$M$206,$B91,D$16),"")</f>
        <v/>
      </c>
      <c r="E91" s="12" t="str">
        <f>IFERROR(INDEX(All!$C$13:$M$206,$B91,E$16),"")</f>
        <v/>
      </c>
      <c r="F91" s="157" t="str">
        <f>IFERROR(INDEX(All!$C$13:$M$206,$B91,F$16),"")</f>
        <v/>
      </c>
      <c r="G91" s="12" t="str">
        <f>IFERROR(INDEX(All!$C$13:$M$206,$B91,G$16),"")</f>
        <v/>
      </c>
      <c r="H91" s="12" t="str">
        <f>IFERROR(INDEX(All!$C$13:$M$206,$B91,H$16),"")</f>
        <v/>
      </c>
      <c r="I91" s="12" t="str">
        <f>IFERROR(INDEX(All!$C$13:$M$206,$B91,I$16),"")</f>
        <v/>
      </c>
      <c r="J91" s="12" t="str">
        <f>IFERROR(INDEX(All!$C$13:$M$206,$B91,J$16),"")</f>
        <v/>
      </c>
      <c r="K91" s="15" t="str">
        <f>IFERROR(INDEX(All!$C$13:$M$206,$B91,K$16),"")</f>
        <v/>
      </c>
      <c r="L91" s="163" t="str">
        <f>IFERROR(INDEX(All!$C$13:$M$206,$B91,L$16),"")</f>
        <v/>
      </c>
      <c r="M91" s="163" t="str">
        <f>IFERROR(INDEX(All!$C$13:$M$206,$B91,M$16),"")</f>
        <v/>
      </c>
      <c r="N91" s="166"/>
      <c r="O91" s="167" t="str">
        <f t="shared" si="3"/>
        <v/>
      </c>
    </row>
    <row r="92" spans="2:15" ht="18" hidden="1" customHeight="1">
      <c r="B92" s="28" t="str">
        <f>IFERROR(SMALL($C$18:$C$211,ROW(All!G87)-ROW(All!$G$12)),"")</f>
        <v/>
      </c>
      <c r="C92" s="161" t="str">
        <f>IF(All!$B87="","",IF($H$9=All!G87,ROW(All!B87)-ROW(All!$B$12),""))</f>
        <v/>
      </c>
      <c r="D92" s="162" t="str">
        <f>IFERROR(INDEX(All!$C$13:$M$206,$B92,D$16),"")</f>
        <v/>
      </c>
      <c r="E92" s="12" t="str">
        <f>IFERROR(INDEX(All!$C$13:$M$206,$B92,E$16),"")</f>
        <v/>
      </c>
      <c r="F92" s="157" t="str">
        <f>IFERROR(INDEX(All!$C$13:$M$206,$B92,F$16),"")</f>
        <v/>
      </c>
      <c r="G92" s="12" t="str">
        <f>IFERROR(INDEX(All!$C$13:$M$206,$B92,G$16),"")</f>
        <v/>
      </c>
      <c r="H92" s="12" t="str">
        <f>IFERROR(INDEX(All!$C$13:$M$206,$B92,H$16),"")</f>
        <v/>
      </c>
      <c r="I92" s="12" t="str">
        <f>IFERROR(INDEX(All!$C$13:$M$206,$B92,I$16),"")</f>
        <v/>
      </c>
      <c r="J92" s="12" t="str">
        <f>IFERROR(INDEX(All!$C$13:$M$206,$B92,J$16),"")</f>
        <v/>
      </c>
      <c r="K92" s="15" t="str">
        <f>IFERROR(INDEX(All!$C$13:$M$206,$B92,K$16),"")</f>
        <v/>
      </c>
      <c r="L92" s="163" t="str">
        <f>IFERROR(INDEX(All!$C$13:$M$206,$B92,L$16),"")</f>
        <v/>
      </c>
      <c r="M92" s="163" t="str">
        <f>IFERROR(INDEX(All!$C$13:$M$206,$B92,M$16),"")</f>
        <v/>
      </c>
      <c r="N92" s="164"/>
      <c r="O92" s="165" t="str">
        <f t="shared" si="3"/>
        <v/>
      </c>
    </row>
    <row r="93" spans="2:15" ht="18" hidden="1" customHeight="1">
      <c r="B93" s="28" t="str">
        <f>IFERROR(SMALL($C$18:$C$211,ROW(All!G88)-ROW(All!$G$12)),"")</f>
        <v/>
      </c>
      <c r="C93" s="161" t="str">
        <f>IF(All!$B88="","",IF($H$9=All!G88,ROW(All!B88)-ROW(All!$B$12),""))</f>
        <v/>
      </c>
      <c r="D93" s="162" t="str">
        <f>IFERROR(INDEX(All!$C$13:$M$206,$B93,D$16),"")</f>
        <v/>
      </c>
      <c r="E93" s="12" t="str">
        <f>IFERROR(INDEX(All!$C$13:$M$206,$B93,E$16),"")</f>
        <v/>
      </c>
      <c r="F93" s="157" t="str">
        <f>IFERROR(INDEX(All!$C$13:$M$206,$B93,F$16),"")</f>
        <v/>
      </c>
      <c r="G93" s="12" t="str">
        <f>IFERROR(INDEX(All!$C$13:$M$206,$B93,G$16),"")</f>
        <v/>
      </c>
      <c r="H93" s="12" t="str">
        <f>IFERROR(INDEX(All!$C$13:$M$206,$B93,H$16),"")</f>
        <v/>
      </c>
      <c r="I93" s="12" t="str">
        <f>IFERROR(INDEX(All!$C$13:$M$206,$B93,I$16),"")</f>
        <v/>
      </c>
      <c r="J93" s="12" t="str">
        <f>IFERROR(INDEX(All!$C$13:$M$206,$B93,J$16),"")</f>
        <v/>
      </c>
      <c r="K93" s="15" t="str">
        <f>IFERROR(INDEX(All!$C$13:$M$206,$B93,K$16),"")</f>
        <v/>
      </c>
      <c r="L93" s="163" t="str">
        <f>IFERROR(INDEX(All!$C$13:$M$206,$B93,L$16),"")</f>
        <v/>
      </c>
      <c r="M93" s="163" t="str">
        <f>IFERROR(INDEX(All!$C$13:$M$206,$B93,M$16),"")</f>
        <v/>
      </c>
      <c r="N93" s="166"/>
      <c r="O93" s="167" t="str">
        <f t="shared" si="3"/>
        <v/>
      </c>
    </row>
    <row r="94" spans="2:15" ht="18" hidden="1" customHeight="1">
      <c r="B94" s="28" t="str">
        <f>IFERROR(SMALL($C$18:$C$211,ROW(All!G89)-ROW(All!$G$12)),"")</f>
        <v/>
      </c>
      <c r="C94" s="161" t="str">
        <f>IF(All!$B89="","",IF($H$9=All!G89,ROW(All!B89)-ROW(All!$B$12),""))</f>
        <v/>
      </c>
      <c r="D94" s="162" t="str">
        <f>IFERROR(INDEX(All!$C$13:$M$206,$B94,D$16),"")</f>
        <v/>
      </c>
      <c r="E94" s="12" t="str">
        <f>IFERROR(INDEX(All!$C$13:$M$206,$B94,E$16),"")</f>
        <v/>
      </c>
      <c r="F94" s="157" t="str">
        <f>IFERROR(INDEX(All!$C$13:$M$206,$B94,F$16),"")</f>
        <v/>
      </c>
      <c r="G94" s="12" t="str">
        <f>IFERROR(INDEX(All!$C$13:$M$206,$B94,G$16),"")</f>
        <v/>
      </c>
      <c r="H94" s="12" t="str">
        <f>IFERROR(INDEX(All!$C$13:$M$206,$B94,H$16),"")</f>
        <v/>
      </c>
      <c r="I94" s="12" t="str">
        <f>IFERROR(INDEX(All!$C$13:$M$206,$B94,I$16),"")</f>
        <v/>
      </c>
      <c r="J94" s="12" t="str">
        <f>IFERROR(INDEX(All!$C$13:$M$206,$B94,J$16),"")</f>
        <v/>
      </c>
      <c r="K94" s="15" t="str">
        <f>IFERROR(INDEX(All!$C$13:$M$206,$B94,K$16),"")</f>
        <v/>
      </c>
      <c r="L94" s="163" t="str">
        <f>IFERROR(INDEX(All!$C$13:$M$206,$B94,L$16),"")</f>
        <v/>
      </c>
      <c r="M94" s="163" t="str">
        <f>IFERROR(INDEX(All!$C$13:$M$206,$B94,M$16),"")</f>
        <v/>
      </c>
      <c r="N94" s="164"/>
      <c r="O94" s="165" t="str">
        <f t="shared" si="3"/>
        <v/>
      </c>
    </row>
    <row r="95" spans="2:15" ht="18" hidden="1" customHeight="1">
      <c r="B95" s="28" t="str">
        <f>IFERROR(SMALL($C$18:$C$211,ROW(All!G90)-ROW(All!$G$12)),"")</f>
        <v/>
      </c>
      <c r="C95" s="161" t="str">
        <f>IF(All!$B90="","",IF($H$9=All!G90,ROW(All!B90)-ROW(All!$B$12),""))</f>
        <v/>
      </c>
      <c r="D95" s="162" t="str">
        <f>IFERROR(INDEX(All!$C$13:$M$206,$B95,D$16),"")</f>
        <v/>
      </c>
      <c r="E95" s="12" t="str">
        <f>IFERROR(INDEX(All!$C$13:$M$206,$B95,E$16),"")</f>
        <v/>
      </c>
      <c r="F95" s="157" t="str">
        <f>IFERROR(INDEX(All!$C$13:$M$206,$B95,F$16),"")</f>
        <v/>
      </c>
      <c r="G95" s="12" t="str">
        <f>IFERROR(INDEX(All!$C$13:$M$206,$B95,G$16),"")</f>
        <v/>
      </c>
      <c r="H95" s="12" t="str">
        <f>IFERROR(INDEX(All!$C$13:$M$206,$B95,H$16),"")</f>
        <v/>
      </c>
      <c r="I95" s="12" t="str">
        <f>IFERROR(INDEX(All!$C$13:$M$206,$B95,I$16),"")</f>
        <v/>
      </c>
      <c r="J95" s="12" t="str">
        <f>IFERROR(INDEX(All!$C$13:$M$206,$B95,J$16),"")</f>
        <v/>
      </c>
      <c r="K95" s="15" t="str">
        <f>IFERROR(INDEX(All!$C$13:$M$206,$B95,K$16),"")</f>
        <v/>
      </c>
      <c r="L95" s="163" t="str">
        <f>IFERROR(INDEX(All!$C$13:$M$206,$B95,L$16),"")</f>
        <v/>
      </c>
      <c r="M95" s="163" t="str">
        <f>IFERROR(INDEX(All!$C$13:$M$206,$B95,M$16),"")</f>
        <v/>
      </c>
      <c r="N95" s="166"/>
      <c r="O95" s="167" t="str">
        <f t="shared" si="3"/>
        <v/>
      </c>
    </row>
    <row r="96" spans="2:15" ht="18" hidden="1" customHeight="1">
      <c r="B96" s="28" t="str">
        <f>IFERROR(SMALL($C$18:$C$211,ROW(All!G91)-ROW(All!$G$12)),"")</f>
        <v/>
      </c>
      <c r="C96" s="161" t="str">
        <f>IF(All!$B91="","",IF($H$9=All!G91,ROW(All!B91)-ROW(All!$B$12),""))</f>
        <v/>
      </c>
      <c r="D96" s="162" t="str">
        <f>IFERROR(INDEX(All!$C$13:$M$206,$B96,D$16),"")</f>
        <v/>
      </c>
      <c r="E96" s="12" t="str">
        <f>IFERROR(INDEX(All!$C$13:$M$206,$B96,E$16),"")</f>
        <v/>
      </c>
      <c r="F96" s="157" t="str">
        <f>IFERROR(INDEX(All!$C$13:$M$206,$B96,F$16),"")</f>
        <v/>
      </c>
      <c r="G96" s="12" t="str">
        <f>IFERROR(INDEX(All!$C$13:$M$206,$B96,G$16),"")</f>
        <v/>
      </c>
      <c r="H96" s="12" t="str">
        <f>IFERROR(INDEX(All!$C$13:$M$206,$B96,H$16),"")</f>
        <v/>
      </c>
      <c r="I96" s="12" t="str">
        <f>IFERROR(INDEX(All!$C$13:$M$206,$B96,I$16),"")</f>
        <v/>
      </c>
      <c r="J96" s="12" t="str">
        <f>IFERROR(INDEX(All!$C$13:$M$206,$B96,J$16),"")</f>
        <v/>
      </c>
      <c r="K96" s="15" t="str">
        <f>IFERROR(INDEX(All!$C$13:$M$206,$B96,K$16),"")</f>
        <v/>
      </c>
      <c r="L96" s="163" t="str">
        <f>IFERROR(INDEX(All!$C$13:$M$206,$B96,L$16),"")</f>
        <v/>
      </c>
      <c r="M96" s="163" t="str">
        <f>IFERROR(INDEX(All!$C$13:$M$206,$B96,M$16),"")</f>
        <v/>
      </c>
      <c r="N96" s="164"/>
      <c r="O96" s="165" t="str">
        <f t="shared" si="3"/>
        <v/>
      </c>
    </row>
    <row r="97" spans="2:15" ht="18" hidden="1" customHeight="1">
      <c r="B97" s="28" t="str">
        <f>IFERROR(SMALL($C$18:$C$211,ROW(All!G92)-ROW(All!$G$12)),"")</f>
        <v/>
      </c>
      <c r="C97" s="161" t="str">
        <f>IF(All!$B92="","",IF($H$9=All!G92,ROW(All!B92)-ROW(All!$B$12),""))</f>
        <v/>
      </c>
      <c r="D97" s="162" t="str">
        <f>IFERROR(INDEX(All!$C$13:$M$206,$B97,D$16),"")</f>
        <v/>
      </c>
      <c r="E97" s="12" t="str">
        <f>IFERROR(INDEX(All!$C$13:$M$206,$B97,E$16),"")</f>
        <v/>
      </c>
      <c r="F97" s="157" t="str">
        <f>IFERROR(INDEX(All!$C$13:$M$206,$B97,F$16),"")</f>
        <v/>
      </c>
      <c r="G97" s="12" t="str">
        <f>IFERROR(INDEX(All!$C$13:$M$206,$B97,G$16),"")</f>
        <v/>
      </c>
      <c r="H97" s="12" t="str">
        <f>IFERROR(INDEX(All!$C$13:$M$206,$B97,H$16),"")</f>
        <v/>
      </c>
      <c r="I97" s="12" t="str">
        <f>IFERROR(INDEX(All!$C$13:$M$206,$B97,I$16),"")</f>
        <v/>
      </c>
      <c r="J97" s="12" t="str">
        <f>IFERROR(INDEX(All!$C$13:$M$206,$B97,J$16),"")</f>
        <v/>
      </c>
      <c r="K97" s="15" t="str">
        <f>IFERROR(INDEX(All!$C$13:$M$206,$B97,K$16),"")</f>
        <v/>
      </c>
      <c r="L97" s="163" t="str">
        <f>IFERROR(INDEX(All!$C$13:$M$206,$B97,L$16),"")</f>
        <v/>
      </c>
      <c r="M97" s="163" t="str">
        <f>IFERROR(INDEX(All!$C$13:$M$206,$B97,M$16),"")</f>
        <v/>
      </c>
      <c r="N97" s="166"/>
      <c r="O97" s="167" t="str">
        <f t="shared" si="3"/>
        <v/>
      </c>
    </row>
    <row r="98" spans="2:15" ht="18" hidden="1" customHeight="1">
      <c r="B98" s="28" t="str">
        <f>IFERROR(SMALL($C$18:$C$211,ROW(All!G93)-ROW(All!$G$12)),"")</f>
        <v/>
      </c>
      <c r="C98" s="161" t="str">
        <f>IF(All!$B93="","",IF($H$9=All!G93,ROW(All!B93)-ROW(All!$B$12),""))</f>
        <v/>
      </c>
      <c r="D98" s="162" t="str">
        <f>IFERROR(INDEX(All!$C$13:$M$206,$B98,D$16),"")</f>
        <v/>
      </c>
      <c r="E98" s="12" t="str">
        <f>IFERROR(INDEX(All!$C$13:$M$206,$B98,E$16),"")</f>
        <v/>
      </c>
      <c r="F98" s="157" t="str">
        <f>IFERROR(INDEX(All!$C$13:$M$206,$B98,F$16),"")</f>
        <v/>
      </c>
      <c r="G98" s="12" t="str">
        <f>IFERROR(INDEX(All!$C$13:$M$206,$B98,G$16),"")</f>
        <v/>
      </c>
      <c r="H98" s="12" t="str">
        <f>IFERROR(INDEX(All!$C$13:$M$206,$B98,H$16),"")</f>
        <v/>
      </c>
      <c r="I98" s="12" t="str">
        <f>IFERROR(INDEX(All!$C$13:$M$206,$B98,I$16),"")</f>
        <v/>
      </c>
      <c r="J98" s="12" t="str">
        <f>IFERROR(INDEX(All!$C$13:$M$206,$B98,J$16),"")</f>
        <v/>
      </c>
      <c r="K98" s="15" t="str">
        <f>IFERROR(INDEX(All!$C$13:$M$206,$B98,K$16),"")</f>
        <v/>
      </c>
      <c r="L98" s="163" t="str">
        <f>IFERROR(INDEX(All!$C$13:$M$206,$B98,L$16),"")</f>
        <v/>
      </c>
      <c r="M98" s="163" t="str">
        <f>IFERROR(INDEX(All!$C$13:$M$206,$B98,M$16),"")</f>
        <v/>
      </c>
      <c r="N98" s="164"/>
      <c r="O98" s="165" t="str">
        <f t="shared" si="3"/>
        <v/>
      </c>
    </row>
    <row r="99" spans="2:15" ht="18" hidden="1" customHeight="1">
      <c r="B99" s="28" t="str">
        <f>IFERROR(SMALL($C$18:$C$211,ROW(All!G94)-ROW(All!$G$12)),"")</f>
        <v/>
      </c>
      <c r="C99" s="161" t="str">
        <f>IF(All!$B94="","",IF($H$9=All!G94,ROW(All!B94)-ROW(All!$B$12),""))</f>
        <v/>
      </c>
      <c r="D99" s="162" t="str">
        <f>IFERROR(INDEX(All!$C$13:$M$206,$B99,D$16),"")</f>
        <v/>
      </c>
      <c r="E99" s="12" t="str">
        <f>IFERROR(INDEX(All!$C$13:$M$206,$B99,E$16),"")</f>
        <v/>
      </c>
      <c r="F99" s="157" t="str">
        <f>IFERROR(INDEX(All!$C$13:$M$206,$B99,F$16),"")</f>
        <v/>
      </c>
      <c r="G99" s="12" t="str">
        <f>IFERROR(INDEX(All!$C$13:$M$206,$B99,G$16),"")</f>
        <v/>
      </c>
      <c r="H99" s="12" t="str">
        <f>IFERROR(INDEX(All!$C$13:$M$206,$B99,H$16),"")</f>
        <v/>
      </c>
      <c r="I99" s="12" t="str">
        <f>IFERROR(INDEX(All!$C$13:$M$206,$B99,I$16),"")</f>
        <v/>
      </c>
      <c r="J99" s="12" t="str">
        <f>IFERROR(INDEX(All!$C$13:$M$206,$B99,J$16),"")</f>
        <v/>
      </c>
      <c r="K99" s="15" t="str">
        <f>IFERROR(INDEX(All!$C$13:$M$206,$B99,K$16),"")</f>
        <v/>
      </c>
      <c r="L99" s="163" t="str">
        <f>IFERROR(INDEX(All!$C$13:$M$206,$B99,L$16),"")</f>
        <v/>
      </c>
      <c r="M99" s="163" t="str">
        <f>IFERROR(INDEX(All!$C$13:$M$206,$B99,M$16),"")</f>
        <v/>
      </c>
      <c r="N99" s="166"/>
      <c r="O99" s="167" t="str">
        <f t="shared" si="3"/>
        <v/>
      </c>
    </row>
    <row r="100" spans="2:15" ht="18" hidden="1" customHeight="1">
      <c r="B100" s="28" t="str">
        <f>IFERROR(SMALL($C$18:$C$211,ROW(All!G95)-ROW(All!$G$12)),"")</f>
        <v/>
      </c>
      <c r="C100" s="161" t="str">
        <f>IF(All!$B95="","",IF($H$9=All!G95,ROW(All!B95)-ROW(All!$B$12),""))</f>
        <v/>
      </c>
      <c r="D100" s="162" t="str">
        <f>IFERROR(INDEX(All!$C$13:$M$206,$B100,D$16),"")</f>
        <v/>
      </c>
      <c r="E100" s="12" t="str">
        <f>IFERROR(INDEX(All!$C$13:$M$206,$B100,E$16),"")</f>
        <v/>
      </c>
      <c r="F100" s="157" t="str">
        <f>IFERROR(INDEX(All!$C$13:$M$206,$B100,F$16),"")</f>
        <v/>
      </c>
      <c r="G100" s="12" t="str">
        <f>IFERROR(INDEX(All!$C$13:$M$206,$B100,G$16),"")</f>
        <v/>
      </c>
      <c r="H100" s="12" t="str">
        <f>IFERROR(INDEX(All!$C$13:$M$206,$B100,H$16),"")</f>
        <v/>
      </c>
      <c r="I100" s="12" t="str">
        <f>IFERROR(INDEX(All!$C$13:$M$206,$B100,I$16),"")</f>
        <v/>
      </c>
      <c r="J100" s="12" t="str">
        <f>IFERROR(INDEX(All!$C$13:$M$206,$B100,J$16),"")</f>
        <v/>
      </c>
      <c r="K100" s="15" t="str">
        <f>IFERROR(INDEX(All!$C$13:$M$206,$B100,K$16),"")</f>
        <v/>
      </c>
      <c r="L100" s="163" t="str">
        <f>IFERROR(INDEX(All!$C$13:$M$206,$B100,L$16),"")</f>
        <v/>
      </c>
      <c r="M100" s="163" t="str">
        <f>IFERROR(INDEX(All!$C$13:$M$206,$B100,M$16),"")</f>
        <v/>
      </c>
      <c r="N100" s="164"/>
      <c r="O100" s="165" t="str">
        <f t="shared" si="3"/>
        <v/>
      </c>
    </row>
    <row r="101" spans="2:15" ht="18" hidden="1" customHeight="1">
      <c r="B101" s="28" t="str">
        <f>IFERROR(SMALL($C$18:$C$211,ROW(All!G96)-ROW(All!$G$12)),"")</f>
        <v/>
      </c>
      <c r="C101" s="161" t="str">
        <f>IF(All!$B96="","",IF($H$9=All!G96,ROW(All!B96)-ROW(All!$B$12),""))</f>
        <v/>
      </c>
      <c r="D101" s="162" t="str">
        <f>IFERROR(INDEX(All!$C$13:$M$206,$B101,D$16),"")</f>
        <v/>
      </c>
      <c r="E101" s="12" t="str">
        <f>IFERROR(INDEX(All!$C$13:$M$206,$B101,E$16),"")</f>
        <v/>
      </c>
      <c r="F101" s="157" t="str">
        <f>IFERROR(INDEX(All!$C$13:$M$206,$B101,F$16),"")</f>
        <v/>
      </c>
      <c r="G101" s="12" t="str">
        <f>IFERROR(INDEX(All!$C$13:$M$206,$B101,G$16),"")</f>
        <v/>
      </c>
      <c r="H101" s="12" t="str">
        <f>IFERROR(INDEX(All!$C$13:$M$206,$B101,H$16),"")</f>
        <v/>
      </c>
      <c r="I101" s="12" t="str">
        <f>IFERROR(INDEX(All!$C$13:$M$206,$B101,I$16),"")</f>
        <v/>
      </c>
      <c r="J101" s="12" t="str">
        <f>IFERROR(INDEX(All!$C$13:$M$206,$B101,J$16),"")</f>
        <v/>
      </c>
      <c r="K101" s="15" t="str">
        <f>IFERROR(INDEX(All!$C$13:$M$206,$B101,K$16),"")</f>
        <v/>
      </c>
      <c r="L101" s="163" t="str">
        <f>IFERROR(INDEX(All!$C$13:$M$206,$B101,L$16),"")</f>
        <v/>
      </c>
      <c r="M101" s="163" t="str">
        <f>IFERROR(INDEX(All!$C$13:$M$206,$B101,M$16),"")</f>
        <v/>
      </c>
      <c r="N101" s="166"/>
      <c r="O101" s="167" t="str">
        <f t="shared" si="3"/>
        <v/>
      </c>
    </row>
    <row r="102" spans="2:15" ht="18" hidden="1" customHeight="1">
      <c r="B102" s="28" t="str">
        <f>IFERROR(SMALL($C$18:$C$211,ROW(All!G97)-ROW(All!$G$12)),"")</f>
        <v/>
      </c>
      <c r="C102" s="161" t="str">
        <f>IF(All!$B97="","",IF($H$9=All!G97,ROW(All!B97)-ROW(All!$B$12),""))</f>
        <v/>
      </c>
      <c r="D102" s="162" t="str">
        <f>IFERROR(INDEX(All!$C$13:$M$206,$B102,D$16),"")</f>
        <v/>
      </c>
      <c r="E102" s="12" t="str">
        <f>IFERROR(INDEX(All!$C$13:$M$206,$B102,E$16),"")</f>
        <v/>
      </c>
      <c r="F102" s="157" t="str">
        <f>IFERROR(INDEX(All!$C$13:$M$206,$B102,F$16),"")</f>
        <v/>
      </c>
      <c r="G102" s="12" t="str">
        <f>IFERROR(INDEX(All!$C$13:$M$206,$B102,G$16),"")</f>
        <v/>
      </c>
      <c r="H102" s="12" t="str">
        <f>IFERROR(INDEX(All!$C$13:$M$206,$B102,H$16),"")</f>
        <v/>
      </c>
      <c r="I102" s="12" t="str">
        <f>IFERROR(INDEX(All!$C$13:$M$206,$B102,I$16),"")</f>
        <v/>
      </c>
      <c r="J102" s="12" t="str">
        <f>IFERROR(INDEX(All!$C$13:$M$206,$B102,J$16),"")</f>
        <v/>
      </c>
      <c r="K102" s="15" t="str">
        <f>IFERROR(INDEX(All!$C$13:$M$206,$B102,K$16),"")</f>
        <v/>
      </c>
      <c r="L102" s="163" t="str">
        <f>IFERROR(INDEX(All!$C$13:$M$206,$B102,L$16),"")</f>
        <v/>
      </c>
      <c r="M102" s="163" t="str">
        <f>IFERROR(INDEX(All!$C$13:$M$206,$B102,M$16),"")</f>
        <v/>
      </c>
      <c r="N102" s="164"/>
      <c r="O102" s="165" t="str">
        <f t="shared" si="3"/>
        <v/>
      </c>
    </row>
    <row r="103" spans="2:15" ht="18" hidden="1" customHeight="1">
      <c r="B103" s="28" t="str">
        <f>IFERROR(SMALL($C$18:$C$211,ROW(All!G98)-ROW(All!$G$12)),"")</f>
        <v/>
      </c>
      <c r="C103" s="161" t="str">
        <f>IF(All!$B98="","",IF($H$9=All!G98,ROW(All!B98)-ROW(All!$B$12),""))</f>
        <v/>
      </c>
      <c r="D103" s="162" t="str">
        <f>IFERROR(INDEX(All!$C$13:$M$206,$B103,D$16),"")</f>
        <v/>
      </c>
      <c r="E103" s="12" t="str">
        <f>IFERROR(INDEX(All!$C$13:$M$206,$B103,E$16),"")</f>
        <v/>
      </c>
      <c r="F103" s="157" t="str">
        <f>IFERROR(INDEX(All!$C$13:$M$206,$B103,F$16),"")</f>
        <v/>
      </c>
      <c r="G103" s="12" t="str">
        <f>IFERROR(INDEX(All!$C$13:$M$206,$B103,G$16),"")</f>
        <v/>
      </c>
      <c r="H103" s="12" t="str">
        <f>IFERROR(INDEX(All!$C$13:$M$206,$B103,H$16),"")</f>
        <v/>
      </c>
      <c r="I103" s="12" t="str">
        <f>IFERROR(INDEX(All!$C$13:$M$206,$B103,I$16),"")</f>
        <v/>
      </c>
      <c r="J103" s="12" t="str">
        <f>IFERROR(INDEX(All!$C$13:$M$206,$B103,J$16),"")</f>
        <v/>
      </c>
      <c r="K103" s="15" t="str">
        <f>IFERROR(INDEX(All!$C$13:$M$206,$B103,K$16),"")</f>
        <v/>
      </c>
      <c r="L103" s="163" t="str">
        <f>IFERROR(INDEX(All!$C$13:$M$206,$B103,L$16),"")</f>
        <v/>
      </c>
      <c r="M103" s="163" t="str">
        <f>IFERROR(INDEX(All!$C$13:$M$206,$B103,M$16),"")</f>
        <v/>
      </c>
      <c r="N103" s="166"/>
      <c r="O103" s="167" t="str">
        <f t="shared" si="3"/>
        <v/>
      </c>
    </row>
    <row r="104" spans="2:15" ht="18" hidden="1" customHeight="1">
      <c r="B104" s="28" t="str">
        <f>IFERROR(SMALL($C$18:$C$211,ROW(All!G99)-ROW(All!$G$12)),"")</f>
        <v/>
      </c>
      <c r="C104" s="161" t="str">
        <f>IF(All!$B99="","",IF($H$9=All!G99,ROW(All!B99)-ROW(All!$B$12),""))</f>
        <v/>
      </c>
      <c r="D104" s="162" t="str">
        <f>IFERROR(INDEX(All!$C$13:$M$206,$B104,D$16),"")</f>
        <v/>
      </c>
      <c r="E104" s="12" t="str">
        <f>IFERROR(INDEX(All!$C$13:$M$206,$B104,E$16),"")</f>
        <v/>
      </c>
      <c r="F104" s="157" t="str">
        <f>IFERROR(INDEX(All!$C$13:$M$206,$B104,F$16),"")</f>
        <v/>
      </c>
      <c r="G104" s="12" t="str">
        <f>IFERROR(INDEX(All!$C$13:$M$206,$B104,G$16),"")</f>
        <v/>
      </c>
      <c r="H104" s="12" t="str">
        <f>IFERROR(INDEX(All!$C$13:$M$206,$B104,H$16),"")</f>
        <v/>
      </c>
      <c r="I104" s="12" t="str">
        <f>IFERROR(INDEX(All!$C$13:$M$206,$B104,I$16),"")</f>
        <v/>
      </c>
      <c r="J104" s="12" t="str">
        <f>IFERROR(INDEX(All!$C$13:$M$206,$B104,J$16),"")</f>
        <v/>
      </c>
      <c r="K104" s="15" t="str">
        <f>IFERROR(INDEX(All!$C$13:$M$206,$B104,K$16),"")</f>
        <v/>
      </c>
      <c r="L104" s="163" t="str">
        <f>IFERROR(INDEX(All!$C$13:$M$206,$B104,L$16),"")</f>
        <v/>
      </c>
      <c r="M104" s="163" t="str">
        <f>IFERROR(INDEX(All!$C$13:$M$206,$B104,M$16),"")</f>
        <v/>
      </c>
      <c r="N104" s="164"/>
      <c r="O104" s="165" t="str">
        <f t="shared" si="3"/>
        <v/>
      </c>
    </row>
    <row r="105" spans="2:15" ht="18" hidden="1" customHeight="1">
      <c r="B105" s="28" t="str">
        <f>IFERROR(SMALL($C$18:$C$211,ROW(All!G100)-ROW(All!$G$12)),"")</f>
        <v/>
      </c>
      <c r="C105" s="161" t="str">
        <f>IF(All!$B100="","",IF($H$9=All!G100,ROW(All!B100)-ROW(All!$B$12),""))</f>
        <v/>
      </c>
      <c r="D105" s="162" t="str">
        <f>IFERROR(INDEX(All!$C$13:$M$206,$B105,D$16),"")</f>
        <v/>
      </c>
      <c r="E105" s="12" t="str">
        <f>IFERROR(INDEX(All!$C$13:$M$206,$B105,E$16),"")</f>
        <v/>
      </c>
      <c r="F105" s="157" t="str">
        <f>IFERROR(INDEX(All!$C$13:$M$206,$B105,F$16),"")</f>
        <v/>
      </c>
      <c r="G105" s="12" t="str">
        <f>IFERROR(INDEX(All!$C$13:$M$206,$B105,G$16),"")</f>
        <v/>
      </c>
      <c r="H105" s="12" t="str">
        <f>IFERROR(INDEX(All!$C$13:$M$206,$B105,H$16),"")</f>
        <v/>
      </c>
      <c r="I105" s="12" t="str">
        <f>IFERROR(INDEX(All!$C$13:$M$206,$B105,I$16),"")</f>
        <v/>
      </c>
      <c r="J105" s="12" t="str">
        <f>IFERROR(INDEX(All!$C$13:$M$206,$B105,J$16),"")</f>
        <v/>
      </c>
      <c r="K105" s="15" t="str">
        <f>IFERROR(INDEX(All!$C$13:$M$206,$B105,K$16),"")</f>
        <v/>
      </c>
      <c r="L105" s="163" t="str">
        <f>IFERROR(INDEX(All!$C$13:$M$206,$B105,L$16),"")</f>
        <v/>
      </c>
      <c r="M105" s="163" t="str">
        <f>IFERROR(INDEX(All!$C$13:$M$206,$B105,M$16),"")</f>
        <v/>
      </c>
      <c r="N105" s="166"/>
      <c r="O105" s="167" t="str">
        <f t="shared" si="3"/>
        <v/>
      </c>
    </row>
    <row r="106" spans="2:15" ht="18" hidden="1" customHeight="1">
      <c r="B106" s="28" t="str">
        <f>IFERROR(SMALL($C$18:$C$211,ROW(All!G101)-ROW(All!$G$12)),"")</f>
        <v/>
      </c>
      <c r="C106" s="161" t="str">
        <f>IF(All!$B101="","",IF($H$9=All!G101,ROW(All!B101)-ROW(All!$B$12),""))</f>
        <v/>
      </c>
      <c r="D106" s="162" t="str">
        <f>IFERROR(INDEX(All!$C$13:$M$206,$B106,D$16),"")</f>
        <v/>
      </c>
      <c r="E106" s="12" t="str">
        <f>IFERROR(INDEX(All!$C$13:$M$206,$B106,E$16),"")</f>
        <v/>
      </c>
      <c r="F106" s="157" t="str">
        <f>IFERROR(INDEX(All!$C$13:$M$206,$B106,F$16),"")</f>
        <v/>
      </c>
      <c r="G106" s="12" t="str">
        <f>IFERROR(INDEX(All!$C$13:$M$206,$B106,G$16),"")</f>
        <v/>
      </c>
      <c r="H106" s="12" t="str">
        <f>IFERROR(INDEX(All!$C$13:$M$206,$B106,H$16),"")</f>
        <v/>
      </c>
      <c r="I106" s="12" t="str">
        <f>IFERROR(INDEX(All!$C$13:$M$206,$B106,I$16),"")</f>
        <v/>
      </c>
      <c r="J106" s="12" t="str">
        <f>IFERROR(INDEX(All!$C$13:$M$206,$B106,J$16),"")</f>
        <v/>
      </c>
      <c r="K106" s="15" t="str">
        <f>IFERROR(INDEX(All!$C$13:$M$206,$B106,K$16),"")</f>
        <v/>
      </c>
      <c r="L106" s="163" t="str">
        <f>IFERROR(INDEX(All!$C$13:$M$206,$B106,L$16),"")</f>
        <v/>
      </c>
      <c r="M106" s="163" t="str">
        <f>IFERROR(INDEX(All!$C$13:$M$206,$B106,M$16),"")</f>
        <v/>
      </c>
      <c r="N106" s="164"/>
      <c r="O106" s="165" t="str">
        <f t="shared" si="3"/>
        <v/>
      </c>
    </row>
    <row r="107" spans="2:15" ht="18" hidden="1" customHeight="1">
      <c r="B107" s="28" t="str">
        <f>IFERROR(SMALL($C$18:$C$211,ROW(All!G102)-ROW(All!$G$12)),"")</f>
        <v/>
      </c>
      <c r="C107" s="161" t="str">
        <f>IF(All!$B102="","",IF($H$9=All!G102,ROW(All!B102)-ROW(All!$B$12),""))</f>
        <v/>
      </c>
      <c r="D107" s="162" t="str">
        <f>IFERROR(INDEX(All!$C$13:$M$206,$B107,D$16),"")</f>
        <v/>
      </c>
      <c r="E107" s="12" t="str">
        <f>IFERROR(INDEX(All!$C$13:$M$206,$B107,E$16),"")</f>
        <v/>
      </c>
      <c r="F107" s="157" t="str">
        <f>IFERROR(INDEX(All!$C$13:$M$206,$B107,F$16),"")</f>
        <v/>
      </c>
      <c r="G107" s="12" t="str">
        <f>IFERROR(INDEX(All!$C$13:$M$206,$B107,G$16),"")</f>
        <v/>
      </c>
      <c r="H107" s="12" t="str">
        <f>IFERROR(INDEX(All!$C$13:$M$206,$B107,H$16),"")</f>
        <v/>
      </c>
      <c r="I107" s="12" t="str">
        <f>IFERROR(INDEX(All!$C$13:$M$206,$B107,I$16),"")</f>
        <v/>
      </c>
      <c r="J107" s="12" t="str">
        <f>IFERROR(INDEX(All!$C$13:$M$206,$B107,J$16),"")</f>
        <v/>
      </c>
      <c r="K107" s="15" t="str">
        <f>IFERROR(INDEX(All!$C$13:$M$206,$B107,K$16),"")</f>
        <v/>
      </c>
      <c r="L107" s="163" t="str">
        <f>IFERROR(INDEX(All!$C$13:$M$206,$B107,L$16),"")</f>
        <v/>
      </c>
      <c r="M107" s="163" t="str">
        <f>IFERROR(INDEX(All!$C$13:$M$206,$B107,M$16),"")</f>
        <v/>
      </c>
      <c r="N107" s="166"/>
      <c r="O107" s="167" t="str">
        <f t="shared" si="3"/>
        <v/>
      </c>
    </row>
    <row r="108" spans="2:15" ht="18" hidden="1" customHeight="1">
      <c r="B108" s="28" t="str">
        <f>IFERROR(SMALL($C$18:$C$211,ROW(All!G103)-ROW(All!$G$12)),"")</f>
        <v/>
      </c>
      <c r="C108" s="161" t="str">
        <f>IF(All!$B103="","",IF($H$9=All!G103,ROW(All!B103)-ROW(All!$B$12),""))</f>
        <v/>
      </c>
      <c r="D108" s="162" t="str">
        <f>IFERROR(INDEX(All!$C$13:$M$206,$B108,D$16),"")</f>
        <v/>
      </c>
      <c r="E108" s="12" t="str">
        <f>IFERROR(INDEX(All!$C$13:$M$206,$B108,E$16),"")</f>
        <v/>
      </c>
      <c r="F108" s="157" t="str">
        <f>IFERROR(INDEX(All!$C$13:$M$206,$B108,F$16),"")</f>
        <v/>
      </c>
      <c r="G108" s="12" t="str">
        <f>IFERROR(INDEX(All!$C$13:$M$206,$B108,G$16),"")</f>
        <v/>
      </c>
      <c r="H108" s="12" t="str">
        <f>IFERROR(INDEX(All!$C$13:$M$206,$B108,H$16),"")</f>
        <v/>
      </c>
      <c r="I108" s="12" t="str">
        <f>IFERROR(INDEX(All!$C$13:$M$206,$B108,I$16),"")</f>
        <v/>
      </c>
      <c r="J108" s="12" t="str">
        <f>IFERROR(INDEX(All!$C$13:$M$206,$B108,J$16),"")</f>
        <v/>
      </c>
      <c r="K108" s="15" t="str">
        <f>IFERROR(INDEX(All!$C$13:$M$206,$B108,K$16),"")</f>
        <v/>
      </c>
      <c r="L108" s="163" t="str">
        <f>IFERROR(INDEX(All!$C$13:$M$206,$B108,L$16),"")</f>
        <v/>
      </c>
      <c r="M108" s="163" t="str">
        <f>IFERROR(INDEX(All!$C$13:$M$206,$B108,M$16),"")</f>
        <v/>
      </c>
      <c r="N108" s="164"/>
      <c r="O108" s="165" t="str">
        <f t="shared" si="3"/>
        <v/>
      </c>
    </row>
    <row r="109" spans="2:15" ht="18" hidden="1" customHeight="1">
      <c r="B109" s="28" t="str">
        <f>IFERROR(SMALL($C$18:$C$211,ROW(All!G104)-ROW(All!$G$12)),"")</f>
        <v/>
      </c>
      <c r="C109" s="161" t="str">
        <f>IF(All!$B104="","",IF($H$9=All!G104,ROW(All!B104)-ROW(All!$B$12),""))</f>
        <v/>
      </c>
      <c r="D109" s="162" t="str">
        <f>IFERROR(INDEX(All!$C$13:$M$206,$B109,D$16),"")</f>
        <v/>
      </c>
      <c r="E109" s="12" t="str">
        <f>IFERROR(INDEX(All!$C$13:$M$206,$B109,E$16),"")</f>
        <v/>
      </c>
      <c r="F109" s="157" t="str">
        <f>IFERROR(INDEX(All!$C$13:$M$206,$B109,F$16),"")</f>
        <v/>
      </c>
      <c r="G109" s="12" t="str">
        <f>IFERROR(INDEX(All!$C$13:$M$206,$B109,G$16),"")</f>
        <v/>
      </c>
      <c r="H109" s="12" t="str">
        <f>IFERROR(INDEX(All!$C$13:$M$206,$B109,H$16),"")</f>
        <v/>
      </c>
      <c r="I109" s="12" t="str">
        <f>IFERROR(INDEX(All!$C$13:$M$206,$B109,I$16),"")</f>
        <v/>
      </c>
      <c r="J109" s="12" t="str">
        <f>IFERROR(INDEX(All!$C$13:$M$206,$B109,J$16),"")</f>
        <v/>
      </c>
      <c r="K109" s="15" t="str">
        <f>IFERROR(INDEX(All!$C$13:$M$206,$B109,K$16),"")</f>
        <v/>
      </c>
      <c r="L109" s="163" t="str">
        <f>IFERROR(INDEX(All!$C$13:$M$206,$B109,L$16),"")</f>
        <v/>
      </c>
      <c r="M109" s="163" t="str">
        <f>IFERROR(INDEX(All!$C$13:$M$206,$B109,M$16),"")</f>
        <v/>
      </c>
      <c r="N109" s="166"/>
      <c r="O109" s="167" t="str">
        <f t="shared" si="3"/>
        <v/>
      </c>
    </row>
    <row r="110" spans="2:15" ht="18" hidden="1" customHeight="1">
      <c r="B110" s="28" t="str">
        <f>IFERROR(SMALL($C$18:$C$211,ROW(All!G105)-ROW(All!$G$12)),"")</f>
        <v/>
      </c>
      <c r="C110" s="161" t="str">
        <f>IF(All!$B105="","",IF($H$9=All!G105,ROW(All!B105)-ROW(All!$B$12),""))</f>
        <v/>
      </c>
      <c r="D110" s="162" t="str">
        <f>IFERROR(INDEX(All!$C$13:$M$206,$B110,D$16),"")</f>
        <v/>
      </c>
      <c r="E110" s="12" t="str">
        <f>IFERROR(INDEX(All!$C$13:$M$206,$B110,E$16),"")</f>
        <v/>
      </c>
      <c r="F110" s="157" t="str">
        <f>IFERROR(INDEX(All!$C$13:$M$206,$B110,F$16),"")</f>
        <v/>
      </c>
      <c r="G110" s="12" t="str">
        <f>IFERROR(INDEX(All!$C$13:$M$206,$B110,G$16),"")</f>
        <v/>
      </c>
      <c r="H110" s="12" t="str">
        <f>IFERROR(INDEX(All!$C$13:$M$206,$B110,H$16),"")</f>
        <v/>
      </c>
      <c r="I110" s="12" t="str">
        <f>IFERROR(INDEX(All!$C$13:$M$206,$B110,I$16),"")</f>
        <v/>
      </c>
      <c r="J110" s="12" t="str">
        <f>IFERROR(INDEX(All!$C$13:$M$206,$B110,J$16),"")</f>
        <v/>
      </c>
      <c r="K110" s="15" t="str">
        <f>IFERROR(INDEX(All!$C$13:$M$206,$B110,K$16),"")</f>
        <v/>
      </c>
      <c r="L110" s="163" t="str">
        <f>IFERROR(INDEX(All!$C$13:$M$206,$B110,L$16),"")</f>
        <v/>
      </c>
      <c r="M110" s="163" t="str">
        <f>IFERROR(INDEX(All!$C$13:$M$206,$B110,M$16),"")</f>
        <v/>
      </c>
      <c r="N110" s="164"/>
      <c r="O110" s="165" t="str">
        <f t="shared" si="3"/>
        <v/>
      </c>
    </row>
    <row r="111" spans="2:15" ht="18" hidden="1" customHeight="1">
      <c r="B111" s="28" t="str">
        <f>IFERROR(SMALL($C$18:$C$211,ROW(All!G106)-ROW(All!$G$12)),"")</f>
        <v/>
      </c>
      <c r="C111" s="161" t="str">
        <f>IF(All!$B106="","",IF($H$9=All!G106,ROW(All!B106)-ROW(All!$B$12),""))</f>
        <v/>
      </c>
      <c r="D111" s="162" t="str">
        <f>IFERROR(INDEX(All!$C$13:$M$206,$B111,D$16),"")</f>
        <v/>
      </c>
      <c r="E111" s="12" t="str">
        <f>IFERROR(INDEX(All!$C$13:$M$206,$B111,E$16),"")</f>
        <v/>
      </c>
      <c r="F111" s="157" t="str">
        <f>IFERROR(INDEX(All!$C$13:$M$206,$B111,F$16),"")</f>
        <v/>
      </c>
      <c r="G111" s="12" t="str">
        <f>IFERROR(INDEX(All!$C$13:$M$206,$B111,G$16),"")</f>
        <v/>
      </c>
      <c r="H111" s="12" t="str">
        <f>IFERROR(INDEX(All!$C$13:$M$206,$B111,H$16),"")</f>
        <v/>
      </c>
      <c r="I111" s="12" t="str">
        <f>IFERROR(INDEX(All!$C$13:$M$206,$B111,I$16),"")</f>
        <v/>
      </c>
      <c r="J111" s="12" t="str">
        <f>IFERROR(INDEX(All!$C$13:$M$206,$B111,J$16),"")</f>
        <v/>
      </c>
      <c r="K111" s="15" t="str">
        <f>IFERROR(INDEX(All!$C$13:$M$206,$B111,K$16),"")</f>
        <v/>
      </c>
      <c r="L111" s="163" t="str">
        <f>IFERROR(INDEX(All!$C$13:$M$206,$B111,L$16),"")</f>
        <v/>
      </c>
      <c r="M111" s="163" t="str">
        <f>IFERROR(INDEX(All!$C$13:$M$206,$B111,M$16),"")</f>
        <v/>
      </c>
      <c r="N111" s="166"/>
      <c r="O111" s="167" t="str">
        <f t="shared" si="3"/>
        <v/>
      </c>
    </row>
    <row r="112" spans="2:15" ht="18" hidden="1" customHeight="1">
      <c r="B112" s="28" t="str">
        <f>IFERROR(SMALL($C$18:$C$211,ROW(All!G107)-ROW(All!$G$12)),"")</f>
        <v/>
      </c>
      <c r="C112" s="161" t="str">
        <f>IF(All!$B107="","",IF($H$9=All!G107,ROW(All!B107)-ROW(All!$B$12),""))</f>
        <v/>
      </c>
      <c r="D112" s="162" t="str">
        <f>IFERROR(INDEX(All!$C$13:$M$206,$B112,D$16),"")</f>
        <v/>
      </c>
      <c r="E112" s="12" t="str">
        <f>IFERROR(INDEX(All!$C$13:$M$206,$B112,E$16),"")</f>
        <v/>
      </c>
      <c r="F112" s="157" t="str">
        <f>IFERROR(INDEX(All!$C$13:$M$206,$B112,F$16),"")</f>
        <v/>
      </c>
      <c r="G112" s="12" t="str">
        <f>IFERROR(INDEX(All!$C$13:$M$206,$B112,G$16),"")</f>
        <v/>
      </c>
      <c r="H112" s="12" t="str">
        <f>IFERROR(INDEX(All!$C$13:$M$206,$B112,H$16),"")</f>
        <v/>
      </c>
      <c r="I112" s="12" t="str">
        <f>IFERROR(INDEX(All!$C$13:$M$206,$B112,I$16),"")</f>
        <v/>
      </c>
      <c r="J112" s="12" t="str">
        <f>IFERROR(INDEX(All!$C$13:$M$206,$B112,J$16),"")</f>
        <v/>
      </c>
      <c r="K112" s="15" t="str">
        <f>IFERROR(INDEX(All!$C$13:$M$206,$B112,K$16),"")</f>
        <v/>
      </c>
      <c r="L112" s="163" t="str">
        <f>IFERROR(INDEX(All!$C$13:$M$206,$B112,L$16),"")</f>
        <v/>
      </c>
      <c r="M112" s="163" t="str">
        <f>IFERROR(INDEX(All!$C$13:$M$206,$B112,M$16),"")</f>
        <v/>
      </c>
      <c r="N112" s="164"/>
      <c r="O112" s="165" t="str">
        <f t="shared" si="3"/>
        <v/>
      </c>
    </row>
    <row r="113" spans="2:15" ht="18" hidden="1" customHeight="1">
      <c r="B113" s="28" t="str">
        <f>IFERROR(SMALL($C$18:$C$211,ROW(All!G108)-ROW(All!$G$12)),"")</f>
        <v/>
      </c>
      <c r="C113" s="161" t="str">
        <f>IF(All!$B108="","",IF($H$9=All!G108,ROW(All!B108)-ROW(All!$B$12),""))</f>
        <v/>
      </c>
      <c r="D113" s="162" t="str">
        <f>IFERROR(INDEX(All!$C$13:$M$206,$B113,D$16),"")</f>
        <v/>
      </c>
      <c r="E113" s="12" t="str">
        <f>IFERROR(INDEX(All!$C$13:$M$206,$B113,E$16),"")</f>
        <v/>
      </c>
      <c r="F113" s="157" t="str">
        <f>IFERROR(INDEX(All!$C$13:$M$206,$B113,F$16),"")</f>
        <v/>
      </c>
      <c r="G113" s="12" t="str">
        <f>IFERROR(INDEX(All!$C$13:$M$206,$B113,G$16),"")</f>
        <v/>
      </c>
      <c r="H113" s="12" t="str">
        <f>IFERROR(INDEX(All!$C$13:$M$206,$B113,H$16),"")</f>
        <v/>
      </c>
      <c r="I113" s="12" t="str">
        <f>IFERROR(INDEX(All!$C$13:$M$206,$B113,I$16),"")</f>
        <v/>
      </c>
      <c r="J113" s="12" t="str">
        <f>IFERROR(INDEX(All!$C$13:$M$206,$B113,J$16),"")</f>
        <v/>
      </c>
      <c r="K113" s="15" t="str">
        <f>IFERROR(INDEX(All!$C$13:$M$206,$B113,K$16),"")</f>
        <v/>
      </c>
      <c r="L113" s="163" t="str">
        <f>IFERROR(INDEX(All!$C$13:$M$206,$B113,L$16),"")</f>
        <v/>
      </c>
      <c r="M113" s="163" t="str">
        <f>IFERROR(INDEX(All!$C$13:$M$206,$B113,M$16),"")</f>
        <v/>
      </c>
      <c r="N113" s="166"/>
      <c r="O113" s="167" t="str">
        <f t="shared" si="3"/>
        <v/>
      </c>
    </row>
    <row r="114" spans="2:15" ht="18" hidden="1" customHeight="1">
      <c r="B114" s="28" t="str">
        <f>IFERROR(SMALL($C$18:$C$211,ROW(All!G109)-ROW(All!$G$12)),"")</f>
        <v/>
      </c>
      <c r="C114" s="161" t="str">
        <f>IF(All!$B109="","",IF($H$9=All!G109,ROW(All!B109)-ROW(All!$B$12),""))</f>
        <v/>
      </c>
      <c r="D114" s="162" t="str">
        <f>IFERROR(INDEX(All!$C$13:$M$206,$B114,D$16),"")</f>
        <v/>
      </c>
      <c r="E114" s="12" t="str">
        <f>IFERROR(INDEX(All!$C$13:$M$206,$B114,E$16),"")</f>
        <v/>
      </c>
      <c r="F114" s="157" t="str">
        <f>IFERROR(INDEX(All!$C$13:$M$206,$B114,F$16),"")</f>
        <v/>
      </c>
      <c r="G114" s="12" t="str">
        <f>IFERROR(INDEX(All!$C$13:$M$206,$B114,G$16),"")</f>
        <v/>
      </c>
      <c r="H114" s="12" t="str">
        <f>IFERROR(INDEX(All!$C$13:$M$206,$B114,H$16),"")</f>
        <v/>
      </c>
      <c r="I114" s="12" t="str">
        <f>IFERROR(INDEX(All!$C$13:$M$206,$B114,I$16),"")</f>
        <v/>
      </c>
      <c r="J114" s="12" t="str">
        <f>IFERROR(INDEX(All!$C$13:$M$206,$B114,J$16),"")</f>
        <v/>
      </c>
      <c r="K114" s="15" t="str">
        <f>IFERROR(INDEX(All!$C$13:$M$206,$B114,K$16),"")</f>
        <v/>
      </c>
      <c r="L114" s="163" t="str">
        <f>IFERROR(INDEX(All!$C$13:$M$206,$B114,L$16),"")</f>
        <v/>
      </c>
      <c r="M114" s="163" t="str">
        <f>IFERROR(INDEX(All!$C$13:$M$206,$B114,M$16),"")</f>
        <v/>
      </c>
      <c r="N114" s="164"/>
      <c r="O114" s="165" t="str">
        <f t="shared" si="3"/>
        <v/>
      </c>
    </row>
    <row r="115" spans="2:15" ht="18" hidden="1" customHeight="1">
      <c r="B115" s="28" t="str">
        <f>IFERROR(SMALL($C$18:$C$211,ROW(All!G110)-ROW(All!$G$12)),"")</f>
        <v/>
      </c>
      <c r="C115" s="161" t="str">
        <f>IF(All!$B110="","",IF($H$9=All!G110,ROW(All!B110)-ROW(All!$B$12),""))</f>
        <v/>
      </c>
      <c r="D115" s="162" t="str">
        <f>IFERROR(INDEX(All!$C$13:$M$206,$B115,D$16),"")</f>
        <v/>
      </c>
      <c r="E115" s="12" t="str">
        <f>IFERROR(INDEX(All!$C$13:$M$206,$B115,E$16),"")</f>
        <v/>
      </c>
      <c r="F115" s="157" t="str">
        <f>IFERROR(INDEX(All!$C$13:$M$206,$B115,F$16),"")</f>
        <v/>
      </c>
      <c r="G115" s="12" t="str">
        <f>IFERROR(INDEX(All!$C$13:$M$206,$B115,G$16),"")</f>
        <v/>
      </c>
      <c r="H115" s="12" t="str">
        <f>IFERROR(INDEX(All!$C$13:$M$206,$B115,H$16),"")</f>
        <v/>
      </c>
      <c r="I115" s="12" t="str">
        <f>IFERROR(INDEX(All!$C$13:$M$206,$B115,I$16),"")</f>
        <v/>
      </c>
      <c r="J115" s="12" t="str">
        <f>IFERROR(INDEX(All!$C$13:$M$206,$B115,J$16),"")</f>
        <v/>
      </c>
      <c r="K115" s="15" t="str">
        <f>IFERROR(INDEX(All!$C$13:$M$206,$B115,K$16),"")</f>
        <v/>
      </c>
      <c r="L115" s="163" t="str">
        <f>IFERROR(INDEX(All!$C$13:$M$206,$B115,L$16),"")</f>
        <v/>
      </c>
      <c r="M115" s="163" t="str">
        <f>IFERROR(INDEX(All!$C$13:$M$206,$B115,M$16),"")</f>
        <v/>
      </c>
      <c r="N115" s="166"/>
      <c r="O115" s="167" t="str">
        <f t="shared" si="3"/>
        <v/>
      </c>
    </row>
    <row r="116" spans="2:15" ht="18" hidden="1" customHeight="1">
      <c r="B116" s="28" t="str">
        <f>IFERROR(SMALL($C$18:$C$211,ROW(All!G111)-ROW(All!$G$12)),"")</f>
        <v/>
      </c>
      <c r="C116" s="161" t="str">
        <f>IF(All!$B111="","",IF($H$9=All!G111,ROW(All!B111)-ROW(All!$B$12),""))</f>
        <v/>
      </c>
      <c r="D116" s="162" t="str">
        <f>IFERROR(INDEX(All!$C$13:$M$206,$B116,D$16),"")</f>
        <v/>
      </c>
      <c r="E116" s="12" t="str">
        <f>IFERROR(INDEX(All!$C$13:$M$206,$B116,E$16),"")</f>
        <v/>
      </c>
      <c r="F116" s="157" t="str">
        <f>IFERROR(INDEX(All!$C$13:$M$206,$B116,F$16),"")</f>
        <v/>
      </c>
      <c r="G116" s="12" t="str">
        <f>IFERROR(INDEX(All!$C$13:$M$206,$B116,G$16),"")</f>
        <v/>
      </c>
      <c r="H116" s="12" t="str">
        <f>IFERROR(INDEX(All!$C$13:$M$206,$B116,H$16),"")</f>
        <v/>
      </c>
      <c r="I116" s="12" t="str">
        <f>IFERROR(INDEX(All!$C$13:$M$206,$B116,I$16),"")</f>
        <v/>
      </c>
      <c r="J116" s="12" t="str">
        <f>IFERROR(INDEX(All!$C$13:$M$206,$B116,J$16),"")</f>
        <v/>
      </c>
      <c r="K116" s="15" t="str">
        <f>IFERROR(INDEX(All!$C$13:$M$206,$B116,K$16),"")</f>
        <v/>
      </c>
      <c r="L116" s="163" t="str">
        <f>IFERROR(INDEX(All!$C$13:$M$206,$B116,L$16),"")</f>
        <v/>
      </c>
      <c r="M116" s="163" t="str">
        <f>IFERROR(INDEX(All!$C$13:$M$206,$B116,M$16),"")</f>
        <v/>
      </c>
      <c r="N116" s="164"/>
      <c r="O116" s="165" t="str">
        <f t="shared" si="3"/>
        <v/>
      </c>
    </row>
    <row r="117" spans="2:15" ht="18" hidden="1" customHeight="1">
      <c r="B117" s="28" t="str">
        <f>IFERROR(SMALL($C$18:$C$211,ROW(All!G112)-ROW(All!$G$12)),"")</f>
        <v/>
      </c>
      <c r="C117" s="161" t="str">
        <f>IF(All!$B112="","",IF($H$9=All!G112,ROW(All!B112)-ROW(All!$B$12),""))</f>
        <v/>
      </c>
      <c r="D117" s="162" t="str">
        <f>IFERROR(INDEX(All!$C$13:$M$206,$B117,D$16),"")</f>
        <v/>
      </c>
      <c r="E117" s="12" t="str">
        <f>IFERROR(INDEX(All!$C$13:$M$206,$B117,E$16),"")</f>
        <v/>
      </c>
      <c r="F117" s="157" t="str">
        <f>IFERROR(INDEX(All!$C$13:$M$206,$B117,F$16),"")</f>
        <v/>
      </c>
      <c r="G117" s="12" t="str">
        <f>IFERROR(INDEX(All!$C$13:$M$206,$B117,G$16),"")</f>
        <v/>
      </c>
      <c r="H117" s="12" t="str">
        <f>IFERROR(INDEX(All!$C$13:$M$206,$B117,H$16),"")</f>
        <v/>
      </c>
      <c r="I117" s="12" t="str">
        <f>IFERROR(INDEX(All!$C$13:$M$206,$B117,I$16),"")</f>
        <v/>
      </c>
      <c r="J117" s="12" t="str">
        <f>IFERROR(INDEX(All!$C$13:$M$206,$B117,J$16),"")</f>
        <v/>
      </c>
      <c r="K117" s="15" t="str">
        <f>IFERROR(INDEX(All!$C$13:$M$206,$B117,K$16),"")</f>
        <v/>
      </c>
      <c r="L117" s="163" t="str">
        <f>IFERROR(INDEX(All!$C$13:$M$206,$B117,L$16),"")</f>
        <v/>
      </c>
      <c r="M117" s="163" t="str">
        <f>IFERROR(INDEX(All!$C$13:$M$206,$B117,M$16),"")</f>
        <v/>
      </c>
      <c r="N117" s="166"/>
      <c r="O117" s="167" t="str">
        <f t="shared" si="3"/>
        <v/>
      </c>
    </row>
    <row r="118" spans="2:15" ht="18" hidden="1" customHeight="1">
      <c r="B118" s="28" t="str">
        <f>IFERROR(SMALL($C$18:$C$211,ROW(All!G113)-ROW(All!$G$12)),"")</f>
        <v/>
      </c>
      <c r="C118" s="161" t="str">
        <f>IF(All!$B113="","",IF($H$9=All!G113,ROW(All!B113)-ROW(All!$B$12),""))</f>
        <v/>
      </c>
      <c r="D118" s="162" t="str">
        <f>IFERROR(INDEX(All!$C$13:$M$206,$B118,D$16),"")</f>
        <v/>
      </c>
      <c r="E118" s="12" t="str">
        <f>IFERROR(INDEX(All!$C$13:$M$206,$B118,E$16),"")</f>
        <v/>
      </c>
      <c r="F118" s="157" t="str">
        <f>IFERROR(INDEX(All!$C$13:$M$206,$B118,F$16),"")</f>
        <v/>
      </c>
      <c r="G118" s="12" t="str">
        <f>IFERROR(INDEX(All!$C$13:$M$206,$B118,G$16),"")</f>
        <v/>
      </c>
      <c r="H118" s="12" t="str">
        <f>IFERROR(INDEX(All!$C$13:$M$206,$B118,H$16),"")</f>
        <v/>
      </c>
      <c r="I118" s="12" t="str">
        <f>IFERROR(INDEX(All!$C$13:$M$206,$B118,I$16),"")</f>
        <v/>
      </c>
      <c r="J118" s="12" t="str">
        <f>IFERROR(INDEX(All!$C$13:$M$206,$B118,J$16),"")</f>
        <v/>
      </c>
      <c r="K118" s="15" t="str">
        <f>IFERROR(INDEX(All!$C$13:$M$206,$B118,K$16),"")</f>
        <v/>
      </c>
      <c r="L118" s="163" t="str">
        <f>IFERROR(INDEX(All!$C$13:$M$206,$B118,L$16),"")</f>
        <v/>
      </c>
      <c r="M118" s="163" t="str">
        <f>IFERROR(INDEX(All!$C$13:$M$206,$B118,M$16),"")</f>
        <v/>
      </c>
      <c r="N118" s="164"/>
      <c r="O118" s="165" t="str">
        <f t="shared" si="3"/>
        <v/>
      </c>
    </row>
    <row r="119" spans="2:15" ht="18" hidden="1" customHeight="1">
      <c r="B119" s="28" t="str">
        <f>IFERROR(SMALL($C$18:$C$211,ROW(All!G114)-ROW(All!$G$12)),"")</f>
        <v/>
      </c>
      <c r="C119" s="161" t="str">
        <f>IF(All!$B114="","",IF($H$9=All!G114,ROW(All!B114)-ROW(All!$B$12),""))</f>
        <v/>
      </c>
      <c r="D119" s="162" t="str">
        <f>IFERROR(INDEX(All!$C$13:$M$206,$B119,D$16),"")</f>
        <v/>
      </c>
      <c r="E119" s="12" t="str">
        <f>IFERROR(INDEX(All!$C$13:$M$206,$B119,E$16),"")</f>
        <v/>
      </c>
      <c r="F119" s="157" t="str">
        <f>IFERROR(INDEX(All!$C$13:$M$206,$B119,F$16),"")</f>
        <v/>
      </c>
      <c r="G119" s="12" t="str">
        <f>IFERROR(INDEX(All!$C$13:$M$206,$B119,G$16),"")</f>
        <v/>
      </c>
      <c r="H119" s="12" t="str">
        <f>IFERROR(INDEX(All!$C$13:$M$206,$B119,H$16),"")</f>
        <v/>
      </c>
      <c r="I119" s="12" t="str">
        <f>IFERROR(INDEX(All!$C$13:$M$206,$B119,I$16),"")</f>
        <v/>
      </c>
      <c r="J119" s="12" t="str">
        <f>IFERROR(INDEX(All!$C$13:$M$206,$B119,J$16),"")</f>
        <v/>
      </c>
      <c r="K119" s="15" t="str">
        <f>IFERROR(INDEX(All!$C$13:$M$206,$B119,K$16),"")</f>
        <v/>
      </c>
      <c r="L119" s="163" t="str">
        <f>IFERROR(INDEX(All!$C$13:$M$206,$B119,L$16),"")</f>
        <v/>
      </c>
      <c r="M119" s="163" t="str">
        <f>IFERROR(INDEX(All!$C$13:$M$206,$B119,M$16),"")</f>
        <v/>
      </c>
      <c r="N119" s="166"/>
      <c r="O119" s="167" t="str">
        <f t="shared" si="3"/>
        <v/>
      </c>
    </row>
    <row r="120" spans="2:15" ht="18" hidden="1" customHeight="1">
      <c r="B120" s="28" t="str">
        <f>IFERROR(SMALL($C$18:$C$211,ROW(All!G115)-ROW(All!$G$12)),"")</f>
        <v/>
      </c>
      <c r="C120" s="161" t="str">
        <f>IF(All!$B115="","",IF($H$9=All!G115,ROW(All!B115)-ROW(All!$B$12),""))</f>
        <v/>
      </c>
      <c r="D120" s="162" t="str">
        <f>IFERROR(INDEX(All!$C$13:$M$206,$B120,D$16),"")</f>
        <v/>
      </c>
      <c r="E120" s="12" t="str">
        <f>IFERROR(INDEX(All!$C$13:$M$206,$B120,E$16),"")</f>
        <v/>
      </c>
      <c r="F120" s="157" t="str">
        <f>IFERROR(INDEX(All!$C$13:$M$206,$B120,F$16),"")</f>
        <v/>
      </c>
      <c r="G120" s="12" t="str">
        <f>IFERROR(INDEX(All!$C$13:$M$206,$B120,G$16),"")</f>
        <v/>
      </c>
      <c r="H120" s="12" t="str">
        <f>IFERROR(INDEX(All!$C$13:$M$206,$B120,H$16),"")</f>
        <v/>
      </c>
      <c r="I120" s="12" t="str">
        <f>IFERROR(INDEX(All!$C$13:$M$206,$B120,I$16),"")</f>
        <v/>
      </c>
      <c r="J120" s="12" t="str">
        <f>IFERROR(INDEX(All!$C$13:$M$206,$B120,J$16),"")</f>
        <v/>
      </c>
      <c r="K120" s="15" t="str">
        <f>IFERROR(INDEX(All!$C$13:$M$206,$B120,K$16),"")</f>
        <v/>
      </c>
      <c r="L120" s="163" t="str">
        <f>IFERROR(INDEX(All!$C$13:$M$206,$B120,L$16),"")</f>
        <v/>
      </c>
      <c r="M120" s="163" t="str">
        <f>IFERROR(INDEX(All!$C$13:$M$206,$B120,M$16),"")</f>
        <v/>
      </c>
      <c r="N120" s="164"/>
      <c r="O120" s="165" t="str">
        <f t="shared" si="3"/>
        <v/>
      </c>
    </row>
    <row r="121" spans="2:15" ht="18" hidden="1" customHeight="1">
      <c r="B121" s="28" t="str">
        <f>IFERROR(SMALL($C$18:$C$211,ROW(All!G116)-ROW(All!$G$12)),"")</f>
        <v/>
      </c>
      <c r="C121" s="161" t="str">
        <f>IF(All!$B116="","",IF($H$9=All!G116,ROW(All!B116)-ROW(All!$B$12),""))</f>
        <v/>
      </c>
      <c r="D121" s="162" t="str">
        <f>IFERROR(INDEX(All!$C$13:$M$206,$B121,D$16),"")</f>
        <v/>
      </c>
      <c r="E121" s="12" t="str">
        <f>IFERROR(INDEX(All!$C$13:$M$206,$B121,E$16),"")</f>
        <v/>
      </c>
      <c r="F121" s="157" t="str">
        <f>IFERROR(INDEX(All!$C$13:$M$206,$B121,F$16),"")</f>
        <v/>
      </c>
      <c r="G121" s="12" t="str">
        <f>IFERROR(INDEX(All!$C$13:$M$206,$B121,G$16),"")</f>
        <v/>
      </c>
      <c r="H121" s="12" t="str">
        <f>IFERROR(INDEX(All!$C$13:$M$206,$B121,H$16),"")</f>
        <v/>
      </c>
      <c r="I121" s="12" t="str">
        <f>IFERROR(INDEX(All!$C$13:$M$206,$B121,I$16),"")</f>
        <v/>
      </c>
      <c r="J121" s="12" t="str">
        <f>IFERROR(INDEX(All!$C$13:$M$206,$B121,J$16),"")</f>
        <v/>
      </c>
      <c r="K121" s="15" t="str">
        <f>IFERROR(INDEX(All!$C$13:$M$206,$B121,K$16),"")</f>
        <v/>
      </c>
      <c r="L121" s="163" t="str">
        <f>IFERROR(INDEX(All!$C$13:$M$206,$B121,L$16),"")</f>
        <v/>
      </c>
      <c r="M121" s="163" t="str">
        <f>IFERROR(INDEX(All!$C$13:$M$206,$B121,M$16),"")</f>
        <v/>
      </c>
      <c r="N121" s="166"/>
      <c r="O121" s="167" t="str">
        <f t="shared" si="3"/>
        <v/>
      </c>
    </row>
    <row r="122" spans="2:15" ht="18" hidden="1" customHeight="1">
      <c r="B122" s="28" t="str">
        <f>IFERROR(SMALL($C$18:$C$211,ROW(All!G117)-ROW(All!$G$12)),"")</f>
        <v/>
      </c>
      <c r="C122" s="161" t="str">
        <f>IF(All!$B117="","",IF($H$9=All!G117,ROW(All!B117)-ROW(All!$B$12),""))</f>
        <v/>
      </c>
      <c r="D122" s="162" t="str">
        <f>IFERROR(INDEX(All!$C$13:$M$206,$B122,D$16),"")</f>
        <v/>
      </c>
      <c r="E122" s="12" t="str">
        <f>IFERROR(INDEX(All!$C$13:$M$206,$B122,E$16),"")</f>
        <v/>
      </c>
      <c r="F122" s="157" t="str">
        <f>IFERROR(INDEX(All!$C$13:$M$206,$B122,F$16),"")</f>
        <v/>
      </c>
      <c r="G122" s="12" t="str">
        <f>IFERROR(INDEX(All!$C$13:$M$206,$B122,G$16),"")</f>
        <v/>
      </c>
      <c r="H122" s="12" t="str">
        <f>IFERROR(INDEX(All!$C$13:$M$206,$B122,H$16),"")</f>
        <v/>
      </c>
      <c r="I122" s="12" t="str">
        <f>IFERROR(INDEX(All!$C$13:$M$206,$B122,I$16),"")</f>
        <v/>
      </c>
      <c r="J122" s="12" t="str">
        <f>IFERROR(INDEX(All!$C$13:$M$206,$B122,J$16),"")</f>
        <v/>
      </c>
      <c r="K122" s="15" t="str">
        <f>IFERROR(INDEX(All!$C$13:$M$206,$B122,K$16),"")</f>
        <v/>
      </c>
      <c r="L122" s="163" t="str">
        <f>IFERROR(INDEX(All!$C$13:$M$206,$B122,L$16),"")</f>
        <v/>
      </c>
      <c r="M122" s="163" t="str">
        <f>IFERROR(INDEX(All!$C$13:$M$206,$B122,M$16),"")</f>
        <v/>
      </c>
      <c r="N122" s="164"/>
      <c r="O122" s="165" t="str">
        <f t="shared" si="3"/>
        <v/>
      </c>
    </row>
    <row r="123" spans="2:15" ht="18" hidden="1" customHeight="1">
      <c r="B123" s="28" t="str">
        <f>IFERROR(SMALL($C$18:$C$211,ROW(All!G118)-ROW(All!$G$12)),"")</f>
        <v/>
      </c>
      <c r="C123" s="161" t="str">
        <f>IF(All!$B118="","",IF($H$9=All!G118,ROW(All!B118)-ROW(All!$B$12),""))</f>
        <v/>
      </c>
      <c r="D123" s="162" t="str">
        <f>IFERROR(INDEX(All!$C$13:$M$206,$B123,D$16),"")</f>
        <v/>
      </c>
      <c r="E123" s="12" t="str">
        <f>IFERROR(INDEX(All!$C$13:$M$206,$B123,E$16),"")</f>
        <v/>
      </c>
      <c r="F123" s="157" t="str">
        <f>IFERROR(INDEX(All!$C$13:$M$206,$B123,F$16),"")</f>
        <v/>
      </c>
      <c r="G123" s="12" t="str">
        <f>IFERROR(INDEX(All!$C$13:$M$206,$B123,G$16),"")</f>
        <v/>
      </c>
      <c r="H123" s="12" t="str">
        <f>IFERROR(INDEX(All!$C$13:$M$206,$B123,H$16),"")</f>
        <v/>
      </c>
      <c r="I123" s="12" t="str">
        <f>IFERROR(INDEX(All!$C$13:$M$206,$B123,I$16),"")</f>
        <v/>
      </c>
      <c r="J123" s="12" t="str">
        <f>IFERROR(INDEX(All!$C$13:$M$206,$B123,J$16),"")</f>
        <v/>
      </c>
      <c r="K123" s="15" t="str">
        <f>IFERROR(INDEX(All!$C$13:$M$206,$B123,K$16),"")</f>
        <v/>
      </c>
      <c r="L123" s="163" t="str">
        <f>IFERROR(INDEX(All!$C$13:$M$206,$B123,L$16),"")</f>
        <v/>
      </c>
      <c r="M123" s="163" t="str">
        <f>IFERROR(INDEX(All!$C$13:$M$206,$B123,M$16),"")</f>
        <v/>
      </c>
      <c r="N123" s="166"/>
      <c r="O123" s="167" t="str">
        <f t="shared" si="3"/>
        <v/>
      </c>
    </row>
    <row r="124" spans="2:15" ht="18" hidden="1" customHeight="1">
      <c r="B124" s="28" t="str">
        <f>IFERROR(SMALL($C$18:$C$211,ROW(All!G119)-ROW(All!$G$12)),"")</f>
        <v/>
      </c>
      <c r="C124" s="161" t="str">
        <f>IF(All!$B119="","",IF($H$9=All!G119,ROW(All!B119)-ROW(All!$B$12),""))</f>
        <v/>
      </c>
      <c r="D124" s="162" t="str">
        <f>IFERROR(INDEX(All!$C$13:$M$206,$B124,D$16),"")</f>
        <v/>
      </c>
      <c r="E124" s="12" t="str">
        <f>IFERROR(INDEX(All!$C$13:$M$206,$B124,E$16),"")</f>
        <v/>
      </c>
      <c r="F124" s="157" t="str">
        <f>IFERROR(INDEX(All!$C$13:$M$206,$B124,F$16),"")</f>
        <v/>
      </c>
      <c r="G124" s="12" t="str">
        <f>IFERROR(INDEX(All!$C$13:$M$206,$B124,G$16),"")</f>
        <v/>
      </c>
      <c r="H124" s="12" t="str">
        <f>IFERROR(INDEX(All!$C$13:$M$206,$B124,H$16),"")</f>
        <v/>
      </c>
      <c r="I124" s="12" t="str">
        <f>IFERROR(INDEX(All!$C$13:$M$206,$B124,I$16),"")</f>
        <v/>
      </c>
      <c r="J124" s="12" t="str">
        <f>IFERROR(INDEX(All!$C$13:$M$206,$B124,J$16),"")</f>
        <v/>
      </c>
      <c r="K124" s="15" t="str">
        <f>IFERROR(INDEX(All!$C$13:$M$206,$B124,K$16),"")</f>
        <v/>
      </c>
      <c r="L124" s="163" t="str">
        <f>IFERROR(INDEX(All!$C$13:$M$206,$B124,L$16),"")</f>
        <v/>
      </c>
      <c r="M124" s="163" t="str">
        <f>IFERROR(INDEX(All!$C$13:$M$206,$B124,M$16),"")</f>
        <v/>
      </c>
      <c r="N124" s="164"/>
      <c r="O124" s="165" t="str">
        <f t="shared" si="3"/>
        <v/>
      </c>
    </row>
    <row r="125" spans="2:15" ht="18" hidden="1" customHeight="1">
      <c r="B125" s="28" t="str">
        <f>IFERROR(SMALL($C$18:$C$211,ROW(All!G120)-ROW(All!$G$12)),"")</f>
        <v/>
      </c>
      <c r="C125" s="161" t="str">
        <f>IF(All!$B120="","",IF($H$9=All!G120,ROW(All!B120)-ROW(All!$B$12),""))</f>
        <v/>
      </c>
      <c r="D125" s="162" t="str">
        <f>IFERROR(INDEX(All!$C$13:$M$206,$B125,D$16),"")</f>
        <v/>
      </c>
      <c r="E125" s="12" t="str">
        <f>IFERROR(INDEX(All!$C$13:$M$206,$B125,E$16),"")</f>
        <v/>
      </c>
      <c r="F125" s="157" t="str">
        <f>IFERROR(INDEX(All!$C$13:$M$206,$B125,F$16),"")</f>
        <v/>
      </c>
      <c r="G125" s="12" t="str">
        <f>IFERROR(INDEX(All!$C$13:$M$206,$B125,G$16),"")</f>
        <v/>
      </c>
      <c r="H125" s="12" t="str">
        <f>IFERROR(INDEX(All!$C$13:$M$206,$B125,H$16),"")</f>
        <v/>
      </c>
      <c r="I125" s="12" t="str">
        <f>IFERROR(INDEX(All!$C$13:$M$206,$B125,I$16),"")</f>
        <v/>
      </c>
      <c r="J125" s="12" t="str">
        <f>IFERROR(INDEX(All!$C$13:$M$206,$B125,J$16),"")</f>
        <v/>
      </c>
      <c r="K125" s="15" t="str">
        <f>IFERROR(INDEX(All!$C$13:$M$206,$B125,K$16),"")</f>
        <v/>
      </c>
      <c r="L125" s="163" t="str">
        <f>IFERROR(INDEX(All!$C$13:$M$206,$B125,L$16),"")</f>
        <v/>
      </c>
      <c r="M125" s="163" t="str">
        <f>IFERROR(INDEX(All!$C$13:$M$206,$B125,M$16),"")</f>
        <v/>
      </c>
      <c r="N125" s="166"/>
      <c r="O125" s="167" t="str">
        <f t="shared" si="3"/>
        <v/>
      </c>
    </row>
    <row r="126" spans="2:15" ht="18" hidden="1" customHeight="1">
      <c r="B126" s="28" t="str">
        <f>IFERROR(SMALL($C$18:$C$211,ROW(All!G121)-ROW(All!$G$12)),"")</f>
        <v/>
      </c>
      <c r="C126" s="161" t="str">
        <f>IF(All!$B121="","",IF($H$9=All!G121,ROW(All!B121)-ROW(All!$B$12),""))</f>
        <v/>
      </c>
      <c r="D126" s="162" t="str">
        <f>IFERROR(INDEX(All!$C$13:$M$206,$B126,D$16),"")</f>
        <v/>
      </c>
      <c r="E126" s="12" t="str">
        <f>IFERROR(INDEX(All!$C$13:$M$206,$B126,E$16),"")</f>
        <v/>
      </c>
      <c r="F126" s="157" t="str">
        <f>IFERROR(INDEX(All!$C$13:$M$206,$B126,F$16),"")</f>
        <v/>
      </c>
      <c r="G126" s="12" t="str">
        <f>IFERROR(INDEX(All!$C$13:$M$206,$B126,G$16),"")</f>
        <v/>
      </c>
      <c r="H126" s="12" t="str">
        <f>IFERROR(INDEX(All!$C$13:$M$206,$B126,H$16),"")</f>
        <v/>
      </c>
      <c r="I126" s="12" t="str">
        <f>IFERROR(INDEX(All!$C$13:$M$206,$B126,I$16),"")</f>
        <v/>
      </c>
      <c r="J126" s="12" t="str">
        <f>IFERROR(INDEX(All!$C$13:$M$206,$B126,J$16),"")</f>
        <v/>
      </c>
      <c r="K126" s="15" t="str">
        <f>IFERROR(INDEX(All!$C$13:$M$206,$B126,K$16),"")</f>
        <v/>
      </c>
      <c r="L126" s="163" t="str">
        <f>IFERROR(INDEX(All!$C$13:$M$206,$B126,L$16),"")</f>
        <v/>
      </c>
      <c r="M126" s="163" t="str">
        <f>IFERROR(INDEX(All!$C$13:$M$206,$B126,M$16),"")</f>
        <v/>
      </c>
      <c r="N126" s="164"/>
      <c r="O126" s="165" t="str">
        <f t="shared" si="3"/>
        <v/>
      </c>
    </row>
    <row r="127" spans="2:15" ht="18" hidden="1" customHeight="1">
      <c r="B127" s="28" t="str">
        <f>IFERROR(SMALL($C$18:$C$211,ROW(All!G122)-ROW(All!$G$12)),"")</f>
        <v/>
      </c>
      <c r="C127" s="161" t="str">
        <f>IF(All!$B122="","",IF($H$9=All!G122,ROW(All!B122)-ROW(All!$B$12),""))</f>
        <v/>
      </c>
      <c r="D127" s="162" t="str">
        <f>IFERROR(INDEX(All!$C$13:$M$206,$B127,D$16),"")</f>
        <v/>
      </c>
      <c r="E127" s="12" t="str">
        <f>IFERROR(INDEX(All!$C$13:$M$206,$B127,E$16),"")</f>
        <v/>
      </c>
      <c r="F127" s="157" t="str">
        <f>IFERROR(INDEX(All!$C$13:$M$206,$B127,F$16),"")</f>
        <v/>
      </c>
      <c r="G127" s="12" t="str">
        <f>IFERROR(INDEX(All!$C$13:$M$206,$B127,G$16),"")</f>
        <v/>
      </c>
      <c r="H127" s="12" t="str">
        <f>IFERROR(INDEX(All!$C$13:$M$206,$B127,H$16),"")</f>
        <v/>
      </c>
      <c r="I127" s="12" t="str">
        <f>IFERROR(INDEX(All!$C$13:$M$206,$B127,I$16),"")</f>
        <v/>
      </c>
      <c r="J127" s="12" t="str">
        <f>IFERROR(INDEX(All!$C$13:$M$206,$B127,J$16),"")</f>
        <v/>
      </c>
      <c r="K127" s="15" t="str">
        <f>IFERROR(INDEX(All!$C$13:$M$206,$B127,K$16),"")</f>
        <v/>
      </c>
      <c r="L127" s="163" t="str">
        <f>IFERROR(INDEX(All!$C$13:$M$206,$B127,L$16),"")</f>
        <v/>
      </c>
      <c r="M127" s="163" t="str">
        <f>IFERROR(INDEX(All!$C$13:$M$206,$B127,M$16),"")</f>
        <v/>
      </c>
      <c r="N127" s="166"/>
      <c r="O127" s="167" t="str">
        <f t="shared" si="3"/>
        <v/>
      </c>
    </row>
    <row r="128" spans="2:15" ht="18" hidden="1" customHeight="1">
      <c r="B128" s="28" t="str">
        <f>IFERROR(SMALL($C$18:$C$211,ROW(All!G123)-ROW(All!$G$12)),"")</f>
        <v/>
      </c>
      <c r="C128" s="161" t="str">
        <f>IF(All!$B123="","",IF($H$9=All!G123,ROW(All!B123)-ROW(All!$B$12),""))</f>
        <v/>
      </c>
      <c r="D128" s="162" t="str">
        <f>IFERROR(INDEX(All!$C$13:$M$206,$B128,D$16),"")</f>
        <v/>
      </c>
      <c r="E128" s="12" t="str">
        <f>IFERROR(INDEX(All!$C$13:$M$206,$B128,E$16),"")</f>
        <v/>
      </c>
      <c r="F128" s="157" t="str">
        <f>IFERROR(INDEX(All!$C$13:$M$206,$B128,F$16),"")</f>
        <v/>
      </c>
      <c r="G128" s="12" t="str">
        <f>IFERROR(INDEX(All!$C$13:$M$206,$B128,G$16),"")</f>
        <v/>
      </c>
      <c r="H128" s="12" t="str">
        <f>IFERROR(INDEX(All!$C$13:$M$206,$B128,H$16),"")</f>
        <v/>
      </c>
      <c r="I128" s="12" t="str">
        <f>IFERROR(INDEX(All!$C$13:$M$206,$B128,I$16),"")</f>
        <v/>
      </c>
      <c r="J128" s="12" t="str">
        <f>IFERROR(INDEX(All!$C$13:$M$206,$B128,J$16),"")</f>
        <v/>
      </c>
      <c r="K128" s="15" t="str">
        <f>IFERROR(INDEX(All!$C$13:$M$206,$B128,K$16),"")</f>
        <v/>
      </c>
      <c r="L128" s="163" t="str">
        <f>IFERROR(INDEX(All!$C$13:$M$206,$B128,L$16),"")</f>
        <v/>
      </c>
      <c r="M128" s="163" t="str">
        <f>IFERROR(INDEX(All!$C$13:$M$206,$B128,M$16),"")</f>
        <v/>
      </c>
      <c r="N128" s="164"/>
      <c r="O128" s="165" t="str">
        <f t="shared" si="3"/>
        <v/>
      </c>
    </row>
    <row r="129" spans="2:15" ht="18" hidden="1" customHeight="1">
      <c r="B129" s="28" t="str">
        <f>IFERROR(SMALL($C$18:$C$211,ROW(All!G124)-ROW(All!$G$12)),"")</f>
        <v/>
      </c>
      <c r="C129" s="161" t="str">
        <f>IF(All!$B124="","",IF($H$9=All!G124,ROW(All!B124)-ROW(All!$B$12),""))</f>
        <v/>
      </c>
      <c r="D129" s="162" t="str">
        <f>IFERROR(INDEX(All!$C$13:$M$206,$B129,D$16),"")</f>
        <v/>
      </c>
      <c r="E129" s="12" t="str">
        <f>IFERROR(INDEX(All!$C$13:$M$206,$B129,E$16),"")</f>
        <v/>
      </c>
      <c r="F129" s="157" t="str">
        <f>IFERROR(INDEX(All!$C$13:$M$206,$B129,F$16),"")</f>
        <v/>
      </c>
      <c r="G129" s="12" t="str">
        <f>IFERROR(INDEX(All!$C$13:$M$206,$B129,G$16),"")</f>
        <v/>
      </c>
      <c r="H129" s="12" t="str">
        <f>IFERROR(INDEX(All!$C$13:$M$206,$B129,H$16),"")</f>
        <v/>
      </c>
      <c r="I129" s="12" t="str">
        <f>IFERROR(INDEX(All!$C$13:$M$206,$B129,I$16),"")</f>
        <v/>
      </c>
      <c r="J129" s="12" t="str">
        <f>IFERROR(INDEX(All!$C$13:$M$206,$B129,J$16),"")</f>
        <v/>
      </c>
      <c r="K129" s="15" t="str">
        <f>IFERROR(INDEX(All!$C$13:$M$206,$B129,K$16),"")</f>
        <v/>
      </c>
      <c r="L129" s="163" t="str">
        <f>IFERROR(INDEX(All!$C$13:$M$206,$B129,L$16),"")</f>
        <v/>
      </c>
      <c r="M129" s="163" t="str">
        <f>IFERROR(INDEX(All!$C$13:$M$206,$B129,M$16),"")</f>
        <v/>
      </c>
      <c r="N129" s="166"/>
      <c r="O129" s="167" t="str">
        <f t="shared" si="3"/>
        <v/>
      </c>
    </row>
    <row r="130" spans="2:15" ht="18" hidden="1" customHeight="1">
      <c r="B130" s="28" t="str">
        <f>IFERROR(SMALL($C$18:$C$211,ROW(All!G125)-ROW(All!$G$12)),"")</f>
        <v/>
      </c>
      <c r="C130" s="161" t="str">
        <f>IF(All!$B125="","",IF($H$9=All!G125,ROW(All!B125)-ROW(All!$B$12),""))</f>
        <v/>
      </c>
      <c r="D130" s="162" t="str">
        <f>IFERROR(INDEX(All!$C$13:$M$206,$B130,D$16),"")</f>
        <v/>
      </c>
      <c r="E130" s="12" t="str">
        <f>IFERROR(INDEX(All!$C$13:$M$206,$B130,E$16),"")</f>
        <v/>
      </c>
      <c r="F130" s="157" t="str">
        <f>IFERROR(INDEX(All!$C$13:$M$206,$B130,F$16),"")</f>
        <v/>
      </c>
      <c r="G130" s="12" t="str">
        <f>IFERROR(INDEX(All!$C$13:$M$206,$B130,G$16),"")</f>
        <v/>
      </c>
      <c r="H130" s="12" t="str">
        <f>IFERROR(INDEX(All!$C$13:$M$206,$B130,H$16),"")</f>
        <v/>
      </c>
      <c r="I130" s="12" t="str">
        <f>IFERROR(INDEX(All!$C$13:$M$206,$B130,I$16),"")</f>
        <v/>
      </c>
      <c r="J130" s="12" t="str">
        <f>IFERROR(INDEX(All!$C$13:$M$206,$B130,J$16),"")</f>
        <v/>
      </c>
      <c r="K130" s="15" t="str">
        <f>IFERROR(INDEX(All!$C$13:$M$206,$B130,K$16),"")</f>
        <v/>
      </c>
      <c r="L130" s="163" t="str">
        <f>IFERROR(INDEX(All!$C$13:$M$206,$B130,L$16),"")</f>
        <v/>
      </c>
      <c r="M130" s="163" t="str">
        <f>IFERROR(INDEX(All!$C$13:$M$206,$B130,M$16),"")</f>
        <v/>
      </c>
      <c r="N130" s="164"/>
      <c r="O130" s="165" t="str">
        <f t="shared" si="3"/>
        <v/>
      </c>
    </row>
    <row r="131" spans="2:15" ht="18" hidden="1" customHeight="1">
      <c r="B131" s="28" t="str">
        <f>IFERROR(SMALL($C$18:$C$211,ROW(All!G126)-ROW(All!$G$12)),"")</f>
        <v/>
      </c>
      <c r="C131" s="161" t="str">
        <f>IF(All!$B126="","",IF($H$9=All!G126,ROW(All!B126)-ROW(All!$B$12),""))</f>
        <v/>
      </c>
      <c r="D131" s="162" t="str">
        <f>IFERROR(INDEX(All!$C$13:$M$206,$B131,D$16),"")</f>
        <v/>
      </c>
      <c r="E131" s="12" t="str">
        <f>IFERROR(INDEX(All!$C$13:$M$206,$B131,E$16),"")</f>
        <v/>
      </c>
      <c r="F131" s="157" t="str">
        <f>IFERROR(INDEX(All!$C$13:$M$206,$B131,F$16),"")</f>
        <v/>
      </c>
      <c r="G131" s="12" t="str">
        <f>IFERROR(INDEX(All!$C$13:$M$206,$B131,G$16),"")</f>
        <v/>
      </c>
      <c r="H131" s="12" t="str">
        <f>IFERROR(INDEX(All!$C$13:$M$206,$B131,H$16),"")</f>
        <v/>
      </c>
      <c r="I131" s="12" t="str">
        <f>IFERROR(INDEX(All!$C$13:$M$206,$B131,I$16),"")</f>
        <v/>
      </c>
      <c r="J131" s="12" t="str">
        <f>IFERROR(INDEX(All!$C$13:$M$206,$B131,J$16),"")</f>
        <v/>
      </c>
      <c r="K131" s="15" t="str">
        <f>IFERROR(INDEX(All!$C$13:$M$206,$B131,K$16),"")</f>
        <v/>
      </c>
      <c r="L131" s="163" t="str">
        <f>IFERROR(INDEX(All!$C$13:$M$206,$B131,L$16),"")</f>
        <v/>
      </c>
      <c r="M131" s="163" t="str">
        <f>IFERROR(INDEX(All!$C$13:$M$206,$B131,M$16),"")</f>
        <v/>
      </c>
      <c r="N131" s="166"/>
      <c r="O131" s="167" t="str">
        <f t="shared" si="3"/>
        <v/>
      </c>
    </row>
    <row r="132" spans="2:15" ht="18" hidden="1" customHeight="1">
      <c r="B132" s="28" t="str">
        <f>IFERROR(SMALL($C$18:$C$211,ROW(All!G127)-ROW(All!$G$12)),"")</f>
        <v/>
      </c>
      <c r="C132" s="161" t="str">
        <f>IF(All!$B127="","",IF($H$9=All!G127,ROW(All!B127)-ROW(All!$B$12),""))</f>
        <v/>
      </c>
      <c r="D132" s="162" t="str">
        <f>IFERROR(INDEX(All!$C$13:$M$206,$B132,D$16),"")</f>
        <v/>
      </c>
      <c r="E132" s="12" t="str">
        <f>IFERROR(INDEX(All!$C$13:$M$206,$B132,E$16),"")</f>
        <v/>
      </c>
      <c r="F132" s="157" t="str">
        <f>IFERROR(INDEX(All!$C$13:$M$206,$B132,F$16),"")</f>
        <v/>
      </c>
      <c r="G132" s="12" t="str">
        <f>IFERROR(INDEX(All!$C$13:$M$206,$B132,G$16),"")</f>
        <v/>
      </c>
      <c r="H132" s="12" t="str">
        <f>IFERROR(INDEX(All!$C$13:$M$206,$B132,H$16),"")</f>
        <v/>
      </c>
      <c r="I132" s="12" t="str">
        <f>IFERROR(INDEX(All!$C$13:$M$206,$B132,I$16),"")</f>
        <v/>
      </c>
      <c r="J132" s="12" t="str">
        <f>IFERROR(INDEX(All!$C$13:$M$206,$B132,J$16),"")</f>
        <v/>
      </c>
      <c r="K132" s="15" t="str">
        <f>IFERROR(INDEX(All!$C$13:$M$206,$B132,K$16),"")</f>
        <v/>
      </c>
      <c r="L132" s="163" t="str">
        <f>IFERROR(INDEX(All!$C$13:$M$206,$B132,L$16),"")</f>
        <v/>
      </c>
      <c r="M132" s="163" t="str">
        <f>IFERROR(INDEX(All!$C$13:$M$206,$B132,M$16),"")</f>
        <v/>
      </c>
      <c r="N132" s="164"/>
      <c r="O132" s="165" t="str">
        <f t="shared" si="3"/>
        <v/>
      </c>
    </row>
    <row r="133" spans="2:15" ht="18" hidden="1" customHeight="1">
      <c r="B133" s="28" t="str">
        <f>IFERROR(SMALL($C$18:$C$211,ROW(All!G128)-ROW(All!$G$12)),"")</f>
        <v/>
      </c>
      <c r="C133" s="161" t="str">
        <f>IF(All!$B128="","",IF($H$9=All!G128,ROW(All!B128)-ROW(All!$B$12),""))</f>
        <v/>
      </c>
      <c r="D133" s="162" t="str">
        <f>IFERROR(INDEX(All!$C$13:$M$206,$B133,D$16),"")</f>
        <v/>
      </c>
      <c r="E133" s="12" t="str">
        <f>IFERROR(INDEX(All!$C$13:$M$206,$B133,E$16),"")</f>
        <v/>
      </c>
      <c r="F133" s="157" t="str">
        <f>IFERROR(INDEX(All!$C$13:$M$206,$B133,F$16),"")</f>
        <v/>
      </c>
      <c r="G133" s="12" t="str">
        <f>IFERROR(INDEX(All!$C$13:$M$206,$B133,G$16),"")</f>
        <v/>
      </c>
      <c r="H133" s="12" t="str">
        <f>IFERROR(INDEX(All!$C$13:$M$206,$B133,H$16),"")</f>
        <v/>
      </c>
      <c r="I133" s="12" t="str">
        <f>IFERROR(INDEX(All!$C$13:$M$206,$B133,I$16),"")</f>
        <v/>
      </c>
      <c r="J133" s="12" t="str">
        <f>IFERROR(INDEX(All!$C$13:$M$206,$B133,J$16),"")</f>
        <v/>
      </c>
      <c r="K133" s="15" t="str">
        <f>IFERROR(INDEX(All!$C$13:$M$206,$B133,K$16),"")</f>
        <v/>
      </c>
      <c r="L133" s="163" t="str">
        <f>IFERROR(INDEX(All!$C$13:$M$206,$B133,L$16),"")</f>
        <v/>
      </c>
      <c r="M133" s="163" t="str">
        <f>IFERROR(INDEX(All!$C$13:$M$206,$B133,M$16),"")</f>
        <v/>
      </c>
      <c r="N133" s="166"/>
      <c r="O133" s="167" t="str">
        <f t="shared" si="3"/>
        <v/>
      </c>
    </row>
    <row r="134" spans="2:15" ht="18" hidden="1" customHeight="1">
      <c r="B134" s="28" t="str">
        <f>IFERROR(SMALL($C$18:$C$211,ROW(All!G129)-ROW(All!$G$12)),"")</f>
        <v/>
      </c>
      <c r="C134" s="161" t="str">
        <f>IF(All!$B129="","",IF($H$9=All!G129,ROW(All!B129)-ROW(All!$B$12),""))</f>
        <v/>
      </c>
      <c r="D134" s="162" t="str">
        <f>IFERROR(INDEX(All!$C$13:$M$206,$B134,D$16),"")</f>
        <v/>
      </c>
      <c r="E134" s="12" t="str">
        <f>IFERROR(INDEX(All!$C$13:$M$206,$B134,E$16),"")</f>
        <v/>
      </c>
      <c r="F134" s="157" t="str">
        <f>IFERROR(INDEX(All!$C$13:$M$206,$B134,F$16),"")</f>
        <v/>
      </c>
      <c r="G134" s="12" t="str">
        <f>IFERROR(INDEX(All!$C$13:$M$206,$B134,G$16),"")</f>
        <v/>
      </c>
      <c r="H134" s="12" t="str">
        <f>IFERROR(INDEX(All!$C$13:$M$206,$B134,H$16),"")</f>
        <v/>
      </c>
      <c r="I134" s="12" t="str">
        <f>IFERROR(INDEX(All!$C$13:$M$206,$B134,I$16),"")</f>
        <v/>
      </c>
      <c r="J134" s="12" t="str">
        <f>IFERROR(INDEX(All!$C$13:$M$206,$B134,J$16),"")</f>
        <v/>
      </c>
      <c r="K134" s="15" t="str">
        <f>IFERROR(INDEX(All!$C$13:$M$206,$B134,K$16),"")</f>
        <v/>
      </c>
      <c r="L134" s="163" t="str">
        <f>IFERROR(INDEX(All!$C$13:$M$206,$B134,L$16),"")</f>
        <v/>
      </c>
      <c r="M134" s="163" t="str">
        <f>IFERROR(INDEX(All!$C$13:$M$206,$B134,M$16),"")</f>
        <v/>
      </c>
      <c r="N134" s="164"/>
      <c r="O134" s="165" t="str">
        <f t="shared" si="3"/>
        <v/>
      </c>
    </row>
    <row r="135" spans="2:15" ht="18" hidden="1" customHeight="1">
      <c r="B135" s="28" t="str">
        <f>IFERROR(SMALL($C$18:$C$211,ROW(All!G130)-ROW(All!$G$12)),"")</f>
        <v/>
      </c>
      <c r="C135" s="161" t="str">
        <f>IF(All!$B130="","",IF($H$9=All!G130,ROW(All!B130)-ROW(All!$B$12),""))</f>
        <v/>
      </c>
      <c r="D135" s="162" t="str">
        <f>IFERROR(INDEX(All!$C$13:$M$206,$B135,D$16),"")</f>
        <v/>
      </c>
      <c r="E135" s="12" t="str">
        <f>IFERROR(INDEX(All!$C$13:$M$206,$B135,E$16),"")</f>
        <v/>
      </c>
      <c r="F135" s="157" t="str">
        <f>IFERROR(INDEX(All!$C$13:$M$206,$B135,F$16),"")</f>
        <v/>
      </c>
      <c r="G135" s="12" t="str">
        <f>IFERROR(INDEX(All!$C$13:$M$206,$B135,G$16),"")</f>
        <v/>
      </c>
      <c r="H135" s="12" t="str">
        <f>IFERROR(INDEX(All!$C$13:$M$206,$B135,H$16),"")</f>
        <v/>
      </c>
      <c r="I135" s="12" t="str">
        <f>IFERROR(INDEX(All!$C$13:$M$206,$B135,I$16),"")</f>
        <v/>
      </c>
      <c r="J135" s="12" t="str">
        <f>IFERROR(INDEX(All!$C$13:$M$206,$B135,J$16),"")</f>
        <v/>
      </c>
      <c r="K135" s="15" t="str">
        <f>IFERROR(INDEX(All!$C$13:$M$206,$B135,K$16),"")</f>
        <v/>
      </c>
      <c r="L135" s="163" t="str">
        <f>IFERROR(INDEX(All!$C$13:$M$206,$B135,L$16),"")</f>
        <v/>
      </c>
      <c r="M135" s="163" t="str">
        <f>IFERROR(INDEX(All!$C$13:$M$206,$B135,M$16),"")</f>
        <v/>
      </c>
      <c r="N135" s="166"/>
      <c r="O135" s="167" t="str">
        <f t="shared" si="3"/>
        <v/>
      </c>
    </row>
    <row r="136" spans="2:15" ht="18" hidden="1" customHeight="1">
      <c r="B136" s="28" t="str">
        <f>IFERROR(SMALL($C$18:$C$211,ROW(All!G131)-ROW(All!$G$12)),"")</f>
        <v/>
      </c>
      <c r="C136" s="161" t="str">
        <f>IF(All!$B131="","",IF($H$9=All!G131,ROW(All!B131)-ROW(All!$B$12),""))</f>
        <v/>
      </c>
      <c r="D136" s="162" t="str">
        <f>IFERROR(INDEX(All!$C$13:$M$206,$B136,D$16),"")</f>
        <v/>
      </c>
      <c r="E136" s="12" t="str">
        <f>IFERROR(INDEX(All!$C$13:$M$206,$B136,E$16),"")</f>
        <v/>
      </c>
      <c r="F136" s="157" t="str">
        <f>IFERROR(INDEX(All!$C$13:$M$206,$B136,F$16),"")</f>
        <v/>
      </c>
      <c r="G136" s="12" t="str">
        <f>IFERROR(INDEX(All!$C$13:$M$206,$B136,G$16),"")</f>
        <v/>
      </c>
      <c r="H136" s="12" t="str">
        <f>IFERROR(INDEX(All!$C$13:$M$206,$B136,H$16),"")</f>
        <v/>
      </c>
      <c r="I136" s="12" t="str">
        <f>IFERROR(INDEX(All!$C$13:$M$206,$B136,I$16),"")</f>
        <v/>
      </c>
      <c r="J136" s="12" t="str">
        <f>IFERROR(INDEX(All!$C$13:$M$206,$B136,J$16),"")</f>
        <v/>
      </c>
      <c r="K136" s="15" t="str">
        <f>IFERROR(INDEX(All!$C$13:$M$206,$B136,K$16),"")</f>
        <v/>
      </c>
      <c r="L136" s="163" t="str">
        <f>IFERROR(INDEX(All!$C$13:$M$206,$B136,L$16),"")</f>
        <v/>
      </c>
      <c r="M136" s="163" t="str">
        <f>IFERROR(INDEX(All!$C$13:$M$206,$B136,M$16),"")</f>
        <v/>
      </c>
      <c r="N136" s="164"/>
      <c r="O136" s="165" t="str">
        <f t="shared" si="3"/>
        <v/>
      </c>
    </row>
    <row r="137" spans="2:15" ht="18" hidden="1" customHeight="1">
      <c r="B137" s="28" t="str">
        <f>IFERROR(SMALL($C$18:$C$211,ROW(All!G132)-ROW(All!$G$12)),"")</f>
        <v/>
      </c>
      <c r="C137" s="161" t="str">
        <f>IF(All!$B132="","",IF($H$9=All!G132,ROW(All!B132)-ROW(All!$B$12),""))</f>
        <v/>
      </c>
      <c r="D137" s="162" t="str">
        <f>IFERROR(INDEX(All!$C$13:$M$206,$B137,D$16),"")</f>
        <v/>
      </c>
      <c r="E137" s="12" t="str">
        <f>IFERROR(INDEX(All!$C$13:$M$206,$B137,E$16),"")</f>
        <v/>
      </c>
      <c r="F137" s="157" t="str">
        <f>IFERROR(INDEX(All!$C$13:$M$206,$B137,F$16),"")</f>
        <v/>
      </c>
      <c r="G137" s="12" t="str">
        <f>IFERROR(INDEX(All!$C$13:$M$206,$B137,G$16),"")</f>
        <v/>
      </c>
      <c r="H137" s="12" t="str">
        <f>IFERROR(INDEX(All!$C$13:$M$206,$B137,H$16),"")</f>
        <v/>
      </c>
      <c r="I137" s="12" t="str">
        <f>IFERROR(INDEX(All!$C$13:$M$206,$B137,I$16),"")</f>
        <v/>
      </c>
      <c r="J137" s="12" t="str">
        <f>IFERROR(INDEX(All!$C$13:$M$206,$B137,J$16),"")</f>
        <v/>
      </c>
      <c r="K137" s="15" t="str">
        <f>IFERROR(INDEX(All!$C$13:$M$206,$B137,K$16),"")</f>
        <v/>
      </c>
      <c r="L137" s="163" t="str">
        <f>IFERROR(INDEX(All!$C$13:$M$206,$B137,L$16),"")</f>
        <v/>
      </c>
      <c r="M137" s="163" t="str">
        <f>IFERROR(INDEX(All!$C$13:$M$206,$B137,M$16),"")</f>
        <v/>
      </c>
      <c r="N137" s="166"/>
      <c r="O137" s="167" t="str">
        <f t="shared" si="3"/>
        <v/>
      </c>
    </row>
    <row r="138" spans="2:15" ht="18" hidden="1" customHeight="1">
      <c r="B138" s="28" t="str">
        <f>IFERROR(SMALL($C$18:$C$211,ROW(All!G133)-ROW(All!$G$12)),"")</f>
        <v/>
      </c>
      <c r="C138" s="161" t="str">
        <f>IF(All!$B133="","",IF($H$9=All!G133,ROW(All!B133)-ROW(All!$B$12),""))</f>
        <v/>
      </c>
      <c r="D138" s="162" t="str">
        <f>IFERROR(INDEX(All!$C$13:$M$206,$B138,D$16),"")</f>
        <v/>
      </c>
      <c r="E138" s="12" t="str">
        <f>IFERROR(INDEX(All!$C$13:$M$206,$B138,E$16),"")</f>
        <v/>
      </c>
      <c r="F138" s="157" t="str">
        <f>IFERROR(INDEX(All!$C$13:$M$206,$B138,F$16),"")</f>
        <v/>
      </c>
      <c r="G138" s="12" t="str">
        <f>IFERROR(INDEX(All!$C$13:$M$206,$B138,G$16),"")</f>
        <v/>
      </c>
      <c r="H138" s="12" t="str">
        <f>IFERROR(INDEX(All!$C$13:$M$206,$B138,H$16),"")</f>
        <v/>
      </c>
      <c r="I138" s="12" t="str">
        <f>IFERROR(INDEX(All!$C$13:$M$206,$B138,I$16),"")</f>
        <v/>
      </c>
      <c r="J138" s="12" t="str">
        <f>IFERROR(INDEX(All!$C$13:$M$206,$B138,J$16),"")</f>
        <v/>
      </c>
      <c r="K138" s="15" t="str">
        <f>IFERROR(INDEX(All!$C$13:$M$206,$B138,K$16),"")</f>
        <v/>
      </c>
      <c r="L138" s="163" t="str">
        <f>IFERROR(INDEX(All!$C$13:$M$206,$B138,L$16),"")</f>
        <v/>
      </c>
      <c r="M138" s="163" t="str">
        <f>IFERROR(INDEX(All!$C$13:$M$206,$B138,M$16),"")</f>
        <v/>
      </c>
      <c r="N138" s="164"/>
      <c r="O138" s="165" t="str">
        <f t="shared" si="3"/>
        <v/>
      </c>
    </row>
    <row r="139" spans="2:15" ht="18" hidden="1" customHeight="1">
      <c r="B139" s="28" t="str">
        <f>IFERROR(SMALL($C$18:$C$211,ROW(All!G134)-ROW(All!$G$12)),"")</f>
        <v/>
      </c>
      <c r="C139" s="161" t="str">
        <f>IF(All!$B134="","",IF($H$9=All!G134,ROW(All!B134)-ROW(All!$B$12),""))</f>
        <v/>
      </c>
      <c r="D139" s="162" t="str">
        <f>IFERROR(INDEX(All!$C$13:$M$206,$B139,D$16),"")</f>
        <v/>
      </c>
      <c r="E139" s="12" t="str">
        <f>IFERROR(INDEX(All!$C$13:$M$206,$B139,E$16),"")</f>
        <v/>
      </c>
      <c r="F139" s="157" t="str">
        <f>IFERROR(INDEX(All!$C$13:$M$206,$B139,F$16),"")</f>
        <v/>
      </c>
      <c r="G139" s="12" t="str">
        <f>IFERROR(INDEX(All!$C$13:$M$206,$B139,G$16),"")</f>
        <v/>
      </c>
      <c r="H139" s="12" t="str">
        <f>IFERROR(INDEX(All!$C$13:$M$206,$B139,H$16),"")</f>
        <v/>
      </c>
      <c r="I139" s="12" t="str">
        <f>IFERROR(INDEX(All!$C$13:$M$206,$B139,I$16),"")</f>
        <v/>
      </c>
      <c r="J139" s="12" t="str">
        <f>IFERROR(INDEX(All!$C$13:$M$206,$B139,J$16),"")</f>
        <v/>
      </c>
      <c r="K139" s="15" t="str">
        <f>IFERROR(INDEX(All!$C$13:$M$206,$B139,K$16),"")</f>
        <v/>
      </c>
      <c r="L139" s="163" t="str">
        <f>IFERROR(INDEX(All!$C$13:$M$206,$B139,L$16),"")</f>
        <v/>
      </c>
      <c r="M139" s="163" t="str">
        <f>IFERROR(INDEX(All!$C$13:$M$206,$B139,M$16),"")</f>
        <v/>
      </c>
      <c r="N139" s="166"/>
      <c r="O139" s="167" t="str">
        <f t="shared" si="3"/>
        <v/>
      </c>
    </row>
    <row r="140" spans="2:15" ht="18" hidden="1" customHeight="1">
      <c r="B140" s="28" t="str">
        <f>IFERROR(SMALL($C$18:$C$211,ROW(All!G135)-ROW(All!$G$12)),"")</f>
        <v/>
      </c>
      <c r="C140" s="161" t="str">
        <f>IF(All!$B135="","",IF($H$9=All!G135,ROW(All!B135)-ROW(All!$B$12),""))</f>
        <v/>
      </c>
      <c r="D140" s="162" t="str">
        <f>IFERROR(INDEX(All!$C$13:$M$206,$B140,D$16),"")</f>
        <v/>
      </c>
      <c r="E140" s="12" t="str">
        <f>IFERROR(INDEX(All!$C$13:$M$206,$B140,E$16),"")</f>
        <v/>
      </c>
      <c r="F140" s="157" t="str">
        <f>IFERROR(INDEX(All!$C$13:$M$206,$B140,F$16),"")</f>
        <v/>
      </c>
      <c r="G140" s="12" t="str">
        <f>IFERROR(INDEX(All!$C$13:$M$206,$B140,G$16),"")</f>
        <v/>
      </c>
      <c r="H140" s="12" t="str">
        <f>IFERROR(INDEX(All!$C$13:$M$206,$B140,H$16),"")</f>
        <v/>
      </c>
      <c r="I140" s="12" t="str">
        <f>IFERROR(INDEX(All!$C$13:$M$206,$B140,I$16),"")</f>
        <v/>
      </c>
      <c r="J140" s="12" t="str">
        <f>IFERROR(INDEX(All!$C$13:$M$206,$B140,J$16),"")</f>
        <v/>
      </c>
      <c r="K140" s="15" t="str">
        <f>IFERROR(INDEX(All!$C$13:$M$206,$B140,K$16),"")</f>
        <v/>
      </c>
      <c r="L140" s="163" t="str">
        <f>IFERROR(INDEX(All!$C$13:$M$206,$B140,L$16),"")</f>
        <v/>
      </c>
      <c r="M140" s="163" t="str">
        <f>IFERROR(INDEX(All!$C$13:$M$206,$B140,M$16),"")</f>
        <v/>
      </c>
      <c r="N140" s="164"/>
      <c r="O140" s="165" t="str">
        <f t="shared" si="3"/>
        <v/>
      </c>
    </row>
    <row r="141" spans="2:15" ht="18" hidden="1" customHeight="1">
      <c r="B141" s="28" t="str">
        <f>IFERROR(SMALL($C$18:$C$211,ROW(All!G136)-ROW(All!$G$12)),"")</f>
        <v/>
      </c>
      <c r="C141" s="161" t="str">
        <f>IF(All!$B136="","",IF($H$9=All!G136,ROW(All!B136)-ROW(All!$B$12),""))</f>
        <v/>
      </c>
      <c r="D141" s="162" t="str">
        <f>IFERROR(INDEX(All!$C$13:$M$206,$B141,D$16),"")</f>
        <v/>
      </c>
      <c r="E141" s="12" t="str">
        <f>IFERROR(INDEX(All!$C$13:$M$206,$B141,E$16),"")</f>
        <v/>
      </c>
      <c r="F141" s="157" t="str">
        <f>IFERROR(INDEX(All!$C$13:$M$206,$B141,F$16),"")</f>
        <v/>
      </c>
      <c r="G141" s="12" t="str">
        <f>IFERROR(INDEX(All!$C$13:$M$206,$B141,G$16),"")</f>
        <v/>
      </c>
      <c r="H141" s="12" t="str">
        <f>IFERROR(INDEX(All!$C$13:$M$206,$B141,H$16),"")</f>
        <v/>
      </c>
      <c r="I141" s="12" t="str">
        <f>IFERROR(INDEX(All!$C$13:$M$206,$B141,I$16),"")</f>
        <v/>
      </c>
      <c r="J141" s="12" t="str">
        <f>IFERROR(INDEX(All!$C$13:$M$206,$B141,J$16),"")</f>
        <v/>
      </c>
      <c r="K141" s="15" t="str">
        <f>IFERROR(INDEX(All!$C$13:$M$206,$B141,K$16),"")</f>
        <v/>
      </c>
      <c r="L141" s="163" t="str">
        <f>IFERROR(INDEX(All!$C$13:$M$206,$B141,L$16),"")</f>
        <v/>
      </c>
      <c r="M141" s="163" t="str">
        <f>IFERROR(INDEX(All!$C$13:$M$206,$B141,M$16),"")</f>
        <v/>
      </c>
      <c r="N141" s="166"/>
      <c r="O141" s="167" t="str">
        <f t="shared" si="3"/>
        <v/>
      </c>
    </row>
    <row r="142" spans="2:15" ht="18" hidden="1" customHeight="1">
      <c r="B142" s="28" t="str">
        <f>IFERROR(SMALL($C$18:$C$211,ROW(All!G137)-ROW(All!$G$12)),"")</f>
        <v/>
      </c>
      <c r="C142" s="161" t="str">
        <f>IF(All!$B137="","",IF($H$9=All!G137,ROW(All!B137)-ROW(All!$B$12),""))</f>
        <v/>
      </c>
      <c r="D142" s="162" t="str">
        <f>IFERROR(INDEX(All!$C$13:$M$206,$B142,D$16),"")</f>
        <v/>
      </c>
      <c r="E142" s="12" t="str">
        <f>IFERROR(INDEX(All!$C$13:$M$206,$B142,E$16),"")</f>
        <v/>
      </c>
      <c r="F142" s="157" t="str">
        <f>IFERROR(INDEX(All!$C$13:$M$206,$B142,F$16),"")</f>
        <v/>
      </c>
      <c r="G142" s="12" t="str">
        <f>IFERROR(INDEX(All!$C$13:$M$206,$B142,G$16),"")</f>
        <v/>
      </c>
      <c r="H142" s="12" t="str">
        <f>IFERROR(INDEX(All!$C$13:$M$206,$B142,H$16),"")</f>
        <v/>
      </c>
      <c r="I142" s="12" t="str">
        <f>IFERROR(INDEX(All!$C$13:$M$206,$B142,I$16),"")</f>
        <v/>
      </c>
      <c r="J142" s="12" t="str">
        <f>IFERROR(INDEX(All!$C$13:$M$206,$B142,J$16),"")</f>
        <v/>
      </c>
      <c r="K142" s="15" t="str">
        <f>IFERROR(INDEX(All!$C$13:$M$206,$B142,K$16),"")</f>
        <v/>
      </c>
      <c r="L142" s="163" t="str">
        <f>IFERROR(INDEX(All!$C$13:$M$206,$B142,L$16),"")</f>
        <v/>
      </c>
      <c r="M142" s="163" t="str">
        <f>IFERROR(INDEX(All!$C$13:$M$206,$B142,M$16),"")</f>
        <v/>
      </c>
      <c r="N142" s="164"/>
      <c r="O142" s="165" t="str">
        <f t="shared" si="3"/>
        <v/>
      </c>
    </row>
    <row r="143" spans="2:15" ht="18" hidden="1" customHeight="1">
      <c r="B143" s="28" t="str">
        <f>IFERROR(SMALL($C$18:$C$211,ROW(All!G138)-ROW(All!$G$12)),"")</f>
        <v/>
      </c>
      <c r="C143" s="161" t="str">
        <f>IF(All!$B138="","",IF($H$9=All!G138,ROW(All!B138)-ROW(All!$B$12),""))</f>
        <v/>
      </c>
      <c r="D143" s="162" t="str">
        <f>IFERROR(INDEX(All!$C$13:$M$206,$B143,D$16),"")</f>
        <v/>
      </c>
      <c r="E143" s="12" t="str">
        <f>IFERROR(INDEX(All!$C$13:$M$206,$B143,E$16),"")</f>
        <v/>
      </c>
      <c r="F143" s="157" t="str">
        <f>IFERROR(INDEX(All!$C$13:$M$206,$B143,F$16),"")</f>
        <v/>
      </c>
      <c r="G143" s="12" t="str">
        <f>IFERROR(INDEX(All!$C$13:$M$206,$B143,G$16),"")</f>
        <v/>
      </c>
      <c r="H143" s="12" t="str">
        <f>IFERROR(INDEX(All!$C$13:$M$206,$B143,H$16),"")</f>
        <v/>
      </c>
      <c r="I143" s="12" t="str">
        <f>IFERROR(INDEX(All!$C$13:$M$206,$B143,I$16),"")</f>
        <v/>
      </c>
      <c r="J143" s="12" t="str">
        <f>IFERROR(INDEX(All!$C$13:$M$206,$B143,J$16),"")</f>
        <v/>
      </c>
      <c r="K143" s="15" t="str">
        <f>IFERROR(INDEX(All!$C$13:$M$206,$B143,K$16),"")</f>
        <v/>
      </c>
      <c r="L143" s="163" t="str">
        <f>IFERROR(INDEX(All!$C$13:$M$206,$B143,L$16),"")</f>
        <v/>
      </c>
      <c r="M143" s="163" t="str">
        <f>IFERROR(INDEX(All!$C$13:$M$206,$B143,M$16),"")</f>
        <v/>
      </c>
      <c r="N143" s="166"/>
      <c r="O143" s="167" t="str">
        <f t="shared" si="3"/>
        <v/>
      </c>
    </row>
    <row r="144" spans="2:15" ht="18" hidden="1" customHeight="1">
      <c r="B144" s="28" t="str">
        <f>IFERROR(SMALL($C$18:$C$211,ROW(All!G139)-ROW(All!$G$12)),"")</f>
        <v/>
      </c>
      <c r="C144" s="161" t="str">
        <f>IF(All!$B139="","",IF($H$9=All!G139,ROW(All!B139)-ROW(All!$B$12),""))</f>
        <v/>
      </c>
      <c r="D144" s="162" t="str">
        <f>IFERROR(INDEX(All!$C$13:$M$206,$B144,D$16),"")</f>
        <v/>
      </c>
      <c r="E144" s="12" t="str">
        <f>IFERROR(INDEX(All!$C$13:$M$206,$B144,E$16),"")</f>
        <v/>
      </c>
      <c r="F144" s="157" t="str">
        <f>IFERROR(INDEX(All!$C$13:$M$206,$B144,F$16),"")</f>
        <v/>
      </c>
      <c r="G144" s="12" t="str">
        <f>IFERROR(INDEX(All!$C$13:$M$206,$B144,G$16),"")</f>
        <v/>
      </c>
      <c r="H144" s="12" t="str">
        <f>IFERROR(INDEX(All!$C$13:$M$206,$B144,H$16),"")</f>
        <v/>
      </c>
      <c r="I144" s="12" t="str">
        <f>IFERROR(INDEX(All!$C$13:$M$206,$B144,I$16),"")</f>
        <v/>
      </c>
      <c r="J144" s="12" t="str">
        <f>IFERROR(INDEX(All!$C$13:$M$206,$B144,J$16),"")</f>
        <v/>
      </c>
      <c r="K144" s="15" t="str">
        <f>IFERROR(INDEX(All!$C$13:$M$206,$B144,K$16),"")</f>
        <v/>
      </c>
      <c r="L144" s="163" t="str">
        <f>IFERROR(INDEX(All!$C$13:$M$206,$B144,L$16),"")</f>
        <v/>
      </c>
      <c r="M144" s="163" t="str">
        <f>IFERROR(INDEX(All!$C$13:$M$206,$B144,M$16),"")</f>
        <v/>
      </c>
      <c r="N144" s="164"/>
      <c r="O144" s="165" t="str">
        <f t="shared" si="3"/>
        <v/>
      </c>
    </row>
    <row r="145" spans="2:15" ht="18" hidden="1" customHeight="1">
      <c r="B145" s="28" t="str">
        <f>IFERROR(SMALL($C$18:$C$211,ROW(All!G140)-ROW(All!$G$12)),"")</f>
        <v/>
      </c>
      <c r="C145" s="161" t="str">
        <f>IF(All!$B140="","",IF($H$9=All!G140,ROW(All!B140)-ROW(All!$B$12),""))</f>
        <v/>
      </c>
      <c r="D145" s="162" t="str">
        <f>IFERROR(INDEX(All!$C$13:$M$206,$B145,D$16),"")</f>
        <v/>
      </c>
      <c r="E145" s="12" t="str">
        <f>IFERROR(INDEX(All!$C$13:$M$206,$B145,E$16),"")</f>
        <v/>
      </c>
      <c r="F145" s="157" t="str">
        <f>IFERROR(INDEX(All!$C$13:$M$206,$B145,F$16),"")</f>
        <v/>
      </c>
      <c r="G145" s="12" t="str">
        <f>IFERROR(INDEX(All!$C$13:$M$206,$B145,G$16),"")</f>
        <v/>
      </c>
      <c r="H145" s="12" t="str">
        <f>IFERROR(INDEX(All!$C$13:$M$206,$B145,H$16),"")</f>
        <v/>
      </c>
      <c r="I145" s="12" t="str">
        <f>IFERROR(INDEX(All!$C$13:$M$206,$B145,I$16),"")</f>
        <v/>
      </c>
      <c r="J145" s="12" t="str">
        <f>IFERROR(INDEX(All!$C$13:$M$206,$B145,J$16),"")</f>
        <v/>
      </c>
      <c r="K145" s="15" t="str">
        <f>IFERROR(INDEX(All!$C$13:$M$206,$B145,K$16),"")</f>
        <v/>
      </c>
      <c r="L145" s="163" t="str">
        <f>IFERROR(INDEX(All!$C$13:$M$206,$B145,L$16),"")</f>
        <v/>
      </c>
      <c r="M145" s="163" t="str">
        <f>IFERROR(INDEX(All!$C$13:$M$206,$B145,M$16),"")</f>
        <v/>
      </c>
      <c r="N145" s="166"/>
      <c r="O145" s="167" t="str">
        <f t="shared" ref="O145:O208" si="4">IF($G145=$H$9,1,"")</f>
        <v/>
      </c>
    </row>
    <row r="146" spans="2:15" ht="18" hidden="1" customHeight="1">
      <c r="B146" s="28" t="str">
        <f>IFERROR(SMALL($C$18:$C$211,ROW(All!G141)-ROW(All!$G$12)),"")</f>
        <v/>
      </c>
      <c r="C146" s="161" t="str">
        <f>IF(All!$B141="","",IF($H$9=All!G141,ROW(All!B141)-ROW(All!$B$12),""))</f>
        <v/>
      </c>
      <c r="D146" s="162" t="str">
        <f>IFERROR(INDEX(All!$C$13:$M$206,$B146,D$16),"")</f>
        <v/>
      </c>
      <c r="E146" s="12" t="str">
        <f>IFERROR(INDEX(All!$C$13:$M$206,$B146,E$16),"")</f>
        <v/>
      </c>
      <c r="F146" s="157" t="str">
        <f>IFERROR(INDEX(All!$C$13:$M$206,$B146,F$16),"")</f>
        <v/>
      </c>
      <c r="G146" s="12" t="str">
        <f>IFERROR(INDEX(All!$C$13:$M$206,$B146,G$16),"")</f>
        <v/>
      </c>
      <c r="H146" s="12" t="str">
        <f>IFERROR(INDEX(All!$C$13:$M$206,$B146,H$16),"")</f>
        <v/>
      </c>
      <c r="I146" s="12" t="str">
        <f>IFERROR(INDEX(All!$C$13:$M$206,$B146,I$16),"")</f>
        <v/>
      </c>
      <c r="J146" s="12" t="str">
        <f>IFERROR(INDEX(All!$C$13:$M$206,$B146,J$16),"")</f>
        <v/>
      </c>
      <c r="K146" s="15" t="str">
        <f>IFERROR(INDEX(All!$C$13:$M$206,$B146,K$16),"")</f>
        <v/>
      </c>
      <c r="L146" s="163" t="str">
        <f>IFERROR(INDEX(All!$C$13:$M$206,$B146,L$16),"")</f>
        <v/>
      </c>
      <c r="M146" s="163" t="str">
        <f>IFERROR(INDEX(All!$C$13:$M$206,$B146,M$16),"")</f>
        <v/>
      </c>
      <c r="N146" s="164"/>
      <c r="O146" s="165" t="str">
        <f t="shared" si="4"/>
        <v/>
      </c>
    </row>
    <row r="147" spans="2:15" ht="18" hidden="1" customHeight="1">
      <c r="B147" s="28" t="str">
        <f>IFERROR(SMALL($C$18:$C$211,ROW(All!G142)-ROW(All!$G$12)),"")</f>
        <v/>
      </c>
      <c r="C147" s="161" t="str">
        <f>IF(All!$B142="","",IF($H$9=All!G142,ROW(All!B142)-ROW(All!$B$12),""))</f>
        <v/>
      </c>
      <c r="D147" s="162" t="str">
        <f>IFERROR(INDEX(All!$C$13:$M$206,$B147,D$16),"")</f>
        <v/>
      </c>
      <c r="E147" s="12" t="str">
        <f>IFERROR(INDEX(All!$C$13:$M$206,$B147,E$16),"")</f>
        <v/>
      </c>
      <c r="F147" s="157" t="str">
        <f>IFERROR(INDEX(All!$C$13:$M$206,$B147,F$16),"")</f>
        <v/>
      </c>
      <c r="G147" s="12" t="str">
        <f>IFERROR(INDEX(All!$C$13:$M$206,$B147,G$16),"")</f>
        <v/>
      </c>
      <c r="H147" s="12" t="str">
        <f>IFERROR(INDEX(All!$C$13:$M$206,$B147,H$16),"")</f>
        <v/>
      </c>
      <c r="I147" s="12" t="str">
        <f>IFERROR(INDEX(All!$C$13:$M$206,$B147,I$16),"")</f>
        <v/>
      </c>
      <c r="J147" s="12" t="str">
        <f>IFERROR(INDEX(All!$C$13:$M$206,$B147,J$16),"")</f>
        <v/>
      </c>
      <c r="K147" s="15" t="str">
        <f>IFERROR(INDEX(All!$C$13:$M$206,$B147,K$16),"")</f>
        <v/>
      </c>
      <c r="L147" s="163" t="str">
        <f>IFERROR(INDEX(All!$C$13:$M$206,$B147,L$16),"")</f>
        <v/>
      </c>
      <c r="M147" s="163" t="str">
        <f>IFERROR(INDEX(All!$C$13:$M$206,$B147,M$16),"")</f>
        <v/>
      </c>
      <c r="N147" s="166"/>
      <c r="O147" s="167" t="str">
        <f t="shared" si="4"/>
        <v/>
      </c>
    </row>
    <row r="148" spans="2:15" ht="18" hidden="1" customHeight="1">
      <c r="B148" s="28" t="str">
        <f>IFERROR(SMALL($C$18:$C$211,ROW(All!G143)-ROW(All!$G$12)),"")</f>
        <v/>
      </c>
      <c r="C148" s="161" t="str">
        <f>IF(All!$B143="","",IF($H$9=All!G143,ROW(All!B143)-ROW(All!$B$12),""))</f>
        <v/>
      </c>
      <c r="D148" s="162" t="str">
        <f>IFERROR(INDEX(All!$C$13:$M$206,$B148,D$16),"")</f>
        <v/>
      </c>
      <c r="E148" s="12" t="str">
        <f>IFERROR(INDEX(All!$C$13:$M$206,$B148,E$16),"")</f>
        <v/>
      </c>
      <c r="F148" s="157" t="str">
        <f>IFERROR(INDEX(All!$C$13:$M$206,$B148,F$16),"")</f>
        <v/>
      </c>
      <c r="G148" s="12" t="str">
        <f>IFERROR(INDEX(All!$C$13:$M$206,$B148,G$16),"")</f>
        <v/>
      </c>
      <c r="H148" s="12" t="str">
        <f>IFERROR(INDEX(All!$C$13:$M$206,$B148,H$16),"")</f>
        <v/>
      </c>
      <c r="I148" s="12" t="str">
        <f>IFERROR(INDEX(All!$C$13:$M$206,$B148,I$16),"")</f>
        <v/>
      </c>
      <c r="J148" s="12" t="str">
        <f>IFERROR(INDEX(All!$C$13:$M$206,$B148,J$16),"")</f>
        <v/>
      </c>
      <c r="K148" s="15" t="str">
        <f>IFERROR(INDEX(All!$C$13:$M$206,$B148,K$16),"")</f>
        <v/>
      </c>
      <c r="L148" s="163" t="str">
        <f>IFERROR(INDEX(All!$C$13:$M$206,$B148,L$16),"")</f>
        <v/>
      </c>
      <c r="M148" s="163" t="str">
        <f>IFERROR(INDEX(All!$C$13:$M$206,$B148,M$16),"")</f>
        <v/>
      </c>
      <c r="N148" s="164"/>
      <c r="O148" s="165" t="str">
        <f t="shared" si="4"/>
        <v/>
      </c>
    </row>
    <row r="149" spans="2:15" ht="18" hidden="1" customHeight="1">
      <c r="B149" s="28" t="str">
        <f>IFERROR(SMALL($C$18:$C$211,ROW(All!G144)-ROW(All!$G$12)),"")</f>
        <v/>
      </c>
      <c r="C149" s="161" t="str">
        <f>IF(All!$B144="","",IF($H$9=All!G144,ROW(All!B144)-ROW(All!$B$12),""))</f>
        <v/>
      </c>
      <c r="D149" s="162" t="str">
        <f>IFERROR(INDEX(All!$C$13:$M$206,$B149,D$16),"")</f>
        <v/>
      </c>
      <c r="E149" s="12" t="str">
        <f>IFERROR(INDEX(All!$C$13:$M$206,$B149,E$16),"")</f>
        <v/>
      </c>
      <c r="F149" s="157" t="str">
        <f>IFERROR(INDEX(All!$C$13:$M$206,$B149,F$16),"")</f>
        <v/>
      </c>
      <c r="G149" s="12" t="str">
        <f>IFERROR(INDEX(All!$C$13:$M$206,$B149,G$16),"")</f>
        <v/>
      </c>
      <c r="H149" s="12" t="str">
        <f>IFERROR(INDEX(All!$C$13:$M$206,$B149,H$16),"")</f>
        <v/>
      </c>
      <c r="I149" s="12" t="str">
        <f>IFERROR(INDEX(All!$C$13:$M$206,$B149,I$16),"")</f>
        <v/>
      </c>
      <c r="J149" s="12" t="str">
        <f>IFERROR(INDEX(All!$C$13:$M$206,$B149,J$16),"")</f>
        <v/>
      </c>
      <c r="K149" s="15" t="str">
        <f>IFERROR(INDEX(All!$C$13:$M$206,$B149,K$16),"")</f>
        <v/>
      </c>
      <c r="L149" s="163" t="str">
        <f>IFERROR(INDEX(All!$C$13:$M$206,$B149,L$16),"")</f>
        <v/>
      </c>
      <c r="M149" s="163" t="str">
        <f>IFERROR(INDEX(All!$C$13:$M$206,$B149,M$16),"")</f>
        <v/>
      </c>
      <c r="N149" s="166"/>
      <c r="O149" s="167" t="str">
        <f t="shared" si="4"/>
        <v/>
      </c>
    </row>
    <row r="150" spans="2:15" ht="18" hidden="1" customHeight="1">
      <c r="B150" s="28" t="str">
        <f>IFERROR(SMALL($C$18:$C$211,ROW(All!G145)-ROW(All!$G$12)),"")</f>
        <v/>
      </c>
      <c r="C150" s="161" t="str">
        <f>IF(All!$B145="","",IF($H$9=All!G145,ROW(All!B145)-ROW(All!$B$12),""))</f>
        <v/>
      </c>
      <c r="D150" s="162" t="str">
        <f>IFERROR(INDEX(All!$C$13:$M$206,$B150,D$16),"")</f>
        <v/>
      </c>
      <c r="E150" s="12" t="str">
        <f>IFERROR(INDEX(All!$C$13:$M$206,$B150,E$16),"")</f>
        <v/>
      </c>
      <c r="F150" s="157" t="str">
        <f>IFERROR(INDEX(All!$C$13:$M$206,$B150,F$16),"")</f>
        <v/>
      </c>
      <c r="G150" s="12" t="str">
        <f>IFERROR(INDEX(All!$C$13:$M$206,$B150,G$16),"")</f>
        <v/>
      </c>
      <c r="H150" s="12" t="str">
        <f>IFERROR(INDEX(All!$C$13:$M$206,$B150,H$16),"")</f>
        <v/>
      </c>
      <c r="I150" s="12" t="str">
        <f>IFERROR(INDEX(All!$C$13:$M$206,$B150,I$16),"")</f>
        <v/>
      </c>
      <c r="J150" s="12" t="str">
        <f>IFERROR(INDEX(All!$C$13:$M$206,$B150,J$16),"")</f>
        <v/>
      </c>
      <c r="K150" s="15" t="str">
        <f>IFERROR(INDEX(All!$C$13:$M$206,$B150,K$16),"")</f>
        <v/>
      </c>
      <c r="L150" s="163" t="str">
        <f>IFERROR(INDEX(All!$C$13:$M$206,$B150,L$16),"")</f>
        <v/>
      </c>
      <c r="M150" s="163" t="str">
        <f>IFERROR(INDEX(All!$C$13:$M$206,$B150,M$16),"")</f>
        <v/>
      </c>
      <c r="N150" s="164"/>
      <c r="O150" s="165" t="str">
        <f t="shared" si="4"/>
        <v/>
      </c>
    </row>
    <row r="151" spans="2:15" ht="18" hidden="1" customHeight="1">
      <c r="B151" s="28" t="str">
        <f>IFERROR(SMALL($C$18:$C$211,ROW(All!G146)-ROW(All!$G$12)),"")</f>
        <v/>
      </c>
      <c r="C151" s="161" t="str">
        <f>IF(All!$B146="","",IF($H$9=All!G146,ROW(All!B146)-ROW(All!$B$12),""))</f>
        <v/>
      </c>
      <c r="D151" s="162" t="str">
        <f>IFERROR(INDEX(All!$C$13:$M$206,$B151,D$16),"")</f>
        <v/>
      </c>
      <c r="E151" s="12" t="str">
        <f>IFERROR(INDEX(All!$C$13:$M$206,$B151,E$16),"")</f>
        <v/>
      </c>
      <c r="F151" s="157" t="str">
        <f>IFERROR(INDEX(All!$C$13:$M$206,$B151,F$16),"")</f>
        <v/>
      </c>
      <c r="G151" s="12" t="str">
        <f>IFERROR(INDEX(All!$C$13:$M$206,$B151,G$16),"")</f>
        <v/>
      </c>
      <c r="H151" s="12" t="str">
        <f>IFERROR(INDEX(All!$C$13:$M$206,$B151,H$16),"")</f>
        <v/>
      </c>
      <c r="I151" s="12" t="str">
        <f>IFERROR(INDEX(All!$C$13:$M$206,$B151,I$16),"")</f>
        <v/>
      </c>
      <c r="J151" s="12" t="str">
        <f>IFERROR(INDEX(All!$C$13:$M$206,$B151,J$16),"")</f>
        <v/>
      </c>
      <c r="K151" s="15" t="str">
        <f>IFERROR(INDEX(All!$C$13:$M$206,$B151,K$16),"")</f>
        <v/>
      </c>
      <c r="L151" s="163" t="str">
        <f>IFERROR(INDEX(All!$C$13:$M$206,$B151,L$16),"")</f>
        <v/>
      </c>
      <c r="M151" s="163" t="str">
        <f>IFERROR(INDEX(All!$C$13:$M$206,$B151,M$16),"")</f>
        <v/>
      </c>
      <c r="N151" s="166"/>
      <c r="O151" s="167" t="str">
        <f t="shared" si="4"/>
        <v/>
      </c>
    </row>
    <row r="152" spans="2:15" ht="18" hidden="1" customHeight="1">
      <c r="B152" s="28" t="str">
        <f>IFERROR(SMALL($C$18:$C$211,ROW(All!G147)-ROW(All!$G$12)),"")</f>
        <v/>
      </c>
      <c r="C152" s="161" t="str">
        <f>IF(All!$B147="","",IF($H$9=All!G147,ROW(All!B147)-ROW(All!$B$12),""))</f>
        <v/>
      </c>
      <c r="D152" s="162" t="str">
        <f>IFERROR(INDEX(All!$C$13:$M$206,$B152,D$16),"")</f>
        <v/>
      </c>
      <c r="E152" s="12" t="str">
        <f>IFERROR(INDEX(All!$C$13:$M$206,$B152,E$16),"")</f>
        <v/>
      </c>
      <c r="F152" s="157" t="str">
        <f>IFERROR(INDEX(All!$C$13:$M$206,$B152,F$16),"")</f>
        <v/>
      </c>
      <c r="G152" s="12" t="str">
        <f>IFERROR(INDEX(All!$C$13:$M$206,$B152,G$16),"")</f>
        <v/>
      </c>
      <c r="H152" s="12" t="str">
        <f>IFERROR(INDEX(All!$C$13:$M$206,$B152,H$16),"")</f>
        <v/>
      </c>
      <c r="I152" s="12" t="str">
        <f>IFERROR(INDEX(All!$C$13:$M$206,$B152,I$16),"")</f>
        <v/>
      </c>
      <c r="J152" s="12" t="str">
        <f>IFERROR(INDEX(All!$C$13:$M$206,$B152,J$16),"")</f>
        <v/>
      </c>
      <c r="K152" s="15" t="str">
        <f>IFERROR(INDEX(All!$C$13:$M$206,$B152,K$16),"")</f>
        <v/>
      </c>
      <c r="L152" s="163" t="str">
        <f>IFERROR(INDEX(All!$C$13:$M$206,$B152,L$16),"")</f>
        <v/>
      </c>
      <c r="M152" s="163" t="str">
        <f>IFERROR(INDEX(All!$C$13:$M$206,$B152,M$16),"")</f>
        <v/>
      </c>
      <c r="N152" s="164"/>
      <c r="O152" s="165" t="str">
        <f t="shared" si="4"/>
        <v/>
      </c>
    </row>
    <row r="153" spans="2:15" ht="18" hidden="1" customHeight="1">
      <c r="B153" s="28" t="str">
        <f>IFERROR(SMALL($C$18:$C$211,ROW(All!G148)-ROW(All!$G$12)),"")</f>
        <v/>
      </c>
      <c r="C153" s="161" t="str">
        <f>IF(All!$B148="","",IF($H$9=All!G148,ROW(All!B148)-ROW(All!$B$12),""))</f>
        <v/>
      </c>
      <c r="D153" s="162" t="str">
        <f>IFERROR(INDEX(All!$C$13:$M$206,$B153,D$16),"")</f>
        <v/>
      </c>
      <c r="E153" s="12" t="str">
        <f>IFERROR(INDEX(All!$C$13:$M$206,$B153,E$16),"")</f>
        <v/>
      </c>
      <c r="F153" s="157" t="str">
        <f>IFERROR(INDEX(All!$C$13:$M$206,$B153,F$16),"")</f>
        <v/>
      </c>
      <c r="G153" s="12" t="str">
        <f>IFERROR(INDEX(All!$C$13:$M$206,$B153,G$16),"")</f>
        <v/>
      </c>
      <c r="H153" s="12" t="str">
        <f>IFERROR(INDEX(All!$C$13:$M$206,$B153,H$16),"")</f>
        <v/>
      </c>
      <c r="I153" s="12" t="str">
        <f>IFERROR(INDEX(All!$C$13:$M$206,$B153,I$16),"")</f>
        <v/>
      </c>
      <c r="J153" s="12" t="str">
        <f>IFERROR(INDEX(All!$C$13:$M$206,$B153,J$16),"")</f>
        <v/>
      </c>
      <c r="K153" s="15" t="str">
        <f>IFERROR(INDEX(All!$C$13:$M$206,$B153,K$16),"")</f>
        <v/>
      </c>
      <c r="L153" s="163" t="str">
        <f>IFERROR(INDEX(All!$C$13:$M$206,$B153,L$16),"")</f>
        <v/>
      </c>
      <c r="M153" s="163" t="str">
        <f>IFERROR(INDEX(All!$C$13:$M$206,$B153,M$16),"")</f>
        <v/>
      </c>
      <c r="N153" s="166"/>
      <c r="O153" s="167" t="str">
        <f t="shared" si="4"/>
        <v/>
      </c>
    </row>
    <row r="154" spans="2:15" ht="18" hidden="1" customHeight="1">
      <c r="B154" s="28" t="str">
        <f>IFERROR(SMALL($C$18:$C$211,ROW(All!G149)-ROW(All!$G$12)),"")</f>
        <v/>
      </c>
      <c r="C154" s="161" t="str">
        <f>IF(All!$B149="","",IF($H$9=All!G149,ROW(All!B149)-ROW(All!$B$12),""))</f>
        <v/>
      </c>
      <c r="D154" s="162" t="str">
        <f>IFERROR(INDEX(All!$C$13:$M$206,$B154,D$16),"")</f>
        <v/>
      </c>
      <c r="E154" s="12" t="str">
        <f>IFERROR(INDEX(All!$C$13:$M$206,$B154,E$16),"")</f>
        <v/>
      </c>
      <c r="F154" s="157" t="str">
        <f>IFERROR(INDEX(All!$C$13:$M$206,$B154,F$16),"")</f>
        <v/>
      </c>
      <c r="G154" s="12" t="str">
        <f>IFERROR(INDEX(All!$C$13:$M$206,$B154,G$16),"")</f>
        <v/>
      </c>
      <c r="H154" s="12" t="str">
        <f>IFERROR(INDEX(All!$C$13:$M$206,$B154,H$16),"")</f>
        <v/>
      </c>
      <c r="I154" s="12" t="str">
        <f>IFERROR(INDEX(All!$C$13:$M$206,$B154,I$16),"")</f>
        <v/>
      </c>
      <c r="J154" s="12" t="str">
        <f>IFERROR(INDEX(All!$C$13:$M$206,$B154,J$16),"")</f>
        <v/>
      </c>
      <c r="K154" s="15" t="str">
        <f>IFERROR(INDEX(All!$C$13:$M$206,$B154,K$16),"")</f>
        <v/>
      </c>
      <c r="L154" s="163" t="str">
        <f>IFERROR(INDEX(All!$C$13:$M$206,$B154,L$16),"")</f>
        <v/>
      </c>
      <c r="M154" s="163" t="str">
        <f>IFERROR(INDEX(All!$C$13:$M$206,$B154,M$16),"")</f>
        <v/>
      </c>
      <c r="N154" s="164"/>
      <c r="O154" s="165" t="str">
        <f t="shared" si="4"/>
        <v/>
      </c>
    </row>
    <row r="155" spans="2:15" ht="18" hidden="1" customHeight="1">
      <c r="B155" s="28" t="str">
        <f>IFERROR(SMALL($C$18:$C$211,ROW(All!G150)-ROW(All!$G$12)),"")</f>
        <v/>
      </c>
      <c r="C155" s="161" t="str">
        <f>IF(All!$B150="","",IF($H$9=All!G150,ROW(All!B150)-ROW(All!$B$12),""))</f>
        <v/>
      </c>
      <c r="D155" s="162" t="str">
        <f>IFERROR(INDEX(All!$C$13:$M$206,$B155,D$16),"")</f>
        <v/>
      </c>
      <c r="E155" s="12" t="str">
        <f>IFERROR(INDEX(All!$C$13:$M$206,$B155,E$16),"")</f>
        <v/>
      </c>
      <c r="F155" s="157" t="str">
        <f>IFERROR(INDEX(All!$C$13:$M$206,$B155,F$16),"")</f>
        <v/>
      </c>
      <c r="G155" s="12" t="str">
        <f>IFERROR(INDEX(All!$C$13:$M$206,$B155,G$16),"")</f>
        <v/>
      </c>
      <c r="H155" s="12" t="str">
        <f>IFERROR(INDEX(All!$C$13:$M$206,$B155,H$16),"")</f>
        <v/>
      </c>
      <c r="I155" s="12" t="str">
        <f>IFERROR(INDEX(All!$C$13:$M$206,$B155,I$16),"")</f>
        <v/>
      </c>
      <c r="J155" s="12" t="str">
        <f>IFERROR(INDEX(All!$C$13:$M$206,$B155,J$16),"")</f>
        <v/>
      </c>
      <c r="K155" s="15" t="str">
        <f>IFERROR(INDEX(All!$C$13:$M$206,$B155,K$16),"")</f>
        <v/>
      </c>
      <c r="L155" s="163" t="str">
        <f>IFERROR(INDEX(All!$C$13:$M$206,$B155,L$16),"")</f>
        <v/>
      </c>
      <c r="M155" s="163" t="str">
        <f>IFERROR(INDEX(All!$C$13:$M$206,$B155,M$16),"")</f>
        <v/>
      </c>
      <c r="N155" s="166"/>
      <c r="O155" s="167" t="str">
        <f t="shared" si="4"/>
        <v/>
      </c>
    </row>
    <row r="156" spans="2:15" ht="18" hidden="1" customHeight="1">
      <c r="B156" s="28" t="str">
        <f>IFERROR(SMALL($C$18:$C$211,ROW(All!G151)-ROW(All!$G$12)),"")</f>
        <v/>
      </c>
      <c r="C156" s="161" t="str">
        <f>IF(All!$B151="","",IF($H$9=All!G151,ROW(All!B151)-ROW(All!$B$12),""))</f>
        <v/>
      </c>
      <c r="D156" s="162" t="str">
        <f>IFERROR(INDEX(All!$C$13:$M$206,$B156,D$16),"")</f>
        <v/>
      </c>
      <c r="E156" s="12" t="str">
        <f>IFERROR(INDEX(All!$C$13:$M$206,$B156,E$16),"")</f>
        <v/>
      </c>
      <c r="F156" s="157" t="str">
        <f>IFERROR(INDEX(All!$C$13:$M$206,$B156,F$16),"")</f>
        <v/>
      </c>
      <c r="G156" s="12" t="str">
        <f>IFERROR(INDEX(All!$C$13:$M$206,$B156,G$16),"")</f>
        <v/>
      </c>
      <c r="H156" s="12" t="str">
        <f>IFERROR(INDEX(All!$C$13:$M$206,$B156,H$16),"")</f>
        <v/>
      </c>
      <c r="I156" s="12" t="str">
        <f>IFERROR(INDEX(All!$C$13:$M$206,$B156,I$16),"")</f>
        <v/>
      </c>
      <c r="J156" s="12" t="str">
        <f>IFERROR(INDEX(All!$C$13:$M$206,$B156,J$16),"")</f>
        <v/>
      </c>
      <c r="K156" s="15" t="str">
        <f>IFERROR(INDEX(All!$C$13:$M$206,$B156,K$16),"")</f>
        <v/>
      </c>
      <c r="L156" s="163" t="str">
        <f>IFERROR(INDEX(All!$C$13:$M$206,$B156,L$16),"")</f>
        <v/>
      </c>
      <c r="M156" s="163" t="str">
        <f>IFERROR(INDEX(All!$C$13:$M$206,$B156,M$16),"")</f>
        <v/>
      </c>
      <c r="N156" s="164"/>
      <c r="O156" s="165" t="str">
        <f t="shared" si="4"/>
        <v/>
      </c>
    </row>
    <row r="157" spans="2:15" ht="18" hidden="1" customHeight="1">
      <c r="B157" s="28" t="str">
        <f>IFERROR(SMALL($C$18:$C$211,ROW(All!G152)-ROW(All!$G$12)),"")</f>
        <v/>
      </c>
      <c r="C157" s="161" t="str">
        <f>IF(All!$B152="","",IF($H$9=All!G152,ROW(All!B152)-ROW(All!$B$12),""))</f>
        <v/>
      </c>
      <c r="D157" s="162" t="str">
        <f>IFERROR(INDEX(All!$C$13:$M$206,$B157,D$16),"")</f>
        <v/>
      </c>
      <c r="E157" s="12" t="str">
        <f>IFERROR(INDEX(All!$C$13:$M$206,$B157,E$16),"")</f>
        <v/>
      </c>
      <c r="F157" s="157" t="str">
        <f>IFERROR(INDEX(All!$C$13:$M$206,$B157,F$16),"")</f>
        <v/>
      </c>
      <c r="G157" s="12" t="str">
        <f>IFERROR(INDEX(All!$C$13:$M$206,$B157,G$16),"")</f>
        <v/>
      </c>
      <c r="H157" s="12" t="str">
        <f>IFERROR(INDEX(All!$C$13:$M$206,$B157,H$16),"")</f>
        <v/>
      </c>
      <c r="I157" s="12" t="str">
        <f>IFERROR(INDEX(All!$C$13:$M$206,$B157,I$16),"")</f>
        <v/>
      </c>
      <c r="J157" s="12" t="str">
        <f>IFERROR(INDEX(All!$C$13:$M$206,$B157,J$16),"")</f>
        <v/>
      </c>
      <c r="K157" s="15" t="str">
        <f>IFERROR(INDEX(All!$C$13:$M$206,$B157,K$16),"")</f>
        <v/>
      </c>
      <c r="L157" s="163" t="str">
        <f>IFERROR(INDEX(All!$C$13:$M$206,$B157,L$16),"")</f>
        <v/>
      </c>
      <c r="M157" s="163" t="str">
        <f>IFERROR(INDEX(All!$C$13:$M$206,$B157,M$16),"")</f>
        <v/>
      </c>
      <c r="N157" s="166"/>
      <c r="O157" s="167" t="str">
        <f t="shared" si="4"/>
        <v/>
      </c>
    </row>
    <row r="158" spans="2:15" ht="18" hidden="1" customHeight="1">
      <c r="B158" s="28" t="str">
        <f>IFERROR(SMALL($C$18:$C$211,ROW(All!G153)-ROW(All!$G$12)),"")</f>
        <v/>
      </c>
      <c r="C158" s="161" t="str">
        <f>IF(All!$B153="","",IF($H$9=All!G153,ROW(All!B153)-ROW(All!$B$12),""))</f>
        <v/>
      </c>
      <c r="D158" s="162" t="str">
        <f>IFERROR(INDEX(All!$C$13:$M$206,$B158,D$16),"")</f>
        <v/>
      </c>
      <c r="E158" s="12" t="str">
        <f>IFERROR(INDEX(All!$C$13:$M$206,$B158,E$16),"")</f>
        <v/>
      </c>
      <c r="F158" s="157" t="str">
        <f>IFERROR(INDEX(All!$C$13:$M$206,$B158,F$16),"")</f>
        <v/>
      </c>
      <c r="G158" s="12" t="str">
        <f>IFERROR(INDEX(All!$C$13:$M$206,$B158,G$16),"")</f>
        <v/>
      </c>
      <c r="H158" s="12" t="str">
        <f>IFERROR(INDEX(All!$C$13:$M$206,$B158,H$16),"")</f>
        <v/>
      </c>
      <c r="I158" s="12" t="str">
        <f>IFERROR(INDEX(All!$C$13:$M$206,$B158,I$16),"")</f>
        <v/>
      </c>
      <c r="J158" s="12" t="str">
        <f>IFERROR(INDEX(All!$C$13:$M$206,$B158,J$16),"")</f>
        <v/>
      </c>
      <c r="K158" s="15" t="str">
        <f>IFERROR(INDEX(All!$C$13:$M$206,$B158,K$16),"")</f>
        <v/>
      </c>
      <c r="L158" s="163" t="str">
        <f>IFERROR(INDEX(All!$C$13:$M$206,$B158,L$16),"")</f>
        <v/>
      </c>
      <c r="M158" s="163" t="str">
        <f>IFERROR(INDEX(All!$C$13:$M$206,$B158,M$16),"")</f>
        <v/>
      </c>
      <c r="N158" s="164"/>
      <c r="O158" s="165" t="str">
        <f t="shared" si="4"/>
        <v/>
      </c>
    </row>
    <row r="159" spans="2:15" ht="18" hidden="1" customHeight="1">
      <c r="B159" s="28" t="str">
        <f>IFERROR(SMALL($C$18:$C$211,ROW(All!G154)-ROW(All!$G$12)),"")</f>
        <v/>
      </c>
      <c r="C159" s="161" t="str">
        <f>IF(All!$B154="","",IF($H$9=All!G154,ROW(All!B154)-ROW(All!$B$12),""))</f>
        <v/>
      </c>
      <c r="D159" s="162" t="str">
        <f>IFERROR(INDEX(All!$C$13:$M$206,$B159,D$16),"")</f>
        <v/>
      </c>
      <c r="E159" s="12" t="str">
        <f>IFERROR(INDEX(All!$C$13:$M$206,$B159,E$16),"")</f>
        <v/>
      </c>
      <c r="F159" s="157" t="str">
        <f>IFERROR(INDEX(All!$C$13:$M$206,$B159,F$16),"")</f>
        <v/>
      </c>
      <c r="G159" s="12" t="str">
        <f>IFERROR(INDEX(All!$C$13:$M$206,$B159,G$16),"")</f>
        <v/>
      </c>
      <c r="H159" s="12" t="str">
        <f>IFERROR(INDEX(All!$C$13:$M$206,$B159,H$16),"")</f>
        <v/>
      </c>
      <c r="I159" s="12" t="str">
        <f>IFERROR(INDEX(All!$C$13:$M$206,$B159,I$16),"")</f>
        <v/>
      </c>
      <c r="J159" s="12" t="str">
        <f>IFERROR(INDEX(All!$C$13:$M$206,$B159,J$16),"")</f>
        <v/>
      </c>
      <c r="K159" s="15" t="str">
        <f>IFERROR(INDEX(All!$C$13:$M$206,$B159,K$16),"")</f>
        <v/>
      </c>
      <c r="L159" s="163" t="str">
        <f>IFERROR(INDEX(All!$C$13:$M$206,$B159,L$16),"")</f>
        <v/>
      </c>
      <c r="M159" s="163" t="str">
        <f>IFERROR(INDEX(All!$C$13:$M$206,$B159,M$16),"")</f>
        <v/>
      </c>
      <c r="N159" s="166"/>
      <c r="O159" s="167" t="str">
        <f t="shared" si="4"/>
        <v/>
      </c>
    </row>
    <row r="160" spans="2:15" ht="18" hidden="1" customHeight="1">
      <c r="B160" s="28" t="str">
        <f>IFERROR(SMALL($C$18:$C$211,ROW(All!G155)-ROW(All!$G$12)),"")</f>
        <v/>
      </c>
      <c r="C160" s="161" t="str">
        <f>IF(All!$B155="","",IF($H$9=All!G155,ROW(All!B155)-ROW(All!$B$12),""))</f>
        <v/>
      </c>
      <c r="D160" s="162" t="str">
        <f>IFERROR(INDEX(All!$C$13:$M$206,$B160,D$16),"")</f>
        <v/>
      </c>
      <c r="E160" s="12" t="str">
        <f>IFERROR(INDEX(All!$C$13:$M$206,$B160,E$16),"")</f>
        <v/>
      </c>
      <c r="F160" s="157" t="str">
        <f>IFERROR(INDEX(All!$C$13:$M$206,$B160,F$16),"")</f>
        <v/>
      </c>
      <c r="G160" s="12" t="str">
        <f>IFERROR(INDEX(All!$C$13:$M$206,$B160,G$16),"")</f>
        <v/>
      </c>
      <c r="H160" s="12" t="str">
        <f>IFERROR(INDEX(All!$C$13:$M$206,$B160,H$16),"")</f>
        <v/>
      </c>
      <c r="I160" s="12" t="str">
        <f>IFERROR(INDEX(All!$C$13:$M$206,$B160,I$16),"")</f>
        <v/>
      </c>
      <c r="J160" s="12" t="str">
        <f>IFERROR(INDEX(All!$C$13:$M$206,$B160,J$16),"")</f>
        <v/>
      </c>
      <c r="K160" s="15" t="str">
        <f>IFERROR(INDEX(All!$C$13:$M$206,$B160,K$16),"")</f>
        <v/>
      </c>
      <c r="L160" s="163" t="str">
        <f>IFERROR(INDEX(All!$C$13:$M$206,$B160,L$16),"")</f>
        <v/>
      </c>
      <c r="M160" s="163" t="str">
        <f>IFERROR(INDEX(All!$C$13:$M$206,$B160,M$16),"")</f>
        <v/>
      </c>
      <c r="N160" s="164"/>
      <c r="O160" s="165" t="str">
        <f t="shared" si="4"/>
        <v/>
      </c>
    </row>
    <row r="161" spans="2:15" ht="18" hidden="1" customHeight="1">
      <c r="B161" s="28" t="str">
        <f>IFERROR(SMALL($C$18:$C$211,ROW(All!G156)-ROW(All!$G$12)),"")</f>
        <v/>
      </c>
      <c r="C161" s="161" t="str">
        <f>IF(All!$B156="","",IF($H$9=All!G156,ROW(All!B156)-ROW(All!$B$12),""))</f>
        <v/>
      </c>
      <c r="D161" s="162" t="str">
        <f>IFERROR(INDEX(All!$C$13:$M$206,$B161,D$16),"")</f>
        <v/>
      </c>
      <c r="E161" s="12" t="str">
        <f>IFERROR(INDEX(All!$C$13:$M$206,$B161,E$16),"")</f>
        <v/>
      </c>
      <c r="F161" s="157" t="str">
        <f>IFERROR(INDEX(All!$C$13:$M$206,$B161,F$16),"")</f>
        <v/>
      </c>
      <c r="G161" s="12" t="str">
        <f>IFERROR(INDEX(All!$C$13:$M$206,$B161,G$16),"")</f>
        <v/>
      </c>
      <c r="H161" s="12" t="str">
        <f>IFERROR(INDEX(All!$C$13:$M$206,$B161,H$16),"")</f>
        <v/>
      </c>
      <c r="I161" s="12" t="str">
        <f>IFERROR(INDEX(All!$C$13:$M$206,$B161,I$16),"")</f>
        <v/>
      </c>
      <c r="J161" s="12" t="str">
        <f>IFERROR(INDEX(All!$C$13:$M$206,$B161,J$16),"")</f>
        <v/>
      </c>
      <c r="K161" s="15" t="str">
        <f>IFERROR(INDEX(All!$C$13:$M$206,$B161,K$16),"")</f>
        <v/>
      </c>
      <c r="L161" s="163" t="str">
        <f>IFERROR(INDEX(All!$C$13:$M$206,$B161,L$16),"")</f>
        <v/>
      </c>
      <c r="M161" s="163" t="str">
        <f>IFERROR(INDEX(All!$C$13:$M$206,$B161,M$16),"")</f>
        <v/>
      </c>
      <c r="N161" s="166"/>
      <c r="O161" s="167" t="str">
        <f t="shared" si="4"/>
        <v/>
      </c>
    </row>
    <row r="162" spans="2:15" ht="18" hidden="1" customHeight="1">
      <c r="B162" s="28" t="str">
        <f>IFERROR(SMALL($C$18:$C$211,ROW(All!G157)-ROW(All!$G$12)),"")</f>
        <v/>
      </c>
      <c r="C162" s="161" t="str">
        <f>IF(All!$B157="","",IF($H$9=All!G157,ROW(All!B157)-ROW(All!$B$12),""))</f>
        <v/>
      </c>
      <c r="D162" s="162" t="str">
        <f>IFERROR(INDEX(All!$C$13:$M$206,$B162,D$16),"")</f>
        <v/>
      </c>
      <c r="E162" s="12" t="str">
        <f>IFERROR(INDEX(All!$C$13:$M$206,$B162,E$16),"")</f>
        <v/>
      </c>
      <c r="F162" s="157" t="str">
        <f>IFERROR(INDEX(All!$C$13:$M$206,$B162,F$16),"")</f>
        <v/>
      </c>
      <c r="G162" s="12" t="str">
        <f>IFERROR(INDEX(All!$C$13:$M$206,$B162,G$16),"")</f>
        <v/>
      </c>
      <c r="H162" s="12" t="str">
        <f>IFERROR(INDEX(All!$C$13:$M$206,$B162,H$16),"")</f>
        <v/>
      </c>
      <c r="I162" s="12" t="str">
        <f>IFERROR(INDEX(All!$C$13:$M$206,$B162,I$16),"")</f>
        <v/>
      </c>
      <c r="J162" s="12" t="str">
        <f>IFERROR(INDEX(All!$C$13:$M$206,$B162,J$16),"")</f>
        <v/>
      </c>
      <c r="K162" s="15" t="str">
        <f>IFERROR(INDEX(All!$C$13:$M$206,$B162,K$16),"")</f>
        <v/>
      </c>
      <c r="L162" s="163" t="str">
        <f>IFERROR(INDEX(All!$C$13:$M$206,$B162,L$16),"")</f>
        <v/>
      </c>
      <c r="M162" s="163" t="str">
        <f>IFERROR(INDEX(All!$C$13:$M$206,$B162,M$16),"")</f>
        <v/>
      </c>
      <c r="N162" s="164"/>
      <c r="O162" s="165" t="str">
        <f t="shared" si="4"/>
        <v/>
      </c>
    </row>
    <row r="163" spans="2:15" ht="18" hidden="1" customHeight="1">
      <c r="B163" s="28" t="str">
        <f>IFERROR(SMALL($C$18:$C$211,ROW(All!G158)-ROW(All!$G$12)),"")</f>
        <v/>
      </c>
      <c r="C163" s="161" t="str">
        <f>IF(All!$B158="","",IF($H$9=All!G158,ROW(All!B158)-ROW(All!$B$12),""))</f>
        <v/>
      </c>
      <c r="D163" s="162" t="str">
        <f>IFERROR(INDEX(All!$C$13:$M$206,$B163,D$16),"")</f>
        <v/>
      </c>
      <c r="E163" s="12" t="str">
        <f>IFERROR(INDEX(All!$C$13:$M$206,$B163,E$16),"")</f>
        <v/>
      </c>
      <c r="F163" s="157" t="str">
        <f>IFERROR(INDEX(All!$C$13:$M$206,$B163,F$16),"")</f>
        <v/>
      </c>
      <c r="G163" s="12" t="str">
        <f>IFERROR(INDEX(All!$C$13:$M$206,$B163,G$16),"")</f>
        <v/>
      </c>
      <c r="H163" s="12" t="str">
        <f>IFERROR(INDEX(All!$C$13:$M$206,$B163,H$16),"")</f>
        <v/>
      </c>
      <c r="I163" s="12" t="str">
        <f>IFERROR(INDEX(All!$C$13:$M$206,$B163,I$16),"")</f>
        <v/>
      </c>
      <c r="J163" s="12" t="str">
        <f>IFERROR(INDEX(All!$C$13:$M$206,$B163,J$16),"")</f>
        <v/>
      </c>
      <c r="K163" s="15" t="str">
        <f>IFERROR(INDEX(All!$C$13:$M$206,$B163,K$16),"")</f>
        <v/>
      </c>
      <c r="L163" s="163" t="str">
        <f>IFERROR(INDEX(All!$C$13:$M$206,$B163,L$16),"")</f>
        <v/>
      </c>
      <c r="M163" s="163" t="str">
        <f>IFERROR(INDEX(All!$C$13:$M$206,$B163,M$16),"")</f>
        <v/>
      </c>
      <c r="N163" s="166"/>
      <c r="O163" s="167" t="str">
        <f t="shared" si="4"/>
        <v/>
      </c>
    </row>
    <row r="164" spans="2:15" ht="18" hidden="1" customHeight="1">
      <c r="B164" s="28" t="str">
        <f>IFERROR(SMALL($C$18:$C$211,ROW(All!G159)-ROW(All!$G$12)),"")</f>
        <v/>
      </c>
      <c r="C164" s="161" t="str">
        <f>IF(All!$B159="","",IF($H$9=All!G159,ROW(All!B159)-ROW(All!$B$12),""))</f>
        <v/>
      </c>
      <c r="D164" s="162" t="str">
        <f>IFERROR(INDEX(All!$C$13:$M$206,$B164,D$16),"")</f>
        <v/>
      </c>
      <c r="E164" s="12" t="str">
        <f>IFERROR(INDEX(All!$C$13:$M$206,$B164,E$16),"")</f>
        <v/>
      </c>
      <c r="F164" s="157" t="str">
        <f>IFERROR(INDEX(All!$C$13:$M$206,$B164,F$16),"")</f>
        <v/>
      </c>
      <c r="G164" s="12" t="str">
        <f>IFERROR(INDEX(All!$C$13:$M$206,$B164,G$16),"")</f>
        <v/>
      </c>
      <c r="H164" s="12" t="str">
        <f>IFERROR(INDEX(All!$C$13:$M$206,$B164,H$16),"")</f>
        <v/>
      </c>
      <c r="I164" s="12" t="str">
        <f>IFERROR(INDEX(All!$C$13:$M$206,$B164,I$16),"")</f>
        <v/>
      </c>
      <c r="J164" s="12" t="str">
        <f>IFERROR(INDEX(All!$C$13:$M$206,$B164,J$16),"")</f>
        <v/>
      </c>
      <c r="K164" s="15" t="str">
        <f>IFERROR(INDEX(All!$C$13:$M$206,$B164,K$16),"")</f>
        <v/>
      </c>
      <c r="L164" s="163" t="str">
        <f>IFERROR(INDEX(All!$C$13:$M$206,$B164,L$16),"")</f>
        <v/>
      </c>
      <c r="M164" s="163" t="str">
        <f>IFERROR(INDEX(All!$C$13:$M$206,$B164,M$16),"")</f>
        <v/>
      </c>
      <c r="N164" s="164"/>
      <c r="O164" s="165" t="str">
        <f t="shared" si="4"/>
        <v/>
      </c>
    </row>
    <row r="165" spans="2:15" ht="18" hidden="1" customHeight="1">
      <c r="B165" s="28" t="str">
        <f>IFERROR(SMALL($C$18:$C$211,ROW(All!G160)-ROW(All!$G$12)),"")</f>
        <v/>
      </c>
      <c r="C165" s="161" t="str">
        <f>IF(All!$B160="","",IF($H$9=All!G160,ROW(All!B160)-ROW(All!$B$12),""))</f>
        <v/>
      </c>
      <c r="D165" s="162" t="str">
        <f>IFERROR(INDEX(All!$C$13:$M$206,$B165,D$16),"")</f>
        <v/>
      </c>
      <c r="E165" s="12" t="str">
        <f>IFERROR(INDEX(All!$C$13:$M$206,$B165,E$16),"")</f>
        <v/>
      </c>
      <c r="F165" s="157" t="str">
        <f>IFERROR(INDEX(All!$C$13:$M$206,$B165,F$16),"")</f>
        <v/>
      </c>
      <c r="G165" s="12" t="str">
        <f>IFERROR(INDEX(All!$C$13:$M$206,$B165,G$16),"")</f>
        <v/>
      </c>
      <c r="H165" s="12" t="str">
        <f>IFERROR(INDEX(All!$C$13:$M$206,$B165,H$16),"")</f>
        <v/>
      </c>
      <c r="I165" s="12" t="str">
        <f>IFERROR(INDEX(All!$C$13:$M$206,$B165,I$16),"")</f>
        <v/>
      </c>
      <c r="J165" s="12" t="str">
        <f>IFERROR(INDEX(All!$C$13:$M$206,$B165,J$16),"")</f>
        <v/>
      </c>
      <c r="K165" s="15" t="str">
        <f>IFERROR(INDEX(All!$C$13:$M$206,$B165,K$16),"")</f>
        <v/>
      </c>
      <c r="L165" s="163" t="str">
        <f>IFERROR(INDEX(All!$C$13:$M$206,$B165,L$16),"")</f>
        <v/>
      </c>
      <c r="M165" s="163" t="str">
        <f>IFERROR(INDEX(All!$C$13:$M$206,$B165,M$16),"")</f>
        <v/>
      </c>
      <c r="N165" s="166"/>
      <c r="O165" s="167" t="str">
        <f t="shared" si="4"/>
        <v/>
      </c>
    </row>
    <row r="166" spans="2:15" ht="18" hidden="1" customHeight="1">
      <c r="B166" s="28" t="str">
        <f>IFERROR(SMALL($C$18:$C$211,ROW(All!G161)-ROW(All!$G$12)),"")</f>
        <v/>
      </c>
      <c r="C166" s="161" t="str">
        <f>IF(All!$B161="","",IF($H$9=All!G161,ROW(All!B161)-ROW(All!$B$12),""))</f>
        <v/>
      </c>
      <c r="D166" s="162" t="str">
        <f>IFERROR(INDEX(All!$C$13:$M$206,$B166,D$16),"")</f>
        <v/>
      </c>
      <c r="E166" s="12" t="str">
        <f>IFERROR(INDEX(All!$C$13:$M$206,$B166,E$16),"")</f>
        <v/>
      </c>
      <c r="F166" s="157" t="str">
        <f>IFERROR(INDEX(All!$C$13:$M$206,$B166,F$16),"")</f>
        <v/>
      </c>
      <c r="G166" s="12" t="str">
        <f>IFERROR(INDEX(All!$C$13:$M$206,$B166,G$16),"")</f>
        <v/>
      </c>
      <c r="H166" s="12" t="str">
        <f>IFERROR(INDEX(All!$C$13:$M$206,$B166,H$16),"")</f>
        <v/>
      </c>
      <c r="I166" s="12" t="str">
        <f>IFERROR(INDEX(All!$C$13:$M$206,$B166,I$16),"")</f>
        <v/>
      </c>
      <c r="J166" s="12" t="str">
        <f>IFERROR(INDEX(All!$C$13:$M$206,$B166,J$16),"")</f>
        <v/>
      </c>
      <c r="K166" s="15" t="str">
        <f>IFERROR(INDEX(All!$C$13:$M$206,$B166,K$16),"")</f>
        <v/>
      </c>
      <c r="L166" s="163" t="str">
        <f>IFERROR(INDEX(All!$C$13:$M$206,$B166,L$16),"")</f>
        <v/>
      </c>
      <c r="M166" s="163" t="str">
        <f>IFERROR(INDEX(All!$C$13:$M$206,$B166,M$16),"")</f>
        <v/>
      </c>
      <c r="N166" s="164"/>
      <c r="O166" s="165" t="str">
        <f t="shared" si="4"/>
        <v/>
      </c>
    </row>
    <row r="167" spans="2:15" ht="18" hidden="1" customHeight="1">
      <c r="B167" s="28" t="str">
        <f>IFERROR(SMALL($C$18:$C$211,ROW(All!G162)-ROW(All!$G$12)),"")</f>
        <v/>
      </c>
      <c r="C167" s="161" t="str">
        <f>IF(All!$B162="","",IF($H$9=All!G162,ROW(All!B162)-ROW(All!$B$12),""))</f>
        <v/>
      </c>
      <c r="D167" s="162" t="str">
        <f>IFERROR(INDEX(All!$C$13:$M$206,$B167,D$16),"")</f>
        <v/>
      </c>
      <c r="E167" s="12" t="str">
        <f>IFERROR(INDEX(All!$C$13:$M$206,$B167,E$16),"")</f>
        <v/>
      </c>
      <c r="F167" s="157" t="str">
        <f>IFERROR(INDEX(All!$C$13:$M$206,$B167,F$16),"")</f>
        <v/>
      </c>
      <c r="G167" s="12" t="str">
        <f>IFERROR(INDEX(All!$C$13:$M$206,$B167,G$16),"")</f>
        <v/>
      </c>
      <c r="H167" s="12" t="str">
        <f>IFERROR(INDEX(All!$C$13:$M$206,$B167,H$16),"")</f>
        <v/>
      </c>
      <c r="I167" s="12" t="str">
        <f>IFERROR(INDEX(All!$C$13:$M$206,$B167,I$16),"")</f>
        <v/>
      </c>
      <c r="J167" s="12" t="str">
        <f>IFERROR(INDEX(All!$C$13:$M$206,$B167,J$16),"")</f>
        <v/>
      </c>
      <c r="K167" s="15" t="str">
        <f>IFERROR(INDEX(All!$C$13:$M$206,$B167,K$16),"")</f>
        <v/>
      </c>
      <c r="L167" s="163" t="str">
        <f>IFERROR(INDEX(All!$C$13:$M$206,$B167,L$16),"")</f>
        <v/>
      </c>
      <c r="M167" s="163" t="str">
        <f>IFERROR(INDEX(All!$C$13:$M$206,$B167,M$16),"")</f>
        <v/>
      </c>
      <c r="N167" s="166"/>
      <c r="O167" s="167" t="str">
        <f t="shared" si="4"/>
        <v/>
      </c>
    </row>
    <row r="168" spans="2:15" ht="18" hidden="1" customHeight="1">
      <c r="B168" s="28" t="str">
        <f>IFERROR(SMALL($C$18:$C$211,ROW(All!G163)-ROW(All!$G$12)),"")</f>
        <v/>
      </c>
      <c r="C168" s="161" t="str">
        <f>IF(All!$B163="","",IF($H$9=All!G163,ROW(All!B163)-ROW(All!$B$12),""))</f>
        <v/>
      </c>
      <c r="D168" s="162" t="str">
        <f>IFERROR(INDEX(All!$C$13:$M$206,$B168,D$16),"")</f>
        <v/>
      </c>
      <c r="E168" s="12" t="str">
        <f>IFERROR(INDEX(All!$C$13:$M$206,$B168,E$16),"")</f>
        <v/>
      </c>
      <c r="F168" s="157" t="str">
        <f>IFERROR(INDEX(All!$C$13:$M$206,$B168,F$16),"")</f>
        <v/>
      </c>
      <c r="G168" s="12" t="str">
        <f>IFERROR(INDEX(All!$C$13:$M$206,$B168,G$16),"")</f>
        <v/>
      </c>
      <c r="H168" s="12" t="str">
        <f>IFERROR(INDEX(All!$C$13:$M$206,$B168,H$16),"")</f>
        <v/>
      </c>
      <c r="I168" s="12" t="str">
        <f>IFERROR(INDEX(All!$C$13:$M$206,$B168,I$16),"")</f>
        <v/>
      </c>
      <c r="J168" s="12" t="str">
        <f>IFERROR(INDEX(All!$C$13:$M$206,$B168,J$16),"")</f>
        <v/>
      </c>
      <c r="K168" s="15" t="str">
        <f>IFERROR(INDEX(All!$C$13:$M$206,$B168,K$16),"")</f>
        <v/>
      </c>
      <c r="L168" s="163" t="str">
        <f>IFERROR(INDEX(All!$C$13:$M$206,$B168,L$16),"")</f>
        <v/>
      </c>
      <c r="M168" s="163" t="str">
        <f>IFERROR(INDEX(All!$C$13:$M$206,$B168,M$16),"")</f>
        <v/>
      </c>
      <c r="N168" s="164"/>
      <c r="O168" s="165" t="str">
        <f t="shared" si="4"/>
        <v/>
      </c>
    </row>
    <row r="169" spans="2:15" ht="18" hidden="1" customHeight="1">
      <c r="B169" s="28" t="str">
        <f>IFERROR(SMALL($C$18:$C$211,ROW(All!G164)-ROW(All!$G$12)),"")</f>
        <v/>
      </c>
      <c r="C169" s="161" t="str">
        <f>IF(All!$B164="","",IF($H$9=All!G164,ROW(All!B164)-ROW(All!$B$12),""))</f>
        <v/>
      </c>
      <c r="D169" s="162" t="str">
        <f>IFERROR(INDEX(All!$C$13:$M$206,$B169,D$16),"")</f>
        <v/>
      </c>
      <c r="E169" s="12" t="str">
        <f>IFERROR(INDEX(All!$C$13:$M$206,$B169,E$16),"")</f>
        <v/>
      </c>
      <c r="F169" s="157" t="str">
        <f>IFERROR(INDEX(All!$C$13:$M$206,$B169,F$16),"")</f>
        <v/>
      </c>
      <c r="G169" s="12" t="str">
        <f>IFERROR(INDEX(All!$C$13:$M$206,$B169,G$16),"")</f>
        <v/>
      </c>
      <c r="H169" s="12" t="str">
        <f>IFERROR(INDEX(All!$C$13:$M$206,$B169,H$16),"")</f>
        <v/>
      </c>
      <c r="I169" s="12" t="str">
        <f>IFERROR(INDEX(All!$C$13:$M$206,$B169,I$16),"")</f>
        <v/>
      </c>
      <c r="J169" s="12" t="str">
        <f>IFERROR(INDEX(All!$C$13:$M$206,$B169,J$16),"")</f>
        <v/>
      </c>
      <c r="K169" s="15" t="str">
        <f>IFERROR(INDEX(All!$C$13:$M$206,$B169,K$16),"")</f>
        <v/>
      </c>
      <c r="L169" s="163" t="str">
        <f>IFERROR(INDEX(All!$C$13:$M$206,$B169,L$16),"")</f>
        <v/>
      </c>
      <c r="M169" s="163" t="str">
        <f>IFERROR(INDEX(All!$C$13:$M$206,$B169,M$16),"")</f>
        <v/>
      </c>
      <c r="N169" s="166"/>
      <c r="O169" s="167" t="str">
        <f t="shared" si="4"/>
        <v/>
      </c>
    </row>
    <row r="170" spans="2:15" ht="18" hidden="1" customHeight="1">
      <c r="B170" s="28" t="str">
        <f>IFERROR(SMALL($C$18:$C$211,ROW(All!G165)-ROW(All!$G$12)),"")</f>
        <v/>
      </c>
      <c r="C170" s="161" t="str">
        <f>IF(All!$B165="","",IF($H$9=All!G165,ROW(All!B165)-ROW(All!$B$12),""))</f>
        <v/>
      </c>
      <c r="D170" s="162" t="str">
        <f>IFERROR(INDEX(All!$C$13:$M$206,$B170,D$16),"")</f>
        <v/>
      </c>
      <c r="E170" s="12" t="str">
        <f>IFERROR(INDEX(All!$C$13:$M$206,$B170,E$16),"")</f>
        <v/>
      </c>
      <c r="F170" s="157" t="str">
        <f>IFERROR(INDEX(All!$C$13:$M$206,$B170,F$16),"")</f>
        <v/>
      </c>
      <c r="G170" s="12" t="str">
        <f>IFERROR(INDEX(All!$C$13:$M$206,$B170,G$16),"")</f>
        <v/>
      </c>
      <c r="H170" s="12" t="str">
        <f>IFERROR(INDEX(All!$C$13:$M$206,$B170,H$16),"")</f>
        <v/>
      </c>
      <c r="I170" s="12" t="str">
        <f>IFERROR(INDEX(All!$C$13:$M$206,$B170,I$16),"")</f>
        <v/>
      </c>
      <c r="J170" s="12" t="str">
        <f>IFERROR(INDEX(All!$C$13:$M$206,$B170,J$16),"")</f>
        <v/>
      </c>
      <c r="K170" s="15" t="str">
        <f>IFERROR(INDEX(All!$C$13:$M$206,$B170,K$16),"")</f>
        <v/>
      </c>
      <c r="L170" s="163" t="str">
        <f>IFERROR(INDEX(All!$C$13:$M$206,$B170,L$16),"")</f>
        <v/>
      </c>
      <c r="M170" s="163" t="str">
        <f>IFERROR(INDEX(All!$C$13:$M$206,$B170,M$16),"")</f>
        <v/>
      </c>
      <c r="N170" s="164"/>
      <c r="O170" s="165" t="str">
        <f t="shared" si="4"/>
        <v/>
      </c>
    </row>
    <row r="171" spans="2:15" ht="18" hidden="1" customHeight="1">
      <c r="B171" s="28" t="str">
        <f>IFERROR(SMALL($C$18:$C$211,ROW(All!G166)-ROW(All!$G$12)),"")</f>
        <v/>
      </c>
      <c r="C171" s="161" t="str">
        <f>IF(All!$B166="","",IF($H$9=All!G166,ROW(All!B166)-ROW(All!$B$12),""))</f>
        <v/>
      </c>
      <c r="D171" s="162" t="str">
        <f>IFERROR(INDEX(All!$C$13:$M$206,$B171,D$16),"")</f>
        <v/>
      </c>
      <c r="E171" s="12" t="str">
        <f>IFERROR(INDEX(All!$C$13:$M$206,$B171,E$16),"")</f>
        <v/>
      </c>
      <c r="F171" s="157" t="str">
        <f>IFERROR(INDEX(All!$C$13:$M$206,$B171,F$16),"")</f>
        <v/>
      </c>
      <c r="G171" s="12" t="str">
        <f>IFERROR(INDEX(All!$C$13:$M$206,$B171,G$16),"")</f>
        <v/>
      </c>
      <c r="H171" s="12" t="str">
        <f>IFERROR(INDEX(All!$C$13:$M$206,$B171,H$16),"")</f>
        <v/>
      </c>
      <c r="I171" s="12" t="str">
        <f>IFERROR(INDEX(All!$C$13:$M$206,$B171,I$16),"")</f>
        <v/>
      </c>
      <c r="J171" s="12" t="str">
        <f>IFERROR(INDEX(All!$C$13:$M$206,$B171,J$16),"")</f>
        <v/>
      </c>
      <c r="K171" s="15" t="str">
        <f>IFERROR(INDEX(All!$C$13:$M$206,$B171,K$16),"")</f>
        <v/>
      </c>
      <c r="L171" s="163" t="str">
        <f>IFERROR(INDEX(All!$C$13:$M$206,$B171,L$16),"")</f>
        <v/>
      </c>
      <c r="M171" s="163" t="str">
        <f>IFERROR(INDEX(All!$C$13:$M$206,$B171,M$16),"")</f>
        <v/>
      </c>
      <c r="N171" s="166"/>
      <c r="O171" s="167" t="str">
        <f t="shared" si="4"/>
        <v/>
      </c>
    </row>
    <row r="172" spans="2:15" ht="18" hidden="1" customHeight="1">
      <c r="B172" s="28" t="str">
        <f>IFERROR(SMALL($C$18:$C$211,ROW(All!G167)-ROW(All!$G$12)),"")</f>
        <v/>
      </c>
      <c r="C172" s="161" t="str">
        <f>IF(All!$B167="","",IF($H$9=All!G167,ROW(All!B167)-ROW(All!$B$12),""))</f>
        <v/>
      </c>
      <c r="D172" s="162" t="str">
        <f>IFERROR(INDEX(All!$C$13:$M$206,$B172,D$16),"")</f>
        <v/>
      </c>
      <c r="E172" s="12" t="str">
        <f>IFERROR(INDEX(All!$C$13:$M$206,$B172,E$16),"")</f>
        <v/>
      </c>
      <c r="F172" s="157" t="str">
        <f>IFERROR(INDEX(All!$C$13:$M$206,$B172,F$16),"")</f>
        <v/>
      </c>
      <c r="G172" s="12" t="str">
        <f>IFERROR(INDEX(All!$C$13:$M$206,$B172,G$16),"")</f>
        <v/>
      </c>
      <c r="H172" s="12" t="str">
        <f>IFERROR(INDEX(All!$C$13:$M$206,$B172,H$16),"")</f>
        <v/>
      </c>
      <c r="I172" s="12" t="str">
        <f>IFERROR(INDEX(All!$C$13:$M$206,$B172,I$16),"")</f>
        <v/>
      </c>
      <c r="J172" s="12" t="str">
        <f>IFERROR(INDEX(All!$C$13:$M$206,$B172,J$16),"")</f>
        <v/>
      </c>
      <c r="K172" s="15" t="str">
        <f>IFERROR(INDEX(All!$C$13:$M$206,$B172,K$16),"")</f>
        <v/>
      </c>
      <c r="L172" s="163" t="str">
        <f>IFERROR(INDEX(All!$C$13:$M$206,$B172,L$16),"")</f>
        <v/>
      </c>
      <c r="M172" s="163" t="str">
        <f>IFERROR(INDEX(All!$C$13:$M$206,$B172,M$16),"")</f>
        <v/>
      </c>
      <c r="N172" s="164"/>
      <c r="O172" s="165" t="str">
        <f t="shared" si="4"/>
        <v/>
      </c>
    </row>
    <row r="173" spans="2:15" ht="18" hidden="1" customHeight="1">
      <c r="B173" s="28" t="str">
        <f>IFERROR(SMALL($C$18:$C$211,ROW(All!G168)-ROW(All!$G$12)),"")</f>
        <v/>
      </c>
      <c r="C173" s="161" t="str">
        <f>IF(All!$B168="","",IF($H$9=All!G168,ROW(All!B168)-ROW(All!$B$12),""))</f>
        <v/>
      </c>
      <c r="D173" s="162" t="str">
        <f>IFERROR(INDEX(All!$C$13:$M$206,$B173,D$16),"")</f>
        <v/>
      </c>
      <c r="E173" s="12" t="str">
        <f>IFERROR(INDEX(All!$C$13:$M$206,$B173,E$16),"")</f>
        <v/>
      </c>
      <c r="F173" s="157" t="str">
        <f>IFERROR(INDEX(All!$C$13:$M$206,$B173,F$16),"")</f>
        <v/>
      </c>
      <c r="G173" s="12" t="str">
        <f>IFERROR(INDEX(All!$C$13:$M$206,$B173,G$16),"")</f>
        <v/>
      </c>
      <c r="H173" s="12" t="str">
        <f>IFERROR(INDEX(All!$C$13:$M$206,$B173,H$16),"")</f>
        <v/>
      </c>
      <c r="I173" s="12" t="str">
        <f>IFERROR(INDEX(All!$C$13:$M$206,$B173,I$16),"")</f>
        <v/>
      </c>
      <c r="J173" s="12" t="str">
        <f>IFERROR(INDEX(All!$C$13:$M$206,$B173,J$16),"")</f>
        <v/>
      </c>
      <c r="K173" s="15" t="str">
        <f>IFERROR(INDEX(All!$C$13:$M$206,$B173,K$16),"")</f>
        <v/>
      </c>
      <c r="L173" s="163" t="str">
        <f>IFERROR(INDEX(All!$C$13:$M$206,$B173,L$16),"")</f>
        <v/>
      </c>
      <c r="M173" s="163" t="str">
        <f>IFERROR(INDEX(All!$C$13:$M$206,$B173,M$16),"")</f>
        <v/>
      </c>
      <c r="N173" s="166"/>
      <c r="O173" s="167" t="str">
        <f t="shared" si="4"/>
        <v/>
      </c>
    </row>
    <row r="174" spans="2:15" ht="18" hidden="1" customHeight="1">
      <c r="B174" s="28" t="str">
        <f>IFERROR(SMALL($C$18:$C$211,ROW(All!G169)-ROW(All!$G$12)),"")</f>
        <v/>
      </c>
      <c r="C174" s="161" t="str">
        <f>IF(All!$B169="","",IF($H$9=All!G169,ROW(All!B169)-ROW(All!$B$12),""))</f>
        <v/>
      </c>
      <c r="D174" s="162" t="str">
        <f>IFERROR(INDEX(All!$C$13:$M$206,$B174,D$16),"")</f>
        <v/>
      </c>
      <c r="E174" s="12" t="str">
        <f>IFERROR(INDEX(All!$C$13:$M$206,$B174,E$16),"")</f>
        <v/>
      </c>
      <c r="F174" s="157" t="str">
        <f>IFERROR(INDEX(All!$C$13:$M$206,$B174,F$16),"")</f>
        <v/>
      </c>
      <c r="G174" s="12" t="str">
        <f>IFERROR(INDEX(All!$C$13:$M$206,$B174,G$16),"")</f>
        <v/>
      </c>
      <c r="H174" s="12" t="str">
        <f>IFERROR(INDEX(All!$C$13:$M$206,$B174,H$16),"")</f>
        <v/>
      </c>
      <c r="I174" s="12" t="str">
        <f>IFERROR(INDEX(All!$C$13:$M$206,$B174,I$16),"")</f>
        <v/>
      </c>
      <c r="J174" s="12" t="str">
        <f>IFERROR(INDEX(All!$C$13:$M$206,$B174,J$16),"")</f>
        <v/>
      </c>
      <c r="K174" s="15" t="str">
        <f>IFERROR(INDEX(All!$C$13:$M$206,$B174,K$16),"")</f>
        <v/>
      </c>
      <c r="L174" s="163" t="str">
        <f>IFERROR(INDEX(All!$C$13:$M$206,$B174,L$16),"")</f>
        <v/>
      </c>
      <c r="M174" s="163" t="str">
        <f>IFERROR(INDEX(All!$C$13:$M$206,$B174,M$16),"")</f>
        <v/>
      </c>
      <c r="N174" s="164"/>
      <c r="O174" s="165" t="str">
        <f t="shared" si="4"/>
        <v/>
      </c>
    </row>
    <row r="175" spans="2:15" ht="18" hidden="1" customHeight="1">
      <c r="B175" s="28" t="str">
        <f>IFERROR(SMALL($C$18:$C$211,ROW(All!G170)-ROW(All!$G$12)),"")</f>
        <v/>
      </c>
      <c r="C175" s="161" t="str">
        <f>IF(All!$B170="","",IF($H$9=All!G170,ROW(All!B170)-ROW(All!$B$12),""))</f>
        <v/>
      </c>
      <c r="D175" s="162" t="str">
        <f>IFERROR(INDEX(All!$C$13:$M$206,$B175,D$16),"")</f>
        <v/>
      </c>
      <c r="E175" s="12" t="str">
        <f>IFERROR(INDEX(All!$C$13:$M$206,$B175,E$16),"")</f>
        <v/>
      </c>
      <c r="F175" s="157" t="str">
        <f>IFERROR(INDEX(All!$C$13:$M$206,$B175,F$16),"")</f>
        <v/>
      </c>
      <c r="G175" s="12" t="str">
        <f>IFERROR(INDEX(All!$C$13:$M$206,$B175,G$16),"")</f>
        <v/>
      </c>
      <c r="H175" s="12" t="str">
        <f>IFERROR(INDEX(All!$C$13:$M$206,$B175,H$16),"")</f>
        <v/>
      </c>
      <c r="I175" s="12" t="str">
        <f>IFERROR(INDEX(All!$C$13:$M$206,$B175,I$16),"")</f>
        <v/>
      </c>
      <c r="J175" s="12" t="str">
        <f>IFERROR(INDEX(All!$C$13:$M$206,$B175,J$16),"")</f>
        <v/>
      </c>
      <c r="K175" s="15" t="str">
        <f>IFERROR(INDEX(All!$C$13:$M$206,$B175,K$16),"")</f>
        <v/>
      </c>
      <c r="L175" s="163" t="str">
        <f>IFERROR(INDEX(All!$C$13:$M$206,$B175,L$16),"")</f>
        <v/>
      </c>
      <c r="M175" s="163" t="str">
        <f>IFERROR(INDEX(All!$C$13:$M$206,$B175,M$16),"")</f>
        <v/>
      </c>
      <c r="N175" s="166"/>
      <c r="O175" s="167" t="str">
        <f t="shared" si="4"/>
        <v/>
      </c>
    </row>
    <row r="176" spans="2:15" ht="18" hidden="1" customHeight="1">
      <c r="B176" s="28" t="str">
        <f>IFERROR(SMALL($C$18:$C$211,ROW(All!G171)-ROW(All!$G$12)),"")</f>
        <v/>
      </c>
      <c r="C176" s="161" t="str">
        <f>IF(All!$B171="","",IF($H$9=All!G171,ROW(All!B171)-ROW(All!$B$12),""))</f>
        <v/>
      </c>
      <c r="D176" s="162" t="str">
        <f>IFERROR(INDEX(All!$C$13:$M$206,$B176,D$16),"")</f>
        <v/>
      </c>
      <c r="E176" s="12" t="str">
        <f>IFERROR(INDEX(All!$C$13:$M$206,$B176,E$16),"")</f>
        <v/>
      </c>
      <c r="F176" s="157" t="str">
        <f>IFERROR(INDEX(All!$C$13:$M$206,$B176,F$16),"")</f>
        <v/>
      </c>
      <c r="G176" s="12" t="str">
        <f>IFERROR(INDEX(All!$C$13:$M$206,$B176,G$16),"")</f>
        <v/>
      </c>
      <c r="H176" s="12" t="str">
        <f>IFERROR(INDEX(All!$C$13:$M$206,$B176,H$16),"")</f>
        <v/>
      </c>
      <c r="I176" s="12" t="str">
        <f>IFERROR(INDEX(All!$C$13:$M$206,$B176,I$16),"")</f>
        <v/>
      </c>
      <c r="J176" s="12" t="str">
        <f>IFERROR(INDEX(All!$C$13:$M$206,$B176,J$16),"")</f>
        <v/>
      </c>
      <c r="K176" s="15" t="str">
        <f>IFERROR(INDEX(All!$C$13:$M$206,$B176,K$16),"")</f>
        <v/>
      </c>
      <c r="L176" s="163" t="str">
        <f>IFERROR(INDEX(All!$C$13:$M$206,$B176,L$16),"")</f>
        <v/>
      </c>
      <c r="M176" s="163" t="str">
        <f>IFERROR(INDEX(All!$C$13:$M$206,$B176,M$16),"")</f>
        <v/>
      </c>
      <c r="N176" s="164"/>
      <c r="O176" s="165" t="str">
        <f t="shared" si="4"/>
        <v/>
      </c>
    </row>
    <row r="177" spans="2:15" ht="18" hidden="1" customHeight="1">
      <c r="B177" s="28" t="str">
        <f>IFERROR(SMALL($C$18:$C$211,ROW(All!G172)-ROW(All!$G$12)),"")</f>
        <v/>
      </c>
      <c r="C177" s="161" t="str">
        <f>IF(All!$B172="","",IF($H$9=All!G172,ROW(All!B172)-ROW(All!$B$12),""))</f>
        <v/>
      </c>
      <c r="D177" s="162" t="str">
        <f>IFERROR(INDEX(All!$C$13:$M$206,$B177,D$16),"")</f>
        <v/>
      </c>
      <c r="E177" s="12" t="str">
        <f>IFERROR(INDEX(All!$C$13:$M$206,$B177,E$16),"")</f>
        <v/>
      </c>
      <c r="F177" s="157" t="str">
        <f>IFERROR(INDEX(All!$C$13:$M$206,$B177,F$16),"")</f>
        <v/>
      </c>
      <c r="G177" s="12" t="str">
        <f>IFERROR(INDEX(All!$C$13:$M$206,$B177,G$16),"")</f>
        <v/>
      </c>
      <c r="H177" s="12" t="str">
        <f>IFERROR(INDEX(All!$C$13:$M$206,$B177,H$16),"")</f>
        <v/>
      </c>
      <c r="I177" s="12" t="str">
        <f>IFERROR(INDEX(All!$C$13:$M$206,$B177,I$16),"")</f>
        <v/>
      </c>
      <c r="J177" s="12" t="str">
        <f>IFERROR(INDEX(All!$C$13:$M$206,$B177,J$16),"")</f>
        <v/>
      </c>
      <c r="K177" s="15" t="str">
        <f>IFERROR(INDEX(All!$C$13:$M$206,$B177,K$16),"")</f>
        <v/>
      </c>
      <c r="L177" s="163" t="str">
        <f>IFERROR(INDEX(All!$C$13:$M$206,$B177,L$16),"")</f>
        <v/>
      </c>
      <c r="M177" s="163" t="str">
        <f>IFERROR(INDEX(All!$C$13:$M$206,$B177,M$16),"")</f>
        <v/>
      </c>
      <c r="N177" s="166"/>
      <c r="O177" s="167" t="str">
        <f t="shared" si="4"/>
        <v/>
      </c>
    </row>
    <row r="178" spans="2:15" ht="18" hidden="1" customHeight="1">
      <c r="B178" s="28" t="str">
        <f>IFERROR(SMALL($C$18:$C$211,ROW(All!G173)-ROW(All!$G$12)),"")</f>
        <v/>
      </c>
      <c r="C178" s="161" t="str">
        <f>IF(All!$B173="","",IF($H$9=All!G173,ROW(All!B173)-ROW(All!$B$12),""))</f>
        <v/>
      </c>
      <c r="D178" s="162" t="str">
        <f>IFERROR(INDEX(All!$C$13:$M$206,$B178,D$16),"")</f>
        <v/>
      </c>
      <c r="E178" s="12" t="str">
        <f>IFERROR(INDEX(All!$C$13:$M$206,$B178,E$16),"")</f>
        <v/>
      </c>
      <c r="F178" s="157" t="str">
        <f>IFERROR(INDEX(All!$C$13:$M$206,$B178,F$16),"")</f>
        <v/>
      </c>
      <c r="G178" s="12" t="str">
        <f>IFERROR(INDEX(All!$C$13:$M$206,$B178,G$16),"")</f>
        <v/>
      </c>
      <c r="H178" s="12" t="str">
        <f>IFERROR(INDEX(All!$C$13:$M$206,$B178,H$16),"")</f>
        <v/>
      </c>
      <c r="I178" s="12" t="str">
        <f>IFERROR(INDEX(All!$C$13:$M$206,$B178,I$16),"")</f>
        <v/>
      </c>
      <c r="J178" s="12" t="str">
        <f>IFERROR(INDEX(All!$C$13:$M$206,$B178,J$16),"")</f>
        <v/>
      </c>
      <c r="K178" s="15" t="str">
        <f>IFERROR(INDEX(All!$C$13:$M$206,$B178,K$16),"")</f>
        <v/>
      </c>
      <c r="L178" s="163" t="str">
        <f>IFERROR(INDEX(All!$C$13:$M$206,$B178,L$16),"")</f>
        <v/>
      </c>
      <c r="M178" s="163" t="str">
        <f>IFERROR(INDEX(All!$C$13:$M$206,$B178,M$16),"")</f>
        <v/>
      </c>
      <c r="N178" s="164"/>
      <c r="O178" s="165" t="str">
        <f t="shared" si="4"/>
        <v/>
      </c>
    </row>
    <row r="179" spans="2:15" ht="18" hidden="1" customHeight="1">
      <c r="B179" s="28" t="str">
        <f>IFERROR(SMALL($C$18:$C$211,ROW(All!G174)-ROW(All!$G$12)),"")</f>
        <v/>
      </c>
      <c r="C179" s="161" t="str">
        <f>IF(All!$B174="","",IF($H$9=All!G174,ROW(All!B174)-ROW(All!$B$12),""))</f>
        <v/>
      </c>
      <c r="D179" s="162" t="str">
        <f>IFERROR(INDEX(All!$C$13:$M$206,$B179,D$16),"")</f>
        <v/>
      </c>
      <c r="E179" s="12" t="str">
        <f>IFERROR(INDEX(All!$C$13:$M$206,$B179,E$16),"")</f>
        <v/>
      </c>
      <c r="F179" s="157" t="str">
        <f>IFERROR(INDEX(All!$C$13:$M$206,$B179,F$16),"")</f>
        <v/>
      </c>
      <c r="G179" s="12" t="str">
        <f>IFERROR(INDEX(All!$C$13:$M$206,$B179,G$16),"")</f>
        <v/>
      </c>
      <c r="H179" s="12" t="str">
        <f>IFERROR(INDEX(All!$C$13:$M$206,$B179,H$16),"")</f>
        <v/>
      </c>
      <c r="I179" s="12" t="str">
        <f>IFERROR(INDEX(All!$C$13:$M$206,$B179,I$16),"")</f>
        <v/>
      </c>
      <c r="J179" s="12" t="str">
        <f>IFERROR(INDEX(All!$C$13:$M$206,$B179,J$16),"")</f>
        <v/>
      </c>
      <c r="K179" s="15" t="str">
        <f>IFERROR(INDEX(All!$C$13:$M$206,$B179,K$16),"")</f>
        <v/>
      </c>
      <c r="L179" s="163" t="str">
        <f>IFERROR(INDEX(All!$C$13:$M$206,$B179,L$16),"")</f>
        <v/>
      </c>
      <c r="M179" s="163" t="str">
        <f>IFERROR(INDEX(All!$C$13:$M$206,$B179,M$16),"")</f>
        <v/>
      </c>
      <c r="N179" s="166"/>
      <c r="O179" s="167" t="str">
        <f t="shared" si="4"/>
        <v/>
      </c>
    </row>
    <row r="180" spans="2:15" ht="18" hidden="1" customHeight="1">
      <c r="B180" s="28" t="str">
        <f>IFERROR(SMALL($C$18:$C$211,ROW(All!G175)-ROW(All!$G$12)),"")</f>
        <v/>
      </c>
      <c r="C180" s="161" t="str">
        <f>IF(All!$B175="","",IF($H$9=All!G175,ROW(All!B175)-ROW(All!$B$12),""))</f>
        <v/>
      </c>
      <c r="D180" s="162" t="str">
        <f>IFERROR(INDEX(All!$C$13:$M$206,$B180,D$16),"")</f>
        <v/>
      </c>
      <c r="E180" s="12" t="str">
        <f>IFERROR(INDEX(All!$C$13:$M$206,$B180,E$16),"")</f>
        <v/>
      </c>
      <c r="F180" s="157" t="str">
        <f>IFERROR(INDEX(All!$C$13:$M$206,$B180,F$16),"")</f>
        <v/>
      </c>
      <c r="G180" s="12" t="str">
        <f>IFERROR(INDEX(All!$C$13:$M$206,$B180,G$16),"")</f>
        <v/>
      </c>
      <c r="H180" s="12" t="str">
        <f>IFERROR(INDEX(All!$C$13:$M$206,$B180,H$16),"")</f>
        <v/>
      </c>
      <c r="I180" s="12" t="str">
        <f>IFERROR(INDEX(All!$C$13:$M$206,$B180,I$16),"")</f>
        <v/>
      </c>
      <c r="J180" s="12" t="str">
        <f>IFERROR(INDEX(All!$C$13:$M$206,$B180,J$16),"")</f>
        <v/>
      </c>
      <c r="K180" s="15" t="str">
        <f>IFERROR(INDEX(All!$C$13:$M$206,$B180,K$16),"")</f>
        <v/>
      </c>
      <c r="L180" s="163" t="str">
        <f>IFERROR(INDEX(All!$C$13:$M$206,$B180,L$16),"")</f>
        <v/>
      </c>
      <c r="M180" s="163" t="str">
        <f>IFERROR(INDEX(All!$C$13:$M$206,$B180,M$16),"")</f>
        <v/>
      </c>
      <c r="N180" s="164"/>
      <c r="O180" s="165" t="str">
        <f t="shared" si="4"/>
        <v/>
      </c>
    </row>
    <row r="181" spans="2:15" ht="18" hidden="1" customHeight="1">
      <c r="B181" s="28" t="str">
        <f>IFERROR(SMALL($C$18:$C$211,ROW(All!G176)-ROW(All!$G$12)),"")</f>
        <v/>
      </c>
      <c r="C181" s="161" t="str">
        <f>IF(All!$B176="","",IF($H$9=All!G176,ROW(All!B176)-ROW(All!$B$12),""))</f>
        <v/>
      </c>
      <c r="D181" s="162" t="str">
        <f>IFERROR(INDEX(All!$C$13:$M$206,$B181,D$16),"")</f>
        <v/>
      </c>
      <c r="E181" s="12" t="str">
        <f>IFERROR(INDEX(All!$C$13:$M$206,$B181,E$16),"")</f>
        <v/>
      </c>
      <c r="F181" s="157" t="str">
        <f>IFERROR(INDEX(All!$C$13:$M$206,$B181,F$16),"")</f>
        <v/>
      </c>
      <c r="G181" s="12" t="str">
        <f>IFERROR(INDEX(All!$C$13:$M$206,$B181,G$16),"")</f>
        <v/>
      </c>
      <c r="H181" s="12" t="str">
        <f>IFERROR(INDEX(All!$C$13:$M$206,$B181,H$16),"")</f>
        <v/>
      </c>
      <c r="I181" s="12" t="str">
        <f>IFERROR(INDEX(All!$C$13:$M$206,$B181,I$16),"")</f>
        <v/>
      </c>
      <c r="J181" s="12" t="str">
        <f>IFERROR(INDEX(All!$C$13:$M$206,$B181,J$16),"")</f>
        <v/>
      </c>
      <c r="K181" s="15" t="str">
        <f>IFERROR(INDEX(All!$C$13:$M$206,$B181,K$16),"")</f>
        <v/>
      </c>
      <c r="L181" s="163" t="str">
        <f>IFERROR(INDEX(All!$C$13:$M$206,$B181,L$16),"")</f>
        <v/>
      </c>
      <c r="M181" s="163" t="str">
        <f>IFERROR(INDEX(All!$C$13:$M$206,$B181,M$16),"")</f>
        <v/>
      </c>
      <c r="N181" s="166"/>
      <c r="O181" s="167" t="str">
        <f t="shared" si="4"/>
        <v/>
      </c>
    </row>
    <row r="182" spans="2:15" ht="18" hidden="1" customHeight="1">
      <c r="B182" s="28" t="str">
        <f>IFERROR(SMALL($C$18:$C$211,ROW(All!G177)-ROW(All!$G$12)),"")</f>
        <v/>
      </c>
      <c r="C182" s="161" t="str">
        <f>IF(All!$B177="","",IF($H$9=All!G177,ROW(All!B177)-ROW(All!$B$12),""))</f>
        <v/>
      </c>
      <c r="D182" s="162" t="str">
        <f>IFERROR(INDEX(All!$C$13:$M$206,$B182,D$16),"")</f>
        <v/>
      </c>
      <c r="E182" s="12" t="str">
        <f>IFERROR(INDEX(All!$C$13:$M$206,$B182,E$16),"")</f>
        <v/>
      </c>
      <c r="F182" s="157" t="str">
        <f>IFERROR(INDEX(All!$C$13:$M$206,$B182,F$16),"")</f>
        <v/>
      </c>
      <c r="G182" s="12" t="str">
        <f>IFERROR(INDEX(All!$C$13:$M$206,$B182,G$16),"")</f>
        <v/>
      </c>
      <c r="H182" s="12" t="str">
        <f>IFERROR(INDEX(All!$C$13:$M$206,$B182,H$16),"")</f>
        <v/>
      </c>
      <c r="I182" s="12" t="str">
        <f>IFERROR(INDEX(All!$C$13:$M$206,$B182,I$16),"")</f>
        <v/>
      </c>
      <c r="J182" s="12" t="str">
        <f>IFERROR(INDEX(All!$C$13:$M$206,$B182,J$16),"")</f>
        <v/>
      </c>
      <c r="K182" s="15" t="str">
        <f>IFERROR(INDEX(All!$C$13:$M$206,$B182,K$16),"")</f>
        <v/>
      </c>
      <c r="L182" s="163" t="str">
        <f>IFERROR(INDEX(All!$C$13:$M$206,$B182,L$16),"")</f>
        <v/>
      </c>
      <c r="M182" s="163" t="str">
        <f>IFERROR(INDEX(All!$C$13:$M$206,$B182,M$16),"")</f>
        <v/>
      </c>
      <c r="N182" s="164"/>
      <c r="O182" s="165" t="str">
        <f t="shared" si="4"/>
        <v/>
      </c>
    </row>
    <row r="183" spans="2:15" ht="18" hidden="1" customHeight="1">
      <c r="B183" s="28" t="str">
        <f>IFERROR(SMALL($C$18:$C$211,ROW(All!G178)-ROW(All!$G$12)),"")</f>
        <v/>
      </c>
      <c r="C183" s="161" t="str">
        <f>IF(All!$B178="","",IF($H$9=All!G178,ROW(All!B178)-ROW(All!$B$12),""))</f>
        <v/>
      </c>
      <c r="D183" s="162" t="str">
        <f>IFERROR(INDEX(All!$C$13:$M$206,$B183,D$16),"")</f>
        <v/>
      </c>
      <c r="E183" s="12" t="str">
        <f>IFERROR(INDEX(All!$C$13:$M$206,$B183,E$16),"")</f>
        <v/>
      </c>
      <c r="F183" s="157" t="str">
        <f>IFERROR(INDEX(All!$C$13:$M$206,$B183,F$16),"")</f>
        <v/>
      </c>
      <c r="G183" s="12" t="str">
        <f>IFERROR(INDEX(All!$C$13:$M$206,$B183,G$16),"")</f>
        <v/>
      </c>
      <c r="H183" s="12" t="str">
        <f>IFERROR(INDEX(All!$C$13:$M$206,$B183,H$16),"")</f>
        <v/>
      </c>
      <c r="I183" s="12" t="str">
        <f>IFERROR(INDEX(All!$C$13:$M$206,$B183,I$16),"")</f>
        <v/>
      </c>
      <c r="J183" s="12" t="str">
        <f>IFERROR(INDEX(All!$C$13:$M$206,$B183,J$16),"")</f>
        <v/>
      </c>
      <c r="K183" s="15" t="str">
        <f>IFERROR(INDEX(All!$C$13:$M$206,$B183,K$16),"")</f>
        <v/>
      </c>
      <c r="L183" s="163" t="str">
        <f>IFERROR(INDEX(All!$C$13:$M$206,$B183,L$16),"")</f>
        <v/>
      </c>
      <c r="M183" s="163" t="str">
        <f>IFERROR(INDEX(All!$C$13:$M$206,$B183,M$16),"")</f>
        <v/>
      </c>
      <c r="N183" s="166"/>
      <c r="O183" s="167" t="str">
        <f t="shared" si="4"/>
        <v/>
      </c>
    </row>
    <row r="184" spans="2:15" ht="18" hidden="1" customHeight="1">
      <c r="B184" s="28" t="str">
        <f>IFERROR(SMALL($C$18:$C$211,ROW(All!G179)-ROW(All!$G$12)),"")</f>
        <v/>
      </c>
      <c r="C184" s="161" t="str">
        <f>IF(All!$B179="","",IF($H$9=All!G179,ROW(All!B179)-ROW(All!$B$12),""))</f>
        <v/>
      </c>
      <c r="D184" s="162" t="str">
        <f>IFERROR(INDEX(All!$C$13:$M$206,$B184,D$16),"")</f>
        <v/>
      </c>
      <c r="E184" s="12" t="str">
        <f>IFERROR(INDEX(All!$C$13:$M$206,$B184,E$16),"")</f>
        <v/>
      </c>
      <c r="F184" s="157" t="str">
        <f>IFERROR(INDEX(All!$C$13:$M$206,$B184,F$16),"")</f>
        <v/>
      </c>
      <c r="G184" s="12" t="str">
        <f>IFERROR(INDEX(All!$C$13:$M$206,$B184,G$16),"")</f>
        <v/>
      </c>
      <c r="H184" s="12" t="str">
        <f>IFERROR(INDEX(All!$C$13:$M$206,$B184,H$16),"")</f>
        <v/>
      </c>
      <c r="I184" s="12" t="str">
        <f>IFERROR(INDEX(All!$C$13:$M$206,$B184,I$16),"")</f>
        <v/>
      </c>
      <c r="J184" s="12" t="str">
        <f>IFERROR(INDEX(All!$C$13:$M$206,$B184,J$16),"")</f>
        <v/>
      </c>
      <c r="K184" s="15" t="str">
        <f>IFERROR(INDEX(All!$C$13:$M$206,$B184,K$16),"")</f>
        <v/>
      </c>
      <c r="L184" s="163" t="str">
        <f>IFERROR(INDEX(All!$C$13:$M$206,$B184,L$16),"")</f>
        <v/>
      </c>
      <c r="M184" s="163" t="str">
        <f>IFERROR(INDEX(All!$C$13:$M$206,$B184,M$16),"")</f>
        <v/>
      </c>
      <c r="N184" s="164"/>
      <c r="O184" s="165" t="str">
        <f t="shared" si="4"/>
        <v/>
      </c>
    </row>
    <row r="185" spans="2:15" ht="18" hidden="1" customHeight="1">
      <c r="B185" s="28" t="str">
        <f>IFERROR(SMALL($C$18:$C$211,ROW(All!G180)-ROW(All!$G$12)),"")</f>
        <v/>
      </c>
      <c r="C185" s="161" t="str">
        <f>IF(All!$B180="","",IF($H$9=All!G180,ROW(All!B180)-ROW(All!$B$12),""))</f>
        <v/>
      </c>
      <c r="D185" s="162" t="str">
        <f>IFERROR(INDEX(All!$C$13:$M$206,$B185,D$16),"")</f>
        <v/>
      </c>
      <c r="E185" s="12" t="str">
        <f>IFERROR(INDEX(All!$C$13:$M$206,$B185,E$16),"")</f>
        <v/>
      </c>
      <c r="F185" s="157" t="str">
        <f>IFERROR(INDEX(All!$C$13:$M$206,$B185,F$16),"")</f>
        <v/>
      </c>
      <c r="G185" s="12" t="str">
        <f>IFERROR(INDEX(All!$C$13:$M$206,$B185,G$16),"")</f>
        <v/>
      </c>
      <c r="H185" s="12" t="str">
        <f>IFERROR(INDEX(All!$C$13:$M$206,$B185,H$16),"")</f>
        <v/>
      </c>
      <c r="I185" s="12" t="str">
        <f>IFERROR(INDEX(All!$C$13:$M$206,$B185,I$16),"")</f>
        <v/>
      </c>
      <c r="J185" s="12" t="str">
        <f>IFERROR(INDEX(All!$C$13:$M$206,$B185,J$16),"")</f>
        <v/>
      </c>
      <c r="K185" s="15" t="str">
        <f>IFERROR(INDEX(All!$C$13:$M$206,$B185,K$16),"")</f>
        <v/>
      </c>
      <c r="L185" s="163" t="str">
        <f>IFERROR(INDEX(All!$C$13:$M$206,$B185,L$16),"")</f>
        <v/>
      </c>
      <c r="M185" s="163" t="str">
        <f>IFERROR(INDEX(All!$C$13:$M$206,$B185,M$16),"")</f>
        <v/>
      </c>
      <c r="N185" s="166"/>
      <c r="O185" s="167" t="str">
        <f t="shared" si="4"/>
        <v/>
      </c>
    </row>
    <row r="186" spans="2:15" ht="18" hidden="1" customHeight="1">
      <c r="B186" s="28" t="str">
        <f>IFERROR(SMALL($C$18:$C$211,ROW(All!G181)-ROW(All!$G$12)),"")</f>
        <v/>
      </c>
      <c r="C186" s="161" t="str">
        <f>IF(All!$B181="","",IF($H$9=All!G181,ROW(All!B181)-ROW(All!$B$12),""))</f>
        <v/>
      </c>
      <c r="D186" s="162" t="str">
        <f>IFERROR(INDEX(All!$C$13:$M$206,$B186,D$16),"")</f>
        <v/>
      </c>
      <c r="E186" s="12" t="str">
        <f>IFERROR(INDEX(All!$C$13:$M$206,$B186,E$16),"")</f>
        <v/>
      </c>
      <c r="F186" s="157" t="str">
        <f>IFERROR(INDEX(All!$C$13:$M$206,$B186,F$16),"")</f>
        <v/>
      </c>
      <c r="G186" s="12" t="str">
        <f>IFERROR(INDEX(All!$C$13:$M$206,$B186,G$16),"")</f>
        <v/>
      </c>
      <c r="H186" s="12" t="str">
        <f>IFERROR(INDEX(All!$C$13:$M$206,$B186,H$16),"")</f>
        <v/>
      </c>
      <c r="I186" s="12" t="str">
        <f>IFERROR(INDEX(All!$C$13:$M$206,$B186,I$16),"")</f>
        <v/>
      </c>
      <c r="J186" s="12" t="str">
        <f>IFERROR(INDEX(All!$C$13:$M$206,$B186,J$16),"")</f>
        <v/>
      </c>
      <c r="K186" s="15" t="str">
        <f>IFERROR(INDEX(All!$C$13:$M$206,$B186,K$16),"")</f>
        <v/>
      </c>
      <c r="L186" s="163" t="str">
        <f>IFERROR(INDEX(All!$C$13:$M$206,$B186,L$16),"")</f>
        <v/>
      </c>
      <c r="M186" s="163" t="str">
        <f>IFERROR(INDEX(All!$C$13:$M$206,$B186,M$16),"")</f>
        <v/>
      </c>
      <c r="N186" s="164"/>
      <c r="O186" s="165" t="str">
        <f t="shared" si="4"/>
        <v/>
      </c>
    </row>
    <row r="187" spans="2:15" ht="18" hidden="1" customHeight="1">
      <c r="B187" s="28" t="str">
        <f>IFERROR(SMALL($C$18:$C$211,ROW(All!G182)-ROW(All!$G$12)),"")</f>
        <v/>
      </c>
      <c r="C187" s="161" t="str">
        <f>IF(All!$B182="","",IF($H$9=All!G182,ROW(All!B182)-ROW(All!$B$12),""))</f>
        <v/>
      </c>
      <c r="D187" s="162" t="str">
        <f>IFERROR(INDEX(All!$C$13:$M$206,$B187,D$16),"")</f>
        <v/>
      </c>
      <c r="E187" s="12" t="str">
        <f>IFERROR(INDEX(All!$C$13:$M$206,$B187,E$16),"")</f>
        <v/>
      </c>
      <c r="F187" s="157" t="str">
        <f>IFERROR(INDEX(All!$C$13:$M$206,$B187,F$16),"")</f>
        <v/>
      </c>
      <c r="G187" s="12" t="str">
        <f>IFERROR(INDEX(All!$C$13:$M$206,$B187,G$16),"")</f>
        <v/>
      </c>
      <c r="H187" s="12" t="str">
        <f>IFERROR(INDEX(All!$C$13:$M$206,$B187,H$16),"")</f>
        <v/>
      </c>
      <c r="I187" s="12" t="str">
        <f>IFERROR(INDEX(All!$C$13:$M$206,$B187,I$16),"")</f>
        <v/>
      </c>
      <c r="J187" s="12" t="str">
        <f>IFERROR(INDEX(All!$C$13:$M$206,$B187,J$16),"")</f>
        <v/>
      </c>
      <c r="K187" s="15" t="str">
        <f>IFERROR(INDEX(All!$C$13:$M$206,$B187,K$16),"")</f>
        <v/>
      </c>
      <c r="L187" s="163" t="str">
        <f>IFERROR(INDEX(All!$C$13:$M$206,$B187,L$16),"")</f>
        <v/>
      </c>
      <c r="M187" s="163" t="str">
        <f>IFERROR(INDEX(All!$C$13:$M$206,$B187,M$16),"")</f>
        <v/>
      </c>
      <c r="N187" s="166"/>
      <c r="O187" s="167" t="str">
        <f t="shared" si="4"/>
        <v/>
      </c>
    </row>
    <row r="188" spans="2:15" ht="18" hidden="1" customHeight="1">
      <c r="B188" s="28" t="str">
        <f>IFERROR(SMALL($C$18:$C$211,ROW(All!G183)-ROW(All!$G$12)),"")</f>
        <v/>
      </c>
      <c r="C188" s="161" t="str">
        <f>IF(All!$B183="","",IF($H$9=All!G183,ROW(All!B183)-ROW(All!$B$12),""))</f>
        <v/>
      </c>
      <c r="D188" s="162" t="str">
        <f>IFERROR(INDEX(All!$C$13:$M$206,$B188,D$16),"")</f>
        <v/>
      </c>
      <c r="E188" s="12" t="str">
        <f>IFERROR(INDEX(All!$C$13:$M$206,$B188,E$16),"")</f>
        <v/>
      </c>
      <c r="F188" s="157" t="str">
        <f>IFERROR(INDEX(All!$C$13:$M$206,$B188,F$16),"")</f>
        <v/>
      </c>
      <c r="G188" s="12" t="str">
        <f>IFERROR(INDEX(All!$C$13:$M$206,$B188,G$16),"")</f>
        <v/>
      </c>
      <c r="H188" s="12" t="str">
        <f>IFERROR(INDEX(All!$C$13:$M$206,$B188,H$16),"")</f>
        <v/>
      </c>
      <c r="I188" s="12" t="str">
        <f>IFERROR(INDEX(All!$C$13:$M$206,$B188,I$16),"")</f>
        <v/>
      </c>
      <c r="J188" s="12" t="str">
        <f>IFERROR(INDEX(All!$C$13:$M$206,$B188,J$16),"")</f>
        <v/>
      </c>
      <c r="K188" s="15" t="str">
        <f>IFERROR(INDEX(All!$C$13:$M$206,$B188,K$16),"")</f>
        <v/>
      </c>
      <c r="L188" s="163" t="str">
        <f>IFERROR(INDEX(All!$C$13:$M$206,$B188,L$16),"")</f>
        <v/>
      </c>
      <c r="M188" s="163" t="str">
        <f>IFERROR(INDEX(All!$C$13:$M$206,$B188,M$16),"")</f>
        <v/>
      </c>
      <c r="N188" s="164"/>
      <c r="O188" s="165" t="str">
        <f t="shared" si="4"/>
        <v/>
      </c>
    </row>
    <row r="189" spans="2:15" ht="18" hidden="1" customHeight="1">
      <c r="B189" s="28" t="str">
        <f>IFERROR(SMALL($C$18:$C$211,ROW(All!G184)-ROW(All!$G$12)),"")</f>
        <v/>
      </c>
      <c r="C189" s="161" t="str">
        <f>IF(All!$B184="","",IF($H$9=All!G184,ROW(All!B184)-ROW(All!$B$12),""))</f>
        <v/>
      </c>
      <c r="D189" s="162" t="str">
        <f>IFERROR(INDEX(All!$C$13:$M$206,$B189,D$16),"")</f>
        <v/>
      </c>
      <c r="E189" s="12" t="str">
        <f>IFERROR(INDEX(All!$C$13:$M$206,$B189,E$16),"")</f>
        <v/>
      </c>
      <c r="F189" s="157" t="str">
        <f>IFERROR(INDEX(All!$C$13:$M$206,$B189,F$16),"")</f>
        <v/>
      </c>
      <c r="G189" s="12" t="str">
        <f>IFERROR(INDEX(All!$C$13:$M$206,$B189,G$16),"")</f>
        <v/>
      </c>
      <c r="H189" s="12" t="str">
        <f>IFERROR(INDEX(All!$C$13:$M$206,$B189,H$16),"")</f>
        <v/>
      </c>
      <c r="I189" s="12" t="str">
        <f>IFERROR(INDEX(All!$C$13:$M$206,$B189,I$16),"")</f>
        <v/>
      </c>
      <c r="J189" s="12" t="str">
        <f>IFERROR(INDEX(All!$C$13:$M$206,$B189,J$16),"")</f>
        <v/>
      </c>
      <c r="K189" s="15" t="str">
        <f>IFERROR(INDEX(All!$C$13:$M$206,$B189,K$16),"")</f>
        <v/>
      </c>
      <c r="L189" s="163" t="str">
        <f>IFERROR(INDEX(All!$C$13:$M$206,$B189,L$16),"")</f>
        <v/>
      </c>
      <c r="M189" s="163" t="str">
        <f>IFERROR(INDEX(All!$C$13:$M$206,$B189,M$16),"")</f>
        <v/>
      </c>
      <c r="N189" s="166"/>
      <c r="O189" s="167" t="str">
        <f t="shared" si="4"/>
        <v/>
      </c>
    </row>
    <row r="190" spans="2:15" ht="18" hidden="1" customHeight="1">
      <c r="B190" s="28" t="str">
        <f>IFERROR(SMALL($C$18:$C$211,ROW(All!G185)-ROW(All!$G$12)),"")</f>
        <v/>
      </c>
      <c r="C190" s="161" t="str">
        <f>IF(All!$B185="","",IF($H$9=All!G185,ROW(All!B185)-ROW(All!$B$12),""))</f>
        <v/>
      </c>
      <c r="D190" s="162" t="str">
        <f>IFERROR(INDEX(All!$C$13:$M$206,$B190,D$16),"")</f>
        <v/>
      </c>
      <c r="E190" s="12" t="str">
        <f>IFERROR(INDEX(All!$C$13:$M$206,$B190,E$16),"")</f>
        <v/>
      </c>
      <c r="F190" s="157" t="str">
        <f>IFERROR(INDEX(All!$C$13:$M$206,$B190,F$16),"")</f>
        <v/>
      </c>
      <c r="G190" s="12" t="str">
        <f>IFERROR(INDEX(All!$C$13:$M$206,$B190,G$16),"")</f>
        <v/>
      </c>
      <c r="H190" s="12" t="str">
        <f>IFERROR(INDEX(All!$C$13:$M$206,$B190,H$16),"")</f>
        <v/>
      </c>
      <c r="I190" s="12" t="str">
        <f>IFERROR(INDEX(All!$C$13:$M$206,$B190,I$16),"")</f>
        <v/>
      </c>
      <c r="J190" s="12" t="str">
        <f>IFERROR(INDEX(All!$C$13:$M$206,$B190,J$16),"")</f>
        <v/>
      </c>
      <c r="K190" s="15" t="str">
        <f>IFERROR(INDEX(All!$C$13:$M$206,$B190,K$16),"")</f>
        <v/>
      </c>
      <c r="L190" s="163" t="str">
        <f>IFERROR(INDEX(All!$C$13:$M$206,$B190,L$16),"")</f>
        <v/>
      </c>
      <c r="M190" s="163" t="str">
        <f>IFERROR(INDEX(All!$C$13:$M$206,$B190,M$16),"")</f>
        <v/>
      </c>
      <c r="N190" s="164"/>
      <c r="O190" s="165" t="str">
        <f t="shared" si="4"/>
        <v/>
      </c>
    </row>
    <row r="191" spans="2:15" ht="18" hidden="1" customHeight="1">
      <c r="B191" s="28" t="str">
        <f>IFERROR(SMALL($C$18:$C$211,ROW(All!G186)-ROW(All!$G$12)),"")</f>
        <v/>
      </c>
      <c r="C191" s="161" t="str">
        <f>IF(All!$B186="","",IF($H$9=All!G186,ROW(All!B186)-ROW(All!$B$12),""))</f>
        <v/>
      </c>
      <c r="D191" s="162" t="str">
        <f>IFERROR(INDEX(All!$C$13:$M$206,$B191,D$16),"")</f>
        <v/>
      </c>
      <c r="E191" s="12" t="str">
        <f>IFERROR(INDEX(All!$C$13:$M$206,$B191,E$16),"")</f>
        <v/>
      </c>
      <c r="F191" s="157" t="str">
        <f>IFERROR(INDEX(All!$C$13:$M$206,$B191,F$16),"")</f>
        <v/>
      </c>
      <c r="G191" s="12" t="str">
        <f>IFERROR(INDEX(All!$C$13:$M$206,$B191,G$16),"")</f>
        <v/>
      </c>
      <c r="H191" s="12" t="str">
        <f>IFERROR(INDEX(All!$C$13:$M$206,$B191,H$16),"")</f>
        <v/>
      </c>
      <c r="I191" s="12" t="str">
        <f>IFERROR(INDEX(All!$C$13:$M$206,$B191,I$16),"")</f>
        <v/>
      </c>
      <c r="J191" s="12" t="str">
        <f>IFERROR(INDEX(All!$C$13:$M$206,$B191,J$16),"")</f>
        <v/>
      </c>
      <c r="K191" s="15" t="str">
        <f>IFERROR(INDEX(All!$C$13:$M$206,$B191,K$16),"")</f>
        <v/>
      </c>
      <c r="L191" s="163" t="str">
        <f>IFERROR(INDEX(All!$C$13:$M$206,$B191,L$16),"")</f>
        <v/>
      </c>
      <c r="M191" s="163" t="str">
        <f>IFERROR(INDEX(All!$C$13:$M$206,$B191,M$16),"")</f>
        <v/>
      </c>
      <c r="N191" s="166"/>
      <c r="O191" s="167" t="str">
        <f t="shared" si="4"/>
        <v/>
      </c>
    </row>
    <row r="192" spans="2:15" ht="18" hidden="1" customHeight="1">
      <c r="B192" s="28" t="str">
        <f>IFERROR(SMALL($C$18:$C$211,ROW(All!G187)-ROW(All!$G$12)),"")</f>
        <v/>
      </c>
      <c r="C192" s="161" t="str">
        <f>IF(All!$B187="","",IF($H$9=All!G187,ROW(All!B187)-ROW(All!$B$12),""))</f>
        <v/>
      </c>
      <c r="D192" s="162" t="str">
        <f>IFERROR(INDEX(All!$C$13:$M$206,$B192,D$16),"")</f>
        <v/>
      </c>
      <c r="E192" s="12" t="str">
        <f>IFERROR(INDEX(All!$C$13:$M$206,$B192,E$16),"")</f>
        <v/>
      </c>
      <c r="F192" s="157" t="str">
        <f>IFERROR(INDEX(All!$C$13:$M$206,$B192,F$16),"")</f>
        <v/>
      </c>
      <c r="G192" s="12" t="str">
        <f>IFERROR(INDEX(All!$C$13:$M$206,$B192,G$16),"")</f>
        <v/>
      </c>
      <c r="H192" s="12" t="str">
        <f>IFERROR(INDEX(All!$C$13:$M$206,$B192,H$16),"")</f>
        <v/>
      </c>
      <c r="I192" s="12" t="str">
        <f>IFERROR(INDEX(All!$C$13:$M$206,$B192,I$16),"")</f>
        <v/>
      </c>
      <c r="J192" s="12" t="str">
        <f>IFERROR(INDEX(All!$C$13:$M$206,$B192,J$16),"")</f>
        <v/>
      </c>
      <c r="K192" s="15" t="str">
        <f>IFERROR(INDEX(All!$C$13:$M$206,$B192,K$16),"")</f>
        <v/>
      </c>
      <c r="L192" s="163" t="str">
        <f>IFERROR(INDEX(All!$C$13:$M$206,$B192,L$16),"")</f>
        <v/>
      </c>
      <c r="M192" s="163" t="str">
        <f>IFERROR(INDEX(All!$C$13:$M$206,$B192,M$16),"")</f>
        <v/>
      </c>
      <c r="N192" s="164"/>
      <c r="O192" s="165" t="str">
        <f t="shared" si="4"/>
        <v/>
      </c>
    </row>
    <row r="193" spans="2:15" ht="18" hidden="1" customHeight="1">
      <c r="B193" s="28" t="str">
        <f>IFERROR(SMALL($C$18:$C$211,ROW(All!G188)-ROW(All!$G$12)),"")</f>
        <v/>
      </c>
      <c r="C193" s="161" t="str">
        <f>IF(All!$B188="","",IF($H$9=All!G188,ROW(All!B188)-ROW(All!$B$12),""))</f>
        <v/>
      </c>
      <c r="D193" s="162" t="str">
        <f>IFERROR(INDEX(All!$C$13:$M$206,$B193,D$16),"")</f>
        <v/>
      </c>
      <c r="E193" s="12" t="str">
        <f>IFERROR(INDEX(All!$C$13:$M$206,$B193,E$16),"")</f>
        <v/>
      </c>
      <c r="F193" s="157" t="str">
        <f>IFERROR(INDEX(All!$C$13:$M$206,$B193,F$16),"")</f>
        <v/>
      </c>
      <c r="G193" s="12" t="str">
        <f>IFERROR(INDEX(All!$C$13:$M$206,$B193,G$16),"")</f>
        <v/>
      </c>
      <c r="H193" s="12" t="str">
        <f>IFERROR(INDEX(All!$C$13:$M$206,$B193,H$16),"")</f>
        <v/>
      </c>
      <c r="I193" s="12" t="str">
        <f>IFERROR(INDEX(All!$C$13:$M$206,$B193,I$16),"")</f>
        <v/>
      </c>
      <c r="J193" s="12" t="str">
        <f>IFERROR(INDEX(All!$C$13:$M$206,$B193,J$16),"")</f>
        <v/>
      </c>
      <c r="K193" s="15" t="str">
        <f>IFERROR(INDEX(All!$C$13:$M$206,$B193,K$16),"")</f>
        <v/>
      </c>
      <c r="L193" s="163" t="str">
        <f>IFERROR(INDEX(All!$C$13:$M$206,$B193,L$16),"")</f>
        <v/>
      </c>
      <c r="M193" s="163" t="str">
        <f>IFERROR(INDEX(All!$C$13:$M$206,$B193,M$16),"")</f>
        <v/>
      </c>
      <c r="N193" s="166"/>
      <c r="O193" s="167" t="str">
        <f t="shared" si="4"/>
        <v/>
      </c>
    </row>
    <row r="194" spans="2:15" ht="18" hidden="1" customHeight="1">
      <c r="B194" s="28" t="str">
        <f>IFERROR(SMALL($C$18:$C$211,ROW(All!G189)-ROW(All!$G$12)),"")</f>
        <v/>
      </c>
      <c r="C194" s="161" t="str">
        <f>IF(All!$B189="","",IF($H$9=All!G189,ROW(All!B189)-ROW(All!$B$12),""))</f>
        <v/>
      </c>
      <c r="D194" s="162" t="str">
        <f>IFERROR(INDEX(All!$C$13:$M$206,$B194,D$16),"")</f>
        <v/>
      </c>
      <c r="E194" s="12" t="str">
        <f>IFERROR(INDEX(All!$C$13:$M$206,$B194,E$16),"")</f>
        <v/>
      </c>
      <c r="F194" s="157" t="str">
        <f>IFERROR(INDEX(All!$C$13:$M$206,$B194,F$16),"")</f>
        <v/>
      </c>
      <c r="G194" s="12" t="str">
        <f>IFERROR(INDEX(All!$C$13:$M$206,$B194,G$16),"")</f>
        <v/>
      </c>
      <c r="H194" s="12" t="str">
        <f>IFERROR(INDEX(All!$C$13:$M$206,$B194,H$16),"")</f>
        <v/>
      </c>
      <c r="I194" s="12" t="str">
        <f>IFERROR(INDEX(All!$C$13:$M$206,$B194,I$16),"")</f>
        <v/>
      </c>
      <c r="J194" s="12" t="str">
        <f>IFERROR(INDEX(All!$C$13:$M$206,$B194,J$16),"")</f>
        <v/>
      </c>
      <c r="K194" s="15" t="str">
        <f>IFERROR(INDEX(All!$C$13:$M$206,$B194,K$16),"")</f>
        <v/>
      </c>
      <c r="L194" s="163" t="str">
        <f>IFERROR(INDEX(All!$C$13:$M$206,$B194,L$16),"")</f>
        <v/>
      </c>
      <c r="M194" s="163" t="str">
        <f>IFERROR(INDEX(All!$C$13:$M$206,$B194,M$16),"")</f>
        <v/>
      </c>
      <c r="N194" s="164"/>
      <c r="O194" s="165" t="str">
        <f t="shared" si="4"/>
        <v/>
      </c>
    </row>
    <row r="195" spans="2:15" ht="18" hidden="1" customHeight="1">
      <c r="B195" s="28" t="str">
        <f>IFERROR(SMALL($C$18:$C$211,ROW(All!G190)-ROW(All!$G$12)),"")</f>
        <v/>
      </c>
      <c r="C195" s="161" t="str">
        <f>IF(All!$B190="","",IF($H$9=All!G190,ROW(All!B190)-ROW(All!$B$12),""))</f>
        <v/>
      </c>
      <c r="D195" s="162" t="str">
        <f>IFERROR(INDEX(All!$C$13:$M$206,$B195,D$16),"")</f>
        <v/>
      </c>
      <c r="E195" s="12" t="str">
        <f>IFERROR(INDEX(All!$C$13:$M$206,$B195,E$16),"")</f>
        <v/>
      </c>
      <c r="F195" s="157" t="str">
        <f>IFERROR(INDEX(All!$C$13:$M$206,$B195,F$16),"")</f>
        <v/>
      </c>
      <c r="G195" s="12" t="str">
        <f>IFERROR(INDEX(All!$C$13:$M$206,$B195,G$16),"")</f>
        <v/>
      </c>
      <c r="H195" s="12" t="str">
        <f>IFERROR(INDEX(All!$C$13:$M$206,$B195,H$16),"")</f>
        <v/>
      </c>
      <c r="I195" s="12" t="str">
        <f>IFERROR(INDEX(All!$C$13:$M$206,$B195,I$16),"")</f>
        <v/>
      </c>
      <c r="J195" s="12" t="str">
        <f>IFERROR(INDEX(All!$C$13:$M$206,$B195,J$16),"")</f>
        <v/>
      </c>
      <c r="K195" s="15" t="str">
        <f>IFERROR(INDEX(All!$C$13:$M$206,$B195,K$16),"")</f>
        <v/>
      </c>
      <c r="L195" s="163" t="str">
        <f>IFERROR(INDEX(All!$C$13:$M$206,$B195,L$16),"")</f>
        <v/>
      </c>
      <c r="M195" s="163" t="str">
        <f>IFERROR(INDEX(All!$C$13:$M$206,$B195,M$16),"")</f>
        <v/>
      </c>
      <c r="N195" s="166"/>
      <c r="O195" s="167" t="str">
        <f t="shared" si="4"/>
        <v/>
      </c>
    </row>
    <row r="196" spans="2:15" ht="18" hidden="1" customHeight="1">
      <c r="B196" s="28" t="str">
        <f>IFERROR(SMALL($C$18:$C$211,ROW(All!G191)-ROW(All!$G$12)),"")</f>
        <v/>
      </c>
      <c r="C196" s="161" t="str">
        <f>IF(All!$B191="","",IF($H$9=All!G191,ROW(All!B191)-ROW(All!$B$12),""))</f>
        <v/>
      </c>
      <c r="D196" s="162" t="str">
        <f>IFERROR(INDEX(All!$C$13:$M$206,$B196,D$16),"")</f>
        <v/>
      </c>
      <c r="E196" s="12" t="str">
        <f>IFERROR(INDEX(All!$C$13:$M$206,$B196,E$16),"")</f>
        <v/>
      </c>
      <c r="F196" s="157" t="str">
        <f>IFERROR(INDEX(All!$C$13:$M$206,$B196,F$16),"")</f>
        <v/>
      </c>
      <c r="G196" s="12" t="str">
        <f>IFERROR(INDEX(All!$C$13:$M$206,$B196,G$16),"")</f>
        <v/>
      </c>
      <c r="H196" s="12" t="str">
        <f>IFERROR(INDEX(All!$C$13:$M$206,$B196,H$16),"")</f>
        <v/>
      </c>
      <c r="I196" s="12" t="str">
        <f>IFERROR(INDEX(All!$C$13:$M$206,$B196,I$16),"")</f>
        <v/>
      </c>
      <c r="J196" s="12" t="str">
        <f>IFERROR(INDEX(All!$C$13:$M$206,$B196,J$16),"")</f>
        <v/>
      </c>
      <c r="K196" s="15" t="str">
        <f>IFERROR(INDEX(All!$C$13:$M$206,$B196,K$16),"")</f>
        <v/>
      </c>
      <c r="L196" s="163" t="str">
        <f>IFERROR(INDEX(All!$C$13:$M$206,$B196,L$16),"")</f>
        <v/>
      </c>
      <c r="M196" s="163" t="str">
        <f>IFERROR(INDEX(All!$C$13:$M$206,$B196,M$16),"")</f>
        <v/>
      </c>
      <c r="N196" s="164"/>
      <c r="O196" s="165" t="str">
        <f t="shared" si="4"/>
        <v/>
      </c>
    </row>
    <row r="197" spans="2:15" ht="18" hidden="1" customHeight="1">
      <c r="B197" s="28" t="str">
        <f>IFERROR(SMALL($C$18:$C$211,ROW(All!G192)-ROW(All!$G$12)),"")</f>
        <v/>
      </c>
      <c r="C197" s="161" t="str">
        <f>IF(All!$B192="","",IF($H$9=All!G192,ROW(All!B192)-ROW(All!$B$12),""))</f>
        <v/>
      </c>
      <c r="D197" s="162" t="str">
        <f>IFERROR(INDEX(All!$C$13:$M$206,$B197,D$16),"")</f>
        <v/>
      </c>
      <c r="E197" s="12" t="str">
        <f>IFERROR(INDEX(All!$C$13:$M$206,$B197,E$16),"")</f>
        <v/>
      </c>
      <c r="F197" s="157" t="str">
        <f>IFERROR(INDEX(All!$C$13:$M$206,$B197,F$16),"")</f>
        <v/>
      </c>
      <c r="G197" s="12" t="str">
        <f>IFERROR(INDEX(All!$C$13:$M$206,$B197,G$16),"")</f>
        <v/>
      </c>
      <c r="H197" s="12" t="str">
        <f>IFERROR(INDEX(All!$C$13:$M$206,$B197,H$16),"")</f>
        <v/>
      </c>
      <c r="I197" s="12" t="str">
        <f>IFERROR(INDEX(All!$C$13:$M$206,$B197,I$16),"")</f>
        <v/>
      </c>
      <c r="J197" s="12" t="str">
        <f>IFERROR(INDEX(All!$C$13:$M$206,$B197,J$16),"")</f>
        <v/>
      </c>
      <c r="K197" s="15" t="str">
        <f>IFERROR(INDEX(All!$C$13:$M$206,$B197,K$16),"")</f>
        <v/>
      </c>
      <c r="L197" s="163" t="str">
        <f>IFERROR(INDEX(All!$C$13:$M$206,$B197,L$16),"")</f>
        <v/>
      </c>
      <c r="M197" s="163" t="str">
        <f>IFERROR(INDEX(All!$C$13:$M$206,$B197,M$16),"")</f>
        <v/>
      </c>
      <c r="N197" s="166"/>
      <c r="O197" s="167" t="str">
        <f t="shared" si="4"/>
        <v/>
      </c>
    </row>
    <row r="198" spans="2:15" ht="18" hidden="1" customHeight="1">
      <c r="B198" s="28" t="str">
        <f>IFERROR(SMALL($C$18:$C$211,ROW(All!G193)-ROW(All!$G$12)),"")</f>
        <v/>
      </c>
      <c r="C198" s="161" t="str">
        <f>IF(All!$B193="","",IF($H$9=All!G193,ROW(All!B193)-ROW(All!$B$12),""))</f>
        <v/>
      </c>
      <c r="D198" s="162" t="str">
        <f>IFERROR(INDEX(All!$C$13:$M$206,$B198,D$16),"")</f>
        <v/>
      </c>
      <c r="E198" s="12" t="str">
        <f>IFERROR(INDEX(All!$C$13:$M$206,$B198,E$16),"")</f>
        <v/>
      </c>
      <c r="F198" s="157" t="str">
        <f>IFERROR(INDEX(All!$C$13:$M$206,$B198,F$16),"")</f>
        <v/>
      </c>
      <c r="G198" s="12" t="str">
        <f>IFERROR(INDEX(All!$C$13:$M$206,$B198,G$16),"")</f>
        <v/>
      </c>
      <c r="H198" s="12" t="str">
        <f>IFERROR(INDEX(All!$C$13:$M$206,$B198,H$16),"")</f>
        <v/>
      </c>
      <c r="I198" s="12" t="str">
        <f>IFERROR(INDEX(All!$C$13:$M$206,$B198,I$16),"")</f>
        <v/>
      </c>
      <c r="J198" s="12" t="str">
        <f>IFERROR(INDEX(All!$C$13:$M$206,$B198,J$16),"")</f>
        <v/>
      </c>
      <c r="K198" s="15" t="str">
        <f>IFERROR(INDEX(All!$C$13:$M$206,$B198,K$16),"")</f>
        <v/>
      </c>
      <c r="L198" s="163" t="str">
        <f>IFERROR(INDEX(All!$C$13:$M$206,$B198,L$16),"")</f>
        <v/>
      </c>
      <c r="M198" s="163" t="str">
        <f>IFERROR(INDEX(All!$C$13:$M$206,$B198,M$16),"")</f>
        <v/>
      </c>
      <c r="N198" s="164"/>
      <c r="O198" s="165" t="str">
        <f t="shared" si="4"/>
        <v/>
      </c>
    </row>
    <row r="199" spans="2:15" ht="18" hidden="1" customHeight="1">
      <c r="B199" s="28" t="str">
        <f>IFERROR(SMALL($C$18:$C$211,ROW(All!G194)-ROW(All!$G$12)),"")</f>
        <v/>
      </c>
      <c r="C199" s="161" t="str">
        <f>IF(All!$B194="","",IF($H$9=All!G194,ROW(All!B194)-ROW(All!$B$12),""))</f>
        <v/>
      </c>
      <c r="D199" s="162" t="str">
        <f>IFERROR(INDEX(All!$C$13:$M$206,$B199,D$16),"")</f>
        <v/>
      </c>
      <c r="E199" s="12" t="str">
        <f>IFERROR(INDEX(All!$C$13:$M$206,$B199,E$16),"")</f>
        <v/>
      </c>
      <c r="F199" s="157" t="str">
        <f>IFERROR(INDEX(All!$C$13:$M$206,$B199,F$16),"")</f>
        <v/>
      </c>
      <c r="G199" s="12" t="str">
        <f>IFERROR(INDEX(All!$C$13:$M$206,$B199,G$16),"")</f>
        <v/>
      </c>
      <c r="H199" s="12" t="str">
        <f>IFERROR(INDEX(All!$C$13:$M$206,$B199,H$16),"")</f>
        <v/>
      </c>
      <c r="I199" s="12" t="str">
        <f>IFERROR(INDEX(All!$C$13:$M$206,$B199,I$16),"")</f>
        <v/>
      </c>
      <c r="J199" s="12" t="str">
        <f>IFERROR(INDEX(All!$C$13:$M$206,$B199,J$16),"")</f>
        <v/>
      </c>
      <c r="K199" s="15" t="str">
        <f>IFERROR(INDEX(All!$C$13:$M$206,$B199,K$16),"")</f>
        <v/>
      </c>
      <c r="L199" s="163" t="str">
        <f>IFERROR(INDEX(All!$C$13:$M$206,$B199,L$16),"")</f>
        <v/>
      </c>
      <c r="M199" s="163" t="str">
        <f>IFERROR(INDEX(All!$C$13:$M$206,$B199,M$16),"")</f>
        <v/>
      </c>
      <c r="N199" s="166"/>
      <c r="O199" s="167" t="str">
        <f t="shared" si="4"/>
        <v/>
      </c>
    </row>
    <row r="200" spans="2:15" ht="18" hidden="1" customHeight="1">
      <c r="B200" s="28" t="str">
        <f>IFERROR(SMALL($C$18:$C$211,ROW(All!G195)-ROW(All!$G$12)),"")</f>
        <v/>
      </c>
      <c r="C200" s="161" t="str">
        <f>IF(All!$B195="","",IF($H$9=All!G195,ROW(All!B195)-ROW(All!$B$12),""))</f>
        <v/>
      </c>
      <c r="D200" s="162" t="str">
        <f>IFERROR(INDEX(All!$C$13:$M$206,$B200,D$16),"")</f>
        <v/>
      </c>
      <c r="E200" s="12" t="str">
        <f>IFERROR(INDEX(All!$C$13:$M$206,$B200,E$16),"")</f>
        <v/>
      </c>
      <c r="F200" s="157" t="str">
        <f>IFERROR(INDEX(All!$C$13:$M$206,$B200,F$16),"")</f>
        <v/>
      </c>
      <c r="G200" s="12" t="str">
        <f>IFERROR(INDEX(All!$C$13:$M$206,$B200,G$16),"")</f>
        <v/>
      </c>
      <c r="H200" s="12" t="str">
        <f>IFERROR(INDEX(All!$C$13:$M$206,$B200,H$16),"")</f>
        <v/>
      </c>
      <c r="I200" s="12" t="str">
        <f>IFERROR(INDEX(All!$C$13:$M$206,$B200,I$16),"")</f>
        <v/>
      </c>
      <c r="J200" s="12" t="str">
        <f>IFERROR(INDEX(All!$C$13:$M$206,$B200,J$16),"")</f>
        <v/>
      </c>
      <c r="K200" s="15" t="str">
        <f>IFERROR(INDEX(All!$C$13:$M$206,$B200,K$16),"")</f>
        <v/>
      </c>
      <c r="L200" s="163" t="str">
        <f>IFERROR(INDEX(All!$C$13:$M$206,$B200,L$16),"")</f>
        <v/>
      </c>
      <c r="M200" s="163" t="str">
        <f>IFERROR(INDEX(All!$C$13:$M$206,$B200,M$16),"")</f>
        <v/>
      </c>
      <c r="N200" s="164"/>
      <c r="O200" s="165" t="str">
        <f t="shared" si="4"/>
        <v/>
      </c>
    </row>
    <row r="201" spans="2:15" ht="18" hidden="1" customHeight="1">
      <c r="B201" s="28" t="str">
        <f>IFERROR(SMALL($C$18:$C$211,ROW(All!G196)-ROW(All!$G$12)),"")</f>
        <v/>
      </c>
      <c r="C201" s="161" t="str">
        <f>IF(All!$B196="","",IF($H$9=All!G196,ROW(All!B196)-ROW(All!$B$12),""))</f>
        <v/>
      </c>
      <c r="D201" s="162" t="str">
        <f>IFERROR(INDEX(All!$C$13:$M$206,$B201,D$16),"")</f>
        <v/>
      </c>
      <c r="E201" s="12" t="str">
        <f>IFERROR(INDEX(All!$C$13:$M$206,$B201,E$16),"")</f>
        <v/>
      </c>
      <c r="F201" s="157" t="str">
        <f>IFERROR(INDEX(All!$C$13:$M$206,$B201,F$16),"")</f>
        <v/>
      </c>
      <c r="G201" s="12" t="str">
        <f>IFERROR(INDEX(All!$C$13:$M$206,$B201,G$16),"")</f>
        <v/>
      </c>
      <c r="H201" s="12" t="str">
        <f>IFERROR(INDEX(All!$C$13:$M$206,$B201,H$16),"")</f>
        <v/>
      </c>
      <c r="I201" s="12" t="str">
        <f>IFERROR(INDEX(All!$C$13:$M$206,$B201,I$16),"")</f>
        <v/>
      </c>
      <c r="J201" s="12" t="str">
        <f>IFERROR(INDEX(All!$C$13:$M$206,$B201,J$16),"")</f>
        <v/>
      </c>
      <c r="K201" s="15" t="str">
        <f>IFERROR(INDEX(All!$C$13:$M$206,$B201,K$16),"")</f>
        <v/>
      </c>
      <c r="L201" s="163" t="str">
        <f>IFERROR(INDEX(All!$C$13:$M$206,$B201,L$16),"")</f>
        <v/>
      </c>
      <c r="M201" s="163" t="str">
        <f>IFERROR(INDEX(All!$C$13:$M$206,$B201,M$16),"")</f>
        <v/>
      </c>
      <c r="N201" s="166"/>
      <c r="O201" s="167" t="str">
        <f t="shared" si="4"/>
        <v/>
      </c>
    </row>
    <row r="202" spans="2:15" ht="18" hidden="1" customHeight="1">
      <c r="B202" s="28" t="str">
        <f>IFERROR(SMALL($C$18:$C$211,ROW(All!G197)-ROW(All!$G$12)),"")</f>
        <v/>
      </c>
      <c r="C202" s="161" t="str">
        <f>IF(All!$B197="","",IF($H$9=All!G197,ROW(All!B197)-ROW(All!$B$12),""))</f>
        <v/>
      </c>
      <c r="D202" s="162" t="str">
        <f>IFERROR(INDEX(All!$C$13:$M$206,$B202,D$16),"")</f>
        <v/>
      </c>
      <c r="E202" s="12" t="str">
        <f>IFERROR(INDEX(All!$C$13:$M$206,$B202,E$16),"")</f>
        <v/>
      </c>
      <c r="F202" s="157" t="str">
        <f>IFERROR(INDEX(All!$C$13:$M$206,$B202,F$16),"")</f>
        <v/>
      </c>
      <c r="G202" s="12" t="str">
        <f>IFERROR(INDEX(All!$C$13:$M$206,$B202,G$16),"")</f>
        <v/>
      </c>
      <c r="H202" s="12" t="str">
        <f>IFERROR(INDEX(All!$C$13:$M$206,$B202,H$16),"")</f>
        <v/>
      </c>
      <c r="I202" s="12" t="str">
        <f>IFERROR(INDEX(All!$C$13:$M$206,$B202,I$16),"")</f>
        <v/>
      </c>
      <c r="J202" s="12" t="str">
        <f>IFERROR(INDEX(All!$C$13:$M$206,$B202,J$16),"")</f>
        <v/>
      </c>
      <c r="K202" s="15" t="str">
        <f>IFERROR(INDEX(All!$C$13:$M$206,$B202,K$16),"")</f>
        <v/>
      </c>
      <c r="L202" s="163" t="str">
        <f>IFERROR(INDEX(All!$C$13:$M$206,$B202,L$16),"")</f>
        <v/>
      </c>
      <c r="M202" s="163" t="str">
        <f>IFERROR(INDEX(All!$C$13:$M$206,$B202,M$16),"")</f>
        <v/>
      </c>
      <c r="N202" s="164"/>
      <c r="O202" s="165" t="str">
        <f t="shared" si="4"/>
        <v/>
      </c>
    </row>
    <row r="203" spans="2:15" ht="18" hidden="1" customHeight="1">
      <c r="B203" s="28" t="str">
        <f>IFERROR(SMALL($C$18:$C$211,ROW(All!G198)-ROW(All!$G$12)),"")</f>
        <v/>
      </c>
      <c r="C203" s="161" t="str">
        <f>IF(All!$B198="","",IF($H$9=All!G198,ROW(All!B198)-ROW(All!$B$12),""))</f>
        <v/>
      </c>
      <c r="D203" s="162" t="str">
        <f>IFERROR(INDEX(All!$C$13:$M$206,$B203,D$16),"")</f>
        <v/>
      </c>
      <c r="E203" s="12" t="str">
        <f>IFERROR(INDEX(All!$C$13:$M$206,$B203,E$16),"")</f>
        <v/>
      </c>
      <c r="F203" s="157" t="str">
        <f>IFERROR(INDEX(All!$C$13:$M$206,$B203,F$16),"")</f>
        <v/>
      </c>
      <c r="G203" s="12" t="str">
        <f>IFERROR(INDEX(All!$C$13:$M$206,$B203,G$16),"")</f>
        <v/>
      </c>
      <c r="H203" s="12" t="str">
        <f>IFERROR(INDEX(All!$C$13:$M$206,$B203,H$16),"")</f>
        <v/>
      </c>
      <c r="I203" s="12" t="str">
        <f>IFERROR(INDEX(All!$C$13:$M$206,$B203,I$16),"")</f>
        <v/>
      </c>
      <c r="J203" s="12" t="str">
        <f>IFERROR(INDEX(All!$C$13:$M$206,$B203,J$16),"")</f>
        <v/>
      </c>
      <c r="K203" s="15" t="str">
        <f>IFERROR(INDEX(All!$C$13:$M$206,$B203,K$16),"")</f>
        <v/>
      </c>
      <c r="L203" s="163" t="str">
        <f>IFERROR(INDEX(All!$C$13:$M$206,$B203,L$16),"")</f>
        <v/>
      </c>
      <c r="M203" s="163" t="str">
        <f>IFERROR(INDEX(All!$C$13:$M$206,$B203,M$16),"")</f>
        <v/>
      </c>
      <c r="N203" s="166"/>
      <c r="O203" s="167" t="str">
        <f t="shared" si="4"/>
        <v/>
      </c>
    </row>
    <row r="204" spans="2:15" ht="18" hidden="1" customHeight="1">
      <c r="B204" s="28" t="str">
        <f>IFERROR(SMALL($C$18:$C$211,ROW(All!G199)-ROW(All!$G$12)),"")</f>
        <v/>
      </c>
      <c r="C204" s="161" t="str">
        <f>IF(All!$B199="","",IF($H$9=All!G199,ROW(All!B199)-ROW(All!$B$12),""))</f>
        <v/>
      </c>
      <c r="D204" s="162" t="str">
        <f>IFERROR(INDEX(All!$C$13:$M$206,$B204,D$16),"")</f>
        <v/>
      </c>
      <c r="E204" s="12" t="str">
        <f>IFERROR(INDEX(All!$C$13:$M$206,$B204,E$16),"")</f>
        <v/>
      </c>
      <c r="F204" s="157" t="str">
        <f>IFERROR(INDEX(All!$C$13:$M$206,$B204,F$16),"")</f>
        <v/>
      </c>
      <c r="G204" s="12" t="str">
        <f>IFERROR(INDEX(All!$C$13:$M$206,$B204,G$16),"")</f>
        <v/>
      </c>
      <c r="H204" s="12" t="str">
        <f>IFERROR(INDEX(All!$C$13:$M$206,$B204,H$16),"")</f>
        <v/>
      </c>
      <c r="I204" s="12" t="str">
        <f>IFERROR(INDEX(All!$C$13:$M$206,$B204,I$16),"")</f>
        <v/>
      </c>
      <c r="J204" s="12" t="str">
        <f>IFERROR(INDEX(All!$C$13:$M$206,$B204,J$16),"")</f>
        <v/>
      </c>
      <c r="K204" s="15" t="str">
        <f>IFERROR(INDEX(All!$C$13:$M$206,$B204,K$16),"")</f>
        <v/>
      </c>
      <c r="L204" s="163" t="str">
        <f>IFERROR(INDEX(All!$C$13:$M$206,$B204,L$16),"")</f>
        <v/>
      </c>
      <c r="M204" s="163" t="str">
        <f>IFERROR(INDEX(All!$C$13:$M$206,$B204,M$16),"")</f>
        <v/>
      </c>
      <c r="N204" s="164"/>
      <c r="O204" s="165" t="str">
        <f t="shared" si="4"/>
        <v/>
      </c>
    </row>
    <row r="205" spans="2:15" ht="18" hidden="1" customHeight="1">
      <c r="B205" s="28" t="str">
        <f>IFERROR(SMALL($C$18:$C$211,ROW(All!G200)-ROW(All!$G$12)),"")</f>
        <v/>
      </c>
      <c r="C205" s="161" t="str">
        <f>IF(All!$B200="","",IF($H$9=All!G200,ROW(All!B200)-ROW(All!$B$12),""))</f>
        <v/>
      </c>
      <c r="D205" s="162" t="str">
        <f>IFERROR(INDEX(All!$C$13:$M$206,$B205,D$16),"")</f>
        <v/>
      </c>
      <c r="E205" s="12" t="str">
        <f>IFERROR(INDEX(All!$C$13:$M$206,$B205,E$16),"")</f>
        <v/>
      </c>
      <c r="F205" s="157" t="str">
        <f>IFERROR(INDEX(All!$C$13:$M$206,$B205,F$16),"")</f>
        <v/>
      </c>
      <c r="G205" s="12" t="str">
        <f>IFERROR(INDEX(All!$C$13:$M$206,$B205,G$16),"")</f>
        <v/>
      </c>
      <c r="H205" s="12" t="str">
        <f>IFERROR(INDEX(All!$C$13:$M$206,$B205,H$16),"")</f>
        <v/>
      </c>
      <c r="I205" s="12" t="str">
        <f>IFERROR(INDEX(All!$C$13:$M$206,$B205,I$16),"")</f>
        <v/>
      </c>
      <c r="J205" s="12" t="str">
        <f>IFERROR(INDEX(All!$C$13:$M$206,$B205,J$16),"")</f>
        <v/>
      </c>
      <c r="K205" s="15" t="str">
        <f>IFERROR(INDEX(All!$C$13:$M$206,$B205,K$16),"")</f>
        <v/>
      </c>
      <c r="L205" s="163" t="str">
        <f>IFERROR(INDEX(All!$C$13:$M$206,$B205,L$16),"")</f>
        <v/>
      </c>
      <c r="M205" s="163" t="str">
        <f>IFERROR(INDEX(All!$C$13:$M$206,$B205,M$16),"")</f>
        <v/>
      </c>
      <c r="N205" s="166"/>
      <c r="O205" s="167" t="str">
        <f t="shared" si="4"/>
        <v/>
      </c>
    </row>
    <row r="206" spans="2:15" ht="18" hidden="1" customHeight="1">
      <c r="B206" s="28" t="str">
        <f>IFERROR(SMALL($C$18:$C$211,ROW(All!G201)-ROW(All!$G$12)),"")</f>
        <v/>
      </c>
      <c r="C206" s="161" t="str">
        <f>IF(All!$B201="","",IF($H$9=All!G201,ROW(All!B201)-ROW(All!$B$12),""))</f>
        <v/>
      </c>
      <c r="D206" s="162" t="str">
        <f>IFERROR(INDEX(All!$C$13:$M$206,$B206,D$16),"")</f>
        <v/>
      </c>
      <c r="E206" s="12" t="str">
        <f>IFERROR(INDEX(All!$C$13:$M$206,$B206,E$16),"")</f>
        <v/>
      </c>
      <c r="F206" s="157" t="str">
        <f>IFERROR(INDEX(All!$C$13:$M$206,$B206,F$16),"")</f>
        <v/>
      </c>
      <c r="G206" s="12" t="str">
        <f>IFERROR(INDEX(All!$C$13:$M$206,$B206,G$16),"")</f>
        <v/>
      </c>
      <c r="H206" s="12" t="str">
        <f>IFERROR(INDEX(All!$C$13:$M$206,$B206,H$16),"")</f>
        <v/>
      </c>
      <c r="I206" s="12" t="str">
        <f>IFERROR(INDEX(All!$C$13:$M$206,$B206,I$16),"")</f>
        <v/>
      </c>
      <c r="J206" s="12" t="str">
        <f>IFERROR(INDEX(All!$C$13:$M$206,$B206,J$16),"")</f>
        <v/>
      </c>
      <c r="K206" s="15" t="str">
        <f>IFERROR(INDEX(All!$C$13:$M$206,$B206,K$16),"")</f>
        <v/>
      </c>
      <c r="L206" s="163" t="str">
        <f>IFERROR(INDEX(All!$C$13:$M$206,$B206,L$16),"")</f>
        <v/>
      </c>
      <c r="M206" s="163" t="str">
        <f>IFERROR(INDEX(All!$C$13:$M$206,$B206,M$16),"")</f>
        <v/>
      </c>
      <c r="N206" s="164"/>
      <c r="O206" s="165" t="str">
        <f t="shared" si="4"/>
        <v/>
      </c>
    </row>
    <row r="207" spans="2:15" ht="18" hidden="1" customHeight="1">
      <c r="B207" s="28" t="str">
        <f>IFERROR(SMALL($C$18:$C$211,ROW(All!G202)-ROW(All!$G$12)),"")</f>
        <v/>
      </c>
      <c r="C207" s="161" t="str">
        <f>IF(All!$B202="","",IF($H$9=All!G202,ROW(All!B202)-ROW(All!$B$12),""))</f>
        <v/>
      </c>
      <c r="D207" s="162" t="str">
        <f>IFERROR(INDEX(All!$C$13:$M$206,$B207,D$16),"")</f>
        <v/>
      </c>
      <c r="E207" s="12" t="str">
        <f>IFERROR(INDEX(All!$C$13:$M$206,$B207,E$16),"")</f>
        <v/>
      </c>
      <c r="F207" s="157" t="str">
        <f>IFERROR(INDEX(All!$C$13:$M$206,$B207,F$16),"")</f>
        <v/>
      </c>
      <c r="G207" s="12" t="str">
        <f>IFERROR(INDEX(All!$C$13:$M$206,$B207,G$16),"")</f>
        <v/>
      </c>
      <c r="H207" s="12" t="str">
        <f>IFERROR(INDEX(All!$C$13:$M$206,$B207,H$16),"")</f>
        <v/>
      </c>
      <c r="I207" s="12" t="str">
        <f>IFERROR(INDEX(All!$C$13:$M$206,$B207,I$16),"")</f>
        <v/>
      </c>
      <c r="J207" s="12" t="str">
        <f>IFERROR(INDEX(All!$C$13:$M$206,$B207,J$16),"")</f>
        <v/>
      </c>
      <c r="K207" s="15" t="str">
        <f>IFERROR(INDEX(All!$C$13:$M$206,$B207,K$16),"")</f>
        <v/>
      </c>
      <c r="L207" s="163" t="str">
        <f>IFERROR(INDEX(All!$C$13:$M$206,$B207,L$16),"")</f>
        <v/>
      </c>
      <c r="M207" s="163" t="str">
        <f>IFERROR(INDEX(All!$C$13:$M$206,$B207,M$16),"")</f>
        <v/>
      </c>
      <c r="N207" s="166"/>
      <c r="O207" s="167" t="str">
        <f t="shared" si="4"/>
        <v/>
      </c>
    </row>
    <row r="208" spans="2:15" ht="18" hidden="1" customHeight="1">
      <c r="B208" s="28" t="str">
        <f>IFERROR(SMALL($C$18:$C$211,ROW(All!G203)-ROW(All!$G$12)),"")</f>
        <v/>
      </c>
      <c r="C208" s="161" t="str">
        <f>IF(All!$B203="","",IF($H$9=All!G203,ROW(All!B203)-ROW(All!$B$12),""))</f>
        <v/>
      </c>
      <c r="D208" s="162" t="str">
        <f>IFERROR(INDEX(All!$C$13:$M$206,$B208,D$16),"")</f>
        <v/>
      </c>
      <c r="E208" s="12" t="str">
        <f>IFERROR(INDEX(All!$C$13:$M$206,$B208,E$16),"")</f>
        <v/>
      </c>
      <c r="F208" s="157" t="str">
        <f>IFERROR(INDEX(All!$C$13:$M$206,$B208,F$16),"")</f>
        <v/>
      </c>
      <c r="G208" s="12" t="str">
        <f>IFERROR(INDEX(All!$C$13:$M$206,$B208,G$16),"")</f>
        <v/>
      </c>
      <c r="H208" s="12" t="str">
        <f>IFERROR(INDEX(All!$C$13:$M$206,$B208,H$16),"")</f>
        <v/>
      </c>
      <c r="I208" s="12" t="str">
        <f>IFERROR(INDEX(All!$C$13:$M$206,$B208,I$16),"")</f>
        <v/>
      </c>
      <c r="J208" s="12" t="str">
        <f>IFERROR(INDEX(All!$C$13:$M$206,$B208,J$16),"")</f>
        <v/>
      </c>
      <c r="K208" s="15" t="str">
        <f>IFERROR(INDEX(All!$C$13:$M$206,$B208,K$16),"")</f>
        <v/>
      </c>
      <c r="L208" s="163" t="str">
        <f>IFERROR(INDEX(All!$C$13:$M$206,$B208,L$16),"")</f>
        <v/>
      </c>
      <c r="M208" s="163" t="str">
        <f>IFERROR(INDEX(All!$C$13:$M$206,$B208,M$16),"")</f>
        <v/>
      </c>
      <c r="N208" s="164"/>
      <c r="O208" s="165" t="str">
        <f t="shared" si="4"/>
        <v/>
      </c>
    </row>
    <row r="209" spans="2:15" ht="18" hidden="1" customHeight="1">
      <c r="B209" s="28" t="str">
        <f>IFERROR(SMALL($C$18:$C$211,ROW(All!G204)-ROW(All!$G$12)),"")</f>
        <v/>
      </c>
      <c r="C209" s="161" t="str">
        <f>IF(All!$B204="","",IF($H$9=All!G204,ROW(All!B204)-ROW(All!$B$12),""))</f>
        <v/>
      </c>
      <c r="D209" s="162" t="str">
        <f>IFERROR(INDEX(All!$C$13:$M$206,$B209,D$16),"")</f>
        <v/>
      </c>
      <c r="E209" s="12" t="str">
        <f>IFERROR(INDEX(All!$C$13:$M$206,$B209,E$16),"")</f>
        <v/>
      </c>
      <c r="F209" s="157" t="str">
        <f>IFERROR(INDEX(All!$C$13:$M$206,$B209,F$16),"")</f>
        <v/>
      </c>
      <c r="G209" s="12" t="str">
        <f>IFERROR(INDEX(All!$C$13:$M$206,$B209,G$16),"")</f>
        <v/>
      </c>
      <c r="H209" s="12" t="str">
        <f>IFERROR(INDEX(All!$C$13:$M$206,$B209,H$16),"")</f>
        <v/>
      </c>
      <c r="I209" s="12" t="str">
        <f>IFERROR(INDEX(All!$C$13:$M$206,$B209,I$16),"")</f>
        <v/>
      </c>
      <c r="J209" s="12" t="str">
        <f>IFERROR(INDEX(All!$C$13:$M$206,$B209,J$16),"")</f>
        <v/>
      </c>
      <c r="K209" s="15" t="str">
        <f>IFERROR(INDEX(All!$C$13:$M$206,$B209,K$16),"")</f>
        <v/>
      </c>
      <c r="L209" s="163" t="str">
        <f>IFERROR(INDEX(All!$C$13:$M$206,$B209,L$16),"")</f>
        <v/>
      </c>
      <c r="M209" s="163" t="str">
        <f>IFERROR(INDEX(All!$C$13:$M$206,$B209,M$16),"")</f>
        <v/>
      </c>
      <c r="N209" s="166"/>
      <c r="O209" s="167" t="str">
        <f>IF($G209=$H$9,1,"")</f>
        <v/>
      </c>
    </row>
    <row r="210" spans="2:15" ht="18" hidden="1" customHeight="1">
      <c r="B210" s="28" t="str">
        <f>IFERROR(SMALL($C$18:$C$211,ROW(All!G205)-ROW(All!$G$12)),"")</f>
        <v/>
      </c>
      <c r="C210" s="161" t="str">
        <f>IF(All!$B205="","",IF($H$9=All!G205,ROW(All!B205)-ROW(All!$B$12),""))</f>
        <v/>
      </c>
      <c r="D210" s="162" t="str">
        <f>IFERROR(INDEX(All!$C$13:$M$206,$B210,D$16),"")</f>
        <v/>
      </c>
      <c r="E210" s="12" t="str">
        <f>IFERROR(INDEX(All!$C$13:$M$206,$B210,E$16),"")</f>
        <v/>
      </c>
      <c r="F210" s="157" t="str">
        <f>IFERROR(INDEX(All!$C$13:$M$206,$B210,F$16),"")</f>
        <v/>
      </c>
      <c r="G210" s="12" t="str">
        <f>IFERROR(INDEX(All!$C$13:$M$206,$B210,G$16),"")</f>
        <v/>
      </c>
      <c r="H210" s="12" t="str">
        <f>IFERROR(INDEX(All!$C$13:$M$206,$B210,H$16),"")</f>
        <v/>
      </c>
      <c r="I210" s="12" t="str">
        <f>IFERROR(INDEX(All!$C$13:$M$206,$B210,I$16),"")</f>
        <v/>
      </c>
      <c r="J210" s="12" t="str">
        <f>IFERROR(INDEX(All!$C$13:$M$206,$B210,J$16),"")</f>
        <v/>
      </c>
      <c r="K210" s="15" t="str">
        <f>IFERROR(INDEX(All!$C$13:$M$206,$B210,K$16),"")</f>
        <v/>
      </c>
      <c r="L210" s="163" t="str">
        <f>IFERROR(INDEX(All!$C$13:$M$206,$B210,L$16),"")</f>
        <v/>
      </c>
      <c r="M210" s="163" t="str">
        <f>IFERROR(INDEX(All!$C$13:$M$206,$B210,M$16),"")</f>
        <v/>
      </c>
      <c r="N210" s="164"/>
      <c r="O210" s="165" t="str">
        <f>IF($G210=$H$9,1,"")</f>
        <v/>
      </c>
    </row>
    <row r="211" spans="2:15" ht="18" hidden="1" customHeight="1">
      <c r="B211" s="28" t="str">
        <f>IFERROR(SMALL($C$18:$C$211,ROW(All!G206)-ROW(All!$G$12)),"")</f>
        <v/>
      </c>
      <c r="C211" s="161" t="str">
        <f>IF(All!$B206="","",IF($H$9=All!G206,ROW(All!B206)-ROW(All!$B$12),""))</f>
        <v/>
      </c>
      <c r="D211" s="162" t="str">
        <f>IFERROR(INDEX(All!$C$13:$M$206,$B211,D$16),"")</f>
        <v/>
      </c>
      <c r="E211" s="12" t="str">
        <f>IFERROR(INDEX(All!$C$13:$M$206,$B211,E$16),"")</f>
        <v/>
      </c>
      <c r="F211" s="157" t="str">
        <f>IFERROR(INDEX(All!$C$13:$M$206,$B211,F$16),"")</f>
        <v/>
      </c>
      <c r="G211" s="12" t="str">
        <f>IFERROR(INDEX(All!$C$13:$M$206,$B211,G$16),"")</f>
        <v/>
      </c>
      <c r="H211" s="12" t="str">
        <f>IFERROR(INDEX(All!$C$13:$M$206,$B211,H$16),"")</f>
        <v/>
      </c>
      <c r="I211" s="12" t="str">
        <f>IFERROR(INDEX(All!$C$13:$M$206,$B211,I$16),"")</f>
        <v/>
      </c>
      <c r="J211" s="12" t="str">
        <f>IFERROR(INDEX(All!$C$13:$M$206,$B211,J$16),"")</f>
        <v/>
      </c>
      <c r="K211" s="15" t="str">
        <f>IFERROR(INDEX(All!$C$13:$M$206,$B211,K$16),"")</f>
        <v/>
      </c>
      <c r="L211" s="163" t="str">
        <f>IFERROR(INDEX(All!$C$13:$M$206,$B211,L$16),"")</f>
        <v/>
      </c>
      <c r="M211" s="163" t="str">
        <f>IFERROR(INDEX(All!$C$13:$M$206,$B211,M$16),"")</f>
        <v/>
      </c>
      <c r="N211" s="168"/>
      <c r="O211" s="169" t="str">
        <f>IF($G211=$H$9,1,"")</f>
        <v/>
      </c>
    </row>
    <row r="212" spans="2:15" ht="10.5" customHeight="1"/>
    <row r="213" spans="2:15">
      <c r="G213" s="27"/>
      <c r="H213" s="237" t="s">
        <v>131</v>
      </c>
      <c r="I213" s="237"/>
      <c r="J213" s="1">
        <f>$F$9</f>
        <v>0</v>
      </c>
      <c r="K213" s="1"/>
    </row>
  </sheetData>
  <sheetProtection password="CC49" sheet="1" scenarios="1" sort="0" autoFilter="0"/>
  <mergeCells count="18">
    <mergeCell ref="A1:D1"/>
    <mergeCell ref="T20:W20"/>
    <mergeCell ref="D4:F4"/>
    <mergeCell ref="D11:E13"/>
    <mergeCell ref="L15:M15"/>
    <mergeCell ref="K9:L9"/>
    <mergeCell ref="I8:J8"/>
    <mergeCell ref="I9:J9"/>
    <mergeCell ref="H213:I213"/>
    <mergeCell ref="T21:W21"/>
    <mergeCell ref="D8:E8"/>
    <mergeCell ref="D2:M2"/>
    <mergeCell ref="T19:W19"/>
    <mergeCell ref="D6:M6"/>
    <mergeCell ref="D15:G15"/>
    <mergeCell ref="T18:W18"/>
    <mergeCell ref="D9:E9"/>
    <mergeCell ref="K8:L8"/>
  </mergeCells>
  <conditionalFormatting sqref="G11:L11">
    <cfRule type="containsText" dxfId="82" priority="1" operator="containsText" text="ممتاز">
      <formula>NOT(ISERROR(SEARCH("ممتاز",G11)))</formula>
    </cfRule>
    <cfRule type="containsText" dxfId="81" priority="2" operator="containsText" text="جيد جداً">
      <formula>NOT(ISERROR(SEARCH("جيد جداً",G11)))</formula>
    </cfRule>
    <cfRule type="containsText" dxfId="80" priority="3" operator="containsText" text="جيد">
      <formula>NOT(ISERROR(SEARCH("جيد",G11)))</formula>
    </cfRule>
    <cfRule type="containsText" dxfId="79" priority="4" operator="containsText" text="مقبول">
      <formula>NOT(ISERROR(SEARCH("مقبول",G11)))</formula>
    </cfRule>
    <cfRule type="containsText" dxfId="78" priority="5" operator="containsText" text="ضعيف">
      <formula>NOT(ISERROR(SEARCH("ضعيف",G11)))</formula>
    </cfRule>
  </conditionalFormatting>
  <conditionalFormatting sqref="H18:H211">
    <cfRule type="cellIs" dxfId="77" priority="12" operator="between">
      <formula>1</formula>
      <formula>29</formula>
    </cfRule>
  </conditionalFormatting>
  <conditionalFormatting sqref="I18:J211">
    <cfRule type="cellIs" dxfId="76" priority="13" operator="between">
      <formula>1</formula>
      <formula>9</formula>
    </cfRule>
  </conditionalFormatting>
  <conditionalFormatting sqref="K18:K211">
    <cfRule type="cellIs" dxfId="75" priority="11" operator="lessThan">
      <formula>49</formula>
    </cfRule>
  </conditionalFormatting>
  <conditionalFormatting sqref="L18:M211">
    <cfRule type="containsText" dxfId="74" priority="15" operator="containsText" text="ممتاز">
      <formula>NOT(ISERROR(SEARCH("ممتاز",L18)))</formula>
    </cfRule>
    <cfRule type="containsText" dxfId="73" priority="17" operator="containsText" text="جيد جداً">
      <formula>NOT(ISERROR(SEARCH("جيد جداً",L18)))</formula>
    </cfRule>
    <cfRule type="containsText" dxfId="72" priority="18" operator="containsText" text="جيد">
      <formula>NOT(ISERROR(SEARCH("جيد",L18)))</formula>
    </cfRule>
    <cfRule type="containsText" dxfId="71" priority="19" operator="containsText" text="مقبول">
      <formula>NOT(ISERROR(SEARCH("مقبول",L18)))</formula>
    </cfRule>
    <cfRule type="containsText" dxfId="70" priority="20" operator="containsText" text="ضعيف">
      <formula>NOT(ISERROR(SEARCH("ضعيف",L18)))</formula>
    </cfRule>
  </conditionalFormatting>
  <hyperlinks>
    <hyperlink ref="A1" location="الرئيسية!A1" display="الرئيسية" xr:uid="{00000000-0004-0000-0200-000000000000}"/>
    <hyperlink ref="I1" location="أ!A2" display="(أ)" xr:uid="{00000000-0004-0000-0200-000001000000}"/>
    <hyperlink ref="J1" location="ب!A2" display="(ب)" xr:uid="{00000000-0004-0000-0200-000002000000}"/>
    <hyperlink ref="K1" location="ج!A2" display="(ج)" xr:uid="{00000000-0004-0000-0200-000003000000}"/>
    <hyperlink ref="L1" location="د!A2" display="(د)" xr:uid="{00000000-0004-0000-0200-000004000000}"/>
    <hyperlink ref="M1" location="هـ!A2" display="(هـ)" xr:uid="{00000000-0004-0000-0200-000005000000}"/>
    <hyperlink ref="A1:D1" location="الرئيسية!A2" display="الرئيسية" xr:uid="{00000000-0004-0000-0200-000006000000}"/>
  </hyperlinks>
  <printOptions horizontalCentered="1"/>
  <pageMargins left="0.25" right="0.25" top="0.4" bottom="0.46" header="0.3" footer="0.3"/>
  <pageSetup paperSize="9" scale="73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39997558519241921"/>
    <pageSetUpPr fitToPage="1"/>
  </sheetPr>
  <dimension ref="A1:IV213"/>
  <sheetViews>
    <sheetView showGridLines="0" rightToLeft="1" view="pageBreakPreview" zoomScaleNormal="100" zoomScaleSheetLayoutView="100" workbookViewId="0">
      <pane ySplit="2" topLeftCell="A3" activePane="bottomLeft" state="frozen"/>
      <selection pane="bottomLeft" sqref="A1:D1"/>
    </sheetView>
  </sheetViews>
  <sheetFormatPr defaultRowHeight="15.6"/>
  <cols>
    <col min="1" max="1" width="3.44140625" style="27" customWidth="1"/>
    <col min="2" max="2" width="3.33203125" style="27" hidden="1" customWidth="1"/>
    <col min="3" max="3" width="4.44140625" style="28" hidden="1" customWidth="1"/>
    <col min="4" max="4" width="4.5546875" style="28" customWidth="1"/>
    <col min="5" max="5" width="9.6640625" style="28" customWidth="1"/>
    <col min="6" max="6" width="33.88671875" style="27" customWidth="1"/>
    <col min="7" max="7" width="6.5546875" style="28" customWidth="1"/>
    <col min="8" max="8" width="8.109375" style="56" customWidth="1"/>
    <col min="9" max="10" width="8.109375" style="27" customWidth="1"/>
    <col min="11" max="11" width="9" style="27" customWidth="1"/>
    <col min="12" max="13" width="11.109375" style="27" customWidth="1"/>
    <col min="14" max="14" width="9.109375" style="27" hidden="1" customWidth="1"/>
    <col min="15" max="15" width="9.109375" style="28" hidden="1" customWidth="1"/>
    <col min="16" max="16" width="3.5546875" style="27" customWidth="1"/>
    <col min="17" max="256" width="9.109375" style="27"/>
  </cols>
  <sheetData>
    <row r="1" spans="1:15" s="52" customFormat="1" ht="15">
      <c r="A1" s="243" t="s">
        <v>117</v>
      </c>
      <c r="B1" s="243"/>
      <c r="C1" s="243"/>
      <c r="D1" s="243"/>
      <c r="E1" s="51"/>
      <c r="G1" s="51"/>
      <c r="I1" s="64" t="s">
        <v>112</v>
      </c>
      <c r="J1" s="63" t="s">
        <v>113</v>
      </c>
      <c r="K1" s="63" t="s">
        <v>114</v>
      </c>
      <c r="L1" s="63" t="s">
        <v>115</v>
      </c>
      <c r="M1" s="63" t="s">
        <v>116</v>
      </c>
      <c r="N1" s="54" t="str">
        <f>VLOOKUP($G$9,Grade_Names,2,TRUE)</f>
        <v>الثامن</v>
      </c>
    </row>
    <row r="2" spans="1:15" s="52" customFormat="1" ht="22.8">
      <c r="A2" s="51"/>
      <c r="B2" s="51"/>
      <c r="C2" s="51"/>
      <c r="D2" s="239" t="s">
        <v>200</v>
      </c>
      <c r="E2" s="239"/>
      <c r="F2" s="239"/>
      <c r="G2" s="239"/>
      <c r="H2" s="239"/>
      <c r="I2" s="239"/>
      <c r="J2" s="239"/>
      <c r="K2" s="239"/>
      <c r="L2" s="239"/>
      <c r="M2" s="239"/>
      <c r="N2" s="55"/>
    </row>
    <row r="4" spans="1:15" ht="17.399999999999999">
      <c r="C4" s="52"/>
      <c r="D4" s="244" t="str">
        <f>الرئيسية!$B$2</f>
        <v>مدارس الفاتح الدولية</v>
      </c>
      <c r="E4" s="244"/>
      <c r="F4" s="244"/>
      <c r="G4" s="154"/>
      <c r="H4" s="154"/>
      <c r="I4" s="154"/>
      <c r="J4" s="154"/>
    </row>
    <row r="6" spans="1:15" ht="17.399999999999999">
      <c r="D6" s="253" t="str">
        <f>CONCATENATE("كشف درجات مادة ","(",D9,")"," لشهر ","(",M9,")"," من العام الدراسي ","(",I9,")")</f>
        <v>كشف درجات مادة (0) لشهر (محرم) من العام الدراسي (1444)</v>
      </c>
      <c r="E6" s="253"/>
      <c r="F6" s="253"/>
      <c r="G6" s="253"/>
      <c r="H6" s="253"/>
      <c r="I6" s="253"/>
      <c r="J6" s="253"/>
      <c r="K6" s="253"/>
      <c r="L6" s="253"/>
      <c r="M6" s="253"/>
    </row>
    <row r="7" spans="1:15" ht="12" customHeight="1"/>
    <row r="8" spans="1:15" ht="15.75" customHeight="1">
      <c r="D8" s="236" t="s">
        <v>88</v>
      </c>
      <c r="E8" s="236"/>
      <c r="F8" s="57" t="s">
        <v>90</v>
      </c>
      <c r="G8" s="57" t="s">
        <v>89</v>
      </c>
      <c r="H8" s="57" t="s">
        <v>11</v>
      </c>
      <c r="I8" s="236" t="s">
        <v>5</v>
      </c>
      <c r="J8" s="236"/>
      <c r="K8" s="236" t="s">
        <v>13</v>
      </c>
      <c r="L8" s="236"/>
      <c r="M8" s="57" t="s">
        <v>7</v>
      </c>
    </row>
    <row r="9" spans="1:15" s="28" customFormat="1">
      <c r="D9" s="233">
        <f>الرئيسية!$J$15</f>
        <v>0</v>
      </c>
      <c r="E9" s="233"/>
      <c r="F9" s="37">
        <f>الرئيسية!$B$15</f>
        <v>0</v>
      </c>
      <c r="G9" s="37">
        <f>الرئيسية!$Q$15</f>
        <v>8</v>
      </c>
      <c r="H9" s="176" t="s">
        <v>1</v>
      </c>
      <c r="I9" s="252">
        <f>الرئيسية!$B$9</f>
        <v>1444</v>
      </c>
      <c r="J9" s="252"/>
      <c r="K9" s="233" t="str">
        <f>الرئيسية!$J$9</f>
        <v>الأول</v>
      </c>
      <c r="L9" s="233"/>
      <c r="M9" s="37" t="str">
        <f>الرئيسية!$Q$9</f>
        <v>محرم</v>
      </c>
      <c r="N9" s="27"/>
    </row>
    <row r="10" spans="1:15" ht="7.5" customHeight="1">
      <c r="D10" s="58"/>
      <c r="E10" s="58"/>
      <c r="F10" s="58"/>
      <c r="G10" s="58"/>
      <c r="H10" s="58"/>
      <c r="I10" s="58"/>
    </row>
    <row r="11" spans="1:15" ht="18" customHeight="1">
      <c r="D11" s="245" t="s">
        <v>108</v>
      </c>
      <c r="E11" s="246"/>
      <c r="F11" s="57" t="s">
        <v>105</v>
      </c>
      <c r="G11" s="31" t="s">
        <v>100</v>
      </c>
      <c r="H11" s="31" t="s">
        <v>109</v>
      </c>
      <c r="I11" s="31" t="s">
        <v>101</v>
      </c>
      <c r="J11" s="31" t="s">
        <v>102</v>
      </c>
      <c r="K11" s="31" t="s">
        <v>103</v>
      </c>
      <c r="L11" s="31" t="s">
        <v>104</v>
      </c>
      <c r="M11" s="57" t="s">
        <v>84</v>
      </c>
    </row>
    <row r="12" spans="1:15" ht="18" customHeight="1">
      <c r="D12" s="247"/>
      <c r="E12" s="248"/>
      <c r="F12" s="37" t="s">
        <v>106</v>
      </c>
      <c r="G12" s="41">
        <f t="shared" ref="G12:L12" si="0">COUNTIF($L$18:$L$200,G11)</f>
        <v>5</v>
      </c>
      <c r="H12" s="41">
        <f t="shared" si="0"/>
        <v>5</v>
      </c>
      <c r="I12" s="41">
        <f t="shared" si="0"/>
        <v>5</v>
      </c>
      <c r="J12" s="41">
        <f t="shared" si="0"/>
        <v>4</v>
      </c>
      <c r="K12" s="41">
        <f t="shared" si="0"/>
        <v>6</v>
      </c>
      <c r="L12" s="41">
        <f t="shared" si="0"/>
        <v>1</v>
      </c>
      <c r="M12" s="2">
        <f>SUM(G12:L12)</f>
        <v>26</v>
      </c>
    </row>
    <row r="13" spans="1:15" ht="18" customHeight="1">
      <c r="D13" s="249"/>
      <c r="E13" s="250"/>
      <c r="F13" s="37" t="s">
        <v>107</v>
      </c>
      <c r="G13" s="41">
        <f t="shared" ref="G13:L13" si="1">COUNTIF($M$18:$M$200,G11)</f>
        <v>9</v>
      </c>
      <c r="H13" s="41">
        <f t="shared" si="1"/>
        <v>5</v>
      </c>
      <c r="I13" s="41">
        <f t="shared" si="1"/>
        <v>5</v>
      </c>
      <c r="J13" s="41">
        <f t="shared" si="1"/>
        <v>5</v>
      </c>
      <c r="K13" s="41">
        <f t="shared" si="1"/>
        <v>2</v>
      </c>
      <c r="L13" s="41">
        <f t="shared" si="1"/>
        <v>0</v>
      </c>
      <c r="M13" s="2">
        <f>SUM(G13:L13)</f>
        <v>26</v>
      </c>
    </row>
    <row r="14" spans="1:15" ht="7.5" customHeight="1">
      <c r="D14" s="58"/>
      <c r="E14" s="58"/>
      <c r="F14" s="58"/>
      <c r="G14" s="58"/>
      <c r="H14" s="58"/>
      <c r="I14" s="58"/>
    </row>
    <row r="15" spans="1:15" ht="15.75" customHeight="1">
      <c r="C15" s="74" t="str">
        <f ca="1">MID(CELL("filename",$A$16),FIND("]",CELL("filename",$A$16),1)+1,LEN(CELL("filename",$A$16))-FIND("]",CELL("filename",$A$16),1))</f>
        <v>ب</v>
      </c>
      <c r="D15" s="241" t="s">
        <v>86</v>
      </c>
      <c r="E15" s="242"/>
      <c r="F15" s="242"/>
      <c r="G15" s="242"/>
      <c r="H15" s="16">
        <v>60</v>
      </c>
      <c r="I15" s="16">
        <v>20</v>
      </c>
      <c r="J15" s="16">
        <v>20</v>
      </c>
      <c r="K15" s="17">
        <v>100</v>
      </c>
      <c r="L15" s="251" t="s">
        <v>119</v>
      </c>
      <c r="M15" s="251"/>
      <c r="N15" s="75" t="s">
        <v>12</v>
      </c>
      <c r="O15" s="76" t="s">
        <v>85</v>
      </c>
    </row>
    <row r="16" spans="1:15" s="27" customFormat="1" ht="15.75" hidden="1" customHeight="1">
      <c r="C16" s="74">
        <f>All!B11</f>
        <v>1</v>
      </c>
      <c r="D16" s="77">
        <f>All!C$11</f>
        <v>1</v>
      </c>
      <c r="E16" s="77">
        <f>All!D$11</f>
        <v>2</v>
      </c>
      <c r="F16" s="77">
        <f>All!E$11</f>
        <v>3</v>
      </c>
      <c r="G16" s="77">
        <f>All!G$11</f>
        <v>5</v>
      </c>
      <c r="H16" s="77">
        <f>All!H$11</f>
        <v>6</v>
      </c>
      <c r="I16" s="77">
        <f>All!I$11</f>
        <v>7</v>
      </c>
      <c r="J16" s="77">
        <f>All!J$11</f>
        <v>8</v>
      </c>
      <c r="K16" s="77">
        <f>All!K$11</f>
        <v>9</v>
      </c>
      <c r="L16" s="77">
        <f>All!L$11</f>
        <v>10</v>
      </c>
      <c r="M16" s="77">
        <f>All!M$11</f>
        <v>11</v>
      </c>
      <c r="N16" s="78"/>
      <c r="O16" s="78"/>
    </row>
    <row r="17" spans="2:23" ht="20.25" customHeight="1">
      <c r="C17" s="79" t="s">
        <v>151</v>
      </c>
      <c r="D17" s="170" t="s">
        <v>9</v>
      </c>
      <c r="E17" s="171" t="s">
        <v>87</v>
      </c>
      <c r="F17" s="171" t="s">
        <v>10</v>
      </c>
      <c r="G17" s="171" t="s">
        <v>11</v>
      </c>
      <c r="H17" s="171" t="s">
        <v>136</v>
      </c>
      <c r="I17" s="171" t="s">
        <v>137</v>
      </c>
      <c r="J17" s="171" t="s">
        <v>138</v>
      </c>
      <c r="K17" s="171" t="s">
        <v>139</v>
      </c>
      <c r="L17" s="171" t="s">
        <v>203</v>
      </c>
      <c r="M17" s="172" t="s">
        <v>147</v>
      </c>
      <c r="N17" s="171" t="s">
        <v>12</v>
      </c>
      <c r="O17" s="173" t="s">
        <v>85</v>
      </c>
    </row>
    <row r="18" spans="2:23" ht="18" customHeight="1">
      <c r="B18" s="28">
        <f>IFERROR(SMALL($C$18:$C$211,ROW(All!G13)-ROW(All!$G$12)),"")</f>
        <v>25</v>
      </c>
      <c r="C18" s="161" t="str">
        <f>IF(All!$B13="","",IF($H$9=All!G13,ROW(All!B13)-ROW(All!$B$12),""))</f>
        <v/>
      </c>
      <c r="D18" s="162">
        <f>IFERROR(INDEX(All!$C$13:$M$206,$B18,D$16),"")</f>
        <v>1</v>
      </c>
      <c r="E18" s="12">
        <f>IFERROR(INDEX(All!$C$13:$M$206,$B18,E$16),"")</f>
        <v>2981</v>
      </c>
      <c r="F18" s="157" t="str">
        <f>IFERROR(INDEX(All!$C$13:$M$206,$B18,F$16),"")</f>
        <v>ابراهيم سمير عبدالله سيف الشوافي</v>
      </c>
      <c r="G18" s="12" t="str">
        <f>IFERROR(INDEX(All!$C$13:$M$206,$B18,G$16),"")</f>
        <v>ب</v>
      </c>
      <c r="H18" s="12">
        <f>IFERROR(INDEX(All!$C$13:$M$206,$B18,H$16),"")</f>
        <v>58</v>
      </c>
      <c r="I18" s="12">
        <f>IFERROR(INDEX(All!$C$13:$M$206,$B18,I$16),"")</f>
        <v>20</v>
      </c>
      <c r="J18" s="12">
        <f>IFERROR(INDEX(All!$C$13:$M$206,$B18,J$16),"")</f>
        <v>20</v>
      </c>
      <c r="K18" s="15">
        <f>IFERROR(INDEX(All!$C$13:$M$206,$B18,K$16),"")</f>
        <v>98</v>
      </c>
      <c r="L18" s="163" t="str">
        <f>IFERROR(INDEX(All!$C$13:$M$206,$B18,L$16),"")</f>
        <v>ممتاز</v>
      </c>
      <c r="M18" s="163" t="str">
        <f>IFERROR(INDEX(All!$C$13:$M$206,$B18,M$16),"")</f>
        <v>ممتاز</v>
      </c>
      <c r="N18" s="164"/>
      <c r="O18" s="165">
        <f>IF($G18=$H$9,1,"")</f>
        <v>1</v>
      </c>
      <c r="T18" s="238"/>
      <c r="U18" s="238"/>
      <c r="V18" s="238"/>
      <c r="W18" s="238"/>
    </row>
    <row r="19" spans="2:23" ht="18" customHeight="1">
      <c r="B19" s="28">
        <f>IFERROR(SMALL($C$18:$C$211,ROW(All!G14)-ROW(All!$G$12)),"")</f>
        <v>26</v>
      </c>
      <c r="C19" s="161" t="str">
        <f>IF(All!$B14="","",IF($H$9=All!G14,ROW(All!B14)-ROW(All!$B$12),""))</f>
        <v/>
      </c>
      <c r="D19" s="162">
        <f>IFERROR(INDEX(All!$C$13:$M$206,$B19,D$16),"")</f>
        <v>2</v>
      </c>
      <c r="E19" s="12">
        <f>IFERROR(INDEX(All!$C$13:$M$206,$B19,E$16),"")</f>
        <v>6046</v>
      </c>
      <c r="F19" s="157" t="str">
        <f>IFERROR(INDEX(All!$C$13:$M$206,$B19,F$16),"")</f>
        <v>احمد خالد احمد  صلاح</v>
      </c>
      <c r="G19" s="12" t="str">
        <f>IFERROR(INDEX(All!$C$13:$M$206,$B19,G$16),"")</f>
        <v>ب</v>
      </c>
      <c r="H19" s="12">
        <f>IFERROR(INDEX(All!$C$13:$M$206,$B19,H$16),"")</f>
        <v>31</v>
      </c>
      <c r="I19" s="12">
        <f>IFERROR(INDEX(All!$C$13:$M$206,$B19,I$16),"")</f>
        <v>19</v>
      </c>
      <c r="J19" s="12">
        <f>IFERROR(INDEX(All!$C$13:$M$206,$B19,J$16),"")</f>
        <v>20</v>
      </c>
      <c r="K19" s="15">
        <f>IFERROR(INDEX(All!$C$13:$M$206,$B19,K$16),"")</f>
        <v>70</v>
      </c>
      <c r="L19" s="163" t="str">
        <f>IFERROR(INDEX(All!$C$13:$M$206,$B19,L$16),"")</f>
        <v>مقبول</v>
      </c>
      <c r="M19" s="163" t="str">
        <f>IFERROR(INDEX(All!$C$13:$M$206,$B19,M$16),"")</f>
        <v>جيد</v>
      </c>
      <c r="N19" s="166"/>
      <c r="O19" s="167">
        <f t="shared" ref="O19:O82" si="2">IF($G19=$H$9,1,"")</f>
        <v>1</v>
      </c>
      <c r="T19" s="238"/>
      <c r="U19" s="238"/>
      <c r="V19" s="238"/>
      <c r="W19" s="238"/>
    </row>
    <row r="20" spans="2:23" ht="18" customHeight="1">
      <c r="B20" s="28">
        <f>IFERROR(SMALL($C$18:$C$211,ROW(All!G15)-ROW(All!$G$12)),"")</f>
        <v>27</v>
      </c>
      <c r="C20" s="161" t="str">
        <f>IF(All!$B15="","",IF($H$9=All!G15,ROW(All!B15)-ROW(All!$B$12),""))</f>
        <v/>
      </c>
      <c r="D20" s="162">
        <f>IFERROR(INDEX(All!$C$13:$M$206,$B20,D$16),"")</f>
        <v>3</v>
      </c>
      <c r="E20" s="12">
        <f>IFERROR(INDEX(All!$C$13:$M$206,$B20,E$16),"")</f>
        <v>2577</v>
      </c>
      <c r="F20" s="157" t="str">
        <f>IFERROR(INDEX(All!$C$13:$M$206,$B20,F$16),"")</f>
        <v>احمد نبيل احمد احمد الجمل</v>
      </c>
      <c r="G20" s="12" t="str">
        <f>IFERROR(INDEX(All!$C$13:$M$206,$B20,G$16),"")</f>
        <v>ب</v>
      </c>
      <c r="H20" s="12">
        <f>IFERROR(INDEX(All!$C$13:$M$206,$B20,H$16),"")</f>
        <v>30</v>
      </c>
      <c r="I20" s="12">
        <f>IFERROR(INDEX(All!$C$13:$M$206,$B20,I$16),"")</f>
        <v>19</v>
      </c>
      <c r="J20" s="12">
        <f>IFERROR(INDEX(All!$C$13:$M$206,$B20,J$16),"")</f>
        <v>19</v>
      </c>
      <c r="K20" s="15">
        <f>IFERROR(INDEX(All!$C$13:$M$206,$B20,K$16),"")</f>
        <v>68</v>
      </c>
      <c r="L20" s="163" t="str">
        <f>IFERROR(INDEX(All!$C$13:$M$206,$B20,L$16),"")</f>
        <v>مقبول</v>
      </c>
      <c r="M20" s="163" t="str">
        <f>IFERROR(INDEX(All!$C$13:$M$206,$B20,M$16),"")</f>
        <v>جيد</v>
      </c>
      <c r="N20" s="164"/>
      <c r="O20" s="165">
        <f t="shared" si="2"/>
        <v>1</v>
      </c>
      <c r="T20" s="238"/>
      <c r="U20" s="238"/>
      <c r="V20" s="238"/>
      <c r="W20" s="238"/>
    </row>
    <row r="21" spans="2:23" ht="18" customHeight="1">
      <c r="B21" s="28">
        <f>IFERROR(SMALL($C$18:$C$211,ROW(All!G16)-ROW(All!$G$12)),"")</f>
        <v>28</v>
      </c>
      <c r="C21" s="161" t="str">
        <f>IF(All!$B16="","",IF($H$9=All!G16,ROW(All!B16)-ROW(All!$B$12),""))</f>
        <v/>
      </c>
      <c r="D21" s="162">
        <f>IFERROR(INDEX(All!$C$13:$M$206,$B21,D$16),"")</f>
        <v>4</v>
      </c>
      <c r="E21" s="12">
        <f>IFERROR(INDEX(All!$C$13:$M$206,$B21,E$16),"")</f>
        <v>2476</v>
      </c>
      <c r="F21" s="157" t="str">
        <f>IFERROR(INDEX(All!$C$13:$M$206,$B21,F$16),"")</f>
        <v>احمد وائل نبيل سعيد الحكيمي</v>
      </c>
      <c r="G21" s="12" t="str">
        <f>IFERROR(INDEX(All!$C$13:$M$206,$B21,G$16),"")</f>
        <v>ب</v>
      </c>
      <c r="H21" s="12">
        <f>IFERROR(INDEX(All!$C$13:$M$206,$B21,H$16),"")</f>
        <v>21</v>
      </c>
      <c r="I21" s="12">
        <f>IFERROR(INDEX(All!$C$13:$M$206,$B21,I$16),"")</f>
        <v>18</v>
      </c>
      <c r="J21" s="12">
        <f>IFERROR(INDEX(All!$C$13:$M$206,$B21,J$16),"")</f>
        <v>20</v>
      </c>
      <c r="K21" s="15">
        <f>IFERROR(INDEX(All!$C$13:$M$206,$B21,K$16),"")</f>
        <v>59</v>
      </c>
      <c r="L21" s="163" t="str">
        <f>IFERROR(INDEX(All!$C$13:$M$206,$B21,L$16),"")</f>
        <v>ضعيف</v>
      </c>
      <c r="M21" s="163" t="str">
        <f>IFERROR(INDEX(All!$C$13:$M$206,$B21,M$16),"")</f>
        <v>مقبول</v>
      </c>
      <c r="N21" s="166"/>
      <c r="O21" s="167">
        <f t="shared" si="2"/>
        <v>1</v>
      </c>
      <c r="T21" s="238"/>
      <c r="U21" s="238"/>
      <c r="V21" s="238"/>
      <c r="W21" s="238"/>
    </row>
    <row r="22" spans="2:23" ht="18" customHeight="1">
      <c r="B22" s="28">
        <f>IFERROR(SMALL($C$18:$C$211,ROW(All!G17)-ROW(All!$G$12)),"")</f>
        <v>29</v>
      </c>
      <c r="C22" s="161" t="str">
        <f>IF(All!$B17="","",IF($H$9=All!G17,ROW(All!B17)-ROW(All!$B$12),""))</f>
        <v/>
      </c>
      <c r="D22" s="162">
        <f>IFERROR(INDEX(All!$C$13:$M$206,$B22,D$16),"")</f>
        <v>5</v>
      </c>
      <c r="E22" s="12">
        <f>IFERROR(INDEX(All!$C$13:$M$206,$B22,E$16),"")</f>
        <v>2598</v>
      </c>
      <c r="F22" s="157" t="str">
        <f>IFERROR(INDEX(All!$C$13:$M$206,$B22,F$16),"")</f>
        <v>الحمزه ابراهيم احمد عبدالرحمن المداني</v>
      </c>
      <c r="G22" s="12" t="str">
        <f>IFERROR(INDEX(All!$C$13:$M$206,$B22,G$16),"")</f>
        <v>ب</v>
      </c>
      <c r="H22" s="12">
        <f>IFERROR(INDEX(All!$C$13:$M$206,$B22,H$16),"")</f>
        <v>43</v>
      </c>
      <c r="I22" s="12">
        <f>IFERROR(INDEX(All!$C$13:$M$206,$B22,I$16),"")</f>
        <v>20</v>
      </c>
      <c r="J22" s="12">
        <f>IFERROR(INDEX(All!$C$13:$M$206,$B22,J$16),"")</f>
        <v>20</v>
      </c>
      <c r="K22" s="15">
        <f>IFERROR(INDEX(All!$C$13:$M$206,$B22,K$16),"")</f>
        <v>83</v>
      </c>
      <c r="L22" s="163" t="str">
        <f>IFERROR(INDEX(All!$C$13:$M$206,$B22,L$16),"")</f>
        <v>جيد</v>
      </c>
      <c r="M22" s="163" t="str">
        <f>IFERROR(INDEX(All!$C$13:$M$206,$B22,M$16),"")</f>
        <v>جيد جداً</v>
      </c>
      <c r="N22" s="164"/>
      <c r="O22" s="165">
        <f t="shared" si="2"/>
        <v>1</v>
      </c>
    </row>
    <row r="23" spans="2:23" ht="18" customHeight="1">
      <c r="B23" s="28">
        <f>IFERROR(SMALL($C$18:$C$211,ROW(All!G18)-ROW(All!$G$12)),"")</f>
        <v>30</v>
      </c>
      <c r="C23" s="161" t="str">
        <f>IF(All!$B18="","",IF($H$9=All!G18,ROW(All!B18)-ROW(All!$B$12),""))</f>
        <v/>
      </c>
      <c r="D23" s="162">
        <f>IFERROR(INDEX(All!$C$13:$M$206,$B23,D$16),"")</f>
        <v>6</v>
      </c>
      <c r="E23" s="12">
        <f>IFERROR(INDEX(All!$C$13:$M$206,$B23,E$16),"")</f>
        <v>4468</v>
      </c>
      <c r="F23" s="157" t="str">
        <f>IFERROR(INDEX(All!$C$13:$M$206,$B23,F$16),"")</f>
        <v>المرتضى فضل حسين ظافر كحلا</v>
      </c>
      <c r="G23" s="12" t="str">
        <f>IFERROR(INDEX(All!$C$13:$M$206,$B23,G$16),"")</f>
        <v>ب</v>
      </c>
      <c r="H23" s="12">
        <f>IFERROR(INDEX(All!$C$13:$M$206,$B23,H$16),"")</f>
        <v>20</v>
      </c>
      <c r="I23" s="12">
        <f>IFERROR(INDEX(All!$C$13:$M$206,$B23,I$16),"")</f>
        <v>20</v>
      </c>
      <c r="J23" s="12">
        <f>IFERROR(INDEX(All!$C$13:$M$206,$B23,J$16),"")</f>
        <v>20</v>
      </c>
      <c r="K23" s="15">
        <f>IFERROR(INDEX(All!$C$13:$M$206,$B23,K$16),"")</f>
        <v>60</v>
      </c>
      <c r="L23" s="163" t="str">
        <f>IFERROR(INDEX(All!$C$13:$M$206,$B23,L$16),"")</f>
        <v>ضعيف</v>
      </c>
      <c r="M23" s="163" t="str">
        <f>IFERROR(INDEX(All!$C$13:$M$206,$B23,M$16),"")</f>
        <v>مقبول</v>
      </c>
      <c r="N23" s="166"/>
      <c r="O23" s="167">
        <f t="shared" si="2"/>
        <v>1</v>
      </c>
    </row>
    <row r="24" spans="2:23" ht="18" customHeight="1">
      <c r="B24" s="28">
        <f>IFERROR(SMALL($C$18:$C$211,ROW(All!G19)-ROW(All!$G$12)),"")</f>
        <v>31</v>
      </c>
      <c r="C24" s="161" t="str">
        <f>IF(All!$B19="","",IF($H$9=All!G19,ROW(All!B19)-ROW(All!$B$12),""))</f>
        <v/>
      </c>
      <c r="D24" s="162">
        <f>IFERROR(INDEX(All!$C$13:$M$206,$B24,D$16),"")</f>
        <v>7</v>
      </c>
      <c r="E24" s="12">
        <f>IFERROR(INDEX(All!$C$13:$M$206,$B24,E$16),"")</f>
        <v>6048</v>
      </c>
      <c r="F24" s="157" t="str">
        <f>IFERROR(INDEX(All!$C$13:$M$206,$B24,F$16),"")</f>
        <v>ايمن فهد محمد عبده الحمادي</v>
      </c>
      <c r="G24" s="12" t="str">
        <f>IFERROR(INDEX(All!$C$13:$M$206,$B24,G$16),"")</f>
        <v>ب</v>
      </c>
      <c r="H24" s="12">
        <f>IFERROR(INDEX(All!$C$13:$M$206,$B24,H$16),"")</f>
        <v>34</v>
      </c>
      <c r="I24" s="12">
        <f>IFERROR(INDEX(All!$C$13:$M$206,$B24,I$16),"")</f>
        <v>19</v>
      </c>
      <c r="J24" s="12">
        <f>IFERROR(INDEX(All!$C$13:$M$206,$B24,J$16),"")</f>
        <v>15</v>
      </c>
      <c r="K24" s="15">
        <f>IFERROR(INDEX(All!$C$13:$M$206,$B24,K$16),"")</f>
        <v>68</v>
      </c>
      <c r="L24" s="163" t="str">
        <f>IFERROR(INDEX(All!$C$13:$M$206,$B24,L$16),"")</f>
        <v>مقبول</v>
      </c>
      <c r="M24" s="163" t="str">
        <f>IFERROR(INDEX(All!$C$13:$M$206,$B24,M$16),"")</f>
        <v>جيد</v>
      </c>
      <c r="N24" s="164"/>
      <c r="O24" s="165">
        <f t="shared" si="2"/>
        <v>1</v>
      </c>
    </row>
    <row r="25" spans="2:23" ht="18" customHeight="1">
      <c r="B25" s="28">
        <f>IFERROR(SMALL($C$18:$C$211,ROW(All!G20)-ROW(All!$G$12)),"")</f>
        <v>32</v>
      </c>
      <c r="C25" s="161" t="str">
        <f>IF(All!$B20="","",IF($H$9=All!G20,ROW(All!B20)-ROW(All!$B$12),""))</f>
        <v/>
      </c>
      <c r="D25" s="162">
        <f>IFERROR(INDEX(All!$C$13:$M$206,$B25,D$16),"")</f>
        <v>8</v>
      </c>
      <c r="E25" s="12">
        <f>IFERROR(INDEX(All!$C$13:$M$206,$B25,E$16),"")</f>
        <v>3297</v>
      </c>
      <c r="F25" s="157" t="str">
        <f>IFERROR(INDEX(All!$C$13:$M$206,$B25,F$16),"")</f>
        <v>حسين منصور شاهر  العريقي</v>
      </c>
      <c r="G25" s="12" t="str">
        <f>IFERROR(INDEX(All!$C$13:$M$206,$B25,G$16),"")</f>
        <v>ب</v>
      </c>
      <c r="H25" s="12">
        <f>IFERROR(INDEX(All!$C$13:$M$206,$B25,H$16),"")</f>
        <v>16</v>
      </c>
      <c r="I25" s="12">
        <f>IFERROR(INDEX(All!$C$13:$M$206,$B25,I$16),"")</f>
        <v>20</v>
      </c>
      <c r="J25" s="12">
        <f>IFERROR(INDEX(All!$C$13:$M$206,$B25,J$16),"")</f>
        <v>15</v>
      </c>
      <c r="K25" s="15">
        <f>IFERROR(INDEX(All!$C$13:$M$206,$B25,K$16),"")</f>
        <v>51</v>
      </c>
      <c r="L25" s="163" t="str">
        <f>IFERROR(INDEX(All!$C$13:$M$206,$B25,L$16),"")</f>
        <v>ضعيف</v>
      </c>
      <c r="M25" s="163" t="str">
        <f>IFERROR(INDEX(All!$C$13:$M$206,$B25,M$16),"")</f>
        <v>مقبول</v>
      </c>
      <c r="N25" s="166"/>
      <c r="O25" s="167">
        <f t="shared" si="2"/>
        <v>1</v>
      </c>
    </row>
    <row r="26" spans="2:23" ht="18" customHeight="1">
      <c r="B26" s="28">
        <f>IFERROR(SMALL($C$18:$C$211,ROW(All!G21)-ROW(All!$G$12)),"")</f>
        <v>33</v>
      </c>
      <c r="C26" s="161" t="str">
        <f>IF(All!$B21="","",IF($H$9=All!G21,ROW(All!B21)-ROW(All!$B$12),""))</f>
        <v/>
      </c>
      <c r="D26" s="162">
        <f>IFERROR(INDEX(All!$C$13:$M$206,$B26,D$16),"")</f>
        <v>9</v>
      </c>
      <c r="E26" s="12">
        <f>IFERROR(INDEX(All!$C$13:$M$206,$B26,E$16),"")</f>
        <v>1587</v>
      </c>
      <c r="F26" s="157" t="str">
        <f>IFERROR(INDEX(All!$C$13:$M$206,$B26,F$16),"")</f>
        <v>زايد سلطان اسماعيل  الاشول</v>
      </c>
      <c r="G26" s="12" t="str">
        <f>IFERROR(INDEX(All!$C$13:$M$206,$B26,G$16),"")</f>
        <v>ب</v>
      </c>
      <c r="H26" s="12">
        <f>IFERROR(INDEX(All!$C$13:$M$206,$B26,H$16),"")</f>
        <v>12</v>
      </c>
      <c r="I26" s="12">
        <f>IFERROR(INDEX(All!$C$13:$M$206,$B26,I$16),"")</f>
        <v>19</v>
      </c>
      <c r="J26" s="12">
        <f>IFERROR(INDEX(All!$C$13:$M$206,$B26,J$16),"")</f>
        <v>15</v>
      </c>
      <c r="K26" s="15">
        <f>IFERROR(INDEX(All!$C$13:$M$206,$B26,K$16),"")</f>
        <v>46</v>
      </c>
      <c r="L26" s="163" t="str">
        <f>IFERROR(INDEX(All!$C$13:$M$206,$B26,L$16),"")</f>
        <v>ضعيف</v>
      </c>
      <c r="M26" s="163" t="str">
        <f>IFERROR(INDEX(All!$C$13:$M$206,$B26,M$16),"")</f>
        <v>ضعيف</v>
      </c>
      <c r="N26" s="164"/>
      <c r="O26" s="165">
        <f t="shared" si="2"/>
        <v>1</v>
      </c>
    </row>
    <row r="27" spans="2:23" ht="18" customHeight="1">
      <c r="B27" s="28">
        <f>IFERROR(SMALL($C$18:$C$211,ROW(All!G22)-ROW(All!$G$12)),"")</f>
        <v>34</v>
      </c>
      <c r="C27" s="161" t="str">
        <f>IF(All!$B22="","",IF($H$9=All!G22,ROW(All!B22)-ROW(All!$B$12),""))</f>
        <v/>
      </c>
      <c r="D27" s="162">
        <f>IFERROR(INDEX(All!$C$13:$M$206,$B27,D$16),"")</f>
        <v>10</v>
      </c>
      <c r="E27" s="12">
        <f>IFERROR(INDEX(All!$C$13:$M$206,$B27,E$16),"")</f>
        <v>1302</v>
      </c>
      <c r="F27" s="157" t="str">
        <f>IFERROR(INDEX(All!$C$13:$M$206,$B27,F$16),"")</f>
        <v>زياد محمد احمد محمد المقبلي</v>
      </c>
      <c r="G27" s="12" t="str">
        <f>IFERROR(INDEX(All!$C$13:$M$206,$B27,G$16),"")</f>
        <v>ب</v>
      </c>
      <c r="H27" s="12">
        <f>IFERROR(INDEX(All!$C$13:$M$206,$B27,H$16),"")</f>
        <v>56</v>
      </c>
      <c r="I27" s="12">
        <f>IFERROR(INDEX(All!$C$13:$M$206,$B27,I$16),"")</f>
        <v>20</v>
      </c>
      <c r="J27" s="12">
        <f>IFERROR(INDEX(All!$C$13:$M$206,$B27,J$16),"")</f>
        <v>20</v>
      </c>
      <c r="K27" s="15">
        <f>IFERROR(INDEX(All!$C$13:$M$206,$B27,K$16),"")</f>
        <v>96</v>
      </c>
      <c r="L27" s="163" t="str">
        <f>IFERROR(INDEX(All!$C$13:$M$206,$B27,L$16),"")</f>
        <v>ممتاز</v>
      </c>
      <c r="M27" s="163" t="str">
        <f>IFERROR(INDEX(All!$C$13:$M$206,$B27,M$16),"")</f>
        <v>ممتاز</v>
      </c>
      <c r="N27" s="166"/>
      <c r="O27" s="167">
        <f t="shared" si="2"/>
        <v>1</v>
      </c>
    </row>
    <row r="28" spans="2:23" ht="18" customHeight="1">
      <c r="B28" s="28">
        <f>IFERROR(SMALL($C$18:$C$211,ROW(All!G23)-ROW(All!$G$12)),"")</f>
        <v>35</v>
      </c>
      <c r="C28" s="161" t="str">
        <f>IF(All!$B23="","",IF($H$9=All!G23,ROW(All!B23)-ROW(All!$B$12),""))</f>
        <v/>
      </c>
      <c r="D28" s="162">
        <f>IFERROR(INDEX(All!$C$13:$M$206,$B28,D$16),"")</f>
        <v>11</v>
      </c>
      <c r="E28" s="12">
        <f>IFERROR(INDEX(All!$C$13:$M$206,$B28,E$16),"")</f>
        <v>6090</v>
      </c>
      <c r="F28" s="157" t="str">
        <f>IFERROR(INDEX(All!$C$13:$M$206,$B28,F$16),"")</f>
        <v>سام ناصر محمد  سعود</v>
      </c>
      <c r="G28" s="12" t="str">
        <f>IFERROR(INDEX(All!$C$13:$M$206,$B28,G$16),"")</f>
        <v>ب</v>
      </c>
      <c r="H28" s="12">
        <f>IFERROR(INDEX(All!$C$13:$M$206,$B28,H$16),"")</f>
        <v>60</v>
      </c>
      <c r="I28" s="12">
        <f>IFERROR(INDEX(All!$C$13:$M$206,$B28,I$16),"")</f>
        <v>20</v>
      </c>
      <c r="J28" s="12">
        <f>IFERROR(INDEX(All!$C$13:$M$206,$B28,J$16),"")</f>
        <v>20</v>
      </c>
      <c r="K28" s="15">
        <f>IFERROR(INDEX(All!$C$13:$M$206,$B28,K$16),"")</f>
        <v>100</v>
      </c>
      <c r="L28" s="163" t="str">
        <f>IFERROR(INDEX(All!$C$13:$M$206,$B28,L$16),"")</f>
        <v>ممتاز</v>
      </c>
      <c r="M28" s="163" t="str">
        <f>IFERROR(INDEX(All!$C$13:$M$206,$B28,M$16),"")</f>
        <v>ممتاز</v>
      </c>
      <c r="N28" s="164"/>
      <c r="O28" s="165">
        <f t="shared" si="2"/>
        <v>1</v>
      </c>
    </row>
    <row r="29" spans="2:23" ht="18" customHeight="1">
      <c r="B29" s="28">
        <f>IFERROR(SMALL($C$18:$C$211,ROW(All!G24)-ROW(All!$G$12)),"")</f>
        <v>36</v>
      </c>
      <c r="C29" s="161" t="str">
        <f>IF(All!$B24="","",IF($H$9=All!G24,ROW(All!B24)-ROW(All!$B$12),""))</f>
        <v/>
      </c>
      <c r="D29" s="162">
        <f>IFERROR(INDEX(All!$C$13:$M$206,$B29,D$16),"")</f>
        <v>12</v>
      </c>
      <c r="E29" s="12">
        <f>IFERROR(INDEX(All!$C$13:$M$206,$B29,E$16),"")</f>
        <v>5208</v>
      </c>
      <c r="F29" s="157" t="str">
        <f>IFERROR(INDEX(All!$C$13:$M$206,$B29,F$16),"")</f>
        <v>سامي احمد محمد صغير القناد</v>
      </c>
      <c r="G29" s="12" t="str">
        <f>IFERROR(INDEX(All!$C$13:$M$206,$B29,G$16),"")</f>
        <v>ب</v>
      </c>
      <c r="H29" s="12">
        <f>IFERROR(INDEX(All!$C$13:$M$206,$B29,H$16),"")</f>
        <v>46</v>
      </c>
      <c r="I29" s="12">
        <f>IFERROR(INDEX(All!$C$13:$M$206,$B29,I$16),"")</f>
        <v>19</v>
      </c>
      <c r="J29" s="12">
        <f>IFERROR(INDEX(All!$C$13:$M$206,$B29,J$16),"")</f>
        <v>20</v>
      </c>
      <c r="K29" s="15">
        <f>IFERROR(INDEX(All!$C$13:$M$206,$B29,K$16),"")</f>
        <v>85</v>
      </c>
      <c r="L29" s="163" t="str">
        <f>IFERROR(INDEX(All!$C$13:$M$206,$B29,L$16),"")</f>
        <v>جيد</v>
      </c>
      <c r="M29" s="163" t="str">
        <f>IFERROR(INDEX(All!$C$13:$M$206,$B29,M$16),"")</f>
        <v>جيد جداً</v>
      </c>
      <c r="N29" s="166"/>
      <c r="O29" s="167">
        <f t="shared" si="2"/>
        <v>1</v>
      </c>
    </row>
    <row r="30" spans="2:23" ht="18" customHeight="1">
      <c r="B30" s="28">
        <f>IFERROR(SMALL($C$18:$C$211,ROW(All!G25)-ROW(All!$G$12)),"")</f>
        <v>37</v>
      </c>
      <c r="C30" s="161" t="str">
        <f>IF(All!$B25="","",IF($H$9=All!G25,ROW(All!B25)-ROW(All!$B$12),""))</f>
        <v/>
      </c>
      <c r="D30" s="162">
        <f>IFERROR(INDEX(All!$C$13:$M$206,$B30,D$16),"")</f>
        <v>13</v>
      </c>
      <c r="E30" s="12">
        <f>IFERROR(INDEX(All!$C$13:$M$206,$B30,E$16),"")</f>
        <v>3770</v>
      </c>
      <c r="F30" s="157" t="str">
        <f>IFERROR(INDEX(All!$C$13:$M$206,$B30,F$16),"")</f>
        <v>عبدالرحمن محمد نصر احمد الشميري</v>
      </c>
      <c r="G30" s="12" t="str">
        <f>IFERROR(INDEX(All!$C$13:$M$206,$B30,G$16),"")</f>
        <v>ب</v>
      </c>
      <c r="H30" s="12">
        <f>IFERROR(INDEX(All!$C$13:$M$206,$B30,H$16),"")</f>
        <v>0</v>
      </c>
      <c r="I30" s="12">
        <f>IFERROR(INDEX(All!$C$13:$M$206,$B30,I$16),"")</f>
        <v>20</v>
      </c>
      <c r="J30" s="12">
        <f>IFERROR(INDEX(All!$C$13:$M$206,$B30,J$16),"")</f>
        <v>20</v>
      </c>
      <c r="K30" s="15">
        <f>IFERROR(INDEX(All!$C$13:$M$206,$B30,K$16),"")</f>
        <v>40</v>
      </c>
      <c r="L30" s="163" t="str">
        <f>IFERROR(INDEX(All!$C$13:$M$206,$B30,L$16),"")</f>
        <v>غياب</v>
      </c>
      <c r="M30" s="163" t="str">
        <f>IFERROR(INDEX(All!$C$13:$M$206,$B30,M$16),"")</f>
        <v>ضعيف</v>
      </c>
      <c r="N30" s="164"/>
      <c r="O30" s="165">
        <f t="shared" si="2"/>
        <v>1</v>
      </c>
    </row>
    <row r="31" spans="2:23" ht="18" customHeight="1">
      <c r="B31" s="28">
        <f>IFERROR(SMALL($C$18:$C$211,ROW(All!G26)-ROW(All!$G$12)),"")</f>
        <v>38</v>
      </c>
      <c r="C31" s="161" t="str">
        <f>IF(All!$B26="","",IF($H$9=All!G26,ROW(All!B26)-ROW(All!$B$12),""))</f>
        <v/>
      </c>
      <c r="D31" s="162">
        <f>IFERROR(INDEX(All!$C$13:$M$206,$B31,D$16),"")</f>
        <v>14</v>
      </c>
      <c r="E31" s="12">
        <f>IFERROR(INDEX(All!$C$13:$M$206,$B31,E$16),"")</f>
        <v>3188</v>
      </c>
      <c r="F31" s="157" t="str">
        <f>IFERROR(INDEX(All!$C$13:$M$206,$B31,F$16),"")</f>
        <v>عبدالله حسين ضيف الله  المسعودي</v>
      </c>
      <c r="G31" s="12" t="str">
        <f>IFERROR(INDEX(All!$C$13:$M$206,$B31,G$16),"")</f>
        <v>ب</v>
      </c>
      <c r="H31" s="12">
        <f>IFERROR(INDEX(All!$C$13:$M$206,$B31,H$16),"")</f>
        <v>45</v>
      </c>
      <c r="I31" s="12">
        <f>IFERROR(INDEX(All!$C$13:$M$206,$B31,I$16),"")</f>
        <v>20</v>
      </c>
      <c r="J31" s="12">
        <f>IFERROR(INDEX(All!$C$13:$M$206,$B31,J$16),"")</f>
        <v>20</v>
      </c>
      <c r="K31" s="15">
        <f>IFERROR(INDEX(All!$C$13:$M$206,$B31,K$16),"")</f>
        <v>85</v>
      </c>
      <c r="L31" s="163" t="str">
        <f>IFERROR(INDEX(All!$C$13:$M$206,$B31,L$16),"")</f>
        <v>جيد</v>
      </c>
      <c r="M31" s="163" t="str">
        <f>IFERROR(INDEX(All!$C$13:$M$206,$B31,M$16),"")</f>
        <v>جيد جداً</v>
      </c>
      <c r="N31" s="166"/>
      <c r="O31" s="167">
        <f t="shared" si="2"/>
        <v>1</v>
      </c>
    </row>
    <row r="32" spans="2:23" ht="18" customHeight="1">
      <c r="B32" s="28">
        <f>IFERROR(SMALL($C$18:$C$211,ROW(All!G27)-ROW(All!$G$12)),"")</f>
        <v>39</v>
      </c>
      <c r="C32" s="161" t="str">
        <f>IF(All!$B27="","",IF($H$9=All!G27,ROW(All!B27)-ROW(All!$B$12),""))</f>
        <v/>
      </c>
      <c r="D32" s="162">
        <f>IFERROR(INDEX(All!$C$13:$M$206,$B32,D$16),"")</f>
        <v>15</v>
      </c>
      <c r="E32" s="12">
        <f>IFERROR(INDEX(All!$C$13:$M$206,$B32,E$16),"")</f>
        <v>5169</v>
      </c>
      <c r="F32" s="157" t="str">
        <f>IFERROR(INDEX(All!$C$13:$M$206,$B32,F$16),"")</f>
        <v>عمار مقبول علي محمد السنباني</v>
      </c>
      <c r="G32" s="12" t="str">
        <f>IFERROR(INDEX(All!$C$13:$M$206,$B32,G$16),"")</f>
        <v>ب</v>
      </c>
      <c r="H32" s="12">
        <f>IFERROR(INDEX(All!$C$13:$M$206,$B32,H$16),"")</f>
        <v>52</v>
      </c>
      <c r="I32" s="12">
        <f>IFERROR(INDEX(All!$C$13:$M$206,$B32,I$16),"")</f>
        <v>20</v>
      </c>
      <c r="J32" s="12">
        <f>IFERROR(INDEX(All!$C$13:$M$206,$B32,J$16),"")</f>
        <v>20</v>
      </c>
      <c r="K32" s="15">
        <f>IFERROR(INDEX(All!$C$13:$M$206,$B32,K$16),"")</f>
        <v>92</v>
      </c>
      <c r="L32" s="163" t="str">
        <f>IFERROR(INDEX(All!$C$13:$M$206,$B32,L$16),"")</f>
        <v>جيد جداً</v>
      </c>
      <c r="M32" s="163" t="str">
        <f>IFERROR(INDEX(All!$C$13:$M$206,$B32,M$16),"")</f>
        <v>ممتاز</v>
      </c>
      <c r="N32" s="164"/>
      <c r="O32" s="165">
        <f t="shared" si="2"/>
        <v>1</v>
      </c>
    </row>
    <row r="33" spans="2:15" ht="18" customHeight="1">
      <c r="B33" s="28">
        <f>IFERROR(SMALL($C$18:$C$211,ROW(All!G28)-ROW(All!$G$12)),"")</f>
        <v>40</v>
      </c>
      <c r="C33" s="161" t="str">
        <f>IF(All!$B28="","",IF($H$9=All!G28,ROW(All!B28)-ROW(All!$B$12),""))</f>
        <v/>
      </c>
      <c r="D33" s="162">
        <f>IFERROR(INDEX(All!$C$13:$M$206,$B33,D$16),"")</f>
        <v>16</v>
      </c>
      <c r="E33" s="12">
        <f>IFERROR(INDEX(All!$C$13:$M$206,$B33,E$16),"")</f>
        <v>6299</v>
      </c>
      <c r="F33" s="157" t="str">
        <f>IFERROR(INDEX(All!$C$13:$M$206,$B33,F$16),"")</f>
        <v>عمار ياسر العزي  الجبوبي</v>
      </c>
      <c r="G33" s="12" t="str">
        <f>IFERROR(INDEX(All!$C$13:$M$206,$B33,G$16),"")</f>
        <v>ب</v>
      </c>
      <c r="H33" s="12">
        <f>IFERROR(INDEX(All!$C$13:$M$206,$B33,H$16),"")</f>
        <v>40</v>
      </c>
      <c r="I33" s="12">
        <f>IFERROR(INDEX(All!$C$13:$M$206,$B33,I$16),"")</f>
        <v>20</v>
      </c>
      <c r="J33" s="12">
        <f>IFERROR(INDEX(All!$C$13:$M$206,$B33,J$16),"")</f>
        <v>20</v>
      </c>
      <c r="K33" s="15">
        <f>IFERROR(INDEX(All!$C$13:$M$206,$B33,K$16),"")</f>
        <v>80</v>
      </c>
      <c r="L33" s="163" t="str">
        <f>IFERROR(INDEX(All!$C$13:$M$206,$B33,L$16),"")</f>
        <v>جيد</v>
      </c>
      <c r="M33" s="163" t="str">
        <f>IFERROR(INDEX(All!$C$13:$M$206,$B33,M$16),"")</f>
        <v>جيد جداً</v>
      </c>
      <c r="N33" s="166"/>
      <c r="O33" s="167">
        <f t="shared" si="2"/>
        <v>1</v>
      </c>
    </row>
    <row r="34" spans="2:15" ht="18" customHeight="1">
      <c r="B34" s="28">
        <f>IFERROR(SMALL($C$18:$C$211,ROW(All!G29)-ROW(All!$G$12)),"")</f>
        <v>41</v>
      </c>
      <c r="C34" s="161" t="str">
        <f>IF(All!$B29="","",IF($H$9=All!G29,ROW(All!B29)-ROW(All!$B$12),""))</f>
        <v/>
      </c>
      <c r="D34" s="162">
        <f>IFERROR(INDEX(All!$C$13:$M$206,$B34,D$16),"")</f>
        <v>17</v>
      </c>
      <c r="E34" s="12">
        <f>IFERROR(INDEX(All!$C$13:$M$206,$B34,E$16),"")</f>
        <v>6135</v>
      </c>
      <c r="F34" s="157" t="str">
        <f>IFERROR(INDEX(All!$C$13:$M$206,$B34,F$16),"")</f>
        <v>فهمي علي نعمان عبده السلمي</v>
      </c>
      <c r="G34" s="12" t="str">
        <f>IFERROR(INDEX(All!$C$13:$M$206,$B34,G$16),"")</f>
        <v>ب</v>
      </c>
      <c r="H34" s="12">
        <f>IFERROR(INDEX(All!$C$13:$M$206,$B34,H$16),"")</f>
        <v>41</v>
      </c>
      <c r="I34" s="12">
        <f>IFERROR(INDEX(All!$C$13:$M$206,$B34,I$16),"")</f>
        <v>15</v>
      </c>
      <c r="J34" s="12">
        <f>IFERROR(INDEX(All!$C$13:$M$206,$B34,J$16),"")</f>
        <v>15</v>
      </c>
      <c r="K34" s="15">
        <f>IFERROR(INDEX(All!$C$13:$M$206,$B34,K$16),"")</f>
        <v>71</v>
      </c>
      <c r="L34" s="163" t="str">
        <f>IFERROR(INDEX(All!$C$13:$M$206,$B34,L$16),"")</f>
        <v>جيد</v>
      </c>
      <c r="M34" s="163" t="str">
        <f>IFERROR(INDEX(All!$C$13:$M$206,$B34,M$16),"")</f>
        <v>جيد</v>
      </c>
      <c r="N34" s="164"/>
      <c r="O34" s="165">
        <f t="shared" si="2"/>
        <v>1</v>
      </c>
    </row>
    <row r="35" spans="2:15" ht="18" customHeight="1">
      <c r="B35" s="28">
        <f>IFERROR(SMALL($C$18:$C$211,ROW(All!G30)-ROW(All!$G$12)),"")</f>
        <v>42</v>
      </c>
      <c r="C35" s="161" t="str">
        <f>IF(All!$B30="","",IF($H$9=All!G30,ROW(All!B30)-ROW(All!$B$12),""))</f>
        <v/>
      </c>
      <c r="D35" s="162">
        <f>IFERROR(INDEX(All!$C$13:$M$206,$B35,D$16),"")</f>
        <v>18</v>
      </c>
      <c r="E35" s="12">
        <f>IFERROR(INDEX(All!$C$13:$M$206,$B35,E$16),"")</f>
        <v>5836</v>
      </c>
      <c r="F35" s="157" t="str">
        <f>IFERROR(INDEX(All!$C$13:$M$206,$B35,F$16),"")</f>
        <v>كهلان مجاهد ناصر احمد الغادر</v>
      </c>
      <c r="G35" s="12" t="str">
        <f>IFERROR(INDEX(All!$C$13:$M$206,$B35,G$16),"")</f>
        <v>ب</v>
      </c>
      <c r="H35" s="12">
        <f>IFERROR(INDEX(All!$C$13:$M$206,$B35,H$16),"")</f>
        <v>18</v>
      </c>
      <c r="I35" s="12">
        <f>IFERROR(INDEX(All!$C$13:$M$206,$B35,I$16),"")</f>
        <v>20</v>
      </c>
      <c r="J35" s="12">
        <f>IFERROR(INDEX(All!$C$13:$M$206,$B35,J$16),"")</f>
        <v>19</v>
      </c>
      <c r="K35" s="15">
        <f>IFERROR(INDEX(All!$C$13:$M$206,$B35,K$16),"")</f>
        <v>57</v>
      </c>
      <c r="L35" s="163" t="str">
        <f>IFERROR(INDEX(All!$C$13:$M$206,$B35,L$16),"")</f>
        <v>ضعيف</v>
      </c>
      <c r="M35" s="163" t="str">
        <f>IFERROR(INDEX(All!$C$13:$M$206,$B35,M$16),"")</f>
        <v>مقبول</v>
      </c>
      <c r="N35" s="166"/>
      <c r="O35" s="167">
        <f t="shared" si="2"/>
        <v>1</v>
      </c>
    </row>
    <row r="36" spans="2:15" ht="18" customHeight="1">
      <c r="B36" s="28">
        <f>IFERROR(SMALL($C$18:$C$211,ROW(All!G31)-ROW(All!$G$12)),"")</f>
        <v>43</v>
      </c>
      <c r="C36" s="161" t="str">
        <f>IF(All!$B31="","",IF($H$9=All!G31,ROW(All!B31)-ROW(All!$B$12),""))</f>
        <v/>
      </c>
      <c r="D36" s="162">
        <f>IFERROR(INDEX(All!$C$13:$M$206,$B36,D$16),"")</f>
        <v>19</v>
      </c>
      <c r="E36" s="12">
        <f>IFERROR(INDEX(All!$C$13:$M$206,$B36,E$16),"")</f>
        <v>6081</v>
      </c>
      <c r="F36" s="157" t="str">
        <f>IFERROR(INDEX(All!$C$13:$M$206,$B36,F$16),"")</f>
        <v>ماجد ناصر محمد  سعود</v>
      </c>
      <c r="G36" s="12" t="str">
        <f>IFERROR(INDEX(All!$C$13:$M$206,$B36,G$16),"")</f>
        <v>ب</v>
      </c>
      <c r="H36" s="12">
        <f>IFERROR(INDEX(All!$C$13:$M$206,$B36,H$16),"")</f>
        <v>51</v>
      </c>
      <c r="I36" s="12">
        <f>IFERROR(INDEX(All!$C$13:$M$206,$B36,I$16),"")</f>
        <v>20</v>
      </c>
      <c r="J36" s="12">
        <f>IFERROR(INDEX(All!$C$13:$M$206,$B36,J$16),"")</f>
        <v>20</v>
      </c>
      <c r="K36" s="15">
        <f>IFERROR(INDEX(All!$C$13:$M$206,$B36,K$16),"")</f>
        <v>91</v>
      </c>
      <c r="L36" s="163" t="str">
        <f>IFERROR(INDEX(All!$C$13:$M$206,$B36,L$16),"")</f>
        <v>جيد جداً</v>
      </c>
      <c r="M36" s="163" t="str">
        <f>IFERROR(INDEX(All!$C$13:$M$206,$B36,M$16),"")</f>
        <v>ممتاز</v>
      </c>
      <c r="N36" s="164"/>
      <c r="O36" s="165">
        <f t="shared" si="2"/>
        <v>1</v>
      </c>
    </row>
    <row r="37" spans="2:15" ht="18" customHeight="1">
      <c r="B37" s="28">
        <f>IFERROR(SMALL($C$18:$C$211,ROW(All!G32)-ROW(All!$G$12)),"")</f>
        <v>44</v>
      </c>
      <c r="C37" s="161" t="str">
        <f>IF(All!$B32="","",IF($H$9=All!G32,ROW(All!B32)-ROW(All!$B$12),""))</f>
        <v/>
      </c>
      <c r="D37" s="162">
        <f>IFERROR(INDEX(All!$C$13:$M$206,$B37,D$16),"")</f>
        <v>20</v>
      </c>
      <c r="E37" s="12">
        <f>IFERROR(INDEX(All!$C$13:$M$206,$B37,E$16),"")</f>
        <v>1468</v>
      </c>
      <c r="F37" s="157" t="str">
        <f>IFERROR(INDEX(All!$C$13:$M$206,$B37,F$16),"")</f>
        <v>مازن محمد ضيف الله  قصيله</v>
      </c>
      <c r="G37" s="12" t="str">
        <f>IFERROR(INDEX(All!$C$13:$M$206,$B37,G$16),"")</f>
        <v>ب</v>
      </c>
      <c r="H37" s="12">
        <f>IFERROR(INDEX(All!$C$13:$M$206,$B37,H$16),"")</f>
        <v>56</v>
      </c>
      <c r="I37" s="12">
        <f>IFERROR(INDEX(All!$C$13:$M$206,$B37,I$16),"")</f>
        <v>20</v>
      </c>
      <c r="J37" s="12">
        <f>IFERROR(INDEX(All!$C$13:$M$206,$B37,J$16),"")</f>
        <v>20</v>
      </c>
      <c r="K37" s="15">
        <f>IFERROR(INDEX(All!$C$13:$M$206,$B37,K$16),"")</f>
        <v>96</v>
      </c>
      <c r="L37" s="163" t="str">
        <f>IFERROR(INDEX(All!$C$13:$M$206,$B37,L$16),"")</f>
        <v>ممتاز</v>
      </c>
      <c r="M37" s="163" t="str">
        <f>IFERROR(INDEX(All!$C$13:$M$206,$B37,M$16),"")</f>
        <v>ممتاز</v>
      </c>
      <c r="N37" s="166"/>
      <c r="O37" s="167">
        <f t="shared" si="2"/>
        <v>1</v>
      </c>
    </row>
    <row r="38" spans="2:15" ht="18" customHeight="1">
      <c r="B38" s="28">
        <f>IFERROR(SMALL($C$18:$C$211,ROW(All!G33)-ROW(All!$G$12)),"")</f>
        <v>45</v>
      </c>
      <c r="C38" s="161" t="str">
        <f>IF(All!$B33="","",IF($H$9=All!G33,ROW(All!B33)-ROW(All!$B$12),""))</f>
        <v/>
      </c>
      <c r="D38" s="162">
        <f>IFERROR(INDEX(All!$C$13:$M$206,$B38,D$16),"")</f>
        <v>21</v>
      </c>
      <c r="E38" s="12">
        <f>IFERROR(INDEX(All!$C$13:$M$206,$B38,E$16),"")</f>
        <v>4792</v>
      </c>
      <c r="F38" s="157" t="str">
        <f>IFERROR(INDEX(All!$C$13:$M$206,$B38,F$16),"")</f>
        <v>محمد صادق ردمان حسين عاطف</v>
      </c>
      <c r="G38" s="12" t="str">
        <f>IFERROR(INDEX(All!$C$13:$M$206,$B38,G$16),"")</f>
        <v>ب</v>
      </c>
      <c r="H38" s="12">
        <f>IFERROR(INDEX(All!$C$13:$M$206,$B38,H$16),"")</f>
        <v>53</v>
      </c>
      <c r="I38" s="12">
        <f>IFERROR(INDEX(All!$C$13:$M$206,$B38,I$16),"")</f>
        <v>20</v>
      </c>
      <c r="J38" s="12">
        <f>IFERROR(INDEX(All!$C$13:$M$206,$B38,J$16),"")</f>
        <v>20</v>
      </c>
      <c r="K38" s="15">
        <f>IFERROR(INDEX(All!$C$13:$M$206,$B38,K$16),"")</f>
        <v>93</v>
      </c>
      <c r="L38" s="163" t="str">
        <f>IFERROR(INDEX(All!$C$13:$M$206,$B38,L$16),"")</f>
        <v>جيد جداً</v>
      </c>
      <c r="M38" s="163" t="str">
        <f>IFERROR(INDEX(All!$C$13:$M$206,$B38,M$16),"")</f>
        <v>ممتاز</v>
      </c>
      <c r="N38" s="164"/>
      <c r="O38" s="165">
        <f t="shared" si="2"/>
        <v>1</v>
      </c>
    </row>
    <row r="39" spans="2:15" ht="18" customHeight="1">
      <c r="B39" s="28">
        <f>IFERROR(SMALL($C$18:$C$211,ROW(All!G34)-ROW(All!$G$12)),"")</f>
        <v>46</v>
      </c>
      <c r="C39" s="161" t="str">
        <f>IF(All!$B34="","",IF($H$9=All!G34,ROW(All!B34)-ROW(All!$B$12),""))</f>
        <v/>
      </c>
      <c r="D39" s="162">
        <f>IFERROR(INDEX(All!$C$13:$M$206,$B39,D$16),"")</f>
        <v>22</v>
      </c>
      <c r="E39" s="12">
        <f>IFERROR(INDEX(All!$C$13:$M$206,$B39,E$16),"")</f>
        <v>5198</v>
      </c>
      <c r="F39" s="157" t="str">
        <f>IFERROR(INDEX(All!$C$13:$M$206,$B39,F$16),"")</f>
        <v>محمد عادل محمد يحيى رزقان</v>
      </c>
      <c r="G39" s="12" t="str">
        <f>IFERROR(INDEX(All!$C$13:$M$206,$B39,G$16),"")</f>
        <v>ب</v>
      </c>
      <c r="H39" s="12">
        <f>IFERROR(INDEX(All!$C$13:$M$206,$B39,H$16),"")</f>
        <v>36</v>
      </c>
      <c r="I39" s="12">
        <f>IFERROR(INDEX(All!$C$13:$M$206,$B39,I$16),"")</f>
        <v>20</v>
      </c>
      <c r="J39" s="12">
        <f>IFERROR(INDEX(All!$C$13:$M$206,$B39,J$16),"")</f>
        <v>20</v>
      </c>
      <c r="K39" s="15">
        <f>IFERROR(INDEX(All!$C$13:$M$206,$B39,K$16),"")</f>
        <v>76</v>
      </c>
      <c r="L39" s="163" t="str">
        <f>IFERROR(INDEX(All!$C$13:$M$206,$B39,L$16),"")</f>
        <v>مقبول</v>
      </c>
      <c r="M39" s="163" t="str">
        <f>IFERROR(INDEX(All!$C$13:$M$206,$B39,M$16),"")</f>
        <v>جيد</v>
      </c>
      <c r="N39" s="166"/>
      <c r="O39" s="167">
        <f t="shared" si="2"/>
        <v>1</v>
      </c>
    </row>
    <row r="40" spans="2:15" ht="18" customHeight="1">
      <c r="B40" s="28">
        <f>IFERROR(SMALL($C$18:$C$211,ROW(All!G35)-ROW(All!$G$12)),"")</f>
        <v>47</v>
      </c>
      <c r="C40" s="161" t="str">
        <f>IF(All!$B35="","",IF($H$9=All!G35,ROW(All!B35)-ROW(All!$B$12),""))</f>
        <v/>
      </c>
      <c r="D40" s="162">
        <f>IFERROR(INDEX(All!$C$13:$M$206,$B40,D$16),"")</f>
        <v>23</v>
      </c>
      <c r="E40" s="12">
        <f>IFERROR(INDEX(All!$C$13:$M$206,$B40,E$16),"")</f>
        <v>5209</v>
      </c>
      <c r="F40" s="157" t="str">
        <f>IFERROR(INDEX(All!$C$13:$M$206,$B40,F$16),"")</f>
        <v>محمد عبدالملك عبدالرب عبدالله قايد</v>
      </c>
      <c r="G40" s="12" t="str">
        <f>IFERROR(INDEX(All!$C$13:$M$206,$B40,G$16),"")</f>
        <v>ب</v>
      </c>
      <c r="H40" s="12">
        <f>IFERROR(INDEX(All!$C$13:$M$206,$B40,H$16),"")</f>
        <v>16</v>
      </c>
      <c r="I40" s="12">
        <f>IFERROR(INDEX(All!$C$13:$M$206,$B40,I$16),"")</f>
        <v>19</v>
      </c>
      <c r="J40" s="12">
        <f>IFERROR(INDEX(All!$C$13:$M$206,$B40,J$16),"")</f>
        <v>17</v>
      </c>
      <c r="K40" s="15">
        <f>IFERROR(INDEX(All!$C$13:$M$206,$B40,K$16),"")</f>
        <v>52</v>
      </c>
      <c r="L40" s="163" t="str">
        <f>IFERROR(INDEX(All!$C$13:$M$206,$B40,L$16),"")</f>
        <v>ضعيف</v>
      </c>
      <c r="M40" s="163" t="str">
        <f>IFERROR(INDEX(All!$C$13:$M$206,$B40,M$16),"")</f>
        <v>مقبول</v>
      </c>
      <c r="N40" s="164"/>
      <c r="O40" s="165">
        <f t="shared" si="2"/>
        <v>1</v>
      </c>
    </row>
    <row r="41" spans="2:15" ht="18" customHeight="1">
      <c r="B41" s="28">
        <f>IFERROR(SMALL($C$18:$C$211,ROW(All!G36)-ROW(All!$G$12)),"")</f>
        <v>48</v>
      </c>
      <c r="C41" s="161" t="str">
        <f>IF(All!$B36="","",IF($H$9=All!G36,ROW(All!B36)-ROW(All!$B$12),""))</f>
        <v/>
      </c>
      <c r="D41" s="162">
        <f>IFERROR(INDEX(All!$C$13:$M$206,$B41,D$16),"")</f>
        <v>24</v>
      </c>
      <c r="E41" s="12">
        <f>IFERROR(INDEX(All!$C$13:$M$206,$B41,E$16),"")</f>
        <v>4577</v>
      </c>
      <c r="F41" s="157" t="str">
        <f>IFERROR(INDEX(All!$C$13:$M$206,$B41,F$16),"")</f>
        <v>معتصم الامين عبدالله  النور</v>
      </c>
      <c r="G41" s="12" t="str">
        <f>IFERROR(INDEX(All!$C$13:$M$206,$B41,G$16),"")</f>
        <v>ب</v>
      </c>
      <c r="H41" s="12">
        <f>IFERROR(INDEX(All!$C$13:$M$206,$B41,H$16),"")</f>
        <v>53</v>
      </c>
      <c r="I41" s="12">
        <f>IFERROR(INDEX(All!$C$13:$M$206,$B41,I$16),"")</f>
        <v>20</v>
      </c>
      <c r="J41" s="12">
        <f>IFERROR(INDEX(All!$C$13:$M$206,$B41,J$16),"")</f>
        <v>18</v>
      </c>
      <c r="K41" s="15">
        <f>IFERROR(INDEX(All!$C$13:$M$206,$B41,K$16),"")</f>
        <v>91</v>
      </c>
      <c r="L41" s="163" t="str">
        <f>IFERROR(INDEX(All!$C$13:$M$206,$B41,L$16),"")</f>
        <v>جيد جداً</v>
      </c>
      <c r="M41" s="163" t="str">
        <f>IFERROR(INDEX(All!$C$13:$M$206,$B41,M$16),"")</f>
        <v>ممتاز</v>
      </c>
      <c r="N41" s="166"/>
      <c r="O41" s="167">
        <f t="shared" si="2"/>
        <v>1</v>
      </c>
    </row>
    <row r="42" spans="2:15" ht="18" customHeight="1">
      <c r="B42" s="28">
        <f>IFERROR(SMALL($C$18:$C$211,ROW(All!G37)-ROW(All!$G$12)),"")</f>
        <v>49</v>
      </c>
      <c r="C42" s="161">
        <f>IF(All!$B37="","",IF($H$9=All!G37,ROW(All!B37)-ROW(All!$B$12),""))</f>
        <v>25</v>
      </c>
      <c r="D42" s="162">
        <f>IFERROR(INDEX(All!$C$13:$M$206,$B42,D$16),"")</f>
        <v>25</v>
      </c>
      <c r="E42" s="12">
        <f>IFERROR(INDEX(All!$C$13:$M$206,$B42,E$16),"")</f>
        <v>3821</v>
      </c>
      <c r="F42" s="157" t="str">
        <f>IFERROR(INDEX(All!$C$13:$M$206,$B42,F$16),"")</f>
        <v>معتصم نبيل خالد حسن الهويدي</v>
      </c>
      <c r="G42" s="12" t="str">
        <f>IFERROR(INDEX(All!$C$13:$M$206,$B42,G$16),"")</f>
        <v>ب</v>
      </c>
      <c r="H42" s="12">
        <f>IFERROR(INDEX(All!$C$13:$M$206,$B42,H$16),"")</f>
        <v>58</v>
      </c>
      <c r="I42" s="12">
        <f>IFERROR(INDEX(All!$C$13:$M$206,$B42,I$16),"")</f>
        <v>20</v>
      </c>
      <c r="J42" s="12">
        <f>IFERROR(INDEX(All!$C$13:$M$206,$B42,J$16),"")</f>
        <v>20</v>
      </c>
      <c r="K42" s="15">
        <f>IFERROR(INDEX(All!$C$13:$M$206,$B42,K$16),"")</f>
        <v>98</v>
      </c>
      <c r="L42" s="163" t="str">
        <f>IFERROR(INDEX(All!$C$13:$M$206,$B42,L$16),"")</f>
        <v>ممتاز</v>
      </c>
      <c r="M42" s="163" t="str">
        <f>IFERROR(INDEX(All!$C$13:$M$206,$B42,M$16),"")</f>
        <v>ممتاز</v>
      </c>
      <c r="N42" s="164"/>
      <c r="O42" s="165">
        <f t="shared" si="2"/>
        <v>1</v>
      </c>
    </row>
    <row r="43" spans="2:15" ht="18" customHeight="1">
      <c r="B43" s="28">
        <f>IFERROR(SMALL($C$18:$C$211,ROW(All!G38)-ROW(All!$G$12)),"")</f>
        <v>50</v>
      </c>
      <c r="C43" s="161">
        <f>IF(All!$B38="","",IF($H$9=All!G38,ROW(All!B38)-ROW(All!$B$12),""))</f>
        <v>26</v>
      </c>
      <c r="D43" s="162">
        <f>IFERROR(INDEX(All!$C$13:$M$206,$B43,D$16),"")</f>
        <v>26</v>
      </c>
      <c r="E43" s="12">
        <f>IFERROR(INDEX(All!$C$13:$M$206,$B43,E$16),"")</f>
        <v>2510</v>
      </c>
      <c r="F43" s="157" t="str">
        <f>IFERROR(INDEX(All!$C$13:$M$206,$B43,F$16),"")</f>
        <v>هاشم خالد محمد احمد عامر</v>
      </c>
      <c r="G43" s="12" t="str">
        <f>IFERROR(INDEX(All!$C$13:$M$206,$B43,G$16),"")</f>
        <v>ب</v>
      </c>
      <c r="H43" s="12">
        <f>IFERROR(INDEX(All!$C$13:$M$206,$B43,H$16),"")</f>
        <v>50</v>
      </c>
      <c r="I43" s="12">
        <f>IFERROR(INDEX(All!$C$13:$M$206,$B43,I$16),"")</f>
        <v>20</v>
      </c>
      <c r="J43" s="12">
        <f>IFERROR(INDEX(All!$C$13:$M$206,$B43,J$16),"")</f>
        <v>17</v>
      </c>
      <c r="K43" s="15">
        <f>IFERROR(INDEX(All!$C$13:$M$206,$B43,K$16),"")</f>
        <v>87</v>
      </c>
      <c r="L43" s="163" t="str">
        <f>IFERROR(INDEX(All!$C$13:$M$206,$B43,L$16),"")</f>
        <v>جيد جداً</v>
      </c>
      <c r="M43" s="163" t="str">
        <f>IFERROR(INDEX(All!$C$13:$M$206,$B43,M$16),"")</f>
        <v>جيد جداً</v>
      </c>
      <c r="N43" s="166"/>
      <c r="O43" s="167">
        <f t="shared" si="2"/>
        <v>1</v>
      </c>
    </row>
    <row r="44" spans="2:15" ht="18" customHeight="1">
      <c r="B44" s="28" t="str">
        <f>IFERROR(SMALL($C$18:$C$211,ROW(All!G39)-ROW(All!$G$12)),"")</f>
        <v/>
      </c>
      <c r="C44" s="161">
        <f>IF(All!$B39="","",IF($H$9=All!G39,ROW(All!B39)-ROW(All!$B$12),""))</f>
        <v>27</v>
      </c>
      <c r="D44" s="162" t="str">
        <f>IFERROR(INDEX(All!$C$13:$M$206,$B44,D$16),"")</f>
        <v/>
      </c>
      <c r="E44" s="12" t="str">
        <f>IFERROR(INDEX(All!$C$13:$M$206,$B44,E$16),"")</f>
        <v/>
      </c>
      <c r="F44" s="157" t="str">
        <f>IFERROR(INDEX(All!$C$13:$M$206,$B44,F$16),"")</f>
        <v/>
      </c>
      <c r="G44" s="12" t="str">
        <f>IFERROR(INDEX(All!$C$13:$M$206,$B44,G$16),"")</f>
        <v/>
      </c>
      <c r="H44" s="12" t="str">
        <f>IFERROR(INDEX(All!$C$13:$M$206,$B44,H$16),"")</f>
        <v/>
      </c>
      <c r="I44" s="12" t="str">
        <f>IFERROR(INDEX(All!$C$13:$M$206,$B44,I$16),"")</f>
        <v/>
      </c>
      <c r="J44" s="12" t="str">
        <f>IFERROR(INDEX(All!$C$13:$M$206,$B44,J$16),"")</f>
        <v/>
      </c>
      <c r="K44" s="15" t="str">
        <f>IFERROR(INDEX(All!$C$13:$M$206,$B44,K$16),"")</f>
        <v/>
      </c>
      <c r="L44" s="163" t="str">
        <f>IFERROR(INDEX(All!$C$13:$M$206,$B44,L$16),"")</f>
        <v/>
      </c>
      <c r="M44" s="163" t="str">
        <f>IFERROR(INDEX(All!$C$13:$M$206,$B44,M$16),"")</f>
        <v/>
      </c>
      <c r="N44" s="164"/>
      <c r="O44" s="165" t="str">
        <f t="shared" si="2"/>
        <v/>
      </c>
    </row>
    <row r="45" spans="2:15" ht="18" customHeight="1">
      <c r="B45" s="28" t="str">
        <f>IFERROR(SMALL($C$18:$C$211,ROW(All!G40)-ROW(All!$G$12)),"")</f>
        <v/>
      </c>
      <c r="C45" s="161">
        <f>IF(All!$B40="","",IF($H$9=All!G40,ROW(All!B40)-ROW(All!$B$12),""))</f>
        <v>28</v>
      </c>
      <c r="D45" s="162" t="str">
        <f>IFERROR(INDEX(All!$C$13:$M$206,$B45,D$16),"")</f>
        <v/>
      </c>
      <c r="E45" s="12" t="str">
        <f>IFERROR(INDEX(All!$C$13:$M$206,$B45,E$16),"")</f>
        <v/>
      </c>
      <c r="F45" s="157" t="str">
        <f>IFERROR(INDEX(All!$C$13:$M$206,$B45,F$16),"")</f>
        <v/>
      </c>
      <c r="G45" s="12" t="str">
        <f>IFERROR(INDEX(All!$C$13:$M$206,$B45,G$16),"")</f>
        <v/>
      </c>
      <c r="H45" s="12" t="str">
        <f>IFERROR(INDEX(All!$C$13:$M$206,$B45,H$16),"")</f>
        <v/>
      </c>
      <c r="I45" s="12" t="str">
        <f>IFERROR(INDEX(All!$C$13:$M$206,$B45,I$16),"")</f>
        <v/>
      </c>
      <c r="J45" s="12" t="str">
        <f>IFERROR(INDEX(All!$C$13:$M$206,$B45,J$16),"")</f>
        <v/>
      </c>
      <c r="K45" s="15" t="str">
        <f>IFERROR(INDEX(All!$C$13:$M$206,$B45,K$16),"")</f>
        <v/>
      </c>
      <c r="L45" s="163" t="str">
        <f>IFERROR(INDEX(All!$C$13:$M$206,$B45,L$16),"")</f>
        <v/>
      </c>
      <c r="M45" s="163" t="str">
        <f>IFERROR(INDEX(All!$C$13:$M$206,$B45,M$16),"")</f>
        <v/>
      </c>
      <c r="N45" s="166"/>
      <c r="O45" s="167" t="str">
        <f t="shared" si="2"/>
        <v/>
      </c>
    </row>
    <row r="46" spans="2:15" ht="18" customHeight="1">
      <c r="B46" s="28" t="str">
        <f>IFERROR(SMALL($C$18:$C$211,ROW(All!G41)-ROW(All!$G$12)),"")</f>
        <v/>
      </c>
      <c r="C46" s="161">
        <f>IF(All!$B41="","",IF($H$9=All!G41,ROW(All!B41)-ROW(All!$B$12),""))</f>
        <v>29</v>
      </c>
      <c r="D46" s="162" t="str">
        <f>IFERROR(INDEX(All!$C$13:$M$206,$B46,D$16),"")</f>
        <v/>
      </c>
      <c r="E46" s="12" t="str">
        <f>IFERROR(INDEX(All!$C$13:$M$206,$B46,E$16),"")</f>
        <v/>
      </c>
      <c r="F46" s="157" t="str">
        <f>IFERROR(INDEX(All!$C$13:$M$206,$B46,F$16),"")</f>
        <v/>
      </c>
      <c r="G46" s="12" t="str">
        <f>IFERROR(INDEX(All!$C$13:$M$206,$B46,G$16),"")</f>
        <v/>
      </c>
      <c r="H46" s="12" t="str">
        <f>IFERROR(INDEX(All!$C$13:$M$206,$B46,H$16),"")</f>
        <v/>
      </c>
      <c r="I46" s="12" t="str">
        <f>IFERROR(INDEX(All!$C$13:$M$206,$B46,I$16),"")</f>
        <v/>
      </c>
      <c r="J46" s="12" t="str">
        <f>IFERROR(INDEX(All!$C$13:$M$206,$B46,J$16),"")</f>
        <v/>
      </c>
      <c r="K46" s="15" t="str">
        <f>IFERROR(INDEX(All!$C$13:$M$206,$B46,K$16),"")</f>
        <v/>
      </c>
      <c r="L46" s="163" t="str">
        <f>IFERROR(INDEX(All!$C$13:$M$206,$B46,L$16),"")</f>
        <v/>
      </c>
      <c r="M46" s="163" t="str">
        <f>IFERROR(INDEX(All!$C$13:$M$206,$B46,M$16),"")</f>
        <v/>
      </c>
      <c r="N46" s="164"/>
      <c r="O46" s="165" t="str">
        <f t="shared" si="2"/>
        <v/>
      </c>
    </row>
    <row r="47" spans="2:15" ht="18" customHeight="1">
      <c r="B47" s="28" t="str">
        <f>IFERROR(SMALL($C$18:$C$211,ROW(All!G42)-ROW(All!$G$12)),"")</f>
        <v/>
      </c>
      <c r="C47" s="161">
        <f>IF(All!$B42="","",IF($H$9=All!G42,ROW(All!B42)-ROW(All!$B$12),""))</f>
        <v>30</v>
      </c>
      <c r="D47" s="162" t="str">
        <f>IFERROR(INDEX(All!$C$13:$M$206,$B47,D$16),"")</f>
        <v/>
      </c>
      <c r="E47" s="12" t="str">
        <f>IFERROR(INDEX(All!$C$13:$M$206,$B47,E$16),"")</f>
        <v/>
      </c>
      <c r="F47" s="157" t="str">
        <f>IFERROR(INDEX(All!$C$13:$M$206,$B47,F$16),"")</f>
        <v/>
      </c>
      <c r="G47" s="12" t="str">
        <f>IFERROR(INDEX(All!$C$13:$M$206,$B47,G$16),"")</f>
        <v/>
      </c>
      <c r="H47" s="12" t="str">
        <f>IFERROR(INDEX(All!$C$13:$M$206,$B47,H$16),"")</f>
        <v/>
      </c>
      <c r="I47" s="12" t="str">
        <f>IFERROR(INDEX(All!$C$13:$M$206,$B47,I$16),"")</f>
        <v/>
      </c>
      <c r="J47" s="12" t="str">
        <f>IFERROR(INDEX(All!$C$13:$M$206,$B47,J$16),"")</f>
        <v/>
      </c>
      <c r="K47" s="15" t="str">
        <f>IFERROR(INDEX(All!$C$13:$M$206,$B47,K$16),"")</f>
        <v/>
      </c>
      <c r="L47" s="163" t="str">
        <f>IFERROR(INDEX(All!$C$13:$M$206,$B47,L$16),"")</f>
        <v/>
      </c>
      <c r="M47" s="163" t="str">
        <f>IFERROR(INDEX(All!$C$13:$M$206,$B47,M$16),"")</f>
        <v/>
      </c>
      <c r="N47" s="166"/>
      <c r="O47" s="167" t="str">
        <f t="shared" si="2"/>
        <v/>
      </c>
    </row>
    <row r="48" spans="2:15" ht="18" customHeight="1">
      <c r="B48" s="28" t="str">
        <f>IFERROR(SMALL($C$18:$C$211,ROW(All!G43)-ROW(All!$G$12)),"")</f>
        <v/>
      </c>
      <c r="C48" s="161">
        <f>IF(All!$B43="","",IF($H$9=All!G43,ROW(All!B43)-ROW(All!$B$12),""))</f>
        <v>31</v>
      </c>
      <c r="D48" s="162" t="str">
        <f>IFERROR(INDEX(All!$C$13:$M$206,$B48,D$16),"")</f>
        <v/>
      </c>
      <c r="E48" s="12" t="str">
        <f>IFERROR(INDEX(All!$C$13:$M$206,$B48,E$16),"")</f>
        <v/>
      </c>
      <c r="F48" s="157" t="str">
        <f>IFERROR(INDEX(All!$C$13:$M$206,$B48,F$16),"")</f>
        <v/>
      </c>
      <c r="G48" s="12" t="str">
        <f>IFERROR(INDEX(All!$C$13:$M$206,$B48,G$16),"")</f>
        <v/>
      </c>
      <c r="H48" s="12" t="str">
        <f>IFERROR(INDEX(All!$C$13:$M$206,$B48,H$16),"")</f>
        <v/>
      </c>
      <c r="I48" s="12" t="str">
        <f>IFERROR(INDEX(All!$C$13:$M$206,$B48,I$16),"")</f>
        <v/>
      </c>
      <c r="J48" s="12" t="str">
        <f>IFERROR(INDEX(All!$C$13:$M$206,$B48,J$16),"")</f>
        <v/>
      </c>
      <c r="K48" s="15" t="str">
        <f>IFERROR(INDEX(All!$C$13:$M$206,$B48,K$16),"")</f>
        <v/>
      </c>
      <c r="L48" s="163" t="str">
        <f>IFERROR(INDEX(All!$C$13:$M$206,$B48,L$16),"")</f>
        <v/>
      </c>
      <c r="M48" s="163" t="str">
        <f>IFERROR(INDEX(All!$C$13:$M$206,$B48,M$16),"")</f>
        <v/>
      </c>
      <c r="N48" s="164"/>
      <c r="O48" s="165" t="str">
        <f t="shared" si="2"/>
        <v/>
      </c>
    </row>
    <row r="49" spans="2:15" ht="18" customHeight="1">
      <c r="B49" s="28" t="str">
        <f>IFERROR(SMALL($C$18:$C$211,ROW(All!G44)-ROW(All!$G$12)),"")</f>
        <v/>
      </c>
      <c r="C49" s="161">
        <f>IF(All!$B44="","",IF($H$9=All!G44,ROW(All!B44)-ROW(All!$B$12),""))</f>
        <v>32</v>
      </c>
      <c r="D49" s="162" t="str">
        <f>IFERROR(INDEX(All!$C$13:$M$206,$B49,D$16),"")</f>
        <v/>
      </c>
      <c r="E49" s="12" t="str">
        <f>IFERROR(INDEX(All!$C$13:$M$206,$B49,E$16),"")</f>
        <v/>
      </c>
      <c r="F49" s="157" t="str">
        <f>IFERROR(INDEX(All!$C$13:$M$206,$B49,F$16),"")</f>
        <v/>
      </c>
      <c r="G49" s="12" t="str">
        <f>IFERROR(INDEX(All!$C$13:$M$206,$B49,G$16),"")</f>
        <v/>
      </c>
      <c r="H49" s="12" t="str">
        <f>IFERROR(INDEX(All!$C$13:$M$206,$B49,H$16),"")</f>
        <v/>
      </c>
      <c r="I49" s="12" t="str">
        <f>IFERROR(INDEX(All!$C$13:$M$206,$B49,I$16),"")</f>
        <v/>
      </c>
      <c r="J49" s="12" t="str">
        <f>IFERROR(INDEX(All!$C$13:$M$206,$B49,J$16),"")</f>
        <v/>
      </c>
      <c r="K49" s="15" t="str">
        <f>IFERROR(INDEX(All!$C$13:$M$206,$B49,K$16),"")</f>
        <v/>
      </c>
      <c r="L49" s="163" t="str">
        <f>IFERROR(INDEX(All!$C$13:$M$206,$B49,L$16),"")</f>
        <v/>
      </c>
      <c r="M49" s="163" t="str">
        <f>IFERROR(INDEX(All!$C$13:$M$206,$B49,M$16),"")</f>
        <v/>
      </c>
      <c r="N49" s="166"/>
      <c r="O49" s="167" t="str">
        <f t="shared" si="2"/>
        <v/>
      </c>
    </row>
    <row r="50" spans="2:15" ht="18" customHeight="1">
      <c r="B50" s="28" t="str">
        <f>IFERROR(SMALL($C$18:$C$211,ROW(All!G45)-ROW(All!$G$12)),"")</f>
        <v/>
      </c>
      <c r="C50" s="161">
        <f>IF(All!$B45="","",IF($H$9=All!G45,ROW(All!B45)-ROW(All!$B$12),""))</f>
        <v>33</v>
      </c>
      <c r="D50" s="162" t="str">
        <f>IFERROR(INDEX(All!$C$13:$M$206,$B50,D$16),"")</f>
        <v/>
      </c>
      <c r="E50" s="12" t="str">
        <f>IFERROR(INDEX(All!$C$13:$M$206,$B50,E$16),"")</f>
        <v/>
      </c>
      <c r="F50" s="157" t="str">
        <f>IFERROR(INDEX(All!$C$13:$M$206,$B50,F$16),"")</f>
        <v/>
      </c>
      <c r="G50" s="12" t="str">
        <f>IFERROR(INDEX(All!$C$13:$M$206,$B50,G$16),"")</f>
        <v/>
      </c>
      <c r="H50" s="12" t="str">
        <f>IFERROR(INDEX(All!$C$13:$M$206,$B50,H$16),"")</f>
        <v/>
      </c>
      <c r="I50" s="12" t="str">
        <f>IFERROR(INDEX(All!$C$13:$M$206,$B50,I$16),"")</f>
        <v/>
      </c>
      <c r="J50" s="12" t="str">
        <f>IFERROR(INDEX(All!$C$13:$M$206,$B50,J$16),"")</f>
        <v/>
      </c>
      <c r="K50" s="15" t="str">
        <f>IFERROR(INDEX(All!$C$13:$M$206,$B50,K$16),"")</f>
        <v/>
      </c>
      <c r="L50" s="163" t="str">
        <f>IFERROR(INDEX(All!$C$13:$M$206,$B50,L$16),"")</f>
        <v/>
      </c>
      <c r="M50" s="163" t="str">
        <f>IFERROR(INDEX(All!$C$13:$M$206,$B50,M$16),"")</f>
        <v/>
      </c>
      <c r="N50" s="164"/>
      <c r="O50" s="165" t="str">
        <f t="shared" si="2"/>
        <v/>
      </c>
    </row>
    <row r="51" spans="2:15" ht="18" customHeight="1">
      <c r="B51" s="28" t="str">
        <f>IFERROR(SMALL($C$18:$C$211,ROW(All!G46)-ROW(All!$G$12)),"")</f>
        <v/>
      </c>
      <c r="C51" s="161">
        <f>IF(All!$B46="","",IF($H$9=All!G46,ROW(All!B46)-ROW(All!$B$12),""))</f>
        <v>34</v>
      </c>
      <c r="D51" s="162" t="str">
        <f>IFERROR(INDEX(All!$C$13:$M$206,$B51,D$16),"")</f>
        <v/>
      </c>
      <c r="E51" s="12" t="str">
        <f>IFERROR(INDEX(All!$C$13:$M$206,$B51,E$16),"")</f>
        <v/>
      </c>
      <c r="F51" s="157" t="str">
        <f>IFERROR(INDEX(All!$C$13:$M$206,$B51,F$16),"")</f>
        <v/>
      </c>
      <c r="G51" s="12" t="str">
        <f>IFERROR(INDEX(All!$C$13:$M$206,$B51,G$16),"")</f>
        <v/>
      </c>
      <c r="H51" s="12" t="str">
        <f>IFERROR(INDEX(All!$C$13:$M$206,$B51,H$16),"")</f>
        <v/>
      </c>
      <c r="I51" s="12" t="str">
        <f>IFERROR(INDEX(All!$C$13:$M$206,$B51,I$16),"")</f>
        <v/>
      </c>
      <c r="J51" s="12" t="str">
        <f>IFERROR(INDEX(All!$C$13:$M$206,$B51,J$16),"")</f>
        <v/>
      </c>
      <c r="K51" s="15" t="str">
        <f>IFERROR(INDEX(All!$C$13:$M$206,$B51,K$16),"")</f>
        <v/>
      </c>
      <c r="L51" s="163" t="str">
        <f>IFERROR(INDEX(All!$C$13:$M$206,$B51,L$16),"")</f>
        <v/>
      </c>
      <c r="M51" s="163" t="str">
        <f>IFERROR(INDEX(All!$C$13:$M$206,$B51,M$16),"")</f>
        <v/>
      </c>
      <c r="N51" s="166"/>
      <c r="O51" s="167" t="str">
        <f t="shared" si="2"/>
        <v/>
      </c>
    </row>
    <row r="52" spans="2:15" ht="18" customHeight="1">
      <c r="B52" s="28" t="str">
        <f>IFERROR(SMALL($C$18:$C$211,ROW(All!G47)-ROW(All!$G$12)),"")</f>
        <v/>
      </c>
      <c r="C52" s="161">
        <f>IF(All!$B47="","",IF($H$9=All!G47,ROW(All!B47)-ROW(All!$B$12),""))</f>
        <v>35</v>
      </c>
      <c r="D52" s="162" t="str">
        <f>IFERROR(INDEX(All!$C$13:$M$206,$B52,D$16),"")</f>
        <v/>
      </c>
      <c r="E52" s="12" t="str">
        <f>IFERROR(INDEX(All!$C$13:$M$206,$B52,E$16),"")</f>
        <v/>
      </c>
      <c r="F52" s="157" t="str">
        <f>IFERROR(INDEX(All!$C$13:$M$206,$B52,F$16),"")</f>
        <v/>
      </c>
      <c r="G52" s="12" t="str">
        <f>IFERROR(INDEX(All!$C$13:$M$206,$B52,G$16),"")</f>
        <v/>
      </c>
      <c r="H52" s="12" t="str">
        <f>IFERROR(INDEX(All!$C$13:$M$206,$B52,H$16),"")</f>
        <v/>
      </c>
      <c r="I52" s="12" t="str">
        <f>IFERROR(INDEX(All!$C$13:$M$206,$B52,I$16),"")</f>
        <v/>
      </c>
      <c r="J52" s="12" t="str">
        <f>IFERROR(INDEX(All!$C$13:$M$206,$B52,J$16),"")</f>
        <v/>
      </c>
      <c r="K52" s="15" t="str">
        <f>IFERROR(INDEX(All!$C$13:$M$206,$B52,K$16),"")</f>
        <v/>
      </c>
      <c r="L52" s="163" t="str">
        <f>IFERROR(INDEX(All!$C$13:$M$206,$B52,L$16),"")</f>
        <v/>
      </c>
      <c r="M52" s="163" t="str">
        <f>IFERROR(INDEX(All!$C$13:$M$206,$B52,M$16),"")</f>
        <v/>
      </c>
      <c r="N52" s="164"/>
      <c r="O52" s="165" t="str">
        <f t="shared" si="2"/>
        <v/>
      </c>
    </row>
    <row r="53" spans="2:15" ht="18" customHeight="1">
      <c r="B53" s="28" t="str">
        <f>IFERROR(SMALL($C$18:$C$211,ROW(All!G48)-ROW(All!$G$12)),"")</f>
        <v/>
      </c>
      <c r="C53" s="161">
        <f>IF(All!$B48="","",IF($H$9=All!G48,ROW(All!B48)-ROW(All!$B$12),""))</f>
        <v>36</v>
      </c>
      <c r="D53" s="162" t="str">
        <f>IFERROR(INDEX(All!$C$13:$M$206,$B53,D$16),"")</f>
        <v/>
      </c>
      <c r="E53" s="12" t="str">
        <f>IFERROR(INDEX(All!$C$13:$M$206,$B53,E$16),"")</f>
        <v/>
      </c>
      <c r="F53" s="157" t="str">
        <f>IFERROR(INDEX(All!$C$13:$M$206,$B53,F$16),"")</f>
        <v/>
      </c>
      <c r="G53" s="12" t="str">
        <f>IFERROR(INDEX(All!$C$13:$M$206,$B53,G$16),"")</f>
        <v/>
      </c>
      <c r="H53" s="12" t="str">
        <f>IFERROR(INDEX(All!$C$13:$M$206,$B53,H$16),"")</f>
        <v/>
      </c>
      <c r="I53" s="12" t="str">
        <f>IFERROR(INDEX(All!$C$13:$M$206,$B53,I$16),"")</f>
        <v/>
      </c>
      <c r="J53" s="12" t="str">
        <f>IFERROR(INDEX(All!$C$13:$M$206,$B53,J$16),"")</f>
        <v/>
      </c>
      <c r="K53" s="15" t="str">
        <f>IFERROR(INDEX(All!$C$13:$M$206,$B53,K$16),"")</f>
        <v/>
      </c>
      <c r="L53" s="163" t="str">
        <f>IFERROR(INDEX(All!$C$13:$M$206,$B53,L$16),"")</f>
        <v/>
      </c>
      <c r="M53" s="163" t="str">
        <f>IFERROR(INDEX(All!$C$13:$M$206,$B53,M$16),"")</f>
        <v/>
      </c>
      <c r="N53" s="166"/>
      <c r="O53" s="167" t="str">
        <f t="shared" si="2"/>
        <v/>
      </c>
    </row>
    <row r="54" spans="2:15" ht="18" customHeight="1">
      <c r="B54" s="28" t="str">
        <f>IFERROR(SMALL($C$18:$C$211,ROW(All!G49)-ROW(All!$G$12)),"")</f>
        <v/>
      </c>
      <c r="C54" s="161">
        <f>IF(All!$B49="","",IF($H$9=All!G49,ROW(All!B49)-ROW(All!$B$12),""))</f>
        <v>37</v>
      </c>
      <c r="D54" s="162" t="str">
        <f>IFERROR(INDEX(All!$C$13:$M$206,$B54,D$16),"")</f>
        <v/>
      </c>
      <c r="E54" s="12" t="str">
        <f>IFERROR(INDEX(All!$C$13:$M$206,$B54,E$16),"")</f>
        <v/>
      </c>
      <c r="F54" s="157" t="str">
        <f>IFERROR(INDEX(All!$C$13:$M$206,$B54,F$16),"")</f>
        <v/>
      </c>
      <c r="G54" s="12" t="str">
        <f>IFERROR(INDEX(All!$C$13:$M$206,$B54,G$16),"")</f>
        <v/>
      </c>
      <c r="H54" s="12" t="str">
        <f>IFERROR(INDEX(All!$C$13:$M$206,$B54,H$16),"")</f>
        <v/>
      </c>
      <c r="I54" s="12" t="str">
        <f>IFERROR(INDEX(All!$C$13:$M$206,$B54,I$16),"")</f>
        <v/>
      </c>
      <c r="J54" s="12" t="str">
        <f>IFERROR(INDEX(All!$C$13:$M$206,$B54,J$16),"")</f>
        <v/>
      </c>
      <c r="K54" s="15" t="str">
        <f>IFERROR(INDEX(All!$C$13:$M$206,$B54,K$16),"")</f>
        <v/>
      </c>
      <c r="L54" s="163" t="str">
        <f>IFERROR(INDEX(All!$C$13:$M$206,$B54,L$16),"")</f>
        <v/>
      </c>
      <c r="M54" s="163" t="str">
        <f>IFERROR(INDEX(All!$C$13:$M$206,$B54,M$16),"")</f>
        <v/>
      </c>
      <c r="N54" s="164"/>
      <c r="O54" s="165" t="str">
        <f t="shared" si="2"/>
        <v/>
      </c>
    </row>
    <row r="55" spans="2:15" ht="18" customHeight="1">
      <c r="B55" s="28" t="str">
        <f>IFERROR(SMALL($C$18:$C$211,ROW(All!G50)-ROW(All!$G$12)),"")</f>
        <v/>
      </c>
      <c r="C55" s="161">
        <f>IF(All!$B50="","",IF($H$9=All!G50,ROW(All!B50)-ROW(All!$B$12),""))</f>
        <v>38</v>
      </c>
      <c r="D55" s="162" t="str">
        <f>IFERROR(INDEX(All!$C$13:$M$206,$B55,D$16),"")</f>
        <v/>
      </c>
      <c r="E55" s="12" t="str">
        <f>IFERROR(INDEX(All!$C$13:$M$206,$B55,E$16),"")</f>
        <v/>
      </c>
      <c r="F55" s="157" t="str">
        <f>IFERROR(INDEX(All!$C$13:$M$206,$B55,F$16),"")</f>
        <v/>
      </c>
      <c r="G55" s="12" t="str">
        <f>IFERROR(INDEX(All!$C$13:$M$206,$B55,G$16),"")</f>
        <v/>
      </c>
      <c r="H55" s="12" t="str">
        <f>IFERROR(INDEX(All!$C$13:$M$206,$B55,H$16),"")</f>
        <v/>
      </c>
      <c r="I55" s="12" t="str">
        <f>IFERROR(INDEX(All!$C$13:$M$206,$B55,I$16),"")</f>
        <v/>
      </c>
      <c r="J55" s="12" t="str">
        <f>IFERROR(INDEX(All!$C$13:$M$206,$B55,J$16),"")</f>
        <v/>
      </c>
      <c r="K55" s="15" t="str">
        <f>IFERROR(INDEX(All!$C$13:$M$206,$B55,K$16),"")</f>
        <v/>
      </c>
      <c r="L55" s="163" t="str">
        <f>IFERROR(INDEX(All!$C$13:$M$206,$B55,L$16),"")</f>
        <v/>
      </c>
      <c r="M55" s="163" t="str">
        <f>IFERROR(INDEX(All!$C$13:$M$206,$B55,M$16),"")</f>
        <v/>
      </c>
      <c r="N55" s="166"/>
      <c r="O55" s="167" t="str">
        <f t="shared" si="2"/>
        <v/>
      </c>
    </row>
    <row r="56" spans="2:15" ht="18" customHeight="1">
      <c r="B56" s="28" t="str">
        <f>IFERROR(SMALL($C$18:$C$211,ROW(All!G51)-ROW(All!$G$12)),"")</f>
        <v/>
      </c>
      <c r="C56" s="161">
        <f>IF(All!$B51="","",IF($H$9=All!G51,ROW(All!B51)-ROW(All!$B$12),""))</f>
        <v>39</v>
      </c>
      <c r="D56" s="162" t="str">
        <f>IFERROR(INDEX(All!$C$13:$M$206,$B56,D$16),"")</f>
        <v/>
      </c>
      <c r="E56" s="12" t="str">
        <f>IFERROR(INDEX(All!$C$13:$M$206,$B56,E$16),"")</f>
        <v/>
      </c>
      <c r="F56" s="157" t="str">
        <f>IFERROR(INDEX(All!$C$13:$M$206,$B56,F$16),"")</f>
        <v/>
      </c>
      <c r="G56" s="12" t="str">
        <f>IFERROR(INDEX(All!$C$13:$M$206,$B56,G$16),"")</f>
        <v/>
      </c>
      <c r="H56" s="12" t="str">
        <f>IFERROR(INDEX(All!$C$13:$M$206,$B56,H$16),"")</f>
        <v/>
      </c>
      <c r="I56" s="12" t="str">
        <f>IFERROR(INDEX(All!$C$13:$M$206,$B56,I$16),"")</f>
        <v/>
      </c>
      <c r="J56" s="12" t="str">
        <f>IFERROR(INDEX(All!$C$13:$M$206,$B56,J$16),"")</f>
        <v/>
      </c>
      <c r="K56" s="15" t="str">
        <f>IFERROR(INDEX(All!$C$13:$M$206,$B56,K$16),"")</f>
        <v/>
      </c>
      <c r="L56" s="163" t="str">
        <f>IFERROR(INDEX(All!$C$13:$M$206,$B56,L$16),"")</f>
        <v/>
      </c>
      <c r="M56" s="163" t="str">
        <f>IFERROR(INDEX(All!$C$13:$M$206,$B56,M$16),"")</f>
        <v/>
      </c>
      <c r="N56" s="164"/>
      <c r="O56" s="165" t="str">
        <f t="shared" si="2"/>
        <v/>
      </c>
    </row>
    <row r="57" spans="2:15" ht="18" customHeight="1">
      <c r="B57" s="28" t="str">
        <f>IFERROR(SMALL($C$18:$C$211,ROW(All!G52)-ROW(All!$G$12)),"")</f>
        <v/>
      </c>
      <c r="C57" s="161">
        <f>IF(All!$B52="","",IF($H$9=All!G52,ROW(All!B52)-ROW(All!$B$12),""))</f>
        <v>40</v>
      </c>
      <c r="D57" s="162" t="str">
        <f>IFERROR(INDEX(All!$C$13:$M$206,$B57,D$16),"")</f>
        <v/>
      </c>
      <c r="E57" s="12" t="str">
        <f>IFERROR(INDEX(All!$C$13:$M$206,$B57,E$16),"")</f>
        <v/>
      </c>
      <c r="F57" s="157" t="str">
        <f>IFERROR(INDEX(All!$C$13:$M$206,$B57,F$16),"")</f>
        <v/>
      </c>
      <c r="G57" s="12" t="str">
        <f>IFERROR(INDEX(All!$C$13:$M$206,$B57,G$16),"")</f>
        <v/>
      </c>
      <c r="H57" s="12" t="str">
        <f>IFERROR(INDEX(All!$C$13:$M$206,$B57,H$16),"")</f>
        <v/>
      </c>
      <c r="I57" s="12" t="str">
        <f>IFERROR(INDEX(All!$C$13:$M$206,$B57,I$16),"")</f>
        <v/>
      </c>
      <c r="J57" s="12" t="str">
        <f>IFERROR(INDEX(All!$C$13:$M$206,$B57,J$16),"")</f>
        <v/>
      </c>
      <c r="K57" s="15" t="str">
        <f>IFERROR(INDEX(All!$C$13:$M$206,$B57,K$16),"")</f>
        <v/>
      </c>
      <c r="L57" s="163" t="str">
        <f>IFERROR(INDEX(All!$C$13:$M$206,$B57,L$16),"")</f>
        <v/>
      </c>
      <c r="M57" s="163" t="str">
        <f>IFERROR(INDEX(All!$C$13:$M$206,$B57,M$16),"")</f>
        <v/>
      </c>
      <c r="N57" s="166"/>
      <c r="O57" s="167" t="str">
        <f t="shared" si="2"/>
        <v/>
      </c>
    </row>
    <row r="58" spans="2:15" ht="18" customHeight="1">
      <c r="B58" s="28" t="str">
        <f>IFERROR(SMALL($C$18:$C$211,ROW(All!G53)-ROW(All!$G$12)),"")</f>
        <v/>
      </c>
      <c r="C58" s="161">
        <f>IF(All!$B53="","",IF($H$9=All!G53,ROW(All!B53)-ROW(All!$B$12),""))</f>
        <v>41</v>
      </c>
      <c r="D58" s="162" t="str">
        <f>IFERROR(INDEX(All!$C$13:$M$206,$B58,D$16),"")</f>
        <v/>
      </c>
      <c r="E58" s="12" t="str">
        <f>IFERROR(INDEX(All!$C$13:$M$206,$B58,E$16),"")</f>
        <v/>
      </c>
      <c r="F58" s="157" t="str">
        <f>IFERROR(INDEX(All!$C$13:$M$206,$B58,F$16),"")</f>
        <v/>
      </c>
      <c r="G58" s="12" t="str">
        <f>IFERROR(INDEX(All!$C$13:$M$206,$B58,G$16),"")</f>
        <v/>
      </c>
      <c r="H58" s="12" t="str">
        <f>IFERROR(INDEX(All!$C$13:$M$206,$B58,H$16),"")</f>
        <v/>
      </c>
      <c r="I58" s="12" t="str">
        <f>IFERROR(INDEX(All!$C$13:$M$206,$B58,I$16),"")</f>
        <v/>
      </c>
      <c r="J58" s="12" t="str">
        <f>IFERROR(INDEX(All!$C$13:$M$206,$B58,J$16),"")</f>
        <v/>
      </c>
      <c r="K58" s="15" t="str">
        <f>IFERROR(INDEX(All!$C$13:$M$206,$B58,K$16),"")</f>
        <v/>
      </c>
      <c r="L58" s="163" t="str">
        <f>IFERROR(INDEX(All!$C$13:$M$206,$B58,L$16),"")</f>
        <v/>
      </c>
      <c r="M58" s="163" t="str">
        <f>IFERROR(INDEX(All!$C$13:$M$206,$B58,M$16),"")</f>
        <v/>
      </c>
      <c r="N58" s="164"/>
      <c r="O58" s="165" t="str">
        <f t="shared" si="2"/>
        <v/>
      </c>
    </row>
    <row r="59" spans="2:15" ht="18" customHeight="1">
      <c r="B59" s="28" t="str">
        <f>IFERROR(SMALL($C$18:$C$211,ROW(All!G54)-ROW(All!$G$12)),"")</f>
        <v/>
      </c>
      <c r="C59" s="161">
        <f>IF(All!$B54="","",IF($H$9=All!G54,ROW(All!B54)-ROW(All!$B$12),""))</f>
        <v>42</v>
      </c>
      <c r="D59" s="162" t="str">
        <f>IFERROR(INDEX(All!$C$13:$M$206,$B59,D$16),"")</f>
        <v/>
      </c>
      <c r="E59" s="12" t="str">
        <f>IFERROR(INDEX(All!$C$13:$M$206,$B59,E$16),"")</f>
        <v/>
      </c>
      <c r="F59" s="157" t="str">
        <f>IFERROR(INDEX(All!$C$13:$M$206,$B59,F$16),"")</f>
        <v/>
      </c>
      <c r="G59" s="12" t="str">
        <f>IFERROR(INDEX(All!$C$13:$M$206,$B59,G$16),"")</f>
        <v/>
      </c>
      <c r="H59" s="12" t="str">
        <f>IFERROR(INDEX(All!$C$13:$M$206,$B59,H$16),"")</f>
        <v/>
      </c>
      <c r="I59" s="12" t="str">
        <f>IFERROR(INDEX(All!$C$13:$M$206,$B59,I$16),"")</f>
        <v/>
      </c>
      <c r="J59" s="12" t="str">
        <f>IFERROR(INDEX(All!$C$13:$M$206,$B59,J$16),"")</f>
        <v/>
      </c>
      <c r="K59" s="15" t="str">
        <f>IFERROR(INDEX(All!$C$13:$M$206,$B59,K$16),"")</f>
        <v/>
      </c>
      <c r="L59" s="163" t="str">
        <f>IFERROR(INDEX(All!$C$13:$M$206,$B59,L$16),"")</f>
        <v/>
      </c>
      <c r="M59" s="163" t="str">
        <f>IFERROR(INDEX(All!$C$13:$M$206,$B59,M$16),"")</f>
        <v/>
      </c>
      <c r="N59" s="166"/>
      <c r="O59" s="167" t="str">
        <f t="shared" si="2"/>
        <v/>
      </c>
    </row>
    <row r="60" spans="2:15" ht="18" customHeight="1">
      <c r="B60" s="28" t="str">
        <f>IFERROR(SMALL($C$18:$C$211,ROW(All!G55)-ROW(All!$G$12)),"")</f>
        <v/>
      </c>
      <c r="C60" s="161">
        <f>IF(All!$B55="","",IF($H$9=All!G55,ROW(All!B55)-ROW(All!$B$12),""))</f>
        <v>43</v>
      </c>
      <c r="D60" s="162" t="str">
        <f>IFERROR(INDEX(All!$C$13:$M$206,$B60,D$16),"")</f>
        <v/>
      </c>
      <c r="E60" s="12" t="str">
        <f>IFERROR(INDEX(All!$C$13:$M$206,$B60,E$16),"")</f>
        <v/>
      </c>
      <c r="F60" s="157" t="str">
        <f>IFERROR(INDEX(All!$C$13:$M$206,$B60,F$16),"")</f>
        <v/>
      </c>
      <c r="G60" s="12" t="str">
        <f>IFERROR(INDEX(All!$C$13:$M$206,$B60,G$16),"")</f>
        <v/>
      </c>
      <c r="H60" s="12" t="str">
        <f>IFERROR(INDEX(All!$C$13:$M$206,$B60,H$16),"")</f>
        <v/>
      </c>
      <c r="I60" s="12" t="str">
        <f>IFERROR(INDEX(All!$C$13:$M$206,$B60,I$16),"")</f>
        <v/>
      </c>
      <c r="J60" s="12" t="str">
        <f>IFERROR(INDEX(All!$C$13:$M$206,$B60,J$16),"")</f>
        <v/>
      </c>
      <c r="K60" s="15" t="str">
        <f>IFERROR(INDEX(All!$C$13:$M$206,$B60,K$16),"")</f>
        <v/>
      </c>
      <c r="L60" s="163" t="str">
        <f>IFERROR(INDEX(All!$C$13:$M$206,$B60,L$16),"")</f>
        <v/>
      </c>
      <c r="M60" s="163" t="str">
        <f>IFERROR(INDEX(All!$C$13:$M$206,$B60,M$16),"")</f>
        <v/>
      </c>
      <c r="N60" s="164"/>
      <c r="O60" s="165" t="str">
        <f t="shared" si="2"/>
        <v/>
      </c>
    </row>
    <row r="61" spans="2:15" ht="18" customHeight="1">
      <c r="B61" s="28" t="str">
        <f>IFERROR(SMALL($C$18:$C$211,ROW(All!G56)-ROW(All!$G$12)),"")</f>
        <v/>
      </c>
      <c r="C61" s="161">
        <f>IF(All!$B56="","",IF($H$9=All!G56,ROW(All!B56)-ROW(All!$B$12),""))</f>
        <v>44</v>
      </c>
      <c r="D61" s="162" t="str">
        <f>IFERROR(INDEX(All!$C$13:$M$206,$B61,D$16),"")</f>
        <v/>
      </c>
      <c r="E61" s="12" t="str">
        <f>IFERROR(INDEX(All!$C$13:$M$206,$B61,E$16),"")</f>
        <v/>
      </c>
      <c r="F61" s="157" t="str">
        <f>IFERROR(INDEX(All!$C$13:$M$206,$B61,F$16),"")</f>
        <v/>
      </c>
      <c r="G61" s="12" t="str">
        <f>IFERROR(INDEX(All!$C$13:$M$206,$B61,G$16),"")</f>
        <v/>
      </c>
      <c r="H61" s="12" t="str">
        <f>IFERROR(INDEX(All!$C$13:$M$206,$B61,H$16),"")</f>
        <v/>
      </c>
      <c r="I61" s="12" t="str">
        <f>IFERROR(INDEX(All!$C$13:$M$206,$B61,I$16),"")</f>
        <v/>
      </c>
      <c r="J61" s="12" t="str">
        <f>IFERROR(INDEX(All!$C$13:$M$206,$B61,J$16),"")</f>
        <v/>
      </c>
      <c r="K61" s="15" t="str">
        <f>IFERROR(INDEX(All!$C$13:$M$206,$B61,K$16),"")</f>
        <v/>
      </c>
      <c r="L61" s="163" t="str">
        <f>IFERROR(INDEX(All!$C$13:$M$206,$B61,L$16),"")</f>
        <v/>
      </c>
      <c r="M61" s="163" t="str">
        <f>IFERROR(INDEX(All!$C$13:$M$206,$B61,M$16),"")</f>
        <v/>
      </c>
      <c r="N61" s="166"/>
      <c r="O61" s="167" t="str">
        <f t="shared" si="2"/>
        <v/>
      </c>
    </row>
    <row r="62" spans="2:15" ht="18" customHeight="1">
      <c r="B62" s="28" t="str">
        <f>IFERROR(SMALL($C$18:$C$211,ROW(All!G57)-ROW(All!$G$12)),"")</f>
        <v/>
      </c>
      <c r="C62" s="161">
        <f>IF(All!$B57="","",IF($H$9=All!G57,ROW(All!B57)-ROW(All!$B$12),""))</f>
        <v>45</v>
      </c>
      <c r="D62" s="162" t="str">
        <f>IFERROR(INDEX(All!$C$13:$M$206,$B62,D$16),"")</f>
        <v/>
      </c>
      <c r="E62" s="12" t="str">
        <f>IFERROR(INDEX(All!$C$13:$M$206,$B62,E$16),"")</f>
        <v/>
      </c>
      <c r="F62" s="157" t="str">
        <f>IFERROR(INDEX(All!$C$13:$M$206,$B62,F$16),"")</f>
        <v/>
      </c>
      <c r="G62" s="12" t="str">
        <f>IFERROR(INDEX(All!$C$13:$M$206,$B62,G$16),"")</f>
        <v/>
      </c>
      <c r="H62" s="12" t="str">
        <f>IFERROR(INDEX(All!$C$13:$M$206,$B62,H$16),"")</f>
        <v/>
      </c>
      <c r="I62" s="12" t="str">
        <f>IFERROR(INDEX(All!$C$13:$M$206,$B62,I$16),"")</f>
        <v/>
      </c>
      <c r="J62" s="12" t="str">
        <f>IFERROR(INDEX(All!$C$13:$M$206,$B62,J$16),"")</f>
        <v/>
      </c>
      <c r="K62" s="15" t="str">
        <f>IFERROR(INDEX(All!$C$13:$M$206,$B62,K$16),"")</f>
        <v/>
      </c>
      <c r="L62" s="163" t="str">
        <f>IFERROR(INDEX(All!$C$13:$M$206,$B62,L$16),"")</f>
        <v/>
      </c>
      <c r="M62" s="163" t="str">
        <f>IFERROR(INDEX(All!$C$13:$M$206,$B62,M$16),"")</f>
        <v/>
      </c>
      <c r="N62" s="164"/>
      <c r="O62" s="165" t="str">
        <f t="shared" si="2"/>
        <v/>
      </c>
    </row>
    <row r="63" spans="2:15" ht="18" hidden="1" customHeight="1">
      <c r="B63" s="28" t="str">
        <f>IFERROR(SMALL($C$18:$C$211,ROW(All!G58)-ROW(All!$G$12)),"")</f>
        <v/>
      </c>
      <c r="C63" s="161">
        <f>IF(All!$B58="","",IF($H$9=All!G58,ROW(All!B58)-ROW(All!$B$12),""))</f>
        <v>46</v>
      </c>
      <c r="D63" s="162" t="str">
        <f>IFERROR(INDEX(All!$C$13:$M$206,$B63,D$16),"")</f>
        <v/>
      </c>
      <c r="E63" s="12" t="str">
        <f>IFERROR(INDEX(All!$C$13:$M$206,$B63,E$16),"")</f>
        <v/>
      </c>
      <c r="F63" s="157" t="str">
        <f>IFERROR(INDEX(All!$C$13:$M$206,$B63,F$16),"")</f>
        <v/>
      </c>
      <c r="G63" s="12" t="str">
        <f>IFERROR(INDEX(All!$C$13:$M$206,$B63,G$16),"")</f>
        <v/>
      </c>
      <c r="H63" s="12" t="str">
        <f>IFERROR(INDEX(All!$C$13:$M$206,$B63,H$16),"")</f>
        <v/>
      </c>
      <c r="I63" s="12" t="str">
        <f>IFERROR(INDEX(All!$C$13:$M$206,$B63,I$16),"")</f>
        <v/>
      </c>
      <c r="J63" s="12" t="str">
        <f>IFERROR(INDEX(All!$C$13:$M$206,$B63,J$16),"")</f>
        <v/>
      </c>
      <c r="K63" s="15" t="str">
        <f>IFERROR(INDEX(All!$C$13:$M$206,$B63,K$16),"")</f>
        <v/>
      </c>
      <c r="L63" s="163" t="str">
        <f>IFERROR(INDEX(All!$C$13:$M$206,$B63,L$16),"")</f>
        <v/>
      </c>
      <c r="M63" s="163" t="str">
        <f>IFERROR(INDEX(All!$C$13:$M$206,$B63,M$16),"")</f>
        <v/>
      </c>
      <c r="N63" s="166"/>
      <c r="O63" s="167" t="str">
        <f t="shared" si="2"/>
        <v/>
      </c>
    </row>
    <row r="64" spans="2:15" ht="18" hidden="1" customHeight="1">
      <c r="B64" s="28" t="str">
        <f>IFERROR(SMALL($C$18:$C$211,ROW(All!G59)-ROW(All!$G$12)),"")</f>
        <v/>
      </c>
      <c r="C64" s="161">
        <f>IF(All!$B59="","",IF($H$9=All!G59,ROW(All!B59)-ROW(All!$B$12),""))</f>
        <v>47</v>
      </c>
      <c r="D64" s="162" t="str">
        <f>IFERROR(INDEX(All!$C$13:$M$206,$B64,D$16),"")</f>
        <v/>
      </c>
      <c r="E64" s="12" t="str">
        <f>IFERROR(INDEX(All!$C$13:$M$206,$B64,E$16),"")</f>
        <v/>
      </c>
      <c r="F64" s="157" t="str">
        <f>IFERROR(INDEX(All!$C$13:$M$206,$B64,F$16),"")</f>
        <v/>
      </c>
      <c r="G64" s="12" t="str">
        <f>IFERROR(INDEX(All!$C$13:$M$206,$B64,G$16),"")</f>
        <v/>
      </c>
      <c r="H64" s="12" t="str">
        <f>IFERROR(INDEX(All!$C$13:$M$206,$B64,H$16),"")</f>
        <v/>
      </c>
      <c r="I64" s="12" t="str">
        <f>IFERROR(INDEX(All!$C$13:$M$206,$B64,I$16),"")</f>
        <v/>
      </c>
      <c r="J64" s="12" t="str">
        <f>IFERROR(INDEX(All!$C$13:$M$206,$B64,J$16),"")</f>
        <v/>
      </c>
      <c r="K64" s="15" t="str">
        <f>IFERROR(INDEX(All!$C$13:$M$206,$B64,K$16),"")</f>
        <v/>
      </c>
      <c r="L64" s="163" t="str">
        <f>IFERROR(INDEX(All!$C$13:$M$206,$B64,L$16),"")</f>
        <v/>
      </c>
      <c r="M64" s="163" t="str">
        <f>IFERROR(INDEX(All!$C$13:$M$206,$B64,M$16),"")</f>
        <v/>
      </c>
      <c r="N64" s="164"/>
      <c r="O64" s="165" t="str">
        <f t="shared" si="2"/>
        <v/>
      </c>
    </row>
    <row r="65" spans="2:15" ht="18" hidden="1" customHeight="1">
      <c r="B65" s="28" t="str">
        <f>IFERROR(SMALL($C$18:$C$211,ROW(All!G60)-ROW(All!$G$12)),"")</f>
        <v/>
      </c>
      <c r="C65" s="161">
        <f>IF(All!$B60="","",IF($H$9=All!G60,ROW(All!B60)-ROW(All!$B$12),""))</f>
        <v>48</v>
      </c>
      <c r="D65" s="162" t="str">
        <f>IFERROR(INDEX(All!$C$13:$M$206,$B65,D$16),"")</f>
        <v/>
      </c>
      <c r="E65" s="12" t="str">
        <f>IFERROR(INDEX(All!$C$13:$M$206,$B65,E$16),"")</f>
        <v/>
      </c>
      <c r="F65" s="157" t="str">
        <f>IFERROR(INDEX(All!$C$13:$M$206,$B65,F$16),"")</f>
        <v/>
      </c>
      <c r="G65" s="12" t="str">
        <f>IFERROR(INDEX(All!$C$13:$M$206,$B65,G$16),"")</f>
        <v/>
      </c>
      <c r="H65" s="12" t="str">
        <f>IFERROR(INDEX(All!$C$13:$M$206,$B65,H$16),"")</f>
        <v/>
      </c>
      <c r="I65" s="12" t="str">
        <f>IFERROR(INDEX(All!$C$13:$M$206,$B65,I$16),"")</f>
        <v/>
      </c>
      <c r="J65" s="12" t="str">
        <f>IFERROR(INDEX(All!$C$13:$M$206,$B65,J$16),"")</f>
        <v/>
      </c>
      <c r="K65" s="15" t="str">
        <f>IFERROR(INDEX(All!$C$13:$M$206,$B65,K$16),"")</f>
        <v/>
      </c>
      <c r="L65" s="163" t="str">
        <f>IFERROR(INDEX(All!$C$13:$M$206,$B65,L$16),"")</f>
        <v/>
      </c>
      <c r="M65" s="163" t="str">
        <f>IFERROR(INDEX(All!$C$13:$M$206,$B65,M$16),"")</f>
        <v/>
      </c>
      <c r="N65" s="166"/>
      <c r="O65" s="167" t="str">
        <f t="shared" si="2"/>
        <v/>
      </c>
    </row>
    <row r="66" spans="2:15" ht="18" hidden="1" customHeight="1">
      <c r="B66" s="28" t="str">
        <f>IFERROR(SMALL($C$18:$C$211,ROW(All!G61)-ROW(All!$G$12)),"")</f>
        <v/>
      </c>
      <c r="C66" s="161">
        <f>IF(All!$B61="","",IF($H$9=All!G61,ROW(All!B61)-ROW(All!$B$12),""))</f>
        <v>49</v>
      </c>
      <c r="D66" s="162" t="str">
        <f>IFERROR(INDEX(All!$C$13:$M$206,$B66,D$16),"")</f>
        <v/>
      </c>
      <c r="E66" s="12" t="str">
        <f>IFERROR(INDEX(All!$C$13:$M$206,$B66,E$16),"")</f>
        <v/>
      </c>
      <c r="F66" s="157" t="str">
        <f>IFERROR(INDEX(All!$C$13:$M$206,$B66,F$16),"")</f>
        <v/>
      </c>
      <c r="G66" s="12" t="str">
        <f>IFERROR(INDEX(All!$C$13:$M$206,$B66,G$16),"")</f>
        <v/>
      </c>
      <c r="H66" s="12" t="str">
        <f>IFERROR(INDEX(All!$C$13:$M$206,$B66,H$16),"")</f>
        <v/>
      </c>
      <c r="I66" s="12" t="str">
        <f>IFERROR(INDEX(All!$C$13:$M$206,$B66,I$16),"")</f>
        <v/>
      </c>
      <c r="J66" s="12" t="str">
        <f>IFERROR(INDEX(All!$C$13:$M$206,$B66,J$16),"")</f>
        <v/>
      </c>
      <c r="K66" s="15" t="str">
        <f>IFERROR(INDEX(All!$C$13:$M$206,$B66,K$16),"")</f>
        <v/>
      </c>
      <c r="L66" s="163" t="str">
        <f>IFERROR(INDEX(All!$C$13:$M$206,$B66,L$16),"")</f>
        <v/>
      </c>
      <c r="M66" s="163" t="str">
        <f>IFERROR(INDEX(All!$C$13:$M$206,$B66,M$16),"")</f>
        <v/>
      </c>
      <c r="N66" s="164"/>
      <c r="O66" s="165" t="str">
        <f t="shared" si="2"/>
        <v/>
      </c>
    </row>
    <row r="67" spans="2:15" ht="18" hidden="1" customHeight="1">
      <c r="B67" s="28" t="str">
        <f>IFERROR(SMALL($C$18:$C$211,ROW(All!G62)-ROW(All!$G$12)),"")</f>
        <v/>
      </c>
      <c r="C67" s="161">
        <f>IF(All!$B62="","",IF($H$9=All!G62,ROW(All!B62)-ROW(All!$B$12),""))</f>
        <v>50</v>
      </c>
      <c r="D67" s="162" t="str">
        <f>IFERROR(INDEX(All!$C$13:$M$206,$B67,D$16),"")</f>
        <v/>
      </c>
      <c r="E67" s="12" t="str">
        <f>IFERROR(INDEX(All!$C$13:$M$206,$B67,E$16),"")</f>
        <v/>
      </c>
      <c r="F67" s="157" t="str">
        <f>IFERROR(INDEX(All!$C$13:$M$206,$B67,F$16),"")</f>
        <v/>
      </c>
      <c r="G67" s="12" t="str">
        <f>IFERROR(INDEX(All!$C$13:$M$206,$B67,G$16),"")</f>
        <v/>
      </c>
      <c r="H67" s="12" t="str">
        <f>IFERROR(INDEX(All!$C$13:$M$206,$B67,H$16),"")</f>
        <v/>
      </c>
      <c r="I67" s="12" t="str">
        <f>IFERROR(INDEX(All!$C$13:$M$206,$B67,I$16),"")</f>
        <v/>
      </c>
      <c r="J67" s="12" t="str">
        <f>IFERROR(INDEX(All!$C$13:$M$206,$B67,J$16),"")</f>
        <v/>
      </c>
      <c r="K67" s="15" t="str">
        <f>IFERROR(INDEX(All!$C$13:$M$206,$B67,K$16),"")</f>
        <v/>
      </c>
      <c r="L67" s="163" t="str">
        <f>IFERROR(INDEX(All!$C$13:$M$206,$B67,L$16),"")</f>
        <v/>
      </c>
      <c r="M67" s="163" t="str">
        <f>IFERROR(INDEX(All!$C$13:$M$206,$B67,M$16),"")</f>
        <v/>
      </c>
      <c r="N67" s="166"/>
      <c r="O67" s="167" t="str">
        <f t="shared" si="2"/>
        <v/>
      </c>
    </row>
    <row r="68" spans="2:15" ht="18" hidden="1" customHeight="1">
      <c r="B68" s="28" t="str">
        <f>IFERROR(SMALL($C$18:$C$211,ROW(All!G63)-ROW(All!$G$12)),"")</f>
        <v/>
      </c>
      <c r="C68" s="161" t="str">
        <f>IF(All!$B63="","",IF($H$9=All!G63,ROW(All!B63)-ROW(All!$B$12),""))</f>
        <v/>
      </c>
      <c r="D68" s="162" t="str">
        <f>IFERROR(INDEX(All!$C$13:$M$206,$B68,D$16),"")</f>
        <v/>
      </c>
      <c r="E68" s="12" t="str">
        <f>IFERROR(INDEX(All!$C$13:$M$206,$B68,E$16),"")</f>
        <v/>
      </c>
      <c r="F68" s="157" t="str">
        <f>IFERROR(INDEX(All!$C$13:$M$206,$B68,F$16),"")</f>
        <v/>
      </c>
      <c r="G68" s="12" t="str">
        <f>IFERROR(INDEX(All!$C$13:$M$206,$B68,G$16),"")</f>
        <v/>
      </c>
      <c r="H68" s="12" t="str">
        <f>IFERROR(INDEX(All!$C$13:$M$206,$B68,H$16),"")</f>
        <v/>
      </c>
      <c r="I68" s="12" t="str">
        <f>IFERROR(INDEX(All!$C$13:$M$206,$B68,I$16),"")</f>
        <v/>
      </c>
      <c r="J68" s="12" t="str">
        <f>IFERROR(INDEX(All!$C$13:$M$206,$B68,J$16),"")</f>
        <v/>
      </c>
      <c r="K68" s="15" t="str">
        <f>IFERROR(INDEX(All!$C$13:$M$206,$B68,K$16),"")</f>
        <v/>
      </c>
      <c r="L68" s="163" t="str">
        <f>IFERROR(INDEX(All!$C$13:$M$206,$B68,L$16),"")</f>
        <v/>
      </c>
      <c r="M68" s="163" t="str">
        <f>IFERROR(INDEX(All!$C$13:$M$206,$B68,M$16),"")</f>
        <v/>
      </c>
      <c r="N68" s="164"/>
      <c r="O68" s="165" t="str">
        <f t="shared" si="2"/>
        <v/>
      </c>
    </row>
    <row r="69" spans="2:15" ht="18" hidden="1" customHeight="1">
      <c r="B69" s="28" t="str">
        <f>IFERROR(SMALL($C$18:$C$211,ROW(All!G64)-ROW(All!$G$12)),"")</f>
        <v/>
      </c>
      <c r="C69" s="161" t="str">
        <f>IF(All!$B64="","",IF($H$9=All!G64,ROW(All!B64)-ROW(All!$B$12),""))</f>
        <v/>
      </c>
      <c r="D69" s="162" t="str">
        <f>IFERROR(INDEX(All!$C$13:$M$206,$B69,D$16),"")</f>
        <v/>
      </c>
      <c r="E69" s="12" t="str">
        <f>IFERROR(INDEX(All!$C$13:$M$206,$B69,E$16),"")</f>
        <v/>
      </c>
      <c r="F69" s="157" t="str">
        <f>IFERROR(INDEX(All!$C$13:$M$206,$B69,F$16),"")</f>
        <v/>
      </c>
      <c r="G69" s="12" t="str">
        <f>IFERROR(INDEX(All!$C$13:$M$206,$B69,G$16),"")</f>
        <v/>
      </c>
      <c r="H69" s="12" t="str">
        <f>IFERROR(INDEX(All!$C$13:$M$206,$B69,H$16),"")</f>
        <v/>
      </c>
      <c r="I69" s="12" t="str">
        <f>IFERROR(INDEX(All!$C$13:$M$206,$B69,I$16),"")</f>
        <v/>
      </c>
      <c r="J69" s="12" t="str">
        <f>IFERROR(INDEX(All!$C$13:$M$206,$B69,J$16),"")</f>
        <v/>
      </c>
      <c r="K69" s="15" t="str">
        <f>IFERROR(INDEX(All!$C$13:$M$206,$B69,K$16),"")</f>
        <v/>
      </c>
      <c r="L69" s="163" t="str">
        <f>IFERROR(INDEX(All!$C$13:$M$206,$B69,L$16),"")</f>
        <v/>
      </c>
      <c r="M69" s="163" t="str">
        <f>IFERROR(INDEX(All!$C$13:$M$206,$B69,M$16),"")</f>
        <v/>
      </c>
      <c r="N69" s="166"/>
      <c r="O69" s="167" t="str">
        <f t="shared" si="2"/>
        <v/>
      </c>
    </row>
    <row r="70" spans="2:15" ht="18" hidden="1" customHeight="1">
      <c r="B70" s="28" t="str">
        <f>IFERROR(SMALL($C$18:$C$211,ROW(All!G65)-ROW(All!$G$12)),"")</f>
        <v/>
      </c>
      <c r="C70" s="161" t="str">
        <f>IF(All!$B65="","",IF($H$9=All!G65,ROW(All!B65)-ROW(All!$B$12),""))</f>
        <v/>
      </c>
      <c r="D70" s="162" t="str">
        <f>IFERROR(INDEX(All!$C$13:$M$206,$B70,D$16),"")</f>
        <v/>
      </c>
      <c r="E70" s="12" t="str">
        <f>IFERROR(INDEX(All!$C$13:$M$206,$B70,E$16),"")</f>
        <v/>
      </c>
      <c r="F70" s="157" t="str">
        <f>IFERROR(INDEX(All!$C$13:$M$206,$B70,F$16),"")</f>
        <v/>
      </c>
      <c r="G70" s="12" t="str">
        <f>IFERROR(INDEX(All!$C$13:$M$206,$B70,G$16),"")</f>
        <v/>
      </c>
      <c r="H70" s="12" t="str">
        <f>IFERROR(INDEX(All!$C$13:$M$206,$B70,H$16),"")</f>
        <v/>
      </c>
      <c r="I70" s="12" t="str">
        <f>IFERROR(INDEX(All!$C$13:$M$206,$B70,I$16),"")</f>
        <v/>
      </c>
      <c r="J70" s="12" t="str">
        <f>IFERROR(INDEX(All!$C$13:$M$206,$B70,J$16),"")</f>
        <v/>
      </c>
      <c r="K70" s="15" t="str">
        <f>IFERROR(INDEX(All!$C$13:$M$206,$B70,K$16),"")</f>
        <v/>
      </c>
      <c r="L70" s="163" t="str">
        <f>IFERROR(INDEX(All!$C$13:$M$206,$B70,L$16),"")</f>
        <v/>
      </c>
      <c r="M70" s="163" t="str">
        <f>IFERROR(INDEX(All!$C$13:$M$206,$B70,M$16),"")</f>
        <v/>
      </c>
      <c r="N70" s="164"/>
      <c r="O70" s="165" t="str">
        <f t="shared" si="2"/>
        <v/>
      </c>
    </row>
    <row r="71" spans="2:15" ht="18" hidden="1" customHeight="1">
      <c r="B71" s="28" t="str">
        <f>IFERROR(SMALL($C$18:$C$211,ROW(All!G66)-ROW(All!$G$12)),"")</f>
        <v/>
      </c>
      <c r="C71" s="161" t="str">
        <f>IF(All!$B66="","",IF($H$9=All!G66,ROW(All!B66)-ROW(All!$B$12),""))</f>
        <v/>
      </c>
      <c r="D71" s="162" t="str">
        <f>IFERROR(INDEX(All!$C$13:$M$206,$B71,D$16),"")</f>
        <v/>
      </c>
      <c r="E71" s="12" t="str">
        <f>IFERROR(INDEX(All!$C$13:$M$206,$B71,E$16),"")</f>
        <v/>
      </c>
      <c r="F71" s="157" t="str">
        <f>IFERROR(INDEX(All!$C$13:$M$206,$B71,F$16),"")</f>
        <v/>
      </c>
      <c r="G71" s="12" t="str">
        <f>IFERROR(INDEX(All!$C$13:$M$206,$B71,G$16),"")</f>
        <v/>
      </c>
      <c r="H71" s="12" t="str">
        <f>IFERROR(INDEX(All!$C$13:$M$206,$B71,H$16),"")</f>
        <v/>
      </c>
      <c r="I71" s="12" t="str">
        <f>IFERROR(INDEX(All!$C$13:$M$206,$B71,I$16),"")</f>
        <v/>
      </c>
      <c r="J71" s="12" t="str">
        <f>IFERROR(INDEX(All!$C$13:$M$206,$B71,J$16),"")</f>
        <v/>
      </c>
      <c r="K71" s="15" t="str">
        <f>IFERROR(INDEX(All!$C$13:$M$206,$B71,K$16),"")</f>
        <v/>
      </c>
      <c r="L71" s="163" t="str">
        <f>IFERROR(INDEX(All!$C$13:$M$206,$B71,L$16),"")</f>
        <v/>
      </c>
      <c r="M71" s="163" t="str">
        <f>IFERROR(INDEX(All!$C$13:$M$206,$B71,M$16),"")</f>
        <v/>
      </c>
      <c r="N71" s="166"/>
      <c r="O71" s="167" t="str">
        <f t="shared" si="2"/>
        <v/>
      </c>
    </row>
    <row r="72" spans="2:15" ht="18" hidden="1" customHeight="1">
      <c r="B72" s="28" t="str">
        <f>IFERROR(SMALL($C$18:$C$211,ROW(All!G67)-ROW(All!$G$12)),"")</f>
        <v/>
      </c>
      <c r="C72" s="161" t="str">
        <f>IF(All!$B67="","",IF($H$9=All!G67,ROW(All!B67)-ROW(All!$B$12),""))</f>
        <v/>
      </c>
      <c r="D72" s="162" t="str">
        <f>IFERROR(INDEX(All!$C$13:$M$206,$B72,D$16),"")</f>
        <v/>
      </c>
      <c r="E72" s="12" t="str">
        <f>IFERROR(INDEX(All!$C$13:$M$206,$B72,E$16),"")</f>
        <v/>
      </c>
      <c r="F72" s="157" t="str">
        <f>IFERROR(INDEX(All!$C$13:$M$206,$B72,F$16),"")</f>
        <v/>
      </c>
      <c r="G72" s="12" t="str">
        <f>IFERROR(INDEX(All!$C$13:$M$206,$B72,G$16),"")</f>
        <v/>
      </c>
      <c r="H72" s="12" t="str">
        <f>IFERROR(INDEX(All!$C$13:$M$206,$B72,H$16),"")</f>
        <v/>
      </c>
      <c r="I72" s="12" t="str">
        <f>IFERROR(INDEX(All!$C$13:$M$206,$B72,I$16),"")</f>
        <v/>
      </c>
      <c r="J72" s="12" t="str">
        <f>IFERROR(INDEX(All!$C$13:$M$206,$B72,J$16),"")</f>
        <v/>
      </c>
      <c r="K72" s="15" t="str">
        <f>IFERROR(INDEX(All!$C$13:$M$206,$B72,K$16),"")</f>
        <v/>
      </c>
      <c r="L72" s="163" t="str">
        <f>IFERROR(INDEX(All!$C$13:$M$206,$B72,L$16),"")</f>
        <v/>
      </c>
      <c r="M72" s="163" t="str">
        <f>IFERROR(INDEX(All!$C$13:$M$206,$B72,M$16),"")</f>
        <v/>
      </c>
      <c r="N72" s="164"/>
      <c r="O72" s="165" t="str">
        <f t="shared" si="2"/>
        <v/>
      </c>
    </row>
    <row r="73" spans="2:15" ht="18" hidden="1" customHeight="1">
      <c r="B73" s="28" t="str">
        <f>IFERROR(SMALL($C$18:$C$211,ROW(All!G68)-ROW(All!$G$12)),"")</f>
        <v/>
      </c>
      <c r="C73" s="161" t="str">
        <f>IF(All!$B68="","",IF($H$9=All!G68,ROW(All!B68)-ROW(All!$B$12),""))</f>
        <v/>
      </c>
      <c r="D73" s="162" t="str">
        <f>IFERROR(INDEX(All!$C$13:$M$206,$B73,D$16),"")</f>
        <v/>
      </c>
      <c r="E73" s="12" t="str">
        <f>IFERROR(INDEX(All!$C$13:$M$206,$B73,E$16),"")</f>
        <v/>
      </c>
      <c r="F73" s="157" t="str">
        <f>IFERROR(INDEX(All!$C$13:$M$206,$B73,F$16),"")</f>
        <v/>
      </c>
      <c r="G73" s="12" t="str">
        <f>IFERROR(INDEX(All!$C$13:$M$206,$B73,G$16),"")</f>
        <v/>
      </c>
      <c r="H73" s="12" t="str">
        <f>IFERROR(INDEX(All!$C$13:$M$206,$B73,H$16),"")</f>
        <v/>
      </c>
      <c r="I73" s="12" t="str">
        <f>IFERROR(INDEX(All!$C$13:$M$206,$B73,I$16),"")</f>
        <v/>
      </c>
      <c r="J73" s="12" t="str">
        <f>IFERROR(INDEX(All!$C$13:$M$206,$B73,J$16),"")</f>
        <v/>
      </c>
      <c r="K73" s="15" t="str">
        <f>IFERROR(INDEX(All!$C$13:$M$206,$B73,K$16),"")</f>
        <v/>
      </c>
      <c r="L73" s="163" t="str">
        <f>IFERROR(INDEX(All!$C$13:$M$206,$B73,L$16),"")</f>
        <v/>
      </c>
      <c r="M73" s="163" t="str">
        <f>IFERROR(INDEX(All!$C$13:$M$206,$B73,M$16),"")</f>
        <v/>
      </c>
      <c r="N73" s="166"/>
      <c r="O73" s="167" t="str">
        <f t="shared" si="2"/>
        <v/>
      </c>
    </row>
    <row r="74" spans="2:15" ht="18" hidden="1" customHeight="1">
      <c r="B74" s="28" t="str">
        <f>IFERROR(SMALL($C$18:$C$211,ROW(All!G69)-ROW(All!$G$12)),"")</f>
        <v/>
      </c>
      <c r="C74" s="161" t="str">
        <f>IF(All!$B69="","",IF($H$9=All!G69,ROW(All!B69)-ROW(All!$B$12),""))</f>
        <v/>
      </c>
      <c r="D74" s="162" t="str">
        <f>IFERROR(INDEX(All!$C$13:$M$206,$B74,D$16),"")</f>
        <v/>
      </c>
      <c r="E74" s="12" t="str">
        <f>IFERROR(INDEX(All!$C$13:$M$206,$B74,E$16),"")</f>
        <v/>
      </c>
      <c r="F74" s="157" t="str">
        <f>IFERROR(INDEX(All!$C$13:$M$206,$B74,F$16),"")</f>
        <v/>
      </c>
      <c r="G74" s="12" t="str">
        <f>IFERROR(INDEX(All!$C$13:$M$206,$B74,G$16),"")</f>
        <v/>
      </c>
      <c r="H74" s="12" t="str">
        <f>IFERROR(INDEX(All!$C$13:$M$206,$B74,H$16),"")</f>
        <v/>
      </c>
      <c r="I74" s="12" t="str">
        <f>IFERROR(INDEX(All!$C$13:$M$206,$B74,I$16),"")</f>
        <v/>
      </c>
      <c r="J74" s="12" t="str">
        <f>IFERROR(INDEX(All!$C$13:$M$206,$B74,J$16),"")</f>
        <v/>
      </c>
      <c r="K74" s="15" t="str">
        <f>IFERROR(INDEX(All!$C$13:$M$206,$B74,K$16),"")</f>
        <v/>
      </c>
      <c r="L74" s="163" t="str">
        <f>IFERROR(INDEX(All!$C$13:$M$206,$B74,L$16),"")</f>
        <v/>
      </c>
      <c r="M74" s="163" t="str">
        <f>IFERROR(INDEX(All!$C$13:$M$206,$B74,M$16),"")</f>
        <v/>
      </c>
      <c r="N74" s="164"/>
      <c r="O74" s="165" t="str">
        <f t="shared" si="2"/>
        <v/>
      </c>
    </row>
    <row r="75" spans="2:15" ht="18" hidden="1" customHeight="1">
      <c r="B75" s="28" t="str">
        <f>IFERROR(SMALL($C$18:$C$211,ROW(All!G70)-ROW(All!$G$12)),"")</f>
        <v/>
      </c>
      <c r="C75" s="161" t="str">
        <f>IF(All!$B70="","",IF($H$9=All!G70,ROW(All!B70)-ROW(All!$B$12),""))</f>
        <v/>
      </c>
      <c r="D75" s="162" t="str">
        <f>IFERROR(INDEX(All!$C$13:$M$206,$B75,D$16),"")</f>
        <v/>
      </c>
      <c r="E75" s="12" t="str">
        <f>IFERROR(INDEX(All!$C$13:$M$206,$B75,E$16),"")</f>
        <v/>
      </c>
      <c r="F75" s="157" t="str">
        <f>IFERROR(INDEX(All!$C$13:$M$206,$B75,F$16),"")</f>
        <v/>
      </c>
      <c r="G75" s="12" t="str">
        <f>IFERROR(INDEX(All!$C$13:$M$206,$B75,G$16),"")</f>
        <v/>
      </c>
      <c r="H75" s="12" t="str">
        <f>IFERROR(INDEX(All!$C$13:$M$206,$B75,H$16),"")</f>
        <v/>
      </c>
      <c r="I75" s="12" t="str">
        <f>IFERROR(INDEX(All!$C$13:$M$206,$B75,I$16),"")</f>
        <v/>
      </c>
      <c r="J75" s="12" t="str">
        <f>IFERROR(INDEX(All!$C$13:$M$206,$B75,J$16),"")</f>
        <v/>
      </c>
      <c r="K75" s="15" t="str">
        <f>IFERROR(INDEX(All!$C$13:$M$206,$B75,K$16),"")</f>
        <v/>
      </c>
      <c r="L75" s="163" t="str">
        <f>IFERROR(INDEX(All!$C$13:$M$206,$B75,L$16),"")</f>
        <v/>
      </c>
      <c r="M75" s="163" t="str">
        <f>IFERROR(INDEX(All!$C$13:$M$206,$B75,M$16),"")</f>
        <v/>
      </c>
      <c r="N75" s="166"/>
      <c r="O75" s="167" t="str">
        <f t="shared" si="2"/>
        <v/>
      </c>
    </row>
    <row r="76" spans="2:15" ht="18" hidden="1" customHeight="1">
      <c r="B76" s="28" t="str">
        <f>IFERROR(SMALL($C$18:$C$211,ROW(All!G71)-ROW(All!$G$12)),"")</f>
        <v/>
      </c>
      <c r="C76" s="161" t="str">
        <f>IF(All!$B71="","",IF($H$9=All!G71,ROW(All!B71)-ROW(All!$B$12),""))</f>
        <v/>
      </c>
      <c r="D76" s="162" t="str">
        <f>IFERROR(INDEX(All!$C$13:$M$206,$B76,D$16),"")</f>
        <v/>
      </c>
      <c r="E76" s="12" t="str">
        <f>IFERROR(INDEX(All!$C$13:$M$206,$B76,E$16),"")</f>
        <v/>
      </c>
      <c r="F76" s="157" t="str">
        <f>IFERROR(INDEX(All!$C$13:$M$206,$B76,F$16),"")</f>
        <v/>
      </c>
      <c r="G76" s="12" t="str">
        <f>IFERROR(INDEX(All!$C$13:$M$206,$B76,G$16),"")</f>
        <v/>
      </c>
      <c r="H76" s="12" t="str">
        <f>IFERROR(INDEX(All!$C$13:$M$206,$B76,H$16),"")</f>
        <v/>
      </c>
      <c r="I76" s="12" t="str">
        <f>IFERROR(INDEX(All!$C$13:$M$206,$B76,I$16),"")</f>
        <v/>
      </c>
      <c r="J76" s="12" t="str">
        <f>IFERROR(INDEX(All!$C$13:$M$206,$B76,J$16),"")</f>
        <v/>
      </c>
      <c r="K76" s="15" t="str">
        <f>IFERROR(INDEX(All!$C$13:$M$206,$B76,K$16),"")</f>
        <v/>
      </c>
      <c r="L76" s="163" t="str">
        <f>IFERROR(INDEX(All!$C$13:$M$206,$B76,L$16),"")</f>
        <v/>
      </c>
      <c r="M76" s="163" t="str">
        <f>IFERROR(INDEX(All!$C$13:$M$206,$B76,M$16),"")</f>
        <v/>
      </c>
      <c r="N76" s="164"/>
      <c r="O76" s="165" t="str">
        <f t="shared" si="2"/>
        <v/>
      </c>
    </row>
    <row r="77" spans="2:15" ht="18" hidden="1" customHeight="1">
      <c r="B77" s="28" t="str">
        <f>IFERROR(SMALL($C$18:$C$211,ROW(All!G72)-ROW(All!$G$12)),"")</f>
        <v/>
      </c>
      <c r="C77" s="161" t="str">
        <f>IF(All!$B72="","",IF($H$9=All!G72,ROW(All!B72)-ROW(All!$B$12),""))</f>
        <v/>
      </c>
      <c r="D77" s="162" t="str">
        <f>IFERROR(INDEX(All!$C$13:$M$206,$B77,D$16),"")</f>
        <v/>
      </c>
      <c r="E77" s="12" t="str">
        <f>IFERROR(INDEX(All!$C$13:$M$206,$B77,E$16),"")</f>
        <v/>
      </c>
      <c r="F77" s="157" t="str">
        <f>IFERROR(INDEX(All!$C$13:$M$206,$B77,F$16),"")</f>
        <v/>
      </c>
      <c r="G77" s="12" t="str">
        <f>IFERROR(INDEX(All!$C$13:$M$206,$B77,G$16),"")</f>
        <v/>
      </c>
      <c r="H77" s="12" t="str">
        <f>IFERROR(INDEX(All!$C$13:$M$206,$B77,H$16),"")</f>
        <v/>
      </c>
      <c r="I77" s="12" t="str">
        <f>IFERROR(INDEX(All!$C$13:$M$206,$B77,I$16),"")</f>
        <v/>
      </c>
      <c r="J77" s="12" t="str">
        <f>IFERROR(INDEX(All!$C$13:$M$206,$B77,J$16),"")</f>
        <v/>
      </c>
      <c r="K77" s="15" t="str">
        <f>IFERROR(INDEX(All!$C$13:$M$206,$B77,K$16),"")</f>
        <v/>
      </c>
      <c r="L77" s="163" t="str">
        <f>IFERROR(INDEX(All!$C$13:$M$206,$B77,L$16),"")</f>
        <v/>
      </c>
      <c r="M77" s="163" t="str">
        <f>IFERROR(INDEX(All!$C$13:$M$206,$B77,M$16),"")</f>
        <v/>
      </c>
      <c r="N77" s="166"/>
      <c r="O77" s="167" t="str">
        <f t="shared" si="2"/>
        <v/>
      </c>
    </row>
    <row r="78" spans="2:15" ht="18" hidden="1" customHeight="1">
      <c r="B78" s="28" t="str">
        <f>IFERROR(SMALL($C$18:$C$211,ROW(All!G73)-ROW(All!$G$12)),"")</f>
        <v/>
      </c>
      <c r="C78" s="161" t="str">
        <f>IF(All!$B73="","",IF($H$9=All!G73,ROW(All!B73)-ROW(All!$B$12),""))</f>
        <v/>
      </c>
      <c r="D78" s="162" t="str">
        <f>IFERROR(INDEX(All!$C$13:$M$206,$B78,D$16),"")</f>
        <v/>
      </c>
      <c r="E78" s="12" t="str">
        <f>IFERROR(INDEX(All!$C$13:$M$206,$B78,E$16),"")</f>
        <v/>
      </c>
      <c r="F78" s="157" t="str">
        <f>IFERROR(INDEX(All!$C$13:$M$206,$B78,F$16),"")</f>
        <v/>
      </c>
      <c r="G78" s="12" t="str">
        <f>IFERROR(INDEX(All!$C$13:$M$206,$B78,G$16),"")</f>
        <v/>
      </c>
      <c r="H78" s="12" t="str">
        <f>IFERROR(INDEX(All!$C$13:$M$206,$B78,H$16),"")</f>
        <v/>
      </c>
      <c r="I78" s="12" t="str">
        <f>IFERROR(INDEX(All!$C$13:$M$206,$B78,I$16),"")</f>
        <v/>
      </c>
      <c r="J78" s="12" t="str">
        <f>IFERROR(INDEX(All!$C$13:$M$206,$B78,J$16),"")</f>
        <v/>
      </c>
      <c r="K78" s="15" t="str">
        <f>IFERROR(INDEX(All!$C$13:$M$206,$B78,K$16),"")</f>
        <v/>
      </c>
      <c r="L78" s="163" t="str">
        <f>IFERROR(INDEX(All!$C$13:$M$206,$B78,L$16),"")</f>
        <v/>
      </c>
      <c r="M78" s="163" t="str">
        <f>IFERROR(INDEX(All!$C$13:$M$206,$B78,M$16),"")</f>
        <v/>
      </c>
      <c r="N78" s="164"/>
      <c r="O78" s="165" t="str">
        <f t="shared" si="2"/>
        <v/>
      </c>
    </row>
    <row r="79" spans="2:15" ht="18" hidden="1" customHeight="1">
      <c r="B79" s="28" t="str">
        <f>IFERROR(SMALL($C$18:$C$211,ROW(All!G74)-ROW(All!$G$12)),"")</f>
        <v/>
      </c>
      <c r="C79" s="161" t="str">
        <f>IF(All!$B74="","",IF($H$9=All!G74,ROW(All!B74)-ROW(All!$B$12),""))</f>
        <v/>
      </c>
      <c r="D79" s="162" t="str">
        <f>IFERROR(INDEX(All!$C$13:$M$206,$B79,D$16),"")</f>
        <v/>
      </c>
      <c r="E79" s="12" t="str">
        <f>IFERROR(INDEX(All!$C$13:$M$206,$B79,E$16),"")</f>
        <v/>
      </c>
      <c r="F79" s="157" t="str">
        <f>IFERROR(INDEX(All!$C$13:$M$206,$B79,F$16),"")</f>
        <v/>
      </c>
      <c r="G79" s="12" t="str">
        <f>IFERROR(INDEX(All!$C$13:$M$206,$B79,G$16),"")</f>
        <v/>
      </c>
      <c r="H79" s="12" t="str">
        <f>IFERROR(INDEX(All!$C$13:$M$206,$B79,H$16),"")</f>
        <v/>
      </c>
      <c r="I79" s="12" t="str">
        <f>IFERROR(INDEX(All!$C$13:$M$206,$B79,I$16),"")</f>
        <v/>
      </c>
      <c r="J79" s="12" t="str">
        <f>IFERROR(INDEX(All!$C$13:$M$206,$B79,J$16),"")</f>
        <v/>
      </c>
      <c r="K79" s="15" t="str">
        <f>IFERROR(INDEX(All!$C$13:$M$206,$B79,K$16),"")</f>
        <v/>
      </c>
      <c r="L79" s="163" t="str">
        <f>IFERROR(INDEX(All!$C$13:$M$206,$B79,L$16),"")</f>
        <v/>
      </c>
      <c r="M79" s="163" t="str">
        <f>IFERROR(INDEX(All!$C$13:$M$206,$B79,M$16),"")</f>
        <v/>
      </c>
      <c r="N79" s="166"/>
      <c r="O79" s="167" t="str">
        <f t="shared" si="2"/>
        <v/>
      </c>
    </row>
    <row r="80" spans="2:15" ht="18" hidden="1" customHeight="1">
      <c r="B80" s="28" t="str">
        <f>IFERROR(SMALL($C$18:$C$211,ROW(All!G75)-ROW(All!$G$12)),"")</f>
        <v/>
      </c>
      <c r="C80" s="161" t="str">
        <f>IF(All!$B75="","",IF($H$9=All!G75,ROW(All!B75)-ROW(All!$B$12),""))</f>
        <v/>
      </c>
      <c r="D80" s="162" t="str">
        <f>IFERROR(INDEX(All!$C$13:$M$206,$B80,D$16),"")</f>
        <v/>
      </c>
      <c r="E80" s="12" t="str">
        <f>IFERROR(INDEX(All!$C$13:$M$206,$B80,E$16),"")</f>
        <v/>
      </c>
      <c r="F80" s="157" t="str">
        <f>IFERROR(INDEX(All!$C$13:$M$206,$B80,F$16),"")</f>
        <v/>
      </c>
      <c r="G80" s="12" t="str">
        <f>IFERROR(INDEX(All!$C$13:$M$206,$B80,G$16),"")</f>
        <v/>
      </c>
      <c r="H80" s="12" t="str">
        <f>IFERROR(INDEX(All!$C$13:$M$206,$B80,H$16),"")</f>
        <v/>
      </c>
      <c r="I80" s="12" t="str">
        <f>IFERROR(INDEX(All!$C$13:$M$206,$B80,I$16),"")</f>
        <v/>
      </c>
      <c r="J80" s="12" t="str">
        <f>IFERROR(INDEX(All!$C$13:$M$206,$B80,J$16),"")</f>
        <v/>
      </c>
      <c r="K80" s="15" t="str">
        <f>IFERROR(INDEX(All!$C$13:$M$206,$B80,K$16),"")</f>
        <v/>
      </c>
      <c r="L80" s="163" t="str">
        <f>IFERROR(INDEX(All!$C$13:$M$206,$B80,L$16),"")</f>
        <v/>
      </c>
      <c r="M80" s="163" t="str">
        <f>IFERROR(INDEX(All!$C$13:$M$206,$B80,M$16),"")</f>
        <v/>
      </c>
      <c r="N80" s="164"/>
      <c r="O80" s="165" t="str">
        <f t="shared" si="2"/>
        <v/>
      </c>
    </row>
    <row r="81" spans="2:15" ht="18" hidden="1" customHeight="1">
      <c r="B81" s="28" t="str">
        <f>IFERROR(SMALL($C$18:$C$211,ROW(All!G76)-ROW(All!$G$12)),"")</f>
        <v/>
      </c>
      <c r="C81" s="161" t="str">
        <f>IF(All!$B76="","",IF($H$9=All!G76,ROW(All!B76)-ROW(All!$B$12),""))</f>
        <v/>
      </c>
      <c r="D81" s="162" t="str">
        <f>IFERROR(INDEX(All!$C$13:$M$206,$B81,D$16),"")</f>
        <v/>
      </c>
      <c r="E81" s="12" t="str">
        <f>IFERROR(INDEX(All!$C$13:$M$206,$B81,E$16),"")</f>
        <v/>
      </c>
      <c r="F81" s="157" t="str">
        <f>IFERROR(INDEX(All!$C$13:$M$206,$B81,F$16),"")</f>
        <v/>
      </c>
      <c r="G81" s="12" t="str">
        <f>IFERROR(INDEX(All!$C$13:$M$206,$B81,G$16),"")</f>
        <v/>
      </c>
      <c r="H81" s="12" t="str">
        <f>IFERROR(INDEX(All!$C$13:$M$206,$B81,H$16),"")</f>
        <v/>
      </c>
      <c r="I81" s="12" t="str">
        <f>IFERROR(INDEX(All!$C$13:$M$206,$B81,I$16),"")</f>
        <v/>
      </c>
      <c r="J81" s="12" t="str">
        <f>IFERROR(INDEX(All!$C$13:$M$206,$B81,J$16),"")</f>
        <v/>
      </c>
      <c r="K81" s="15" t="str">
        <f>IFERROR(INDEX(All!$C$13:$M$206,$B81,K$16),"")</f>
        <v/>
      </c>
      <c r="L81" s="163" t="str">
        <f>IFERROR(INDEX(All!$C$13:$M$206,$B81,L$16),"")</f>
        <v/>
      </c>
      <c r="M81" s="163" t="str">
        <f>IFERROR(INDEX(All!$C$13:$M$206,$B81,M$16),"")</f>
        <v/>
      </c>
      <c r="N81" s="166"/>
      <c r="O81" s="167" t="str">
        <f t="shared" si="2"/>
        <v/>
      </c>
    </row>
    <row r="82" spans="2:15" ht="18" hidden="1" customHeight="1">
      <c r="B82" s="28" t="str">
        <f>IFERROR(SMALL($C$18:$C$211,ROW(All!G77)-ROW(All!$G$12)),"")</f>
        <v/>
      </c>
      <c r="C82" s="161" t="str">
        <f>IF(All!$B77="","",IF($H$9=All!G77,ROW(All!B77)-ROW(All!$B$12),""))</f>
        <v/>
      </c>
      <c r="D82" s="162" t="str">
        <f>IFERROR(INDEX(All!$C$13:$M$206,$B82,D$16),"")</f>
        <v/>
      </c>
      <c r="E82" s="12" t="str">
        <f>IFERROR(INDEX(All!$C$13:$M$206,$B82,E$16),"")</f>
        <v/>
      </c>
      <c r="F82" s="157" t="str">
        <f>IFERROR(INDEX(All!$C$13:$M$206,$B82,F$16),"")</f>
        <v/>
      </c>
      <c r="G82" s="12" t="str">
        <f>IFERROR(INDEX(All!$C$13:$M$206,$B82,G$16),"")</f>
        <v/>
      </c>
      <c r="H82" s="12" t="str">
        <f>IFERROR(INDEX(All!$C$13:$M$206,$B82,H$16),"")</f>
        <v/>
      </c>
      <c r="I82" s="12" t="str">
        <f>IFERROR(INDEX(All!$C$13:$M$206,$B82,I$16),"")</f>
        <v/>
      </c>
      <c r="J82" s="12" t="str">
        <f>IFERROR(INDEX(All!$C$13:$M$206,$B82,J$16),"")</f>
        <v/>
      </c>
      <c r="K82" s="15" t="str">
        <f>IFERROR(INDEX(All!$C$13:$M$206,$B82,K$16),"")</f>
        <v/>
      </c>
      <c r="L82" s="163" t="str">
        <f>IFERROR(INDEX(All!$C$13:$M$206,$B82,L$16),"")</f>
        <v/>
      </c>
      <c r="M82" s="163" t="str">
        <f>IFERROR(INDEX(All!$C$13:$M$206,$B82,M$16),"")</f>
        <v/>
      </c>
      <c r="N82" s="164"/>
      <c r="O82" s="165" t="str">
        <f t="shared" si="2"/>
        <v/>
      </c>
    </row>
    <row r="83" spans="2:15" ht="18" hidden="1" customHeight="1">
      <c r="B83" s="28" t="str">
        <f>IFERROR(SMALL($C$18:$C$211,ROW(All!G78)-ROW(All!$G$12)),"")</f>
        <v/>
      </c>
      <c r="C83" s="161" t="str">
        <f>IF(All!$B78="","",IF($H$9=All!G78,ROW(All!B78)-ROW(All!$B$12),""))</f>
        <v/>
      </c>
      <c r="D83" s="162" t="str">
        <f>IFERROR(INDEX(All!$C$13:$M$206,$B83,D$16),"")</f>
        <v/>
      </c>
      <c r="E83" s="12" t="str">
        <f>IFERROR(INDEX(All!$C$13:$M$206,$B83,E$16),"")</f>
        <v/>
      </c>
      <c r="F83" s="157" t="str">
        <f>IFERROR(INDEX(All!$C$13:$M$206,$B83,F$16),"")</f>
        <v/>
      </c>
      <c r="G83" s="12" t="str">
        <f>IFERROR(INDEX(All!$C$13:$M$206,$B83,G$16),"")</f>
        <v/>
      </c>
      <c r="H83" s="12" t="str">
        <f>IFERROR(INDEX(All!$C$13:$M$206,$B83,H$16),"")</f>
        <v/>
      </c>
      <c r="I83" s="12" t="str">
        <f>IFERROR(INDEX(All!$C$13:$M$206,$B83,I$16),"")</f>
        <v/>
      </c>
      <c r="J83" s="12" t="str">
        <f>IFERROR(INDEX(All!$C$13:$M$206,$B83,J$16),"")</f>
        <v/>
      </c>
      <c r="K83" s="15" t="str">
        <f>IFERROR(INDEX(All!$C$13:$M$206,$B83,K$16),"")</f>
        <v/>
      </c>
      <c r="L83" s="163" t="str">
        <f>IFERROR(INDEX(All!$C$13:$M$206,$B83,L$16),"")</f>
        <v/>
      </c>
      <c r="M83" s="163" t="str">
        <f>IFERROR(INDEX(All!$C$13:$M$206,$B83,M$16),"")</f>
        <v/>
      </c>
      <c r="N83" s="166"/>
      <c r="O83" s="167" t="str">
        <f t="shared" ref="O83:O146" si="3">IF($G83=$H$9,1,"")</f>
        <v/>
      </c>
    </row>
    <row r="84" spans="2:15" ht="18" hidden="1" customHeight="1">
      <c r="B84" s="28" t="str">
        <f>IFERROR(SMALL($C$18:$C$211,ROW(All!G79)-ROW(All!$G$12)),"")</f>
        <v/>
      </c>
      <c r="C84" s="161" t="str">
        <f>IF(All!$B79="","",IF($H$9=All!G79,ROW(All!B79)-ROW(All!$B$12),""))</f>
        <v/>
      </c>
      <c r="D84" s="162" t="str">
        <f>IFERROR(INDEX(All!$C$13:$M$206,$B84,D$16),"")</f>
        <v/>
      </c>
      <c r="E84" s="12" t="str">
        <f>IFERROR(INDEX(All!$C$13:$M$206,$B84,E$16),"")</f>
        <v/>
      </c>
      <c r="F84" s="157" t="str">
        <f>IFERROR(INDEX(All!$C$13:$M$206,$B84,F$16),"")</f>
        <v/>
      </c>
      <c r="G84" s="12" t="str">
        <f>IFERROR(INDEX(All!$C$13:$M$206,$B84,G$16),"")</f>
        <v/>
      </c>
      <c r="H84" s="12" t="str">
        <f>IFERROR(INDEX(All!$C$13:$M$206,$B84,H$16),"")</f>
        <v/>
      </c>
      <c r="I84" s="12" t="str">
        <f>IFERROR(INDEX(All!$C$13:$M$206,$B84,I$16),"")</f>
        <v/>
      </c>
      <c r="J84" s="12" t="str">
        <f>IFERROR(INDEX(All!$C$13:$M$206,$B84,J$16),"")</f>
        <v/>
      </c>
      <c r="K84" s="15" t="str">
        <f>IFERROR(INDEX(All!$C$13:$M$206,$B84,K$16),"")</f>
        <v/>
      </c>
      <c r="L84" s="163" t="str">
        <f>IFERROR(INDEX(All!$C$13:$M$206,$B84,L$16),"")</f>
        <v/>
      </c>
      <c r="M84" s="163" t="str">
        <f>IFERROR(INDEX(All!$C$13:$M$206,$B84,M$16),"")</f>
        <v/>
      </c>
      <c r="N84" s="164"/>
      <c r="O84" s="165" t="str">
        <f t="shared" si="3"/>
        <v/>
      </c>
    </row>
    <row r="85" spans="2:15" ht="18" hidden="1" customHeight="1">
      <c r="B85" s="28" t="str">
        <f>IFERROR(SMALL($C$18:$C$211,ROW(All!G80)-ROW(All!$G$12)),"")</f>
        <v/>
      </c>
      <c r="C85" s="161" t="str">
        <f>IF(All!$B80="","",IF($H$9=All!G80,ROW(All!B80)-ROW(All!$B$12),""))</f>
        <v/>
      </c>
      <c r="D85" s="162" t="str">
        <f>IFERROR(INDEX(All!$C$13:$M$206,$B85,D$16),"")</f>
        <v/>
      </c>
      <c r="E85" s="12" t="str">
        <f>IFERROR(INDEX(All!$C$13:$M$206,$B85,E$16),"")</f>
        <v/>
      </c>
      <c r="F85" s="157" t="str">
        <f>IFERROR(INDEX(All!$C$13:$M$206,$B85,F$16),"")</f>
        <v/>
      </c>
      <c r="G85" s="12" t="str">
        <f>IFERROR(INDEX(All!$C$13:$M$206,$B85,G$16),"")</f>
        <v/>
      </c>
      <c r="H85" s="12" t="str">
        <f>IFERROR(INDEX(All!$C$13:$M$206,$B85,H$16),"")</f>
        <v/>
      </c>
      <c r="I85" s="12" t="str">
        <f>IFERROR(INDEX(All!$C$13:$M$206,$B85,I$16),"")</f>
        <v/>
      </c>
      <c r="J85" s="12" t="str">
        <f>IFERROR(INDEX(All!$C$13:$M$206,$B85,J$16),"")</f>
        <v/>
      </c>
      <c r="K85" s="15" t="str">
        <f>IFERROR(INDEX(All!$C$13:$M$206,$B85,K$16),"")</f>
        <v/>
      </c>
      <c r="L85" s="163" t="str">
        <f>IFERROR(INDEX(All!$C$13:$M$206,$B85,L$16),"")</f>
        <v/>
      </c>
      <c r="M85" s="163" t="str">
        <f>IFERROR(INDEX(All!$C$13:$M$206,$B85,M$16),"")</f>
        <v/>
      </c>
      <c r="N85" s="166"/>
      <c r="O85" s="167" t="str">
        <f t="shared" si="3"/>
        <v/>
      </c>
    </row>
    <row r="86" spans="2:15" ht="18" hidden="1" customHeight="1">
      <c r="B86" s="28" t="str">
        <f>IFERROR(SMALL($C$18:$C$211,ROW(All!G81)-ROW(All!$G$12)),"")</f>
        <v/>
      </c>
      <c r="C86" s="161" t="str">
        <f>IF(All!$B81="","",IF($H$9=All!G81,ROW(All!B81)-ROW(All!$B$12),""))</f>
        <v/>
      </c>
      <c r="D86" s="162" t="str">
        <f>IFERROR(INDEX(All!$C$13:$M$206,$B86,D$16),"")</f>
        <v/>
      </c>
      <c r="E86" s="12" t="str">
        <f>IFERROR(INDEX(All!$C$13:$M$206,$B86,E$16),"")</f>
        <v/>
      </c>
      <c r="F86" s="157" t="str">
        <f>IFERROR(INDEX(All!$C$13:$M$206,$B86,F$16),"")</f>
        <v/>
      </c>
      <c r="G86" s="12" t="str">
        <f>IFERROR(INDEX(All!$C$13:$M$206,$B86,G$16),"")</f>
        <v/>
      </c>
      <c r="H86" s="12" t="str">
        <f>IFERROR(INDEX(All!$C$13:$M$206,$B86,H$16),"")</f>
        <v/>
      </c>
      <c r="I86" s="12" t="str">
        <f>IFERROR(INDEX(All!$C$13:$M$206,$B86,I$16),"")</f>
        <v/>
      </c>
      <c r="J86" s="12" t="str">
        <f>IFERROR(INDEX(All!$C$13:$M$206,$B86,J$16),"")</f>
        <v/>
      </c>
      <c r="K86" s="15" t="str">
        <f>IFERROR(INDEX(All!$C$13:$M$206,$B86,K$16),"")</f>
        <v/>
      </c>
      <c r="L86" s="163" t="str">
        <f>IFERROR(INDEX(All!$C$13:$M$206,$B86,L$16),"")</f>
        <v/>
      </c>
      <c r="M86" s="163" t="str">
        <f>IFERROR(INDEX(All!$C$13:$M$206,$B86,M$16),"")</f>
        <v/>
      </c>
      <c r="N86" s="164"/>
      <c r="O86" s="165" t="str">
        <f t="shared" si="3"/>
        <v/>
      </c>
    </row>
    <row r="87" spans="2:15" ht="18" hidden="1" customHeight="1">
      <c r="B87" s="28" t="str">
        <f>IFERROR(SMALL($C$18:$C$211,ROW(All!G82)-ROW(All!$G$12)),"")</f>
        <v/>
      </c>
      <c r="C87" s="161" t="str">
        <f>IF(All!$B82="","",IF($H$9=All!G82,ROW(All!B82)-ROW(All!$B$12),""))</f>
        <v/>
      </c>
      <c r="D87" s="162" t="str">
        <f>IFERROR(INDEX(All!$C$13:$M$206,$B87,D$16),"")</f>
        <v/>
      </c>
      <c r="E87" s="12" t="str">
        <f>IFERROR(INDEX(All!$C$13:$M$206,$B87,E$16),"")</f>
        <v/>
      </c>
      <c r="F87" s="157" t="str">
        <f>IFERROR(INDEX(All!$C$13:$M$206,$B87,F$16),"")</f>
        <v/>
      </c>
      <c r="G87" s="12" t="str">
        <f>IFERROR(INDEX(All!$C$13:$M$206,$B87,G$16),"")</f>
        <v/>
      </c>
      <c r="H87" s="12" t="str">
        <f>IFERROR(INDEX(All!$C$13:$M$206,$B87,H$16),"")</f>
        <v/>
      </c>
      <c r="I87" s="12" t="str">
        <f>IFERROR(INDEX(All!$C$13:$M$206,$B87,I$16),"")</f>
        <v/>
      </c>
      <c r="J87" s="12" t="str">
        <f>IFERROR(INDEX(All!$C$13:$M$206,$B87,J$16),"")</f>
        <v/>
      </c>
      <c r="K87" s="15" t="str">
        <f>IFERROR(INDEX(All!$C$13:$M$206,$B87,K$16),"")</f>
        <v/>
      </c>
      <c r="L87" s="163" t="str">
        <f>IFERROR(INDEX(All!$C$13:$M$206,$B87,L$16),"")</f>
        <v/>
      </c>
      <c r="M87" s="163" t="str">
        <f>IFERROR(INDEX(All!$C$13:$M$206,$B87,M$16),"")</f>
        <v/>
      </c>
      <c r="N87" s="166"/>
      <c r="O87" s="167" t="str">
        <f t="shared" si="3"/>
        <v/>
      </c>
    </row>
    <row r="88" spans="2:15" ht="18" hidden="1" customHeight="1">
      <c r="B88" s="28" t="str">
        <f>IFERROR(SMALL($C$18:$C$211,ROW(All!G83)-ROW(All!$G$12)),"")</f>
        <v/>
      </c>
      <c r="C88" s="161" t="str">
        <f>IF(All!$B83="","",IF($H$9=All!G83,ROW(All!B83)-ROW(All!$B$12),""))</f>
        <v/>
      </c>
      <c r="D88" s="162" t="str">
        <f>IFERROR(INDEX(All!$C$13:$M$206,$B88,D$16),"")</f>
        <v/>
      </c>
      <c r="E88" s="12" t="str">
        <f>IFERROR(INDEX(All!$C$13:$M$206,$B88,E$16),"")</f>
        <v/>
      </c>
      <c r="F88" s="157" t="str">
        <f>IFERROR(INDEX(All!$C$13:$M$206,$B88,F$16),"")</f>
        <v/>
      </c>
      <c r="G88" s="12" t="str">
        <f>IFERROR(INDEX(All!$C$13:$M$206,$B88,G$16),"")</f>
        <v/>
      </c>
      <c r="H88" s="12" t="str">
        <f>IFERROR(INDEX(All!$C$13:$M$206,$B88,H$16),"")</f>
        <v/>
      </c>
      <c r="I88" s="12" t="str">
        <f>IFERROR(INDEX(All!$C$13:$M$206,$B88,I$16),"")</f>
        <v/>
      </c>
      <c r="J88" s="12" t="str">
        <f>IFERROR(INDEX(All!$C$13:$M$206,$B88,J$16),"")</f>
        <v/>
      </c>
      <c r="K88" s="15" t="str">
        <f>IFERROR(INDEX(All!$C$13:$M$206,$B88,K$16),"")</f>
        <v/>
      </c>
      <c r="L88" s="163" t="str">
        <f>IFERROR(INDEX(All!$C$13:$M$206,$B88,L$16),"")</f>
        <v/>
      </c>
      <c r="M88" s="163" t="str">
        <f>IFERROR(INDEX(All!$C$13:$M$206,$B88,M$16),"")</f>
        <v/>
      </c>
      <c r="N88" s="164"/>
      <c r="O88" s="165" t="str">
        <f t="shared" si="3"/>
        <v/>
      </c>
    </row>
    <row r="89" spans="2:15" ht="18" hidden="1" customHeight="1">
      <c r="B89" s="28" t="str">
        <f>IFERROR(SMALL($C$18:$C$211,ROW(All!G84)-ROW(All!$G$12)),"")</f>
        <v/>
      </c>
      <c r="C89" s="161" t="str">
        <f>IF(All!$B84="","",IF($H$9=All!G84,ROW(All!B84)-ROW(All!$B$12),""))</f>
        <v/>
      </c>
      <c r="D89" s="162" t="str">
        <f>IFERROR(INDEX(All!$C$13:$M$206,$B89,D$16),"")</f>
        <v/>
      </c>
      <c r="E89" s="12" t="str">
        <f>IFERROR(INDEX(All!$C$13:$M$206,$B89,E$16),"")</f>
        <v/>
      </c>
      <c r="F89" s="157" t="str">
        <f>IFERROR(INDEX(All!$C$13:$M$206,$B89,F$16),"")</f>
        <v/>
      </c>
      <c r="G89" s="12" t="str">
        <f>IFERROR(INDEX(All!$C$13:$M$206,$B89,G$16),"")</f>
        <v/>
      </c>
      <c r="H89" s="12" t="str">
        <f>IFERROR(INDEX(All!$C$13:$M$206,$B89,H$16),"")</f>
        <v/>
      </c>
      <c r="I89" s="12" t="str">
        <f>IFERROR(INDEX(All!$C$13:$M$206,$B89,I$16),"")</f>
        <v/>
      </c>
      <c r="J89" s="12" t="str">
        <f>IFERROR(INDEX(All!$C$13:$M$206,$B89,J$16),"")</f>
        <v/>
      </c>
      <c r="K89" s="15" t="str">
        <f>IFERROR(INDEX(All!$C$13:$M$206,$B89,K$16),"")</f>
        <v/>
      </c>
      <c r="L89" s="163" t="str">
        <f>IFERROR(INDEX(All!$C$13:$M$206,$B89,L$16),"")</f>
        <v/>
      </c>
      <c r="M89" s="163" t="str">
        <f>IFERROR(INDEX(All!$C$13:$M$206,$B89,M$16),"")</f>
        <v/>
      </c>
      <c r="N89" s="166"/>
      <c r="O89" s="167" t="str">
        <f t="shared" si="3"/>
        <v/>
      </c>
    </row>
    <row r="90" spans="2:15" ht="18" hidden="1" customHeight="1">
      <c r="B90" s="28" t="str">
        <f>IFERROR(SMALL($C$18:$C$211,ROW(All!G85)-ROW(All!$G$12)),"")</f>
        <v/>
      </c>
      <c r="C90" s="161" t="str">
        <f>IF(All!$B85="","",IF($H$9=All!G85,ROW(All!B85)-ROW(All!$B$12),""))</f>
        <v/>
      </c>
      <c r="D90" s="162" t="str">
        <f>IFERROR(INDEX(All!$C$13:$M$206,$B90,D$16),"")</f>
        <v/>
      </c>
      <c r="E90" s="12" t="str">
        <f>IFERROR(INDEX(All!$C$13:$M$206,$B90,E$16),"")</f>
        <v/>
      </c>
      <c r="F90" s="157" t="str">
        <f>IFERROR(INDEX(All!$C$13:$M$206,$B90,F$16),"")</f>
        <v/>
      </c>
      <c r="G90" s="12" t="str">
        <f>IFERROR(INDEX(All!$C$13:$M$206,$B90,G$16),"")</f>
        <v/>
      </c>
      <c r="H90" s="12" t="str">
        <f>IFERROR(INDEX(All!$C$13:$M$206,$B90,H$16),"")</f>
        <v/>
      </c>
      <c r="I90" s="12" t="str">
        <f>IFERROR(INDEX(All!$C$13:$M$206,$B90,I$16),"")</f>
        <v/>
      </c>
      <c r="J90" s="12" t="str">
        <f>IFERROR(INDEX(All!$C$13:$M$206,$B90,J$16),"")</f>
        <v/>
      </c>
      <c r="K90" s="15" t="str">
        <f>IFERROR(INDEX(All!$C$13:$M$206,$B90,K$16),"")</f>
        <v/>
      </c>
      <c r="L90" s="163" t="str">
        <f>IFERROR(INDEX(All!$C$13:$M$206,$B90,L$16),"")</f>
        <v/>
      </c>
      <c r="M90" s="163" t="str">
        <f>IFERROR(INDEX(All!$C$13:$M$206,$B90,M$16),"")</f>
        <v/>
      </c>
      <c r="N90" s="164"/>
      <c r="O90" s="165" t="str">
        <f t="shared" si="3"/>
        <v/>
      </c>
    </row>
    <row r="91" spans="2:15" ht="18" hidden="1" customHeight="1">
      <c r="B91" s="28" t="str">
        <f>IFERROR(SMALL($C$18:$C$211,ROW(All!G86)-ROW(All!$G$12)),"")</f>
        <v/>
      </c>
      <c r="C91" s="161" t="str">
        <f>IF(All!$B86="","",IF($H$9=All!G86,ROW(All!B86)-ROW(All!$B$12),""))</f>
        <v/>
      </c>
      <c r="D91" s="162" t="str">
        <f>IFERROR(INDEX(All!$C$13:$M$206,$B91,D$16),"")</f>
        <v/>
      </c>
      <c r="E91" s="12" t="str">
        <f>IFERROR(INDEX(All!$C$13:$M$206,$B91,E$16),"")</f>
        <v/>
      </c>
      <c r="F91" s="157" t="str">
        <f>IFERROR(INDEX(All!$C$13:$M$206,$B91,F$16),"")</f>
        <v/>
      </c>
      <c r="G91" s="12" t="str">
        <f>IFERROR(INDEX(All!$C$13:$M$206,$B91,G$16),"")</f>
        <v/>
      </c>
      <c r="H91" s="12" t="str">
        <f>IFERROR(INDEX(All!$C$13:$M$206,$B91,H$16),"")</f>
        <v/>
      </c>
      <c r="I91" s="12" t="str">
        <f>IFERROR(INDEX(All!$C$13:$M$206,$B91,I$16),"")</f>
        <v/>
      </c>
      <c r="J91" s="12" t="str">
        <f>IFERROR(INDEX(All!$C$13:$M$206,$B91,J$16),"")</f>
        <v/>
      </c>
      <c r="K91" s="15" t="str">
        <f>IFERROR(INDEX(All!$C$13:$M$206,$B91,K$16),"")</f>
        <v/>
      </c>
      <c r="L91" s="163" t="str">
        <f>IFERROR(INDEX(All!$C$13:$M$206,$B91,L$16),"")</f>
        <v/>
      </c>
      <c r="M91" s="163" t="str">
        <f>IFERROR(INDEX(All!$C$13:$M$206,$B91,M$16),"")</f>
        <v/>
      </c>
      <c r="N91" s="166"/>
      <c r="O91" s="167" t="str">
        <f t="shared" si="3"/>
        <v/>
      </c>
    </row>
    <row r="92" spans="2:15" ht="18" hidden="1" customHeight="1">
      <c r="B92" s="28" t="str">
        <f>IFERROR(SMALL($C$18:$C$211,ROW(All!G87)-ROW(All!$G$12)),"")</f>
        <v/>
      </c>
      <c r="C92" s="161" t="str">
        <f>IF(All!$B87="","",IF($H$9=All!G87,ROW(All!B87)-ROW(All!$B$12),""))</f>
        <v/>
      </c>
      <c r="D92" s="162" t="str">
        <f>IFERROR(INDEX(All!$C$13:$M$206,$B92,D$16),"")</f>
        <v/>
      </c>
      <c r="E92" s="12" t="str">
        <f>IFERROR(INDEX(All!$C$13:$M$206,$B92,E$16),"")</f>
        <v/>
      </c>
      <c r="F92" s="157" t="str">
        <f>IFERROR(INDEX(All!$C$13:$M$206,$B92,F$16),"")</f>
        <v/>
      </c>
      <c r="G92" s="12" t="str">
        <f>IFERROR(INDEX(All!$C$13:$M$206,$B92,G$16),"")</f>
        <v/>
      </c>
      <c r="H92" s="12" t="str">
        <f>IFERROR(INDEX(All!$C$13:$M$206,$B92,H$16),"")</f>
        <v/>
      </c>
      <c r="I92" s="12" t="str">
        <f>IFERROR(INDEX(All!$C$13:$M$206,$B92,I$16),"")</f>
        <v/>
      </c>
      <c r="J92" s="12" t="str">
        <f>IFERROR(INDEX(All!$C$13:$M$206,$B92,J$16),"")</f>
        <v/>
      </c>
      <c r="K92" s="15" t="str">
        <f>IFERROR(INDEX(All!$C$13:$M$206,$B92,K$16),"")</f>
        <v/>
      </c>
      <c r="L92" s="163" t="str">
        <f>IFERROR(INDEX(All!$C$13:$M$206,$B92,L$16),"")</f>
        <v/>
      </c>
      <c r="M92" s="163" t="str">
        <f>IFERROR(INDEX(All!$C$13:$M$206,$B92,M$16),"")</f>
        <v/>
      </c>
      <c r="N92" s="164"/>
      <c r="O92" s="165" t="str">
        <f t="shared" si="3"/>
        <v/>
      </c>
    </row>
    <row r="93" spans="2:15" ht="18" hidden="1" customHeight="1">
      <c r="B93" s="28" t="str">
        <f>IFERROR(SMALL($C$18:$C$211,ROW(All!G88)-ROW(All!$G$12)),"")</f>
        <v/>
      </c>
      <c r="C93" s="161" t="str">
        <f>IF(All!$B88="","",IF($H$9=All!G88,ROW(All!B88)-ROW(All!$B$12),""))</f>
        <v/>
      </c>
      <c r="D93" s="162" t="str">
        <f>IFERROR(INDEX(All!$C$13:$M$206,$B93,D$16),"")</f>
        <v/>
      </c>
      <c r="E93" s="12" t="str">
        <f>IFERROR(INDEX(All!$C$13:$M$206,$B93,E$16),"")</f>
        <v/>
      </c>
      <c r="F93" s="157" t="str">
        <f>IFERROR(INDEX(All!$C$13:$M$206,$B93,F$16),"")</f>
        <v/>
      </c>
      <c r="G93" s="12" t="str">
        <f>IFERROR(INDEX(All!$C$13:$M$206,$B93,G$16),"")</f>
        <v/>
      </c>
      <c r="H93" s="12" t="str">
        <f>IFERROR(INDEX(All!$C$13:$M$206,$B93,H$16),"")</f>
        <v/>
      </c>
      <c r="I93" s="12" t="str">
        <f>IFERROR(INDEX(All!$C$13:$M$206,$B93,I$16),"")</f>
        <v/>
      </c>
      <c r="J93" s="12" t="str">
        <f>IFERROR(INDEX(All!$C$13:$M$206,$B93,J$16),"")</f>
        <v/>
      </c>
      <c r="K93" s="15" t="str">
        <f>IFERROR(INDEX(All!$C$13:$M$206,$B93,K$16),"")</f>
        <v/>
      </c>
      <c r="L93" s="163" t="str">
        <f>IFERROR(INDEX(All!$C$13:$M$206,$B93,L$16),"")</f>
        <v/>
      </c>
      <c r="M93" s="163" t="str">
        <f>IFERROR(INDEX(All!$C$13:$M$206,$B93,M$16),"")</f>
        <v/>
      </c>
      <c r="N93" s="166"/>
      <c r="O93" s="167" t="str">
        <f t="shared" si="3"/>
        <v/>
      </c>
    </row>
    <row r="94" spans="2:15" ht="18" hidden="1" customHeight="1">
      <c r="B94" s="28" t="str">
        <f>IFERROR(SMALL($C$18:$C$211,ROW(All!G89)-ROW(All!$G$12)),"")</f>
        <v/>
      </c>
      <c r="C94" s="161" t="str">
        <f>IF(All!$B89="","",IF($H$9=All!G89,ROW(All!B89)-ROW(All!$B$12),""))</f>
        <v/>
      </c>
      <c r="D94" s="162" t="str">
        <f>IFERROR(INDEX(All!$C$13:$M$206,$B94,D$16),"")</f>
        <v/>
      </c>
      <c r="E94" s="12" t="str">
        <f>IFERROR(INDEX(All!$C$13:$M$206,$B94,E$16),"")</f>
        <v/>
      </c>
      <c r="F94" s="157" t="str">
        <f>IFERROR(INDEX(All!$C$13:$M$206,$B94,F$16),"")</f>
        <v/>
      </c>
      <c r="G94" s="12" t="str">
        <f>IFERROR(INDEX(All!$C$13:$M$206,$B94,G$16),"")</f>
        <v/>
      </c>
      <c r="H94" s="12" t="str">
        <f>IFERROR(INDEX(All!$C$13:$M$206,$B94,H$16),"")</f>
        <v/>
      </c>
      <c r="I94" s="12" t="str">
        <f>IFERROR(INDEX(All!$C$13:$M$206,$B94,I$16),"")</f>
        <v/>
      </c>
      <c r="J94" s="12" t="str">
        <f>IFERROR(INDEX(All!$C$13:$M$206,$B94,J$16),"")</f>
        <v/>
      </c>
      <c r="K94" s="15" t="str">
        <f>IFERROR(INDEX(All!$C$13:$M$206,$B94,K$16),"")</f>
        <v/>
      </c>
      <c r="L94" s="163" t="str">
        <f>IFERROR(INDEX(All!$C$13:$M$206,$B94,L$16),"")</f>
        <v/>
      </c>
      <c r="M94" s="163" t="str">
        <f>IFERROR(INDEX(All!$C$13:$M$206,$B94,M$16),"")</f>
        <v/>
      </c>
      <c r="N94" s="164"/>
      <c r="O94" s="165" t="str">
        <f t="shared" si="3"/>
        <v/>
      </c>
    </row>
    <row r="95" spans="2:15" ht="18" hidden="1" customHeight="1">
      <c r="B95" s="28" t="str">
        <f>IFERROR(SMALL($C$18:$C$211,ROW(All!G90)-ROW(All!$G$12)),"")</f>
        <v/>
      </c>
      <c r="C95" s="161" t="str">
        <f>IF(All!$B90="","",IF($H$9=All!G90,ROW(All!B90)-ROW(All!$B$12),""))</f>
        <v/>
      </c>
      <c r="D95" s="162" t="str">
        <f>IFERROR(INDEX(All!$C$13:$M$206,$B95,D$16),"")</f>
        <v/>
      </c>
      <c r="E95" s="12" t="str">
        <f>IFERROR(INDEX(All!$C$13:$M$206,$B95,E$16),"")</f>
        <v/>
      </c>
      <c r="F95" s="157" t="str">
        <f>IFERROR(INDEX(All!$C$13:$M$206,$B95,F$16),"")</f>
        <v/>
      </c>
      <c r="G95" s="12" t="str">
        <f>IFERROR(INDEX(All!$C$13:$M$206,$B95,G$16),"")</f>
        <v/>
      </c>
      <c r="H95" s="12" t="str">
        <f>IFERROR(INDEX(All!$C$13:$M$206,$B95,H$16),"")</f>
        <v/>
      </c>
      <c r="I95" s="12" t="str">
        <f>IFERROR(INDEX(All!$C$13:$M$206,$B95,I$16),"")</f>
        <v/>
      </c>
      <c r="J95" s="12" t="str">
        <f>IFERROR(INDEX(All!$C$13:$M$206,$B95,J$16),"")</f>
        <v/>
      </c>
      <c r="K95" s="15" t="str">
        <f>IFERROR(INDEX(All!$C$13:$M$206,$B95,K$16),"")</f>
        <v/>
      </c>
      <c r="L95" s="163" t="str">
        <f>IFERROR(INDEX(All!$C$13:$M$206,$B95,L$16),"")</f>
        <v/>
      </c>
      <c r="M95" s="163" t="str">
        <f>IFERROR(INDEX(All!$C$13:$M$206,$B95,M$16),"")</f>
        <v/>
      </c>
      <c r="N95" s="166"/>
      <c r="O95" s="167" t="str">
        <f t="shared" si="3"/>
        <v/>
      </c>
    </row>
    <row r="96" spans="2:15" ht="18" hidden="1" customHeight="1">
      <c r="B96" s="28" t="str">
        <f>IFERROR(SMALL($C$18:$C$211,ROW(All!G91)-ROW(All!$G$12)),"")</f>
        <v/>
      </c>
      <c r="C96" s="161" t="str">
        <f>IF(All!$B91="","",IF($H$9=All!G91,ROW(All!B91)-ROW(All!$B$12),""))</f>
        <v/>
      </c>
      <c r="D96" s="162" t="str">
        <f>IFERROR(INDEX(All!$C$13:$M$206,$B96,D$16),"")</f>
        <v/>
      </c>
      <c r="E96" s="12" t="str">
        <f>IFERROR(INDEX(All!$C$13:$M$206,$B96,E$16),"")</f>
        <v/>
      </c>
      <c r="F96" s="157" t="str">
        <f>IFERROR(INDEX(All!$C$13:$M$206,$B96,F$16),"")</f>
        <v/>
      </c>
      <c r="G96" s="12" t="str">
        <f>IFERROR(INDEX(All!$C$13:$M$206,$B96,G$16),"")</f>
        <v/>
      </c>
      <c r="H96" s="12" t="str">
        <f>IFERROR(INDEX(All!$C$13:$M$206,$B96,H$16),"")</f>
        <v/>
      </c>
      <c r="I96" s="12" t="str">
        <f>IFERROR(INDEX(All!$C$13:$M$206,$B96,I$16),"")</f>
        <v/>
      </c>
      <c r="J96" s="12" t="str">
        <f>IFERROR(INDEX(All!$C$13:$M$206,$B96,J$16),"")</f>
        <v/>
      </c>
      <c r="K96" s="15" t="str">
        <f>IFERROR(INDEX(All!$C$13:$M$206,$B96,K$16),"")</f>
        <v/>
      </c>
      <c r="L96" s="163" t="str">
        <f>IFERROR(INDEX(All!$C$13:$M$206,$B96,L$16),"")</f>
        <v/>
      </c>
      <c r="M96" s="163" t="str">
        <f>IFERROR(INDEX(All!$C$13:$M$206,$B96,M$16),"")</f>
        <v/>
      </c>
      <c r="N96" s="164"/>
      <c r="O96" s="165" t="str">
        <f t="shared" si="3"/>
        <v/>
      </c>
    </row>
    <row r="97" spans="2:15" ht="18" hidden="1" customHeight="1">
      <c r="B97" s="28" t="str">
        <f>IFERROR(SMALL($C$18:$C$211,ROW(All!G92)-ROW(All!$G$12)),"")</f>
        <v/>
      </c>
      <c r="C97" s="161" t="str">
        <f>IF(All!$B92="","",IF($H$9=All!G92,ROW(All!B92)-ROW(All!$B$12),""))</f>
        <v/>
      </c>
      <c r="D97" s="162" t="str">
        <f>IFERROR(INDEX(All!$C$13:$M$206,$B97,D$16),"")</f>
        <v/>
      </c>
      <c r="E97" s="12" t="str">
        <f>IFERROR(INDEX(All!$C$13:$M$206,$B97,E$16),"")</f>
        <v/>
      </c>
      <c r="F97" s="157" t="str">
        <f>IFERROR(INDEX(All!$C$13:$M$206,$B97,F$16),"")</f>
        <v/>
      </c>
      <c r="G97" s="12" t="str">
        <f>IFERROR(INDEX(All!$C$13:$M$206,$B97,G$16),"")</f>
        <v/>
      </c>
      <c r="H97" s="12" t="str">
        <f>IFERROR(INDEX(All!$C$13:$M$206,$B97,H$16),"")</f>
        <v/>
      </c>
      <c r="I97" s="12" t="str">
        <f>IFERROR(INDEX(All!$C$13:$M$206,$B97,I$16),"")</f>
        <v/>
      </c>
      <c r="J97" s="12" t="str">
        <f>IFERROR(INDEX(All!$C$13:$M$206,$B97,J$16),"")</f>
        <v/>
      </c>
      <c r="K97" s="15" t="str">
        <f>IFERROR(INDEX(All!$C$13:$M$206,$B97,K$16),"")</f>
        <v/>
      </c>
      <c r="L97" s="163" t="str">
        <f>IFERROR(INDEX(All!$C$13:$M$206,$B97,L$16),"")</f>
        <v/>
      </c>
      <c r="M97" s="163" t="str">
        <f>IFERROR(INDEX(All!$C$13:$M$206,$B97,M$16),"")</f>
        <v/>
      </c>
      <c r="N97" s="166"/>
      <c r="O97" s="167" t="str">
        <f t="shared" si="3"/>
        <v/>
      </c>
    </row>
    <row r="98" spans="2:15" ht="18" hidden="1" customHeight="1">
      <c r="B98" s="28" t="str">
        <f>IFERROR(SMALL($C$18:$C$211,ROW(All!G93)-ROW(All!$G$12)),"")</f>
        <v/>
      </c>
      <c r="C98" s="161" t="str">
        <f>IF(All!$B93="","",IF($H$9=All!G93,ROW(All!B93)-ROW(All!$B$12),""))</f>
        <v/>
      </c>
      <c r="D98" s="162" t="str">
        <f>IFERROR(INDEX(All!$C$13:$M$206,$B98,D$16),"")</f>
        <v/>
      </c>
      <c r="E98" s="12" t="str">
        <f>IFERROR(INDEX(All!$C$13:$M$206,$B98,E$16),"")</f>
        <v/>
      </c>
      <c r="F98" s="157" t="str">
        <f>IFERROR(INDEX(All!$C$13:$M$206,$B98,F$16),"")</f>
        <v/>
      </c>
      <c r="G98" s="12" t="str">
        <f>IFERROR(INDEX(All!$C$13:$M$206,$B98,G$16),"")</f>
        <v/>
      </c>
      <c r="H98" s="12" t="str">
        <f>IFERROR(INDEX(All!$C$13:$M$206,$B98,H$16),"")</f>
        <v/>
      </c>
      <c r="I98" s="12" t="str">
        <f>IFERROR(INDEX(All!$C$13:$M$206,$B98,I$16),"")</f>
        <v/>
      </c>
      <c r="J98" s="12" t="str">
        <f>IFERROR(INDEX(All!$C$13:$M$206,$B98,J$16),"")</f>
        <v/>
      </c>
      <c r="K98" s="15" t="str">
        <f>IFERROR(INDEX(All!$C$13:$M$206,$B98,K$16),"")</f>
        <v/>
      </c>
      <c r="L98" s="163" t="str">
        <f>IFERROR(INDEX(All!$C$13:$M$206,$B98,L$16),"")</f>
        <v/>
      </c>
      <c r="M98" s="163" t="str">
        <f>IFERROR(INDEX(All!$C$13:$M$206,$B98,M$16),"")</f>
        <v/>
      </c>
      <c r="N98" s="164"/>
      <c r="O98" s="165" t="str">
        <f t="shared" si="3"/>
        <v/>
      </c>
    </row>
    <row r="99" spans="2:15" ht="18" hidden="1" customHeight="1">
      <c r="B99" s="28" t="str">
        <f>IFERROR(SMALL($C$18:$C$211,ROW(All!G94)-ROW(All!$G$12)),"")</f>
        <v/>
      </c>
      <c r="C99" s="161" t="str">
        <f>IF(All!$B94="","",IF($H$9=All!G94,ROW(All!B94)-ROW(All!$B$12),""))</f>
        <v/>
      </c>
      <c r="D99" s="162" t="str">
        <f>IFERROR(INDEX(All!$C$13:$M$206,$B99,D$16),"")</f>
        <v/>
      </c>
      <c r="E99" s="12" t="str">
        <f>IFERROR(INDEX(All!$C$13:$M$206,$B99,E$16),"")</f>
        <v/>
      </c>
      <c r="F99" s="157" t="str">
        <f>IFERROR(INDEX(All!$C$13:$M$206,$B99,F$16),"")</f>
        <v/>
      </c>
      <c r="G99" s="12" t="str">
        <f>IFERROR(INDEX(All!$C$13:$M$206,$B99,G$16),"")</f>
        <v/>
      </c>
      <c r="H99" s="12" t="str">
        <f>IFERROR(INDEX(All!$C$13:$M$206,$B99,H$16),"")</f>
        <v/>
      </c>
      <c r="I99" s="12" t="str">
        <f>IFERROR(INDEX(All!$C$13:$M$206,$B99,I$16),"")</f>
        <v/>
      </c>
      <c r="J99" s="12" t="str">
        <f>IFERROR(INDEX(All!$C$13:$M$206,$B99,J$16),"")</f>
        <v/>
      </c>
      <c r="K99" s="15" t="str">
        <f>IFERROR(INDEX(All!$C$13:$M$206,$B99,K$16),"")</f>
        <v/>
      </c>
      <c r="L99" s="163" t="str">
        <f>IFERROR(INDEX(All!$C$13:$M$206,$B99,L$16),"")</f>
        <v/>
      </c>
      <c r="M99" s="163" t="str">
        <f>IFERROR(INDEX(All!$C$13:$M$206,$B99,M$16),"")</f>
        <v/>
      </c>
      <c r="N99" s="166"/>
      <c r="O99" s="167" t="str">
        <f t="shared" si="3"/>
        <v/>
      </c>
    </row>
    <row r="100" spans="2:15" ht="18" hidden="1" customHeight="1">
      <c r="B100" s="28" t="str">
        <f>IFERROR(SMALL($C$18:$C$211,ROW(All!G95)-ROW(All!$G$12)),"")</f>
        <v/>
      </c>
      <c r="C100" s="161" t="str">
        <f>IF(All!$B95="","",IF($H$9=All!G95,ROW(All!B95)-ROW(All!$B$12),""))</f>
        <v/>
      </c>
      <c r="D100" s="162" t="str">
        <f>IFERROR(INDEX(All!$C$13:$M$206,$B100,D$16),"")</f>
        <v/>
      </c>
      <c r="E100" s="12" t="str">
        <f>IFERROR(INDEX(All!$C$13:$M$206,$B100,E$16),"")</f>
        <v/>
      </c>
      <c r="F100" s="157" t="str">
        <f>IFERROR(INDEX(All!$C$13:$M$206,$B100,F$16),"")</f>
        <v/>
      </c>
      <c r="G100" s="12" t="str">
        <f>IFERROR(INDEX(All!$C$13:$M$206,$B100,G$16),"")</f>
        <v/>
      </c>
      <c r="H100" s="12" t="str">
        <f>IFERROR(INDEX(All!$C$13:$M$206,$B100,H$16),"")</f>
        <v/>
      </c>
      <c r="I100" s="12" t="str">
        <f>IFERROR(INDEX(All!$C$13:$M$206,$B100,I$16),"")</f>
        <v/>
      </c>
      <c r="J100" s="12" t="str">
        <f>IFERROR(INDEX(All!$C$13:$M$206,$B100,J$16),"")</f>
        <v/>
      </c>
      <c r="K100" s="15" t="str">
        <f>IFERROR(INDEX(All!$C$13:$M$206,$B100,K$16),"")</f>
        <v/>
      </c>
      <c r="L100" s="163" t="str">
        <f>IFERROR(INDEX(All!$C$13:$M$206,$B100,L$16),"")</f>
        <v/>
      </c>
      <c r="M100" s="163" t="str">
        <f>IFERROR(INDEX(All!$C$13:$M$206,$B100,M$16),"")</f>
        <v/>
      </c>
      <c r="N100" s="164"/>
      <c r="O100" s="165" t="str">
        <f t="shared" si="3"/>
        <v/>
      </c>
    </row>
    <row r="101" spans="2:15" ht="18" hidden="1" customHeight="1">
      <c r="B101" s="28" t="str">
        <f>IFERROR(SMALL($C$18:$C$211,ROW(All!G96)-ROW(All!$G$12)),"")</f>
        <v/>
      </c>
      <c r="C101" s="161" t="str">
        <f>IF(All!$B96="","",IF($H$9=All!G96,ROW(All!B96)-ROW(All!$B$12),""))</f>
        <v/>
      </c>
      <c r="D101" s="162" t="str">
        <f>IFERROR(INDEX(All!$C$13:$M$206,$B101,D$16),"")</f>
        <v/>
      </c>
      <c r="E101" s="12" t="str">
        <f>IFERROR(INDEX(All!$C$13:$M$206,$B101,E$16),"")</f>
        <v/>
      </c>
      <c r="F101" s="157" t="str">
        <f>IFERROR(INDEX(All!$C$13:$M$206,$B101,F$16),"")</f>
        <v/>
      </c>
      <c r="G101" s="12" t="str">
        <f>IFERROR(INDEX(All!$C$13:$M$206,$B101,G$16),"")</f>
        <v/>
      </c>
      <c r="H101" s="12" t="str">
        <f>IFERROR(INDEX(All!$C$13:$M$206,$B101,H$16),"")</f>
        <v/>
      </c>
      <c r="I101" s="12" t="str">
        <f>IFERROR(INDEX(All!$C$13:$M$206,$B101,I$16),"")</f>
        <v/>
      </c>
      <c r="J101" s="12" t="str">
        <f>IFERROR(INDEX(All!$C$13:$M$206,$B101,J$16),"")</f>
        <v/>
      </c>
      <c r="K101" s="15" t="str">
        <f>IFERROR(INDEX(All!$C$13:$M$206,$B101,K$16),"")</f>
        <v/>
      </c>
      <c r="L101" s="163" t="str">
        <f>IFERROR(INDEX(All!$C$13:$M$206,$B101,L$16),"")</f>
        <v/>
      </c>
      <c r="M101" s="163" t="str">
        <f>IFERROR(INDEX(All!$C$13:$M$206,$B101,M$16),"")</f>
        <v/>
      </c>
      <c r="N101" s="166"/>
      <c r="O101" s="167" t="str">
        <f t="shared" si="3"/>
        <v/>
      </c>
    </row>
    <row r="102" spans="2:15" ht="18" hidden="1" customHeight="1">
      <c r="B102" s="28" t="str">
        <f>IFERROR(SMALL($C$18:$C$211,ROW(All!G97)-ROW(All!$G$12)),"")</f>
        <v/>
      </c>
      <c r="C102" s="161" t="str">
        <f>IF(All!$B97="","",IF($H$9=All!G97,ROW(All!B97)-ROW(All!$B$12),""))</f>
        <v/>
      </c>
      <c r="D102" s="162" t="str">
        <f>IFERROR(INDEX(All!$C$13:$M$206,$B102,D$16),"")</f>
        <v/>
      </c>
      <c r="E102" s="12" t="str">
        <f>IFERROR(INDEX(All!$C$13:$M$206,$B102,E$16),"")</f>
        <v/>
      </c>
      <c r="F102" s="157" t="str">
        <f>IFERROR(INDEX(All!$C$13:$M$206,$B102,F$16),"")</f>
        <v/>
      </c>
      <c r="G102" s="12" t="str">
        <f>IFERROR(INDEX(All!$C$13:$M$206,$B102,G$16),"")</f>
        <v/>
      </c>
      <c r="H102" s="12" t="str">
        <f>IFERROR(INDEX(All!$C$13:$M$206,$B102,H$16),"")</f>
        <v/>
      </c>
      <c r="I102" s="12" t="str">
        <f>IFERROR(INDEX(All!$C$13:$M$206,$B102,I$16),"")</f>
        <v/>
      </c>
      <c r="J102" s="12" t="str">
        <f>IFERROR(INDEX(All!$C$13:$M$206,$B102,J$16),"")</f>
        <v/>
      </c>
      <c r="K102" s="15" t="str">
        <f>IFERROR(INDEX(All!$C$13:$M$206,$B102,K$16),"")</f>
        <v/>
      </c>
      <c r="L102" s="163" t="str">
        <f>IFERROR(INDEX(All!$C$13:$M$206,$B102,L$16),"")</f>
        <v/>
      </c>
      <c r="M102" s="163" t="str">
        <f>IFERROR(INDEX(All!$C$13:$M$206,$B102,M$16),"")</f>
        <v/>
      </c>
      <c r="N102" s="164"/>
      <c r="O102" s="165" t="str">
        <f t="shared" si="3"/>
        <v/>
      </c>
    </row>
    <row r="103" spans="2:15" ht="18" hidden="1" customHeight="1">
      <c r="B103" s="28" t="str">
        <f>IFERROR(SMALL($C$18:$C$211,ROW(All!G98)-ROW(All!$G$12)),"")</f>
        <v/>
      </c>
      <c r="C103" s="161" t="str">
        <f>IF(All!$B98="","",IF($H$9=All!G98,ROW(All!B98)-ROW(All!$B$12),""))</f>
        <v/>
      </c>
      <c r="D103" s="162" t="str">
        <f>IFERROR(INDEX(All!$C$13:$M$206,$B103,D$16),"")</f>
        <v/>
      </c>
      <c r="E103" s="12" t="str">
        <f>IFERROR(INDEX(All!$C$13:$M$206,$B103,E$16),"")</f>
        <v/>
      </c>
      <c r="F103" s="157" t="str">
        <f>IFERROR(INDEX(All!$C$13:$M$206,$B103,F$16),"")</f>
        <v/>
      </c>
      <c r="G103" s="12" t="str">
        <f>IFERROR(INDEX(All!$C$13:$M$206,$B103,G$16),"")</f>
        <v/>
      </c>
      <c r="H103" s="12" t="str">
        <f>IFERROR(INDEX(All!$C$13:$M$206,$B103,H$16),"")</f>
        <v/>
      </c>
      <c r="I103" s="12" t="str">
        <f>IFERROR(INDEX(All!$C$13:$M$206,$B103,I$16),"")</f>
        <v/>
      </c>
      <c r="J103" s="12" t="str">
        <f>IFERROR(INDEX(All!$C$13:$M$206,$B103,J$16),"")</f>
        <v/>
      </c>
      <c r="K103" s="15" t="str">
        <f>IFERROR(INDEX(All!$C$13:$M$206,$B103,K$16),"")</f>
        <v/>
      </c>
      <c r="L103" s="163" t="str">
        <f>IFERROR(INDEX(All!$C$13:$M$206,$B103,L$16),"")</f>
        <v/>
      </c>
      <c r="M103" s="163" t="str">
        <f>IFERROR(INDEX(All!$C$13:$M$206,$B103,M$16),"")</f>
        <v/>
      </c>
      <c r="N103" s="166"/>
      <c r="O103" s="167" t="str">
        <f t="shared" si="3"/>
        <v/>
      </c>
    </row>
    <row r="104" spans="2:15" ht="18" hidden="1" customHeight="1">
      <c r="B104" s="28" t="str">
        <f>IFERROR(SMALL($C$18:$C$211,ROW(All!G99)-ROW(All!$G$12)),"")</f>
        <v/>
      </c>
      <c r="C104" s="161" t="str">
        <f>IF(All!$B99="","",IF($H$9=All!G99,ROW(All!B99)-ROW(All!$B$12),""))</f>
        <v/>
      </c>
      <c r="D104" s="162" t="str">
        <f>IFERROR(INDEX(All!$C$13:$M$206,$B104,D$16),"")</f>
        <v/>
      </c>
      <c r="E104" s="12" t="str">
        <f>IFERROR(INDEX(All!$C$13:$M$206,$B104,E$16),"")</f>
        <v/>
      </c>
      <c r="F104" s="157" t="str">
        <f>IFERROR(INDEX(All!$C$13:$M$206,$B104,F$16),"")</f>
        <v/>
      </c>
      <c r="G104" s="12" t="str">
        <f>IFERROR(INDEX(All!$C$13:$M$206,$B104,G$16),"")</f>
        <v/>
      </c>
      <c r="H104" s="12" t="str">
        <f>IFERROR(INDEX(All!$C$13:$M$206,$B104,H$16),"")</f>
        <v/>
      </c>
      <c r="I104" s="12" t="str">
        <f>IFERROR(INDEX(All!$C$13:$M$206,$B104,I$16),"")</f>
        <v/>
      </c>
      <c r="J104" s="12" t="str">
        <f>IFERROR(INDEX(All!$C$13:$M$206,$B104,J$16),"")</f>
        <v/>
      </c>
      <c r="K104" s="15" t="str">
        <f>IFERROR(INDEX(All!$C$13:$M$206,$B104,K$16),"")</f>
        <v/>
      </c>
      <c r="L104" s="163" t="str">
        <f>IFERROR(INDEX(All!$C$13:$M$206,$B104,L$16),"")</f>
        <v/>
      </c>
      <c r="M104" s="163" t="str">
        <f>IFERROR(INDEX(All!$C$13:$M$206,$B104,M$16),"")</f>
        <v/>
      </c>
      <c r="N104" s="164"/>
      <c r="O104" s="165" t="str">
        <f t="shared" si="3"/>
        <v/>
      </c>
    </row>
    <row r="105" spans="2:15" ht="18" hidden="1" customHeight="1">
      <c r="B105" s="28" t="str">
        <f>IFERROR(SMALL($C$18:$C$211,ROW(All!G100)-ROW(All!$G$12)),"")</f>
        <v/>
      </c>
      <c r="C105" s="161" t="str">
        <f>IF(All!$B100="","",IF($H$9=All!G100,ROW(All!B100)-ROW(All!$B$12),""))</f>
        <v/>
      </c>
      <c r="D105" s="162" t="str">
        <f>IFERROR(INDEX(All!$C$13:$M$206,$B105,D$16),"")</f>
        <v/>
      </c>
      <c r="E105" s="12" t="str">
        <f>IFERROR(INDEX(All!$C$13:$M$206,$B105,E$16),"")</f>
        <v/>
      </c>
      <c r="F105" s="157" t="str">
        <f>IFERROR(INDEX(All!$C$13:$M$206,$B105,F$16),"")</f>
        <v/>
      </c>
      <c r="G105" s="12" t="str">
        <f>IFERROR(INDEX(All!$C$13:$M$206,$B105,G$16),"")</f>
        <v/>
      </c>
      <c r="H105" s="12" t="str">
        <f>IFERROR(INDEX(All!$C$13:$M$206,$B105,H$16),"")</f>
        <v/>
      </c>
      <c r="I105" s="12" t="str">
        <f>IFERROR(INDEX(All!$C$13:$M$206,$B105,I$16),"")</f>
        <v/>
      </c>
      <c r="J105" s="12" t="str">
        <f>IFERROR(INDEX(All!$C$13:$M$206,$B105,J$16),"")</f>
        <v/>
      </c>
      <c r="K105" s="15" t="str">
        <f>IFERROR(INDEX(All!$C$13:$M$206,$B105,K$16),"")</f>
        <v/>
      </c>
      <c r="L105" s="163" t="str">
        <f>IFERROR(INDEX(All!$C$13:$M$206,$B105,L$16),"")</f>
        <v/>
      </c>
      <c r="M105" s="163" t="str">
        <f>IFERROR(INDEX(All!$C$13:$M$206,$B105,M$16),"")</f>
        <v/>
      </c>
      <c r="N105" s="166"/>
      <c r="O105" s="167" t="str">
        <f t="shared" si="3"/>
        <v/>
      </c>
    </row>
    <row r="106" spans="2:15" ht="18" hidden="1" customHeight="1">
      <c r="B106" s="28" t="str">
        <f>IFERROR(SMALL($C$18:$C$211,ROW(All!G101)-ROW(All!$G$12)),"")</f>
        <v/>
      </c>
      <c r="C106" s="161" t="str">
        <f>IF(All!$B101="","",IF($H$9=All!G101,ROW(All!B101)-ROW(All!$B$12),""))</f>
        <v/>
      </c>
      <c r="D106" s="162" t="str">
        <f>IFERROR(INDEX(All!$C$13:$M$206,$B106,D$16),"")</f>
        <v/>
      </c>
      <c r="E106" s="12" t="str">
        <f>IFERROR(INDEX(All!$C$13:$M$206,$B106,E$16),"")</f>
        <v/>
      </c>
      <c r="F106" s="157" t="str">
        <f>IFERROR(INDEX(All!$C$13:$M$206,$B106,F$16),"")</f>
        <v/>
      </c>
      <c r="G106" s="12" t="str">
        <f>IFERROR(INDEX(All!$C$13:$M$206,$B106,G$16),"")</f>
        <v/>
      </c>
      <c r="H106" s="12" t="str">
        <f>IFERROR(INDEX(All!$C$13:$M$206,$B106,H$16),"")</f>
        <v/>
      </c>
      <c r="I106" s="12" t="str">
        <f>IFERROR(INDEX(All!$C$13:$M$206,$B106,I$16),"")</f>
        <v/>
      </c>
      <c r="J106" s="12" t="str">
        <f>IFERROR(INDEX(All!$C$13:$M$206,$B106,J$16),"")</f>
        <v/>
      </c>
      <c r="K106" s="15" t="str">
        <f>IFERROR(INDEX(All!$C$13:$M$206,$B106,K$16),"")</f>
        <v/>
      </c>
      <c r="L106" s="163" t="str">
        <f>IFERROR(INDEX(All!$C$13:$M$206,$B106,L$16),"")</f>
        <v/>
      </c>
      <c r="M106" s="163" t="str">
        <f>IFERROR(INDEX(All!$C$13:$M$206,$B106,M$16),"")</f>
        <v/>
      </c>
      <c r="N106" s="164"/>
      <c r="O106" s="165" t="str">
        <f t="shared" si="3"/>
        <v/>
      </c>
    </row>
    <row r="107" spans="2:15" ht="18" hidden="1" customHeight="1">
      <c r="B107" s="28" t="str">
        <f>IFERROR(SMALL($C$18:$C$211,ROW(All!G102)-ROW(All!$G$12)),"")</f>
        <v/>
      </c>
      <c r="C107" s="161" t="str">
        <f>IF(All!$B102="","",IF($H$9=All!G102,ROW(All!B102)-ROW(All!$B$12),""))</f>
        <v/>
      </c>
      <c r="D107" s="162" t="str">
        <f>IFERROR(INDEX(All!$C$13:$M$206,$B107,D$16),"")</f>
        <v/>
      </c>
      <c r="E107" s="12" t="str">
        <f>IFERROR(INDEX(All!$C$13:$M$206,$B107,E$16),"")</f>
        <v/>
      </c>
      <c r="F107" s="157" t="str">
        <f>IFERROR(INDEX(All!$C$13:$M$206,$B107,F$16),"")</f>
        <v/>
      </c>
      <c r="G107" s="12" t="str">
        <f>IFERROR(INDEX(All!$C$13:$M$206,$B107,G$16),"")</f>
        <v/>
      </c>
      <c r="H107" s="12" t="str">
        <f>IFERROR(INDEX(All!$C$13:$M$206,$B107,H$16),"")</f>
        <v/>
      </c>
      <c r="I107" s="12" t="str">
        <f>IFERROR(INDEX(All!$C$13:$M$206,$B107,I$16),"")</f>
        <v/>
      </c>
      <c r="J107" s="12" t="str">
        <f>IFERROR(INDEX(All!$C$13:$M$206,$B107,J$16),"")</f>
        <v/>
      </c>
      <c r="K107" s="15" t="str">
        <f>IFERROR(INDEX(All!$C$13:$M$206,$B107,K$16),"")</f>
        <v/>
      </c>
      <c r="L107" s="163" t="str">
        <f>IFERROR(INDEX(All!$C$13:$M$206,$B107,L$16),"")</f>
        <v/>
      </c>
      <c r="M107" s="163" t="str">
        <f>IFERROR(INDEX(All!$C$13:$M$206,$B107,M$16),"")</f>
        <v/>
      </c>
      <c r="N107" s="166"/>
      <c r="O107" s="167" t="str">
        <f t="shared" si="3"/>
        <v/>
      </c>
    </row>
    <row r="108" spans="2:15" ht="18" hidden="1" customHeight="1">
      <c r="B108" s="28" t="str">
        <f>IFERROR(SMALL($C$18:$C$211,ROW(All!G103)-ROW(All!$G$12)),"")</f>
        <v/>
      </c>
      <c r="C108" s="161" t="str">
        <f>IF(All!$B103="","",IF($H$9=All!G103,ROW(All!B103)-ROW(All!$B$12),""))</f>
        <v/>
      </c>
      <c r="D108" s="162" t="str">
        <f>IFERROR(INDEX(All!$C$13:$M$206,$B108,D$16),"")</f>
        <v/>
      </c>
      <c r="E108" s="12" t="str">
        <f>IFERROR(INDEX(All!$C$13:$M$206,$B108,E$16),"")</f>
        <v/>
      </c>
      <c r="F108" s="157" t="str">
        <f>IFERROR(INDEX(All!$C$13:$M$206,$B108,F$16),"")</f>
        <v/>
      </c>
      <c r="G108" s="12" t="str">
        <f>IFERROR(INDEX(All!$C$13:$M$206,$B108,G$16),"")</f>
        <v/>
      </c>
      <c r="H108" s="12" t="str">
        <f>IFERROR(INDEX(All!$C$13:$M$206,$B108,H$16),"")</f>
        <v/>
      </c>
      <c r="I108" s="12" t="str">
        <f>IFERROR(INDEX(All!$C$13:$M$206,$B108,I$16),"")</f>
        <v/>
      </c>
      <c r="J108" s="12" t="str">
        <f>IFERROR(INDEX(All!$C$13:$M$206,$B108,J$16),"")</f>
        <v/>
      </c>
      <c r="K108" s="15" t="str">
        <f>IFERROR(INDEX(All!$C$13:$M$206,$B108,K$16),"")</f>
        <v/>
      </c>
      <c r="L108" s="163" t="str">
        <f>IFERROR(INDEX(All!$C$13:$M$206,$B108,L$16),"")</f>
        <v/>
      </c>
      <c r="M108" s="163" t="str">
        <f>IFERROR(INDEX(All!$C$13:$M$206,$B108,M$16),"")</f>
        <v/>
      </c>
      <c r="N108" s="164"/>
      <c r="O108" s="165" t="str">
        <f t="shared" si="3"/>
        <v/>
      </c>
    </row>
    <row r="109" spans="2:15" ht="18" hidden="1" customHeight="1">
      <c r="B109" s="28" t="str">
        <f>IFERROR(SMALL($C$18:$C$211,ROW(All!G104)-ROW(All!$G$12)),"")</f>
        <v/>
      </c>
      <c r="C109" s="161" t="str">
        <f>IF(All!$B104="","",IF($H$9=All!G104,ROW(All!B104)-ROW(All!$B$12),""))</f>
        <v/>
      </c>
      <c r="D109" s="162" t="str">
        <f>IFERROR(INDEX(All!$C$13:$M$206,$B109,D$16),"")</f>
        <v/>
      </c>
      <c r="E109" s="12" t="str">
        <f>IFERROR(INDEX(All!$C$13:$M$206,$B109,E$16),"")</f>
        <v/>
      </c>
      <c r="F109" s="157" t="str">
        <f>IFERROR(INDEX(All!$C$13:$M$206,$B109,F$16),"")</f>
        <v/>
      </c>
      <c r="G109" s="12" t="str">
        <f>IFERROR(INDEX(All!$C$13:$M$206,$B109,G$16),"")</f>
        <v/>
      </c>
      <c r="H109" s="12" t="str">
        <f>IFERROR(INDEX(All!$C$13:$M$206,$B109,H$16),"")</f>
        <v/>
      </c>
      <c r="I109" s="12" t="str">
        <f>IFERROR(INDEX(All!$C$13:$M$206,$B109,I$16),"")</f>
        <v/>
      </c>
      <c r="J109" s="12" t="str">
        <f>IFERROR(INDEX(All!$C$13:$M$206,$B109,J$16),"")</f>
        <v/>
      </c>
      <c r="K109" s="15" t="str">
        <f>IFERROR(INDEX(All!$C$13:$M$206,$B109,K$16),"")</f>
        <v/>
      </c>
      <c r="L109" s="163" t="str">
        <f>IFERROR(INDEX(All!$C$13:$M$206,$B109,L$16),"")</f>
        <v/>
      </c>
      <c r="M109" s="163" t="str">
        <f>IFERROR(INDEX(All!$C$13:$M$206,$B109,M$16),"")</f>
        <v/>
      </c>
      <c r="N109" s="166"/>
      <c r="O109" s="167" t="str">
        <f t="shared" si="3"/>
        <v/>
      </c>
    </row>
    <row r="110" spans="2:15" ht="18" hidden="1" customHeight="1">
      <c r="B110" s="28" t="str">
        <f>IFERROR(SMALL($C$18:$C$211,ROW(All!G105)-ROW(All!$G$12)),"")</f>
        <v/>
      </c>
      <c r="C110" s="161" t="str">
        <f>IF(All!$B105="","",IF($H$9=All!G105,ROW(All!B105)-ROW(All!$B$12),""))</f>
        <v/>
      </c>
      <c r="D110" s="162" t="str">
        <f>IFERROR(INDEX(All!$C$13:$M$206,$B110,D$16),"")</f>
        <v/>
      </c>
      <c r="E110" s="12" t="str">
        <f>IFERROR(INDEX(All!$C$13:$M$206,$B110,E$16),"")</f>
        <v/>
      </c>
      <c r="F110" s="157" t="str">
        <f>IFERROR(INDEX(All!$C$13:$M$206,$B110,F$16),"")</f>
        <v/>
      </c>
      <c r="G110" s="12" t="str">
        <f>IFERROR(INDEX(All!$C$13:$M$206,$B110,G$16),"")</f>
        <v/>
      </c>
      <c r="H110" s="12" t="str">
        <f>IFERROR(INDEX(All!$C$13:$M$206,$B110,H$16),"")</f>
        <v/>
      </c>
      <c r="I110" s="12" t="str">
        <f>IFERROR(INDEX(All!$C$13:$M$206,$B110,I$16),"")</f>
        <v/>
      </c>
      <c r="J110" s="12" t="str">
        <f>IFERROR(INDEX(All!$C$13:$M$206,$B110,J$16),"")</f>
        <v/>
      </c>
      <c r="K110" s="15" t="str">
        <f>IFERROR(INDEX(All!$C$13:$M$206,$B110,K$16),"")</f>
        <v/>
      </c>
      <c r="L110" s="163" t="str">
        <f>IFERROR(INDEX(All!$C$13:$M$206,$B110,L$16),"")</f>
        <v/>
      </c>
      <c r="M110" s="163" t="str">
        <f>IFERROR(INDEX(All!$C$13:$M$206,$B110,M$16),"")</f>
        <v/>
      </c>
      <c r="N110" s="164"/>
      <c r="O110" s="165" t="str">
        <f t="shared" si="3"/>
        <v/>
      </c>
    </row>
    <row r="111" spans="2:15" ht="18" hidden="1" customHeight="1">
      <c r="B111" s="28" t="str">
        <f>IFERROR(SMALL($C$18:$C$211,ROW(All!G106)-ROW(All!$G$12)),"")</f>
        <v/>
      </c>
      <c r="C111" s="161" t="str">
        <f>IF(All!$B106="","",IF($H$9=All!G106,ROW(All!B106)-ROW(All!$B$12),""))</f>
        <v/>
      </c>
      <c r="D111" s="162" t="str">
        <f>IFERROR(INDEX(All!$C$13:$M$206,$B111,D$16),"")</f>
        <v/>
      </c>
      <c r="E111" s="12" t="str">
        <f>IFERROR(INDEX(All!$C$13:$M$206,$B111,E$16),"")</f>
        <v/>
      </c>
      <c r="F111" s="157" t="str">
        <f>IFERROR(INDEX(All!$C$13:$M$206,$B111,F$16),"")</f>
        <v/>
      </c>
      <c r="G111" s="12" t="str">
        <f>IFERROR(INDEX(All!$C$13:$M$206,$B111,G$16),"")</f>
        <v/>
      </c>
      <c r="H111" s="12" t="str">
        <f>IFERROR(INDEX(All!$C$13:$M$206,$B111,H$16),"")</f>
        <v/>
      </c>
      <c r="I111" s="12" t="str">
        <f>IFERROR(INDEX(All!$C$13:$M$206,$B111,I$16),"")</f>
        <v/>
      </c>
      <c r="J111" s="12" t="str">
        <f>IFERROR(INDEX(All!$C$13:$M$206,$B111,J$16),"")</f>
        <v/>
      </c>
      <c r="K111" s="15" t="str">
        <f>IFERROR(INDEX(All!$C$13:$M$206,$B111,K$16),"")</f>
        <v/>
      </c>
      <c r="L111" s="163" t="str">
        <f>IFERROR(INDEX(All!$C$13:$M$206,$B111,L$16),"")</f>
        <v/>
      </c>
      <c r="M111" s="163" t="str">
        <f>IFERROR(INDEX(All!$C$13:$M$206,$B111,M$16),"")</f>
        <v/>
      </c>
      <c r="N111" s="166"/>
      <c r="O111" s="167" t="str">
        <f t="shared" si="3"/>
        <v/>
      </c>
    </row>
    <row r="112" spans="2:15" ht="18" hidden="1" customHeight="1">
      <c r="B112" s="28" t="str">
        <f>IFERROR(SMALL($C$18:$C$211,ROW(All!G107)-ROW(All!$G$12)),"")</f>
        <v/>
      </c>
      <c r="C112" s="161" t="str">
        <f>IF(All!$B107="","",IF($H$9=All!G107,ROW(All!B107)-ROW(All!$B$12),""))</f>
        <v/>
      </c>
      <c r="D112" s="162" t="str">
        <f>IFERROR(INDEX(All!$C$13:$M$206,$B112,D$16),"")</f>
        <v/>
      </c>
      <c r="E112" s="12" t="str">
        <f>IFERROR(INDEX(All!$C$13:$M$206,$B112,E$16),"")</f>
        <v/>
      </c>
      <c r="F112" s="157" t="str">
        <f>IFERROR(INDEX(All!$C$13:$M$206,$B112,F$16),"")</f>
        <v/>
      </c>
      <c r="G112" s="12" t="str">
        <f>IFERROR(INDEX(All!$C$13:$M$206,$B112,G$16),"")</f>
        <v/>
      </c>
      <c r="H112" s="12" t="str">
        <f>IFERROR(INDEX(All!$C$13:$M$206,$B112,H$16),"")</f>
        <v/>
      </c>
      <c r="I112" s="12" t="str">
        <f>IFERROR(INDEX(All!$C$13:$M$206,$B112,I$16),"")</f>
        <v/>
      </c>
      <c r="J112" s="12" t="str">
        <f>IFERROR(INDEX(All!$C$13:$M$206,$B112,J$16),"")</f>
        <v/>
      </c>
      <c r="K112" s="15" t="str">
        <f>IFERROR(INDEX(All!$C$13:$M$206,$B112,K$16),"")</f>
        <v/>
      </c>
      <c r="L112" s="163" t="str">
        <f>IFERROR(INDEX(All!$C$13:$M$206,$B112,L$16),"")</f>
        <v/>
      </c>
      <c r="M112" s="163" t="str">
        <f>IFERROR(INDEX(All!$C$13:$M$206,$B112,M$16),"")</f>
        <v/>
      </c>
      <c r="N112" s="164"/>
      <c r="O112" s="165" t="str">
        <f t="shared" si="3"/>
        <v/>
      </c>
    </row>
    <row r="113" spans="2:15" ht="18" hidden="1" customHeight="1">
      <c r="B113" s="28" t="str">
        <f>IFERROR(SMALL($C$18:$C$211,ROW(All!G108)-ROW(All!$G$12)),"")</f>
        <v/>
      </c>
      <c r="C113" s="161" t="str">
        <f>IF(All!$B108="","",IF($H$9=All!G108,ROW(All!B108)-ROW(All!$B$12),""))</f>
        <v/>
      </c>
      <c r="D113" s="162" t="str">
        <f>IFERROR(INDEX(All!$C$13:$M$206,$B113,D$16),"")</f>
        <v/>
      </c>
      <c r="E113" s="12" t="str">
        <f>IFERROR(INDEX(All!$C$13:$M$206,$B113,E$16),"")</f>
        <v/>
      </c>
      <c r="F113" s="157" t="str">
        <f>IFERROR(INDEX(All!$C$13:$M$206,$B113,F$16),"")</f>
        <v/>
      </c>
      <c r="G113" s="12" t="str">
        <f>IFERROR(INDEX(All!$C$13:$M$206,$B113,G$16),"")</f>
        <v/>
      </c>
      <c r="H113" s="12" t="str">
        <f>IFERROR(INDEX(All!$C$13:$M$206,$B113,H$16),"")</f>
        <v/>
      </c>
      <c r="I113" s="12" t="str">
        <f>IFERROR(INDEX(All!$C$13:$M$206,$B113,I$16),"")</f>
        <v/>
      </c>
      <c r="J113" s="12" t="str">
        <f>IFERROR(INDEX(All!$C$13:$M$206,$B113,J$16),"")</f>
        <v/>
      </c>
      <c r="K113" s="15" t="str">
        <f>IFERROR(INDEX(All!$C$13:$M$206,$B113,K$16),"")</f>
        <v/>
      </c>
      <c r="L113" s="163" t="str">
        <f>IFERROR(INDEX(All!$C$13:$M$206,$B113,L$16),"")</f>
        <v/>
      </c>
      <c r="M113" s="163" t="str">
        <f>IFERROR(INDEX(All!$C$13:$M$206,$B113,M$16),"")</f>
        <v/>
      </c>
      <c r="N113" s="166"/>
      <c r="O113" s="167" t="str">
        <f t="shared" si="3"/>
        <v/>
      </c>
    </row>
    <row r="114" spans="2:15" ht="18" hidden="1" customHeight="1">
      <c r="B114" s="28" t="str">
        <f>IFERROR(SMALL($C$18:$C$211,ROW(All!G109)-ROW(All!$G$12)),"")</f>
        <v/>
      </c>
      <c r="C114" s="161" t="str">
        <f>IF(All!$B109="","",IF($H$9=All!G109,ROW(All!B109)-ROW(All!$B$12),""))</f>
        <v/>
      </c>
      <c r="D114" s="162" t="str">
        <f>IFERROR(INDEX(All!$C$13:$M$206,$B114,D$16),"")</f>
        <v/>
      </c>
      <c r="E114" s="12" t="str">
        <f>IFERROR(INDEX(All!$C$13:$M$206,$B114,E$16),"")</f>
        <v/>
      </c>
      <c r="F114" s="157" t="str">
        <f>IFERROR(INDEX(All!$C$13:$M$206,$B114,F$16),"")</f>
        <v/>
      </c>
      <c r="G114" s="12" t="str">
        <f>IFERROR(INDEX(All!$C$13:$M$206,$B114,G$16),"")</f>
        <v/>
      </c>
      <c r="H114" s="12" t="str">
        <f>IFERROR(INDEX(All!$C$13:$M$206,$B114,H$16),"")</f>
        <v/>
      </c>
      <c r="I114" s="12" t="str">
        <f>IFERROR(INDEX(All!$C$13:$M$206,$B114,I$16),"")</f>
        <v/>
      </c>
      <c r="J114" s="12" t="str">
        <f>IFERROR(INDEX(All!$C$13:$M$206,$B114,J$16),"")</f>
        <v/>
      </c>
      <c r="K114" s="15" t="str">
        <f>IFERROR(INDEX(All!$C$13:$M$206,$B114,K$16),"")</f>
        <v/>
      </c>
      <c r="L114" s="163" t="str">
        <f>IFERROR(INDEX(All!$C$13:$M$206,$B114,L$16),"")</f>
        <v/>
      </c>
      <c r="M114" s="163" t="str">
        <f>IFERROR(INDEX(All!$C$13:$M$206,$B114,M$16),"")</f>
        <v/>
      </c>
      <c r="N114" s="164"/>
      <c r="O114" s="165" t="str">
        <f t="shared" si="3"/>
        <v/>
      </c>
    </row>
    <row r="115" spans="2:15" ht="18" hidden="1" customHeight="1">
      <c r="B115" s="28" t="str">
        <f>IFERROR(SMALL($C$18:$C$211,ROW(All!G110)-ROW(All!$G$12)),"")</f>
        <v/>
      </c>
      <c r="C115" s="161" t="str">
        <f>IF(All!$B110="","",IF($H$9=All!G110,ROW(All!B110)-ROW(All!$B$12),""))</f>
        <v/>
      </c>
      <c r="D115" s="162" t="str">
        <f>IFERROR(INDEX(All!$C$13:$M$206,$B115,D$16),"")</f>
        <v/>
      </c>
      <c r="E115" s="12" t="str">
        <f>IFERROR(INDEX(All!$C$13:$M$206,$B115,E$16),"")</f>
        <v/>
      </c>
      <c r="F115" s="157" t="str">
        <f>IFERROR(INDEX(All!$C$13:$M$206,$B115,F$16),"")</f>
        <v/>
      </c>
      <c r="G115" s="12" t="str">
        <f>IFERROR(INDEX(All!$C$13:$M$206,$B115,G$16),"")</f>
        <v/>
      </c>
      <c r="H115" s="12" t="str">
        <f>IFERROR(INDEX(All!$C$13:$M$206,$B115,H$16),"")</f>
        <v/>
      </c>
      <c r="I115" s="12" t="str">
        <f>IFERROR(INDEX(All!$C$13:$M$206,$B115,I$16),"")</f>
        <v/>
      </c>
      <c r="J115" s="12" t="str">
        <f>IFERROR(INDEX(All!$C$13:$M$206,$B115,J$16),"")</f>
        <v/>
      </c>
      <c r="K115" s="15" t="str">
        <f>IFERROR(INDEX(All!$C$13:$M$206,$B115,K$16),"")</f>
        <v/>
      </c>
      <c r="L115" s="163" t="str">
        <f>IFERROR(INDEX(All!$C$13:$M$206,$B115,L$16),"")</f>
        <v/>
      </c>
      <c r="M115" s="163" t="str">
        <f>IFERROR(INDEX(All!$C$13:$M$206,$B115,M$16),"")</f>
        <v/>
      </c>
      <c r="N115" s="166"/>
      <c r="O115" s="167" t="str">
        <f t="shared" si="3"/>
        <v/>
      </c>
    </row>
    <row r="116" spans="2:15" ht="18" hidden="1" customHeight="1">
      <c r="B116" s="28" t="str">
        <f>IFERROR(SMALL($C$18:$C$211,ROW(All!G111)-ROW(All!$G$12)),"")</f>
        <v/>
      </c>
      <c r="C116" s="161" t="str">
        <f>IF(All!$B111="","",IF($H$9=All!G111,ROW(All!B111)-ROW(All!$B$12),""))</f>
        <v/>
      </c>
      <c r="D116" s="162" t="str">
        <f>IFERROR(INDEX(All!$C$13:$M$206,$B116,D$16),"")</f>
        <v/>
      </c>
      <c r="E116" s="12" t="str">
        <f>IFERROR(INDEX(All!$C$13:$M$206,$B116,E$16),"")</f>
        <v/>
      </c>
      <c r="F116" s="157" t="str">
        <f>IFERROR(INDEX(All!$C$13:$M$206,$B116,F$16),"")</f>
        <v/>
      </c>
      <c r="G116" s="12" t="str">
        <f>IFERROR(INDEX(All!$C$13:$M$206,$B116,G$16),"")</f>
        <v/>
      </c>
      <c r="H116" s="12" t="str">
        <f>IFERROR(INDEX(All!$C$13:$M$206,$B116,H$16),"")</f>
        <v/>
      </c>
      <c r="I116" s="12" t="str">
        <f>IFERROR(INDEX(All!$C$13:$M$206,$B116,I$16),"")</f>
        <v/>
      </c>
      <c r="J116" s="12" t="str">
        <f>IFERROR(INDEX(All!$C$13:$M$206,$B116,J$16),"")</f>
        <v/>
      </c>
      <c r="K116" s="15" t="str">
        <f>IFERROR(INDEX(All!$C$13:$M$206,$B116,K$16),"")</f>
        <v/>
      </c>
      <c r="L116" s="163" t="str">
        <f>IFERROR(INDEX(All!$C$13:$M$206,$B116,L$16),"")</f>
        <v/>
      </c>
      <c r="M116" s="163" t="str">
        <f>IFERROR(INDEX(All!$C$13:$M$206,$B116,M$16),"")</f>
        <v/>
      </c>
      <c r="N116" s="164"/>
      <c r="O116" s="165" t="str">
        <f t="shared" si="3"/>
        <v/>
      </c>
    </row>
    <row r="117" spans="2:15" ht="18" hidden="1" customHeight="1">
      <c r="B117" s="28" t="str">
        <f>IFERROR(SMALL($C$18:$C$211,ROW(All!G112)-ROW(All!$G$12)),"")</f>
        <v/>
      </c>
      <c r="C117" s="161" t="str">
        <f>IF(All!$B112="","",IF($H$9=All!G112,ROW(All!B112)-ROW(All!$B$12),""))</f>
        <v/>
      </c>
      <c r="D117" s="162" t="str">
        <f>IFERROR(INDEX(All!$C$13:$M$206,$B117,D$16),"")</f>
        <v/>
      </c>
      <c r="E117" s="12" t="str">
        <f>IFERROR(INDEX(All!$C$13:$M$206,$B117,E$16),"")</f>
        <v/>
      </c>
      <c r="F117" s="157" t="str">
        <f>IFERROR(INDEX(All!$C$13:$M$206,$B117,F$16),"")</f>
        <v/>
      </c>
      <c r="G117" s="12" t="str">
        <f>IFERROR(INDEX(All!$C$13:$M$206,$B117,G$16),"")</f>
        <v/>
      </c>
      <c r="H117" s="12" t="str">
        <f>IFERROR(INDEX(All!$C$13:$M$206,$B117,H$16),"")</f>
        <v/>
      </c>
      <c r="I117" s="12" t="str">
        <f>IFERROR(INDEX(All!$C$13:$M$206,$B117,I$16),"")</f>
        <v/>
      </c>
      <c r="J117" s="12" t="str">
        <f>IFERROR(INDEX(All!$C$13:$M$206,$B117,J$16),"")</f>
        <v/>
      </c>
      <c r="K117" s="15" t="str">
        <f>IFERROR(INDEX(All!$C$13:$M$206,$B117,K$16),"")</f>
        <v/>
      </c>
      <c r="L117" s="163" t="str">
        <f>IFERROR(INDEX(All!$C$13:$M$206,$B117,L$16),"")</f>
        <v/>
      </c>
      <c r="M117" s="163" t="str">
        <f>IFERROR(INDEX(All!$C$13:$M$206,$B117,M$16),"")</f>
        <v/>
      </c>
      <c r="N117" s="166"/>
      <c r="O117" s="167" t="str">
        <f t="shared" si="3"/>
        <v/>
      </c>
    </row>
    <row r="118" spans="2:15" ht="18" hidden="1" customHeight="1">
      <c r="B118" s="28" t="str">
        <f>IFERROR(SMALL($C$18:$C$211,ROW(All!G113)-ROW(All!$G$12)),"")</f>
        <v/>
      </c>
      <c r="C118" s="161" t="str">
        <f>IF(All!$B113="","",IF($H$9=All!G113,ROW(All!B113)-ROW(All!$B$12),""))</f>
        <v/>
      </c>
      <c r="D118" s="162" t="str">
        <f>IFERROR(INDEX(All!$C$13:$M$206,$B118,D$16),"")</f>
        <v/>
      </c>
      <c r="E118" s="12" t="str">
        <f>IFERROR(INDEX(All!$C$13:$M$206,$B118,E$16),"")</f>
        <v/>
      </c>
      <c r="F118" s="157" t="str">
        <f>IFERROR(INDEX(All!$C$13:$M$206,$B118,F$16),"")</f>
        <v/>
      </c>
      <c r="G118" s="12" t="str">
        <f>IFERROR(INDEX(All!$C$13:$M$206,$B118,G$16),"")</f>
        <v/>
      </c>
      <c r="H118" s="12" t="str">
        <f>IFERROR(INDEX(All!$C$13:$M$206,$B118,H$16),"")</f>
        <v/>
      </c>
      <c r="I118" s="12" t="str">
        <f>IFERROR(INDEX(All!$C$13:$M$206,$B118,I$16),"")</f>
        <v/>
      </c>
      <c r="J118" s="12" t="str">
        <f>IFERROR(INDEX(All!$C$13:$M$206,$B118,J$16),"")</f>
        <v/>
      </c>
      <c r="K118" s="15" t="str">
        <f>IFERROR(INDEX(All!$C$13:$M$206,$B118,K$16),"")</f>
        <v/>
      </c>
      <c r="L118" s="163" t="str">
        <f>IFERROR(INDEX(All!$C$13:$M$206,$B118,L$16),"")</f>
        <v/>
      </c>
      <c r="M118" s="163" t="str">
        <f>IFERROR(INDEX(All!$C$13:$M$206,$B118,M$16),"")</f>
        <v/>
      </c>
      <c r="N118" s="164"/>
      <c r="O118" s="165" t="str">
        <f t="shared" si="3"/>
        <v/>
      </c>
    </row>
    <row r="119" spans="2:15" ht="18" hidden="1" customHeight="1">
      <c r="B119" s="28" t="str">
        <f>IFERROR(SMALL($C$18:$C$211,ROW(All!G114)-ROW(All!$G$12)),"")</f>
        <v/>
      </c>
      <c r="C119" s="161" t="str">
        <f>IF(All!$B114="","",IF($H$9=All!G114,ROW(All!B114)-ROW(All!$B$12),""))</f>
        <v/>
      </c>
      <c r="D119" s="162" t="str">
        <f>IFERROR(INDEX(All!$C$13:$M$206,$B119,D$16),"")</f>
        <v/>
      </c>
      <c r="E119" s="12" t="str">
        <f>IFERROR(INDEX(All!$C$13:$M$206,$B119,E$16),"")</f>
        <v/>
      </c>
      <c r="F119" s="157" t="str">
        <f>IFERROR(INDEX(All!$C$13:$M$206,$B119,F$16),"")</f>
        <v/>
      </c>
      <c r="G119" s="12" t="str">
        <f>IFERROR(INDEX(All!$C$13:$M$206,$B119,G$16),"")</f>
        <v/>
      </c>
      <c r="H119" s="12" t="str">
        <f>IFERROR(INDEX(All!$C$13:$M$206,$B119,H$16),"")</f>
        <v/>
      </c>
      <c r="I119" s="12" t="str">
        <f>IFERROR(INDEX(All!$C$13:$M$206,$B119,I$16),"")</f>
        <v/>
      </c>
      <c r="J119" s="12" t="str">
        <f>IFERROR(INDEX(All!$C$13:$M$206,$B119,J$16),"")</f>
        <v/>
      </c>
      <c r="K119" s="15" t="str">
        <f>IFERROR(INDEX(All!$C$13:$M$206,$B119,K$16),"")</f>
        <v/>
      </c>
      <c r="L119" s="163" t="str">
        <f>IFERROR(INDEX(All!$C$13:$M$206,$B119,L$16),"")</f>
        <v/>
      </c>
      <c r="M119" s="163" t="str">
        <f>IFERROR(INDEX(All!$C$13:$M$206,$B119,M$16),"")</f>
        <v/>
      </c>
      <c r="N119" s="166"/>
      <c r="O119" s="167" t="str">
        <f t="shared" si="3"/>
        <v/>
      </c>
    </row>
    <row r="120" spans="2:15" ht="18" hidden="1" customHeight="1">
      <c r="B120" s="28" t="str">
        <f>IFERROR(SMALL($C$18:$C$211,ROW(All!G115)-ROW(All!$G$12)),"")</f>
        <v/>
      </c>
      <c r="C120" s="161" t="str">
        <f>IF(All!$B115="","",IF($H$9=All!G115,ROW(All!B115)-ROW(All!$B$12),""))</f>
        <v/>
      </c>
      <c r="D120" s="162" t="str">
        <f>IFERROR(INDEX(All!$C$13:$M$206,$B120,D$16),"")</f>
        <v/>
      </c>
      <c r="E120" s="12" t="str">
        <f>IFERROR(INDEX(All!$C$13:$M$206,$B120,E$16),"")</f>
        <v/>
      </c>
      <c r="F120" s="157" t="str">
        <f>IFERROR(INDEX(All!$C$13:$M$206,$B120,F$16),"")</f>
        <v/>
      </c>
      <c r="G120" s="12" t="str">
        <f>IFERROR(INDEX(All!$C$13:$M$206,$B120,G$16),"")</f>
        <v/>
      </c>
      <c r="H120" s="12" t="str">
        <f>IFERROR(INDEX(All!$C$13:$M$206,$B120,H$16),"")</f>
        <v/>
      </c>
      <c r="I120" s="12" t="str">
        <f>IFERROR(INDEX(All!$C$13:$M$206,$B120,I$16),"")</f>
        <v/>
      </c>
      <c r="J120" s="12" t="str">
        <f>IFERROR(INDEX(All!$C$13:$M$206,$B120,J$16),"")</f>
        <v/>
      </c>
      <c r="K120" s="15" t="str">
        <f>IFERROR(INDEX(All!$C$13:$M$206,$B120,K$16),"")</f>
        <v/>
      </c>
      <c r="L120" s="163" t="str">
        <f>IFERROR(INDEX(All!$C$13:$M$206,$B120,L$16),"")</f>
        <v/>
      </c>
      <c r="M120" s="163" t="str">
        <f>IFERROR(INDEX(All!$C$13:$M$206,$B120,M$16),"")</f>
        <v/>
      </c>
      <c r="N120" s="164"/>
      <c r="O120" s="165" t="str">
        <f t="shared" si="3"/>
        <v/>
      </c>
    </row>
    <row r="121" spans="2:15" ht="18" hidden="1" customHeight="1">
      <c r="B121" s="28" t="str">
        <f>IFERROR(SMALL($C$18:$C$211,ROW(All!G116)-ROW(All!$G$12)),"")</f>
        <v/>
      </c>
      <c r="C121" s="161" t="str">
        <f>IF(All!$B116="","",IF($H$9=All!G116,ROW(All!B116)-ROW(All!$B$12),""))</f>
        <v/>
      </c>
      <c r="D121" s="162" t="str">
        <f>IFERROR(INDEX(All!$C$13:$M$206,$B121,D$16),"")</f>
        <v/>
      </c>
      <c r="E121" s="12" t="str">
        <f>IFERROR(INDEX(All!$C$13:$M$206,$B121,E$16),"")</f>
        <v/>
      </c>
      <c r="F121" s="157" t="str">
        <f>IFERROR(INDEX(All!$C$13:$M$206,$B121,F$16),"")</f>
        <v/>
      </c>
      <c r="G121" s="12" t="str">
        <f>IFERROR(INDEX(All!$C$13:$M$206,$B121,G$16),"")</f>
        <v/>
      </c>
      <c r="H121" s="12" t="str">
        <f>IFERROR(INDEX(All!$C$13:$M$206,$B121,H$16),"")</f>
        <v/>
      </c>
      <c r="I121" s="12" t="str">
        <f>IFERROR(INDEX(All!$C$13:$M$206,$B121,I$16),"")</f>
        <v/>
      </c>
      <c r="J121" s="12" t="str">
        <f>IFERROR(INDEX(All!$C$13:$M$206,$B121,J$16),"")</f>
        <v/>
      </c>
      <c r="K121" s="15" t="str">
        <f>IFERROR(INDEX(All!$C$13:$M$206,$B121,K$16),"")</f>
        <v/>
      </c>
      <c r="L121" s="163" t="str">
        <f>IFERROR(INDEX(All!$C$13:$M$206,$B121,L$16),"")</f>
        <v/>
      </c>
      <c r="M121" s="163" t="str">
        <f>IFERROR(INDEX(All!$C$13:$M$206,$B121,M$16),"")</f>
        <v/>
      </c>
      <c r="N121" s="166"/>
      <c r="O121" s="167" t="str">
        <f t="shared" si="3"/>
        <v/>
      </c>
    </row>
    <row r="122" spans="2:15" ht="18" hidden="1" customHeight="1">
      <c r="B122" s="28" t="str">
        <f>IFERROR(SMALL($C$18:$C$211,ROW(All!G117)-ROW(All!$G$12)),"")</f>
        <v/>
      </c>
      <c r="C122" s="161" t="str">
        <f>IF(All!$B117="","",IF($H$9=All!G117,ROW(All!B117)-ROW(All!$B$12),""))</f>
        <v/>
      </c>
      <c r="D122" s="162" t="str">
        <f>IFERROR(INDEX(All!$C$13:$M$206,$B122,D$16),"")</f>
        <v/>
      </c>
      <c r="E122" s="12" t="str">
        <f>IFERROR(INDEX(All!$C$13:$M$206,$B122,E$16),"")</f>
        <v/>
      </c>
      <c r="F122" s="157" t="str">
        <f>IFERROR(INDEX(All!$C$13:$M$206,$B122,F$16),"")</f>
        <v/>
      </c>
      <c r="G122" s="12" t="str">
        <f>IFERROR(INDEX(All!$C$13:$M$206,$B122,G$16),"")</f>
        <v/>
      </c>
      <c r="H122" s="12" t="str">
        <f>IFERROR(INDEX(All!$C$13:$M$206,$B122,H$16),"")</f>
        <v/>
      </c>
      <c r="I122" s="12" t="str">
        <f>IFERROR(INDEX(All!$C$13:$M$206,$B122,I$16),"")</f>
        <v/>
      </c>
      <c r="J122" s="12" t="str">
        <f>IFERROR(INDEX(All!$C$13:$M$206,$B122,J$16),"")</f>
        <v/>
      </c>
      <c r="K122" s="15" t="str">
        <f>IFERROR(INDEX(All!$C$13:$M$206,$B122,K$16),"")</f>
        <v/>
      </c>
      <c r="L122" s="163" t="str">
        <f>IFERROR(INDEX(All!$C$13:$M$206,$B122,L$16),"")</f>
        <v/>
      </c>
      <c r="M122" s="163" t="str">
        <f>IFERROR(INDEX(All!$C$13:$M$206,$B122,M$16),"")</f>
        <v/>
      </c>
      <c r="N122" s="164"/>
      <c r="O122" s="165" t="str">
        <f t="shared" si="3"/>
        <v/>
      </c>
    </row>
    <row r="123" spans="2:15" ht="18" hidden="1" customHeight="1">
      <c r="B123" s="28" t="str">
        <f>IFERROR(SMALL($C$18:$C$211,ROW(All!G118)-ROW(All!$G$12)),"")</f>
        <v/>
      </c>
      <c r="C123" s="161" t="str">
        <f>IF(All!$B118="","",IF($H$9=All!G118,ROW(All!B118)-ROW(All!$B$12),""))</f>
        <v/>
      </c>
      <c r="D123" s="162" t="str">
        <f>IFERROR(INDEX(All!$C$13:$M$206,$B123,D$16),"")</f>
        <v/>
      </c>
      <c r="E123" s="12" t="str">
        <f>IFERROR(INDEX(All!$C$13:$M$206,$B123,E$16),"")</f>
        <v/>
      </c>
      <c r="F123" s="157" t="str">
        <f>IFERROR(INDEX(All!$C$13:$M$206,$B123,F$16),"")</f>
        <v/>
      </c>
      <c r="G123" s="12" t="str">
        <f>IFERROR(INDEX(All!$C$13:$M$206,$B123,G$16),"")</f>
        <v/>
      </c>
      <c r="H123" s="12" t="str">
        <f>IFERROR(INDEX(All!$C$13:$M$206,$B123,H$16),"")</f>
        <v/>
      </c>
      <c r="I123" s="12" t="str">
        <f>IFERROR(INDEX(All!$C$13:$M$206,$B123,I$16),"")</f>
        <v/>
      </c>
      <c r="J123" s="12" t="str">
        <f>IFERROR(INDEX(All!$C$13:$M$206,$B123,J$16),"")</f>
        <v/>
      </c>
      <c r="K123" s="15" t="str">
        <f>IFERROR(INDEX(All!$C$13:$M$206,$B123,K$16),"")</f>
        <v/>
      </c>
      <c r="L123" s="163" t="str">
        <f>IFERROR(INDEX(All!$C$13:$M$206,$B123,L$16),"")</f>
        <v/>
      </c>
      <c r="M123" s="163" t="str">
        <f>IFERROR(INDEX(All!$C$13:$M$206,$B123,M$16),"")</f>
        <v/>
      </c>
      <c r="N123" s="166"/>
      <c r="O123" s="167" t="str">
        <f t="shared" si="3"/>
        <v/>
      </c>
    </row>
    <row r="124" spans="2:15" ht="18" hidden="1" customHeight="1">
      <c r="B124" s="28" t="str">
        <f>IFERROR(SMALL($C$18:$C$211,ROW(All!G119)-ROW(All!$G$12)),"")</f>
        <v/>
      </c>
      <c r="C124" s="161" t="str">
        <f>IF(All!$B119="","",IF($H$9=All!G119,ROW(All!B119)-ROW(All!$B$12),""))</f>
        <v/>
      </c>
      <c r="D124" s="162" t="str">
        <f>IFERROR(INDEX(All!$C$13:$M$206,$B124,D$16),"")</f>
        <v/>
      </c>
      <c r="E124" s="12" t="str">
        <f>IFERROR(INDEX(All!$C$13:$M$206,$B124,E$16),"")</f>
        <v/>
      </c>
      <c r="F124" s="157" t="str">
        <f>IFERROR(INDEX(All!$C$13:$M$206,$B124,F$16),"")</f>
        <v/>
      </c>
      <c r="G124" s="12" t="str">
        <f>IFERROR(INDEX(All!$C$13:$M$206,$B124,G$16),"")</f>
        <v/>
      </c>
      <c r="H124" s="12" t="str">
        <f>IFERROR(INDEX(All!$C$13:$M$206,$B124,H$16),"")</f>
        <v/>
      </c>
      <c r="I124" s="12" t="str">
        <f>IFERROR(INDEX(All!$C$13:$M$206,$B124,I$16),"")</f>
        <v/>
      </c>
      <c r="J124" s="12" t="str">
        <f>IFERROR(INDEX(All!$C$13:$M$206,$B124,J$16),"")</f>
        <v/>
      </c>
      <c r="K124" s="15" t="str">
        <f>IFERROR(INDEX(All!$C$13:$M$206,$B124,K$16),"")</f>
        <v/>
      </c>
      <c r="L124" s="163" t="str">
        <f>IFERROR(INDEX(All!$C$13:$M$206,$B124,L$16),"")</f>
        <v/>
      </c>
      <c r="M124" s="163" t="str">
        <f>IFERROR(INDEX(All!$C$13:$M$206,$B124,M$16),"")</f>
        <v/>
      </c>
      <c r="N124" s="164"/>
      <c r="O124" s="165" t="str">
        <f t="shared" si="3"/>
        <v/>
      </c>
    </row>
    <row r="125" spans="2:15" ht="18" hidden="1" customHeight="1">
      <c r="B125" s="28" t="str">
        <f>IFERROR(SMALL($C$18:$C$211,ROW(All!G120)-ROW(All!$G$12)),"")</f>
        <v/>
      </c>
      <c r="C125" s="161" t="str">
        <f>IF(All!$B120="","",IF($H$9=All!G120,ROW(All!B120)-ROW(All!$B$12),""))</f>
        <v/>
      </c>
      <c r="D125" s="162" t="str">
        <f>IFERROR(INDEX(All!$C$13:$M$206,$B125,D$16),"")</f>
        <v/>
      </c>
      <c r="E125" s="12" t="str">
        <f>IFERROR(INDEX(All!$C$13:$M$206,$B125,E$16),"")</f>
        <v/>
      </c>
      <c r="F125" s="157" t="str">
        <f>IFERROR(INDEX(All!$C$13:$M$206,$B125,F$16),"")</f>
        <v/>
      </c>
      <c r="G125" s="12" t="str">
        <f>IFERROR(INDEX(All!$C$13:$M$206,$B125,G$16),"")</f>
        <v/>
      </c>
      <c r="H125" s="12" t="str">
        <f>IFERROR(INDEX(All!$C$13:$M$206,$B125,H$16),"")</f>
        <v/>
      </c>
      <c r="I125" s="12" t="str">
        <f>IFERROR(INDEX(All!$C$13:$M$206,$B125,I$16),"")</f>
        <v/>
      </c>
      <c r="J125" s="12" t="str">
        <f>IFERROR(INDEX(All!$C$13:$M$206,$B125,J$16),"")</f>
        <v/>
      </c>
      <c r="K125" s="15" t="str">
        <f>IFERROR(INDEX(All!$C$13:$M$206,$B125,K$16),"")</f>
        <v/>
      </c>
      <c r="L125" s="163" t="str">
        <f>IFERROR(INDEX(All!$C$13:$M$206,$B125,L$16),"")</f>
        <v/>
      </c>
      <c r="M125" s="163" t="str">
        <f>IFERROR(INDEX(All!$C$13:$M$206,$B125,M$16),"")</f>
        <v/>
      </c>
      <c r="N125" s="166"/>
      <c r="O125" s="167" t="str">
        <f t="shared" si="3"/>
        <v/>
      </c>
    </row>
    <row r="126" spans="2:15" ht="18" hidden="1" customHeight="1">
      <c r="B126" s="28" t="str">
        <f>IFERROR(SMALL($C$18:$C$211,ROW(All!G121)-ROW(All!$G$12)),"")</f>
        <v/>
      </c>
      <c r="C126" s="161" t="str">
        <f>IF(All!$B121="","",IF($H$9=All!G121,ROW(All!B121)-ROW(All!$B$12),""))</f>
        <v/>
      </c>
      <c r="D126" s="162" t="str">
        <f>IFERROR(INDEX(All!$C$13:$M$206,$B126,D$16),"")</f>
        <v/>
      </c>
      <c r="E126" s="12" t="str">
        <f>IFERROR(INDEX(All!$C$13:$M$206,$B126,E$16),"")</f>
        <v/>
      </c>
      <c r="F126" s="157" t="str">
        <f>IFERROR(INDEX(All!$C$13:$M$206,$B126,F$16),"")</f>
        <v/>
      </c>
      <c r="G126" s="12" t="str">
        <f>IFERROR(INDEX(All!$C$13:$M$206,$B126,G$16),"")</f>
        <v/>
      </c>
      <c r="H126" s="12" t="str">
        <f>IFERROR(INDEX(All!$C$13:$M$206,$B126,H$16),"")</f>
        <v/>
      </c>
      <c r="I126" s="12" t="str">
        <f>IFERROR(INDEX(All!$C$13:$M$206,$B126,I$16),"")</f>
        <v/>
      </c>
      <c r="J126" s="12" t="str">
        <f>IFERROR(INDEX(All!$C$13:$M$206,$B126,J$16),"")</f>
        <v/>
      </c>
      <c r="K126" s="15" t="str">
        <f>IFERROR(INDEX(All!$C$13:$M$206,$B126,K$16),"")</f>
        <v/>
      </c>
      <c r="L126" s="163" t="str">
        <f>IFERROR(INDEX(All!$C$13:$M$206,$B126,L$16),"")</f>
        <v/>
      </c>
      <c r="M126" s="163" t="str">
        <f>IFERROR(INDEX(All!$C$13:$M$206,$B126,M$16),"")</f>
        <v/>
      </c>
      <c r="N126" s="164"/>
      <c r="O126" s="165" t="str">
        <f t="shared" si="3"/>
        <v/>
      </c>
    </row>
    <row r="127" spans="2:15" ht="18" hidden="1" customHeight="1">
      <c r="B127" s="28" t="str">
        <f>IFERROR(SMALL($C$18:$C$211,ROW(All!G122)-ROW(All!$G$12)),"")</f>
        <v/>
      </c>
      <c r="C127" s="161" t="str">
        <f>IF(All!$B122="","",IF($H$9=All!G122,ROW(All!B122)-ROW(All!$B$12),""))</f>
        <v/>
      </c>
      <c r="D127" s="162" t="str">
        <f>IFERROR(INDEX(All!$C$13:$M$206,$B127,D$16),"")</f>
        <v/>
      </c>
      <c r="E127" s="12" t="str">
        <f>IFERROR(INDEX(All!$C$13:$M$206,$B127,E$16),"")</f>
        <v/>
      </c>
      <c r="F127" s="157" t="str">
        <f>IFERROR(INDEX(All!$C$13:$M$206,$B127,F$16),"")</f>
        <v/>
      </c>
      <c r="G127" s="12" t="str">
        <f>IFERROR(INDEX(All!$C$13:$M$206,$B127,G$16),"")</f>
        <v/>
      </c>
      <c r="H127" s="12" t="str">
        <f>IFERROR(INDEX(All!$C$13:$M$206,$B127,H$16),"")</f>
        <v/>
      </c>
      <c r="I127" s="12" t="str">
        <f>IFERROR(INDEX(All!$C$13:$M$206,$B127,I$16),"")</f>
        <v/>
      </c>
      <c r="J127" s="12" t="str">
        <f>IFERROR(INDEX(All!$C$13:$M$206,$B127,J$16),"")</f>
        <v/>
      </c>
      <c r="K127" s="15" t="str">
        <f>IFERROR(INDEX(All!$C$13:$M$206,$B127,K$16),"")</f>
        <v/>
      </c>
      <c r="L127" s="163" t="str">
        <f>IFERROR(INDEX(All!$C$13:$M$206,$B127,L$16),"")</f>
        <v/>
      </c>
      <c r="M127" s="163" t="str">
        <f>IFERROR(INDEX(All!$C$13:$M$206,$B127,M$16),"")</f>
        <v/>
      </c>
      <c r="N127" s="166"/>
      <c r="O127" s="167" t="str">
        <f t="shared" si="3"/>
        <v/>
      </c>
    </row>
    <row r="128" spans="2:15" ht="18" hidden="1" customHeight="1">
      <c r="B128" s="28" t="str">
        <f>IFERROR(SMALL($C$18:$C$211,ROW(All!G123)-ROW(All!$G$12)),"")</f>
        <v/>
      </c>
      <c r="C128" s="161" t="str">
        <f>IF(All!$B123="","",IF($H$9=All!G123,ROW(All!B123)-ROW(All!$B$12),""))</f>
        <v/>
      </c>
      <c r="D128" s="162" t="str">
        <f>IFERROR(INDEX(All!$C$13:$M$206,$B128,D$16),"")</f>
        <v/>
      </c>
      <c r="E128" s="12" t="str">
        <f>IFERROR(INDEX(All!$C$13:$M$206,$B128,E$16),"")</f>
        <v/>
      </c>
      <c r="F128" s="157" t="str">
        <f>IFERROR(INDEX(All!$C$13:$M$206,$B128,F$16),"")</f>
        <v/>
      </c>
      <c r="G128" s="12" t="str">
        <f>IFERROR(INDEX(All!$C$13:$M$206,$B128,G$16),"")</f>
        <v/>
      </c>
      <c r="H128" s="12" t="str">
        <f>IFERROR(INDEX(All!$C$13:$M$206,$B128,H$16),"")</f>
        <v/>
      </c>
      <c r="I128" s="12" t="str">
        <f>IFERROR(INDEX(All!$C$13:$M$206,$B128,I$16),"")</f>
        <v/>
      </c>
      <c r="J128" s="12" t="str">
        <f>IFERROR(INDEX(All!$C$13:$M$206,$B128,J$16),"")</f>
        <v/>
      </c>
      <c r="K128" s="15" t="str">
        <f>IFERROR(INDEX(All!$C$13:$M$206,$B128,K$16),"")</f>
        <v/>
      </c>
      <c r="L128" s="163" t="str">
        <f>IFERROR(INDEX(All!$C$13:$M$206,$B128,L$16),"")</f>
        <v/>
      </c>
      <c r="M128" s="163" t="str">
        <f>IFERROR(INDEX(All!$C$13:$M$206,$B128,M$16),"")</f>
        <v/>
      </c>
      <c r="N128" s="164"/>
      <c r="O128" s="165" t="str">
        <f t="shared" si="3"/>
        <v/>
      </c>
    </row>
    <row r="129" spans="2:15" ht="18" hidden="1" customHeight="1">
      <c r="B129" s="28" t="str">
        <f>IFERROR(SMALL($C$18:$C$211,ROW(All!G124)-ROW(All!$G$12)),"")</f>
        <v/>
      </c>
      <c r="C129" s="161" t="str">
        <f>IF(All!$B124="","",IF($H$9=All!G124,ROW(All!B124)-ROW(All!$B$12),""))</f>
        <v/>
      </c>
      <c r="D129" s="162" t="str">
        <f>IFERROR(INDEX(All!$C$13:$M$206,$B129,D$16),"")</f>
        <v/>
      </c>
      <c r="E129" s="12" t="str">
        <f>IFERROR(INDEX(All!$C$13:$M$206,$B129,E$16),"")</f>
        <v/>
      </c>
      <c r="F129" s="157" t="str">
        <f>IFERROR(INDEX(All!$C$13:$M$206,$B129,F$16),"")</f>
        <v/>
      </c>
      <c r="G129" s="12" t="str">
        <f>IFERROR(INDEX(All!$C$13:$M$206,$B129,G$16),"")</f>
        <v/>
      </c>
      <c r="H129" s="12" t="str">
        <f>IFERROR(INDEX(All!$C$13:$M$206,$B129,H$16),"")</f>
        <v/>
      </c>
      <c r="I129" s="12" t="str">
        <f>IFERROR(INDEX(All!$C$13:$M$206,$B129,I$16),"")</f>
        <v/>
      </c>
      <c r="J129" s="12" t="str">
        <f>IFERROR(INDEX(All!$C$13:$M$206,$B129,J$16),"")</f>
        <v/>
      </c>
      <c r="K129" s="15" t="str">
        <f>IFERROR(INDEX(All!$C$13:$M$206,$B129,K$16),"")</f>
        <v/>
      </c>
      <c r="L129" s="163" t="str">
        <f>IFERROR(INDEX(All!$C$13:$M$206,$B129,L$16),"")</f>
        <v/>
      </c>
      <c r="M129" s="163" t="str">
        <f>IFERROR(INDEX(All!$C$13:$M$206,$B129,M$16),"")</f>
        <v/>
      </c>
      <c r="N129" s="166"/>
      <c r="O129" s="167" t="str">
        <f t="shared" si="3"/>
        <v/>
      </c>
    </row>
    <row r="130" spans="2:15" ht="18" hidden="1" customHeight="1">
      <c r="B130" s="28" t="str">
        <f>IFERROR(SMALL($C$18:$C$211,ROW(All!G125)-ROW(All!$G$12)),"")</f>
        <v/>
      </c>
      <c r="C130" s="161" t="str">
        <f>IF(All!$B125="","",IF($H$9=All!G125,ROW(All!B125)-ROW(All!$B$12),""))</f>
        <v/>
      </c>
      <c r="D130" s="162" t="str">
        <f>IFERROR(INDEX(All!$C$13:$M$206,$B130,D$16),"")</f>
        <v/>
      </c>
      <c r="E130" s="12" t="str">
        <f>IFERROR(INDEX(All!$C$13:$M$206,$B130,E$16),"")</f>
        <v/>
      </c>
      <c r="F130" s="157" t="str">
        <f>IFERROR(INDEX(All!$C$13:$M$206,$B130,F$16),"")</f>
        <v/>
      </c>
      <c r="G130" s="12" t="str">
        <f>IFERROR(INDEX(All!$C$13:$M$206,$B130,G$16),"")</f>
        <v/>
      </c>
      <c r="H130" s="12" t="str">
        <f>IFERROR(INDEX(All!$C$13:$M$206,$B130,H$16),"")</f>
        <v/>
      </c>
      <c r="I130" s="12" t="str">
        <f>IFERROR(INDEX(All!$C$13:$M$206,$B130,I$16),"")</f>
        <v/>
      </c>
      <c r="J130" s="12" t="str">
        <f>IFERROR(INDEX(All!$C$13:$M$206,$B130,J$16),"")</f>
        <v/>
      </c>
      <c r="K130" s="15" t="str">
        <f>IFERROR(INDEX(All!$C$13:$M$206,$B130,K$16),"")</f>
        <v/>
      </c>
      <c r="L130" s="163" t="str">
        <f>IFERROR(INDEX(All!$C$13:$M$206,$B130,L$16),"")</f>
        <v/>
      </c>
      <c r="M130" s="163" t="str">
        <f>IFERROR(INDEX(All!$C$13:$M$206,$B130,M$16),"")</f>
        <v/>
      </c>
      <c r="N130" s="164"/>
      <c r="O130" s="165" t="str">
        <f t="shared" si="3"/>
        <v/>
      </c>
    </row>
    <row r="131" spans="2:15" ht="18" hidden="1" customHeight="1">
      <c r="B131" s="28" t="str">
        <f>IFERROR(SMALL($C$18:$C$211,ROW(All!G126)-ROW(All!$G$12)),"")</f>
        <v/>
      </c>
      <c r="C131" s="161" t="str">
        <f>IF(All!$B126="","",IF($H$9=All!G126,ROW(All!B126)-ROW(All!$B$12),""))</f>
        <v/>
      </c>
      <c r="D131" s="162" t="str">
        <f>IFERROR(INDEX(All!$C$13:$M$206,$B131,D$16),"")</f>
        <v/>
      </c>
      <c r="E131" s="12" t="str">
        <f>IFERROR(INDEX(All!$C$13:$M$206,$B131,E$16),"")</f>
        <v/>
      </c>
      <c r="F131" s="157" t="str">
        <f>IFERROR(INDEX(All!$C$13:$M$206,$B131,F$16),"")</f>
        <v/>
      </c>
      <c r="G131" s="12" t="str">
        <f>IFERROR(INDEX(All!$C$13:$M$206,$B131,G$16),"")</f>
        <v/>
      </c>
      <c r="H131" s="12" t="str">
        <f>IFERROR(INDEX(All!$C$13:$M$206,$B131,H$16),"")</f>
        <v/>
      </c>
      <c r="I131" s="12" t="str">
        <f>IFERROR(INDEX(All!$C$13:$M$206,$B131,I$16),"")</f>
        <v/>
      </c>
      <c r="J131" s="12" t="str">
        <f>IFERROR(INDEX(All!$C$13:$M$206,$B131,J$16),"")</f>
        <v/>
      </c>
      <c r="K131" s="15" t="str">
        <f>IFERROR(INDEX(All!$C$13:$M$206,$B131,K$16),"")</f>
        <v/>
      </c>
      <c r="L131" s="163" t="str">
        <f>IFERROR(INDEX(All!$C$13:$M$206,$B131,L$16),"")</f>
        <v/>
      </c>
      <c r="M131" s="163" t="str">
        <f>IFERROR(INDEX(All!$C$13:$M$206,$B131,M$16),"")</f>
        <v/>
      </c>
      <c r="N131" s="166"/>
      <c r="O131" s="167" t="str">
        <f t="shared" si="3"/>
        <v/>
      </c>
    </row>
    <row r="132" spans="2:15" ht="18" hidden="1" customHeight="1">
      <c r="B132" s="28" t="str">
        <f>IFERROR(SMALL($C$18:$C$211,ROW(All!G127)-ROW(All!$G$12)),"")</f>
        <v/>
      </c>
      <c r="C132" s="161" t="str">
        <f>IF(All!$B127="","",IF($H$9=All!G127,ROW(All!B127)-ROW(All!$B$12),""))</f>
        <v/>
      </c>
      <c r="D132" s="162" t="str">
        <f>IFERROR(INDEX(All!$C$13:$M$206,$B132,D$16),"")</f>
        <v/>
      </c>
      <c r="E132" s="12" t="str">
        <f>IFERROR(INDEX(All!$C$13:$M$206,$B132,E$16),"")</f>
        <v/>
      </c>
      <c r="F132" s="157" t="str">
        <f>IFERROR(INDEX(All!$C$13:$M$206,$B132,F$16),"")</f>
        <v/>
      </c>
      <c r="G132" s="12" t="str">
        <f>IFERROR(INDEX(All!$C$13:$M$206,$B132,G$16),"")</f>
        <v/>
      </c>
      <c r="H132" s="12" t="str">
        <f>IFERROR(INDEX(All!$C$13:$M$206,$B132,H$16),"")</f>
        <v/>
      </c>
      <c r="I132" s="12" t="str">
        <f>IFERROR(INDEX(All!$C$13:$M$206,$B132,I$16),"")</f>
        <v/>
      </c>
      <c r="J132" s="12" t="str">
        <f>IFERROR(INDEX(All!$C$13:$M$206,$B132,J$16),"")</f>
        <v/>
      </c>
      <c r="K132" s="15" t="str">
        <f>IFERROR(INDEX(All!$C$13:$M$206,$B132,K$16),"")</f>
        <v/>
      </c>
      <c r="L132" s="163" t="str">
        <f>IFERROR(INDEX(All!$C$13:$M$206,$B132,L$16),"")</f>
        <v/>
      </c>
      <c r="M132" s="163" t="str">
        <f>IFERROR(INDEX(All!$C$13:$M$206,$B132,M$16),"")</f>
        <v/>
      </c>
      <c r="N132" s="164"/>
      <c r="O132" s="165" t="str">
        <f t="shared" si="3"/>
        <v/>
      </c>
    </row>
    <row r="133" spans="2:15" ht="18" hidden="1" customHeight="1">
      <c r="B133" s="28" t="str">
        <f>IFERROR(SMALL($C$18:$C$211,ROW(All!G128)-ROW(All!$G$12)),"")</f>
        <v/>
      </c>
      <c r="C133" s="161" t="str">
        <f>IF(All!$B128="","",IF($H$9=All!G128,ROW(All!B128)-ROW(All!$B$12),""))</f>
        <v/>
      </c>
      <c r="D133" s="162" t="str">
        <f>IFERROR(INDEX(All!$C$13:$M$206,$B133,D$16),"")</f>
        <v/>
      </c>
      <c r="E133" s="12" t="str">
        <f>IFERROR(INDEX(All!$C$13:$M$206,$B133,E$16),"")</f>
        <v/>
      </c>
      <c r="F133" s="157" t="str">
        <f>IFERROR(INDEX(All!$C$13:$M$206,$B133,F$16),"")</f>
        <v/>
      </c>
      <c r="G133" s="12" t="str">
        <f>IFERROR(INDEX(All!$C$13:$M$206,$B133,G$16),"")</f>
        <v/>
      </c>
      <c r="H133" s="12" t="str">
        <f>IFERROR(INDEX(All!$C$13:$M$206,$B133,H$16),"")</f>
        <v/>
      </c>
      <c r="I133" s="12" t="str">
        <f>IFERROR(INDEX(All!$C$13:$M$206,$B133,I$16),"")</f>
        <v/>
      </c>
      <c r="J133" s="12" t="str">
        <f>IFERROR(INDEX(All!$C$13:$M$206,$B133,J$16),"")</f>
        <v/>
      </c>
      <c r="K133" s="15" t="str">
        <f>IFERROR(INDEX(All!$C$13:$M$206,$B133,K$16),"")</f>
        <v/>
      </c>
      <c r="L133" s="163" t="str">
        <f>IFERROR(INDEX(All!$C$13:$M$206,$B133,L$16),"")</f>
        <v/>
      </c>
      <c r="M133" s="163" t="str">
        <f>IFERROR(INDEX(All!$C$13:$M$206,$B133,M$16),"")</f>
        <v/>
      </c>
      <c r="N133" s="166"/>
      <c r="O133" s="167" t="str">
        <f t="shared" si="3"/>
        <v/>
      </c>
    </row>
    <row r="134" spans="2:15" ht="18" hidden="1" customHeight="1">
      <c r="B134" s="28" t="str">
        <f>IFERROR(SMALL($C$18:$C$211,ROW(All!G129)-ROW(All!$G$12)),"")</f>
        <v/>
      </c>
      <c r="C134" s="161" t="str">
        <f>IF(All!$B129="","",IF($H$9=All!G129,ROW(All!B129)-ROW(All!$B$12),""))</f>
        <v/>
      </c>
      <c r="D134" s="162" t="str">
        <f>IFERROR(INDEX(All!$C$13:$M$206,$B134,D$16),"")</f>
        <v/>
      </c>
      <c r="E134" s="12" t="str">
        <f>IFERROR(INDEX(All!$C$13:$M$206,$B134,E$16),"")</f>
        <v/>
      </c>
      <c r="F134" s="157" t="str">
        <f>IFERROR(INDEX(All!$C$13:$M$206,$B134,F$16),"")</f>
        <v/>
      </c>
      <c r="G134" s="12" t="str">
        <f>IFERROR(INDEX(All!$C$13:$M$206,$B134,G$16),"")</f>
        <v/>
      </c>
      <c r="H134" s="12" t="str">
        <f>IFERROR(INDEX(All!$C$13:$M$206,$B134,H$16),"")</f>
        <v/>
      </c>
      <c r="I134" s="12" t="str">
        <f>IFERROR(INDEX(All!$C$13:$M$206,$B134,I$16),"")</f>
        <v/>
      </c>
      <c r="J134" s="12" t="str">
        <f>IFERROR(INDEX(All!$C$13:$M$206,$B134,J$16),"")</f>
        <v/>
      </c>
      <c r="K134" s="15" t="str">
        <f>IFERROR(INDEX(All!$C$13:$M$206,$B134,K$16),"")</f>
        <v/>
      </c>
      <c r="L134" s="163" t="str">
        <f>IFERROR(INDEX(All!$C$13:$M$206,$B134,L$16),"")</f>
        <v/>
      </c>
      <c r="M134" s="163" t="str">
        <f>IFERROR(INDEX(All!$C$13:$M$206,$B134,M$16),"")</f>
        <v/>
      </c>
      <c r="N134" s="164"/>
      <c r="O134" s="165" t="str">
        <f t="shared" si="3"/>
        <v/>
      </c>
    </row>
    <row r="135" spans="2:15" ht="18" hidden="1" customHeight="1">
      <c r="B135" s="28" t="str">
        <f>IFERROR(SMALL($C$18:$C$211,ROW(All!G130)-ROW(All!$G$12)),"")</f>
        <v/>
      </c>
      <c r="C135" s="161" t="str">
        <f>IF(All!$B130="","",IF($H$9=All!G130,ROW(All!B130)-ROW(All!$B$12),""))</f>
        <v/>
      </c>
      <c r="D135" s="162" t="str">
        <f>IFERROR(INDEX(All!$C$13:$M$206,$B135,D$16),"")</f>
        <v/>
      </c>
      <c r="E135" s="12" t="str">
        <f>IFERROR(INDEX(All!$C$13:$M$206,$B135,E$16),"")</f>
        <v/>
      </c>
      <c r="F135" s="157" t="str">
        <f>IFERROR(INDEX(All!$C$13:$M$206,$B135,F$16),"")</f>
        <v/>
      </c>
      <c r="G135" s="12" t="str">
        <f>IFERROR(INDEX(All!$C$13:$M$206,$B135,G$16),"")</f>
        <v/>
      </c>
      <c r="H135" s="12" t="str">
        <f>IFERROR(INDEX(All!$C$13:$M$206,$B135,H$16),"")</f>
        <v/>
      </c>
      <c r="I135" s="12" t="str">
        <f>IFERROR(INDEX(All!$C$13:$M$206,$B135,I$16),"")</f>
        <v/>
      </c>
      <c r="J135" s="12" t="str">
        <f>IFERROR(INDEX(All!$C$13:$M$206,$B135,J$16),"")</f>
        <v/>
      </c>
      <c r="K135" s="15" t="str">
        <f>IFERROR(INDEX(All!$C$13:$M$206,$B135,K$16),"")</f>
        <v/>
      </c>
      <c r="L135" s="163" t="str">
        <f>IFERROR(INDEX(All!$C$13:$M$206,$B135,L$16),"")</f>
        <v/>
      </c>
      <c r="M135" s="163" t="str">
        <f>IFERROR(INDEX(All!$C$13:$M$206,$B135,M$16),"")</f>
        <v/>
      </c>
      <c r="N135" s="166"/>
      <c r="O135" s="167" t="str">
        <f t="shared" si="3"/>
        <v/>
      </c>
    </row>
    <row r="136" spans="2:15" ht="18" hidden="1" customHeight="1">
      <c r="B136" s="28" t="str">
        <f>IFERROR(SMALL($C$18:$C$211,ROW(All!G131)-ROW(All!$G$12)),"")</f>
        <v/>
      </c>
      <c r="C136" s="161" t="str">
        <f>IF(All!$B131="","",IF($H$9=All!G131,ROW(All!B131)-ROW(All!$B$12),""))</f>
        <v/>
      </c>
      <c r="D136" s="162" t="str">
        <f>IFERROR(INDEX(All!$C$13:$M$206,$B136,D$16),"")</f>
        <v/>
      </c>
      <c r="E136" s="12" t="str">
        <f>IFERROR(INDEX(All!$C$13:$M$206,$B136,E$16),"")</f>
        <v/>
      </c>
      <c r="F136" s="157" t="str">
        <f>IFERROR(INDEX(All!$C$13:$M$206,$B136,F$16),"")</f>
        <v/>
      </c>
      <c r="G136" s="12" t="str">
        <f>IFERROR(INDEX(All!$C$13:$M$206,$B136,G$16),"")</f>
        <v/>
      </c>
      <c r="H136" s="12" t="str">
        <f>IFERROR(INDEX(All!$C$13:$M$206,$B136,H$16),"")</f>
        <v/>
      </c>
      <c r="I136" s="12" t="str">
        <f>IFERROR(INDEX(All!$C$13:$M$206,$B136,I$16),"")</f>
        <v/>
      </c>
      <c r="J136" s="12" t="str">
        <f>IFERROR(INDEX(All!$C$13:$M$206,$B136,J$16),"")</f>
        <v/>
      </c>
      <c r="K136" s="15" t="str">
        <f>IFERROR(INDEX(All!$C$13:$M$206,$B136,K$16),"")</f>
        <v/>
      </c>
      <c r="L136" s="163" t="str">
        <f>IFERROR(INDEX(All!$C$13:$M$206,$B136,L$16),"")</f>
        <v/>
      </c>
      <c r="M136" s="163" t="str">
        <f>IFERROR(INDEX(All!$C$13:$M$206,$B136,M$16),"")</f>
        <v/>
      </c>
      <c r="N136" s="164"/>
      <c r="O136" s="165" t="str">
        <f t="shared" si="3"/>
        <v/>
      </c>
    </row>
    <row r="137" spans="2:15" ht="18" hidden="1" customHeight="1">
      <c r="B137" s="28" t="str">
        <f>IFERROR(SMALL($C$18:$C$211,ROW(All!G132)-ROW(All!$G$12)),"")</f>
        <v/>
      </c>
      <c r="C137" s="161" t="str">
        <f>IF(All!$B132="","",IF($H$9=All!G132,ROW(All!B132)-ROW(All!$B$12),""))</f>
        <v/>
      </c>
      <c r="D137" s="162" t="str">
        <f>IFERROR(INDEX(All!$C$13:$M$206,$B137,D$16),"")</f>
        <v/>
      </c>
      <c r="E137" s="12" t="str">
        <f>IFERROR(INDEX(All!$C$13:$M$206,$B137,E$16),"")</f>
        <v/>
      </c>
      <c r="F137" s="157" t="str">
        <f>IFERROR(INDEX(All!$C$13:$M$206,$B137,F$16),"")</f>
        <v/>
      </c>
      <c r="G137" s="12" t="str">
        <f>IFERROR(INDEX(All!$C$13:$M$206,$B137,G$16),"")</f>
        <v/>
      </c>
      <c r="H137" s="12" t="str">
        <f>IFERROR(INDEX(All!$C$13:$M$206,$B137,H$16),"")</f>
        <v/>
      </c>
      <c r="I137" s="12" t="str">
        <f>IFERROR(INDEX(All!$C$13:$M$206,$B137,I$16),"")</f>
        <v/>
      </c>
      <c r="J137" s="12" t="str">
        <f>IFERROR(INDEX(All!$C$13:$M$206,$B137,J$16),"")</f>
        <v/>
      </c>
      <c r="K137" s="15" t="str">
        <f>IFERROR(INDEX(All!$C$13:$M$206,$B137,K$16),"")</f>
        <v/>
      </c>
      <c r="L137" s="163" t="str">
        <f>IFERROR(INDEX(All!$C$13:$M$206,$B137,L$16),"")</f>
        <v/>
      </c>
      <c r="M137" s="163" t="str">
        <f>IFERROR(INDEX(All!$C$13:$M$206,$B137,M$16),"")</f>
        <v/>
      </c>
      <c r="N137" s="166"/>
      <c r="O137" s="167" t="str">
        <f t="shared" si="3"/>
        <v/>
      </c>
    </row>
    <row r="138" spans="2:15" ht="18" hidden="1" customHeight="1">
      <c r="B138" s="28" t="str">
        <f>IFERROR(SMALL($C$18:$C$211,ROW(All!G133)-ROW(All!$G$12)),"")</f>
        <v/>
      </c>
      <c r="C138" s="161" t="str">
        <f>IF(All!$B133="","",IF($H$9=All!G133,ROW(All!B133)-ROW(All!$B$12),""))</f>
        <v/>
      </c>
      <c r="D138" s="162" t="str">
        <f>IFERROR(INDEX(All!$C$13:$M$206,$B138,D$16),"")</f>
        <v/>
      </c>
      <c r="E138" s="12" t="str">
        <f>IFERROR(INDEX(All!$C$13:$M$206,$B138,E$16),"")</f>
        <v/>
      </c>
      <c r="F138" s="157" t="str">
        <f>IFERROR(INDEX(All!$C$13:$M$206,$B138,F$16),"")</f>
        <v/>
      </c>
      <c r="G138" s="12" t="str">
        <f>IFERROR(INDEX(All!$C$13:$M$206,$B138,G$16),"")</f>
        <v/>
      </c>
      <c r="H138" s="12" t="str">
        <f>IFERROR(INDEX(All!$C$13:$M$206,$B138,H$16),"")</f>
        <v/>
      </c>
      <c r="I138" s="12" t="str">
        <f>IFERROR(INDEX(All!$C$13:$M$206,$B138,I$16),"")</f>
        <v/>
      </c>
      <c r="J138" s="12" t="str">
        <f>IFERROR(INDEX(All!$C$13:$M$206,$B138,J$16),"")</f>
        <v/>
      </c>
      <c r="K138" s="15" t="str">
        <f>IFERROR(INDEX(All!$C$13:$M$206,$B138,K$16),"")</f>
        <v/>
      </c>
      <c r="L138" s="163" t="str">
        <f>IFERROR(INDEX(All!$C$13:$M$206,$B138,L$16),"")</f>
        <v/>
      </c>
      <c r="M138" s="163" t="str">
        <f>IFERROR(INDEX(All!$C$13:$M$206,$B138,M$16),"")</f>
        <v/>
      </c>
      <c r="N138" s="164"/>
      <c r="O138" s="165" t="str">
        <f t="shared" si="3"/>
        <v/>
      </c>
    </row>
    <row r="139" spans="2:15" ht="18" hidden="1" customHeight="1">
      <c r="B139" s="28" t="str">
        <f>IFERROR(SMALL($C$18:$C$211,ROW(All!G134)-ROW(All!$G$12)),"")</f>
        <v/>
      </c>
      <c r="C139" s="161" t="str">
        <f>IF(All!$B134="","",IF($H$9=All!G134,ROW(All!B134)-ROW(All!$B$12),""))</f>
        <v/>
      </c>
      <c r="D139" s="162" t="str">
        <f>IFERROR(INDEX(All!$C$13:$M$206,$B139,D$16),"")</f>
        <v/>
      </c>
      <c r="E139" s="12" t="str">
        <f>IFERROR(INDEX(All!$C$13:$M$206,$B139,E$16),"")</f>
        <v/>
      </c>
      <c r="F139" s="157" t="str">
        <f>IFERROR(INDEX(All!$C$13:$M$206,$B139,F$16),"")</f>
        <v/>
      </c>
      <c r="G139" s="12" t="str">
        <f>IFERROR(INDEX(All!$C$13:$M$206,$B139,G$16),"")</f>
        <v/>
      </c>
      <c r="H139" s="12" t="str">
        <f>IFERROR(INDEX(All!$C$13:$M$206,$B139,H$16),"")</f>
        <v/>
      </c>
      <c r="I139" s="12" t="str">
        <f>IFERROR(INDEX(All!$C$13:$M$206,$B139,I$16),"")</f>
        <v/>
      </c>
      <c r="J139" s="12" t="str">
        <f>IFERROR(INDEX(All!$C$13:$M$206,$B139,J$16),"")</f>
        <v/>
      </c>
      <c r="K139" s="15" t="str">
        <f>IFERROR(INDEX(All!$C$13:$M$206,$B139,K$16),"")</f>
        <v/>
      </c>
      <c r="L139" s="163" t="str">
        <f>IFERROR(INDEX(All!$C$13:$M$206,$B139,L$16),"")</f>
        <v/>
      </c>
      <c r="M139" s="163" t="str">
        <f>IFERROR(INDEX(All!$C$13:$M$206,$B139,M$16),"")</f>
        <v/>
      </c>
      <c r="N139" s="166"/>
      <c r="O139" s="167" t="str">
        <f t="shared" si="3"/>
        <v/>
      </c>
    </row>
    <row r="140" spans="2:15" ht="18" hidden="1" customHeight="1">
      <c r="B140" s="28" t="str">
        <f>IFERROR(SMALL($C$18:$C$211,ROW(All!G135)-ROW(All!$G$12)),"")</f>
        <v/>
      </c>
      <c r="C140" s="161" t="str">
        <f>IF(All!$B135="","",IF($H$9=All!G135,ROW(All!B135)-ROW(All!$B$12),""))</f>
        <v/>
      </c>
      <c r="D140" s="162" t="str">
        <f>IFERROR(INDEX(All!$C$13:$M$206,$B140,D$16),"")</f>
        <v/>
      </c>
      <c r="E140" s="12" t="str">
        <f>IFERROR(INDEX(All!$C$13:$M$206,$B140,E$16),"")</f>
        <v/>
      </c>
      <c r="F140" s="157" t="str">
        <f>IFERROR(INDEX(All!$C$13:$M$206,$B140,F$16),"")</f>
        <v/>
      </c>
      <c r="G140" s="12" t="str">
        <f>IFERROR(INDEX(All!$C$13:$M$206,$B140,G$16),"")</f>
        <v/>
      </c>
      <c r="H140" s="12" t="str">
        <f>IFERROR(INDEX(All!$C$13:$M$206,$B140,H$16),"")</f>
        <v/>
      </c>
      <c r="I140" s="12" t="str">
        <f>IFERROR(INDEX(All!$C$13:$M$206,$B140,I$16),"")</f>
        <v/>
      </c>
      <c r="J140" s="12" t="str">
        <f>IFERROR(INDEX(All!$C$13:$M$206,$B140,J$16),"")</f>
        <v/>
      </c>
      <c r="K140" s="15" t="str">
        <f>IFERROR(INDEX(All!$C$13:$M$206,$B140,K$16),"")</f>
        <v/>
      </c>
      <c r="L140" s="163" t="str">
        <f>IFERROR(INDEX(All!$C$13:$M$206,$B140,L$16),"")</f>
        <v/>
      </c>
      <c r="M140" s="163" t="str">
        <f>IFERROR(INDEX(All!$C$13:$M$206,$B140,M$16),"")</f>
        <v/>
      </c>
      <c r="N140" s="164"/>
      <c r="O140" s="165" t="str">
        <f t="shared" si="3"/>
        <v/>
      </c>
    </row>
    <row r="141" spans="2:15" ht="18" hidden="1" customHeight="1">
      <c r="B141" s="28" t="str">
        <f>IFERROR(SMALL($C$18:$C$211,ROW(All!G136)-ROW(All!$G$12)),"")</f>
        <v/>
      </c>
      <c r="C141" s="161" t="str">
        <f>IF(All!$B136="","",IF($H$9=All!G136,ROW(All!B136)-ROW(All!$B$12),""))</f>
        <v/>
      </c>
      <c r="D141" s="162" t="str">
        <f>IFERROR(INDEX(All!$C$13:$M$206,$B141,D$16),"")</f>
        <v/>
      </c>
      <c r="E141" s="12" t="str">
        <f>IFERROR(INDEX(All!$C$13:$M$206,$B141,E$16),"")</f>
        <v/>
      </c>
      <c r="F141" s="157" t="str">
        <f>IFERROR(INDEX(All!$C$13:$M$206,$B141,F$16),"")</f>
        <v/>
      </c>
      <c r="G141" s="12" t="str">
        <f>IFERROR(INDEX(All!$C$13:$M$206,$B141,G$16),"")</f>
        <v/>
      </c>
      <c r="H141" s="12" t="str">
        <f>IFERROR(INDEX(All!$C$13:$M$206,$B141,H$16),"")</f>
        <v/>
      </c>
      <c r="I141" s="12" t="str">
        <f>IFERROR(INDEX(All!$C$13:$M$206,$B141,I$16),"")</f>
        <v/>
      </c>
      <c r="J141" s="12" t="str">
        <f>IFERROR(INDEX(All!$C$13:$M$206,$B141,J$16),"")</f>
        <v/>
      </c>
      <c r="K141" s="15" t="str">
        <f>IFERROR(INDEX(All!$C$13:$M$206,$B141,K$16),"")</f>
        <v/>
      </c>
      <c r="L141" s="163" t="str">
        <f>IFERROR(INDEX(All!$C$13:$M$206,$B141,L$16),"")</f>
        <v/>
      </c>
      <c r="M141" s="163" t="str">
        <f>IFERROR(INDEX(All!$C$13:$M$206,$B141,M$16),"")</f>
        <v/>
      </c>
      <c r="N141" s="166"/>
      <c r="O141" s="167" t="str">
        <f t="shared" si="3"/>
        <v/>
      </c>
    </row>
    <row r="142" spans="2:15" ht="18" hidden="1" customHeight="1">
      <c r="B142" s="28" t="str">
        <f>IFERROR(SMALL($C$18:$C$211,ROW(All!G137)-ROW(All!$G$12)),"")</f>
        <v/>
      </c>
      <c r="C142" s="161" t="str">
        <f>IF(All!$B137="","",IF($H$9=All!G137,ROW(All!B137)-ROW(All!$B$12),""))</f>
        <v/>
      </c>
      <c r="D142" s="162" t="str">
        <f>IFERROR(INDEX(All!$C$13:$M$206,$B142,D$16),"")</f>
        <v/>
      </c>
      <c r="E142" s="12" t="str">
        <f>IFERROR(INDEX(All!$C$13:$M$206,$B142,E$16),"")</f>
        <v/>
      </c>
      <c r="F142" s="157" t="str">
        <f>IFERROR(INDEX(All!$C$13:$M$206,$B142,F$16),"")</f>
        <v/>
      </c>
      <c r="G142" s="12" t="str">
        <f>IFERROR(INDEX(All!$C$13:$M$206,$B142,G$16),"")</f>
        <v/>
      </c>
      <c r="H142" s="12" t="str">
        <f>IFERROR(INDEX(All!$C$13:$M$206,$B142,H$16),"")</f>
        <v/>
      </c>
      <c r="I142" s="12" t="str">
        <f>IFERROR(INDEX(All!$C$13:$M$206,$B142,I$16),"")</f>
        <v/>
      </c>
      <c r="J142" s="12" t="str">
        <f>IFERROR(INDEX(All!$C$13:$M$206,$B142,J$16),"")</f>
        <v/>
      </c>
      <c r="K142" s="15" t="str">
        <f>IFERROR(INDEX(All!$C$13:$M$206,$B142,K$16),"")</f>
        <v/>
      </c>
      <c r="L142" s="163" t="str">
        <f>IFERROR(INDEX(All!$C$13:$M$206,$B142,L$16),"")</f>
        <v/>
      </c>
      <c r="M142" s="163" t="str">
        <f>IFERROR(INDEX(All!$C$13:$M$206,$B142,M$16),"")</f>
        <v/>
      </c>
      <c r="N142" s="164"/>
      <c r="O142" s="165" t="str">
        <f t="shared" si="3"/>
        <v/>
      </c>
    </row>
    <row r="143" spans="2:15" ht="18" hidden="1" customHeight="1">
      <c r="B143" s="28" t="str">
        <f>IFERROR(SMALL($C$18:$C$211,ROW(All!G138)-ROW(All!$G$12)),"")</f>
        <v/>
      </c>
      <c r="C143" s="161" t="str">
        <f>IF(All!$B138="","",IF($H$9=All!G138,ROW(All!B138)-ROW(All!$B$12),""))</f>
        <v/>
      </c>
      <c r="D143" s="162" t="str">
        <f>IFERROR(INDEX(All!$C$13:$M$206,$B143,D$16),"")</f>
        <v/>
      </c>
      <c r="E143" s="12" t="str">
        <f>IFERROR(INDEX(All!$C$13:$M$206,$B143,E$16),"")</f>
        <v/>
      </c>
      <c r="F143" s="157" t="str">
        <f>IFERROR(INDEX(All!$C$13:$M$206,$B143,F$16),"")</f>
        <v/>
      </c>
      <c r="G143" s="12" t="str">
        <f>IFERROR(INDEX(All!$C$13:$M$206,$B143,G$16),"")</f>
        <v/>
      </c>
      <c r="H143" s="12" t="str">
        <f>IFERROR(INDEX(All!$C$13:$M$206,$B143,H$16),"")</f>
        <v/>
      </c>
      <c r="I143" s="12" t="str">
        <f>IFERROR(INDEX(All!$C$13:$M$206,$B143,I$16),"")</f>
        <v/>
      </c>
      <c r="J143" s="12" t="str">
        <f>IFERROR(INDEX(All!$C$13:$M$206,$B143,J$16),"")</f>
        <v/>
      </c>
      <c r="K143" s="15" t="str">
        <f>IFERROR(INDEX(All!$C$13:$M$206,$B143,K$16),"")</f>
        <v/>
      </c>
      <c r="L143" s="163" t="str">
        <f>IFERROR(INDEX(All!$C$13:$M$206,$B143,L$16),"")</f>
        <v/>
      </c>
      <c r="M143" s="163" t="str">
        <f>IFERROR(INDEX(All!$C$13:$M$206,$B143,M$16),"")</f>
        <v/>
      </c>
      <c r="N143" s="166"/>
      <c r="O143" s="167" t="str">
        <f t="shared" si="3"/>
        <v/>
      </c>
    </row>
    <row r="144" spans="2:15" ht="18" hidden="1" customHeight="1">
      <c r="B144" s="28" t="str">
        <f>IFERROR(SMALL($C$18:$C$211,ROW(All!G139)-ROW(All!$G$12)),"")</f>
        <v/>
      </c>
      <c r="C144" s="161" t="str">
        <f>IF(All!$B139="","",IF($H$9=All!G139,ROW(All!B139)-ROW(All!$B$12),""))</f>
        <v/>
      </c>
      <c r="D144" s="162" t="str">
        <f>IFERROR(INDEX(All!$C$13:$M$206,$B144,D$16),"")</f>
        <v/>
      </c>
      <c r="E144" s="12" t="str">
        <f>IFERROR(INDEX(All!$C$13:$M$206,$B144,E$16),"")</f>
        <v/>
      </c>
      <c r="F144" s="157" t="str">
        <f>IFERROR(INDEX(All!$C$13:$M$206,$B144,F$16),"")</f>
        <v/>
      </c>
      <c r="G144" s="12" t="str">
        <f>IFERROR(INDEX(All!$C$13:$M$206,$B144,G$16),"")</f>
        <v/>
      </c>
      <c r="H144" s="12" t="str">
        <f>IFERROR(INDEX(All!$C$13:$M$206,$B144,H$16),"")</f>
        <v/>
      </c>
      <c r="I144" s="12" t="str">
        <f>IFERROR(INDEX(All!$C$13:$M$206,$B144,I$16),"")</f>
        <v/>
      </c>
      <c r="J144" s="12" t="str">
        <f>IFERROR(INDEX(All!$C$13:$M$206,$B144,J$16),"")</f>
        <v/>
      </c>
      <c r="K144" s="15" t="str">
        <f>IFERROR(INDEX(All!$C$13:$M$206,$B144,K$16),"")</f>
        <v/>
      </c>
      <c r="L144" s="163" t="str">
        <f>IFERROR(INDEX(All!$C$13:$M$206,$B144,L$16),"")</f>
        <v/>
      </c>
      <c r="M144" s="163" t="str">
        <f>IFERROR(INDEX(All!$C$13:$M$206,$B144,M$16),"")</f>
        <v/>
      </c>
      <c r="N144" s="164"/>
      <c r="O144" s="165" t="str">
        <f t="shared" si="3"/>
        <v/>
      </c>
    </row>
    <row r="145" spans="2:15" ht="18" hidden="1" customHeight="1">
      <c r="B145" s="28" t="str">
        <f>IFERROR(SMALL($C$18:$C$211,ROW(All!G140)-ROW(All!$G$12)),"")</f>
        <v/>
      </c>
      <c r="C145" s="161" t="str">
        <f>IF(All!$B140="","",IF($H$9=All!G140,ROW(All!B140)-ROW(All!$B$12),""))</f>
        <v/>
      </c>
      <c r="D145" s="162" t="str">
        <f>IFERROR(INDEX(All!$C$13:$M$206,$B145,D$16),"")</f>
        <v/>
      </c>
      <c r="E145" s="12" t="str">
        <f>IFERROR(INDEX(All!$C$13:$M$206,$B145,E$16),"")</f>
        <v/>
      </c>
      <c r="F145" s="157" t="str">
        <f>IFERROR(INDEX(All!$C$13:$M$206,$B145,F$16),"")</f>
        <v/>
      </c>
      <c r="G145" s="12" t="str">
        <f>IFERROR(INDEX(All!$C$13:$M$206,$B145,G$16),"")</f>
        <v/>
      </c>
      <c r="H145" s="12" t="str">
        <f>IFERROR(INDEX(All!$C$13:$M$206,$B145,H$16),"")</f>
        <v/>
      </c>
      <c r="I145" s="12" t="str">
        <f>IFERROR(INDEX(All!$C$13:$M$206,$B145,I$16),"")</f>
        <v/>
      </c>
      <c r="J145" s="12" t="str">
        <f>IFERROR(INDEX(All!$C$13:$M$206,$B145,J$16),"")</f>
        <v/>
      </c>
      <c r="K145" s="15" t="str">
        <f>IFERROR(INDEX(All!$C$13:$M$206,$B145,K$16),"")</f>
        <v/>
      </c>
      <c r="L145" s="163" t="str">
        <f>IFERROR(INDEX(All!$C$13:$M$206,$B145,L$16),"")</f>
        <v/>
      </c>
      <c r="M145" s="163" t="str">
        <f>IFERROR(INDEX(All!$C$13:$M$206,$B145,M$16),"")</f>
        <v/>
      </c>
      <c r="N145" s="166"/>
      <c r="O145" s="167" t="str">
        <f t="shared" si="3"/>
        <v/>
      </c>
    </row>
    <row r="146" spans="2:15" ht="18" hidden="1" customHeight="1">
      <c r="B146" s="28" t="str">
        <f>IFERROR(SMALL($C$18:$C$211,ROW(All!G141)-ROW(All!$G$12)),"")</f>
        <v/>
      </c>
      <c r="C146" s="161" t="str">
        <f>IF(All!$B141="","",IF($H$9=All!G141,ROW(All!B141)-ROW(All!$B$12),""))</f>
        <v/>
      </c>
      <c r="D146" s="162" t="str">
        <f>IFERROR(INDEX(All!$C$13:$M$206,$B146,D$16),"")</f>
        <v/>
      </c>
      <c r="E146" s="12" t="str">
        <f>IFERROR(INDEX(All!$C$13:$M$206,$B146,E$16),"")</f>
        <v/>
      </c>
      <c r="F146" s="157" t="str">
        <f>IFERROR(INDEX(All!$C$13:$M$206,$B146,F$16),"")</f>
        <v/>
      </c>
      <c r="G146" s="12" t="str">
        <f>IFERROR(INDEX(All!$C$13:$M$206,$B146,G$16),"")</f>
        <v/>
      </c>
      <c r="H146" s="12" t="str">
        <f>IFERROR(INDEX(All!$C$13:$M$206,$B146,H$16),"")</f>
        <v/>
      </c>
      <c r="I146" s="12" t="str">
        <f>IFERROR(INDEX(All!$C$13:$M$206,$B146,I$16),"")</f>
        <v/>
      </c>
      <c r="J146" s="12" t="str">
        <f>IFERROR(INDEX(All!$C$13:$M$206,$B146,J$16),"")</f>
        <v/>
      </c>
      <c r="K146" s="15" t="str">
        <f>IFERROR(INDEX(All!$C$13:$M$206,$B146,K$16),"")</f>
        <v/>
      </c>
      <c r="L146" s="163" t="str">
        <f>IFERROR(INDEX(All!$C$13:$M$206,$B146,L$16),"")</f>
        <v/>
      </c>
      <c r="M146" s="163" t="str">
        <f>IFERROR(INDEX(All!$C$13:$M$206,$B146,M$16),"")</f>
        <v/>
      </c>
      <c r="N146" s="164"/>
      <c r="O146" s="165" t="str">
        <f t="shared" si="3"/>
        <v/>
      </c>
    </row>
    <row r="147" spans="2:15" ht="18" hidden="1" customHeight="1">
      <c r="B147" s="28" t="str">
        <f>IFERROR(SMALL($C$18:$C$211,ROW(All!G142)-ROW(All!$G$12)),"")</f>
        <v/>
      </c>
      <c r="C147" s="161" t="str">
        <f>IF(All!$B142="","",IF($H$9=All!G142,ROW(All!B142)-ROW(All!$B$12),""))</f>
        <v/>
      </c>
      <c r="D147" s="162" t="str">
        <f>IFERROR(INDEX(All!$C$13:$M$206,$B147,D$16),"")</f>
        <v/>
      </c>
      <c r="E147" s="12" t="str">
        <f>IFERROR(INDEX(All!$C$13:$M$206,$B147,E$16),"")</f>
        <v/>
      </c>
      <c r="F147" s="157" t="str">
        <f>IFERROR(INDEX(All!$C$13:$M$206,$B147,F$16),"")</f>
        <v/>
      </c>
      <c r="G147" s="12" t="str">
        <f>IFERROR(INDEX(All!$C$13:$M$206,$B147,G$16),"")</f>
        <v/>
      </c>
      <c r="H147" s="12" t="str">
        <f>IFERROR(INDEX(All!$C$13:$M$206,$B147,H$16),"")</f>
        <v/>
      </c>
      <c r="I147" s="12" t="str">
        <f>IFERROR(INDEX(All!$C$13:$M$206,$B147,I$16),"")</f>
        <v/>
      </c>
      <c r="J147" s="12" t="str">
        <f>IFERROR(INDEX(All!$C$13:$M$206,$B147,J$16),"")</f>
        <v/>
      </c>
      <c r="K147" s="15" t="str">
        <f>IFERROR(INDEX(All!$C$13:$M$206,$B147,K$16),"")</f>
        <v/>
      </c>
      <c r="L147" s="163" t="str">
        <f>IFERROR(INDEX(All!$C$13:$M$206,$B147,L$16),"")</f>
        <v/>
      </c>
      <c r="M147" s="163" t="str">
        <f>IFERROR(INDEX(All!$C$13:$M$206,$B147,M$16),"")</f>
        <v/>
      </c>
      <c r="N147" s="166"/>
      <c r="O147" s="167" t="str">
        <f t="shared" ref="O147:O210" si="4">IF($G147=$H$9,1,"")</f>
        <v/>
      </c>
    </row>
    <row r="148" spans="2:15" ht="18" hidden="1" customHeight="1">
      <c r="B148" s="28" t="str">
        <f>IFERROR(SMALL($C$18:$C$211,ROW(All!G143)-ROW(All!$G$12)),"")</f>
        <v/>
      </c>
      <c r="C148" s="161" t="str">
        <f>IF(All!$B143="","",IF($H$9=All!G143,ROW(All!B143)-ROW(All!$B$12),""))</f>
        <v/>
      </c>
      <c r="D148" s="162" t="str">
        <f>IFERROR(INDEX(All!$C$13:$M$206,$B148,D$16),"")</f>
        <v/>
      </c>
      <c r="E148" s="12" t="str">
        <f>IFERROR(INDEX(All!$C$13:$M$206,$B148,E$16),"")</f>
        <v/>
      </c>
      <c r="F148" s="157" t="str">
        <f>IFERROR(INDEX(All!$C$13:$M$206,$B148,F$16),"")</f>
        <v/>
      </c>
      <c r="G148" s="12" t="str">
        <f>IFERROR(INDEX(All!$C$13:$M$206,$B148,G$16),"")</f>
        <v/>
      </c>
      <c r="H148" s="12" t="str">
        <f>IFERROR(INDEX(All!$C$13:$M$206,$B148,H$16),"")</f>
        <v/>
      </c>
      <c r="I148" s="12" t="str">
        <f>IFERROR(INDEX(All!$C$13:$M$206,$B148,I$16),"")</f>
        <v/>
      </c>
      <c r="J148" s="12" t="str">
        <f>IFERROR(INDEX(All!$C$13:$M$206,$B148,J$16),"")</f>
        <v/>
      </c>
      <c r="K148" s="15" t="str">
        <f>IFERROR(INDEX(All!$C$13:$M$206,$B148,K$16),"")</f>
        <v/>
      </c>
      <c r="L148" s="163" t="str">
        <f>IFERROR(INDEX(All!$C$13:$M$206,$B148,L$16),"")</f>
        <v/>
      </c>
      <c r="M148" s="163" t="str">
        <f>IFERROR(INDEX(All!$C$13:$M$206,$B148,M$16),"")</f>
        <v/>
      </c>
      <c r="N148" s="164"/>
      <c r="O148" s="165" t="str">
        <f t="shared" si="4"/>
        <v/>
      </c>
    </row>
    <row r="149" spans="2:15" ht="18" hidden="1" customHeight="1">
      <c r="B149" s="28" t="str">
        <f>IFERROR(SMALL($C$18:$C$211,ROW(All!G144)-ROW(All!$G$12)),"")</f>
        <v/>
      </c>
      <c r="C149" s="161" t="str">
        <f>IF(All!$B144="","",IF($H$9=All!G144,ROW(All!B144)-ROW(All!$B$12),""))</f>
        <v/>
      </c>
      <c r="D149" s="162" t="str">
        <f>IFERROR(INDEX(All!$C$13:$M$206,$B149,D$16),"")</f>
        <v/>
      </c>
      <c r="E149" s="12" t="str">
        <f>IFERROR(INDEX(All!$C$13:$M$206,$B149,E$16),"")</f>
        <v/>
      </c>
      <c r="F149" s="157" t="str">
        <f>IFERROR(INDEX(All!$C$13:$M$206,$B149,F$16),"")</f>
        <v/>
      </c>
      <c r="G149" s="12" t="str">
        <f>IFERROR(INDEX(All!$C$13:$M$206,$B149,G$16),"")</f>
        <v/>
      </c>
      <c r="H149" s="12" t="str">
        <f>IFERROR(INDEX(All!$C$13:$M$206,$B149,H$16),"")</f>
        <v/>
      </c>
      <c r="I149" s="12" t="str">
        <f>IFERROR(INDEX(All!$C$13:$M$206,$B149,I$16),"")</f>
        <v/>
      </c>
      <c r="J149" s="12" t="str">
        <f>IFERROR(INDEX(All!$C$13:$M$206,$B149,J$16),"")</f>
        <v/>
      </c>
      <c r="K149" s="15" t="str">
        <f>IFERROR(INDEX(All!$C$13:$M$206,$B149,K$16),"")</f>
        <v/>
      </c>
      <c r="L149" s="163" t="str">
        <f>IFERROR(INDEX(All!$C$13:$M$206,$B149,L$16),"")</f>
        <v/>
      </c>
      <c r="M149" s="163" t="str">
        <f>IFERROR(INDEX(All!$C$13:$M$206,$B149,M$16),"")</f>
        <v/>
      </c>
      <c r="N149" s="166"/>
      <c r="O149" s="167" t="str">
        <f t="shared" si="4"/>
        <v/>
      </c>
    </row>
    <row r="150" spans="2:15" ht="18" hidden="1" customHeight="1">
      <c r="B150" s="28" t="str">
        <f>IFERROR(SMALL($C$18:$C$211,ROW(All!G145)-ROW(All!$G$12)),"")</f>
        <v/>
      </c>
      <c r="C150" s="161" t="str">
        <f>IF(All!$B145="","",IF($H$9=All!G145,ROW(All!B145)-ROW(All!$B$12),""))</f>
        <v/>
      </c>
      <c r="D150" s="162" t="str">
        <f>IFERROR(INDEX(All!$C$13:$M$206,$B150,D$16),"")</f>
        <v/>
      </c>
      <c r="E150" s="12" t="str">
        <f>IFERROR(INDEX(All!$C$13:$M$206,$B150,E$16),"")</f>
        <v/>
      </c>
      <c r="F150" s="157" t="str">
        <f>IFERROR(INDEX(All!$C$13:$M$206,$B150,F$16),"")</f>
        <v/>
      </c>
      <c r="G150" s="12" t="str">
        <f>IFERROR(INDEX(All!$C$13:$M$206,$B150,G$16),"")</f>
        <v/>
      </c>
      <c r="H150" s="12" t="str">
        <f>IFERROR(INDEX(All!$C$13:$M$206,$B150,H$16),"")</f>
        <v/>
      </c>
      <c r="I150" s="12" t="str">
        <f>IFERROR(INDEX(All!$C$13:$M$206,$B150,I$16),"")</f>
        <v/>
      </c>
      <c r="J150" s="12" t="str">
        <f>IFERROR(INDEX(All!$C$13:$M$206,$B150,J$16),"")</f>
        <v/>
      </c>
      <c r="K150" s="15" t="str">
        <f>IFERROR(INDEX(All!$C$13:$M$206,$B150,K$16),"")</f>
        <v/>
      </c>
      <c r="L150" s="163" t="str">
        <f>IFERROR(INDEX(All!$C$13:$M$206,$B150,L$16),"")</f>
        <v/>
      </c>
      <c r="M150" s="163" t="str">
        <f>IFERROR(INDEX(All!$C$13:$M$206,$B150,M$16),"")</f>
        <v/>
      </c>
      <c r="N150" s="164"/>
      <c r="O150" s="165" t="str">
        <f t="shared" si="4"/>
        <v/>
      </c>
    </row>
    <row r="151" spans="2:15" ht="18" hidden="1" customHeight="1">
      <c r="B151" s="28" t="str">
        <f>IFERROR(SMALL($C$18:$C$211,ROW(All!G146)-ROW(All!$G$12)),"")</f>
        <v/>
      </c>
      <c r="C151" s="161" t="str">
        <f>IF(All!$B146="","",IF($H$9=All!G146,ROW(All!B146)-ROW(All!$B$12),""))</f>
        <v/>
      </c>
      <c r="D151" s="162" t="str">
        <f>IFERROR(INDEX(All!$C$13:$M$206,$B151,D$16),"")</f>
        <v/>
      </c>
      <c r="E151" s="12" t="str">
        <f>IFERROR(INDEX(All!$C$13:$M$206,$B151,E$16),"")</f>
        <v/>
      </c>
      <c r="F151" s="157" t="str">
        <f>IFERROR(INDEX(All!$C$13:$M$206,$B151,F$16),"")</f>
        <v/>
      </c>
      <c r="G151" s="12" t="str">
        <f>IFERROR(INDEX(All!$C$13:$M$206,$B151,G$16),"")</f>
        <v/>
      </c>
      <c r="H151" s="12" t="str">
        <f>IFERROR(INDEX(All!$C$13:$M$206,$B151,H$16),"")</f>
        <v/>
      </c>
      <c r="I151" s="12" t="str">
        <f>IFERROR(INDEX(All!$C$13:$M$206,$B151,I$16),"")</f>
        <v/>
      </c>
      <c r="J151" s="12" t="str">
        <f>IFERROR(INDEX(All!$C$13:$M$206,$B151,J$16),"")</f>
        <v/>
      </c>
      <c r="K151" s="15" t="str">
        <f>IFERROR(INDEX(All!$C$13:$M$206,$B151,K$16),"")</f>
        <v/>
      </c>
      <c r="L151" s="163" t="str">
        <f>IFERROR(INDEX(All!$C$13:$M$206,$B151,L$16),"")</f>
        <v/>
      </c>
      <c r="M151" s="163" t="str">
        <f>IFERROR(INDEX(All!$C$13:$M$206,$B151,M$16),"")</f>
        <v/>
      </c>
      <c r="N151" s="166"/>
      <c r="O151" s="167" t="str">
        <f t="shared" si="4"/>
        <v/>
      </c>
    </row>
    <row r="152" spans="2:15" ht="18" hidden="1" customHeight="1">
      <c r="B152" s="28" t="str">
        <f>IFERROR(SMALL($C$18:$C$211,ROW(All!G147)-ROW(All!$G$12)),"")</f>
        <v/>
      </c>
      <c r="C152" s="161" t="str">
        <f>IF(All!$B147="","",IF($H$9=All!G147,ROW(All!B147)-ROW(All!$B$12),""))</f>
        <v/>
      </c>
      <c r="D152" s="162" t="str">
        <f>IFERROR(INDEX(All!$C$13:$M$206,$B152,D$16),"")</f>
        <v/>
      </c>
      <c r="E152" s="12" t="str">
        <f>IFERROR(INDEX(All!$C$13:$M$206,$B152,E$16),"")</f>
        <v/>
      </c>
      <c r="F152" s="157" t="str">
        <f>IFERROR(INDEX(All!$C$13:$M$206,$B152,F$16),"")</f>
        <v/>
      </c>
      <c r="G152" s="12" t="str">
        <f>IFERROR(INDEX(All!$C$13:$M$206,$B152,G$16),"")</f>
        <v/>
      </c>
      <c r="H152" s="12" t="str">
        <f>IFERROR(INDEX(All!$C$13:$M$206,$B152,H$16),"")</f>
        <v/>
      </c>
      <c r="I152" s="12" t="str">
        <f>IFERROR(INDEX(All!$C$13:$M$206,$B152,I$16),"")</f>
        <v/>
      </c>
      <c r="J152" s="12" t="str">
        <f>IFERROR(INDEX(All!$C$13:$M$206,$B152,J$16),"")</f>
        <v/>
      </c>
      <c r="K152" s="15" t="str">
        <f>IFERROR(INDEX(All!$C$13:$M$206,$B152,K$16),"")</f>
        <v/>
      </c>
      <c r="L152" s="163" t="str">
        <f>IFERROR(INDEX(All!$C$13:$M$206,$B152,L$16),"")</f>
        <v/>
      </c>
      <c r="M152" s="163" t="str">
        <f>IFERROR(INDEX(All!$C$13:$M$206,$B152,M$16),"")</f>
        <v/>
      </c>
      <c r="N152" s="164"/>
      <c r="O152" s="165" t="str">
        <f t="shared" si="4"/>
        <v/>
      </c>
    </row>
    <row r="153" spans="2:15" ht="18" hidden="1" customHeight="1">
      <c r="B153" s="28" t="str">
        <f>IFERROR(SMALL($C$18:$C$211,ROW(All!G148)-ROW(All!$G$12)),"")</f>
        <v/>
      </c>
      <c r="C153" s="161" t="str">
        <f>IF(All!$B148="","",IF($H$9=All!G148,ROW(All!B148)-ROW(All!$B$12),""))</f>
        <v/>
      </c>
      <c r="D153" s="162" t="str">
        <f>IFERROR(INDEX(All!$C$13:$M$206,$B153,D$16),"")</f>
        <v/>
      </c>
      <c r="E153" s="12" t="str">
        <f>IFERROR(INDEX(All!$C$13:$M$206,$B153,E$16),"")</f>
        <v/>
      </c>
      <c r="F153" s="157" t="str">
        <f>IFERROR(INDEX(All!$C$13:$M$206,$B153,F$16),"")</f>
        <v/>
      </c>
      <c r="G153" s="12" t="str">
        <f>IFERROR(INDEX(All!$C$13:$M$206,$B153,G$16),"")</f>
        <v/>
      </c>
      <c r="H153" s="12" t="str">
        <f>IFERROR(INDEX(All!$C$13:$M$206,$B153,H$16),"")</f>
        <v/>
      </c>
      <c r="I153" s="12" t="str">
        <f>IFERROR(INDEX(All!$C$13:$M$206,$B153,I$16),"")</f>
        <v/>
      </c>
      <c r="J153" s="12" t="str">
        <f>IFERROR(INDEX(All!$C$13:$M$206,$B153,J$16),"")</f>
        <v/>
      </c>
      <c r="K153" s="15" t="str">
        <f>IFERROR(INDEX(All!$C$13:$M$206,$B153,K$16),"")</f>
        <v/>
      </c>
      <c r="L153" s="163" t="str">
        <f>IFERROR(INDEX(All!$C$13:$M$206,$B153,L$16),"")</f>
        <v/>
      </c>
      <c r="M153" s="163" t="str">
        <f>IFERROR(INDEX(All!$C$13:$M$206,$B153,M$16),"")</f>
        <v/>
      </c>
      <c r="N153" s="166"/>
      <c r="O153" s="167" t="str">
        <f t="shared" si="4"/>
        <v/>
      </c>
    </row>
    <row r="154" spans="2:15" ht="18" hidden="1" customHeight="1">
      <c r="B154" s="28" t="str">
        <f>IFERROR(SMALL($C$18:$C$211,ROW(All!G149)-ROW(All!$G$12)),"")</f>
        <v/>
      </c>
      <c r="C154" s="161" t="str">
        <f>IF(All!$B149="","",IF($H$9=All!G149,ROW(All!B149)-ROW(All!$B$12),""))</f>
        <v/>
      </c>
      <c r="D154" s="162" t="str">
        <f>IFERROR(INDEX(All!$C$13:$M$206,$B154,D$16),"")</f>
        <v/>
      </c>
      <c r="E154" s="12" t="str">
        <f>IFERROR(INDEX(All!$C$13:$M$206,$B154,E$16),"")</f>
        <v/>
      </c>
      <c r="F154" s="157" t="str">
        <f>IFERROR(INDEX(All!$C$13:$M$206,$B154,F$16),"")</f>
        <v/>
      </c>
      <c r="G154" s="12" t="str">
        <f>IFERROR(INDEX(All!$C$13:$M$206,$B154,G$16),"")</f>
        <v/>
      </c>
      <c r="H154" s="12" t="str">
        <f>IFERROR(INDEX(All!$C$13:$M$206,$B154,H$16),"")</f>
        <v/>
      </c>
      <c r="I154" s="12" t="str">
        <f>IFERROR(INDEX(All!$C$13:$M$206,$B154,I$16),"")</f>
        <v/>
      </c>
      <c r="J154" s="12" t="str">
        <f>IFERROR(INDEX(All!$C$13:$M$206,$B154,J$16),"")</f>
        <v/>
      </c>
      <c r="K154" s="15" t="str">
        <f>IFERROR(INDEX(All!$C$13:$M$206,$B154,K$16),"")</f>
        <v/>
      </c>
      <c r="L154" s="163" t="str">
        <f>IFERROR(INDEX(All!$C$13:$M$206,$B154,L$16),"")</f>
        <v/>
      </c>
      <c r="M154" s="163" t="str">
        <f>IFERROR(INDEX(All!$C$13:$M$206,$B154,M$16),"")</f>
        <v/>
      </c>
      <c r="N154" s="164"/>
      <c r="O154" s="165" t="str">
        <f t="shared" si="4"/>
        <v/>
      </c>
    </row>
    <row r="155" spans="2:15" ht="18" hidden="1" customHeight="1">
      <c r="B155" s="28" t="str">
        <f>IFERROR(SMALL($C$18:$C$211,ROW(All!G150)-ROW(All!$G$12)),"")</f>
        <v/>
      </c>
      <c r="C155" s="161" t="str">
        <f>IF(All!$B150="","",IF($H$9=All!G150,ROW(All!B150)-ROW(All!$B$12),""))</f>
        <v/>
      </c>
      <c r="D155" s="162" t="str">
        <f>IFERROR(INDEX(All!$C$13:$M$206,$B155,D$16),"")</f>
        <v/>
      </c>
      <c r="E155" s="12" t="str">
        <f>IFERROR(INDEX(All!$C$13:$M$206,$B155,E$16),"")</f>
        <v/>
      </c>
      <c r="F155" s="157" t="str">
        <f>IFERROR(INDEX(All!$C$13:$M$206,$B155,F$16),"")</f>
        <v/>
      </c>
      <c r="G155" s="12" t="str">
        <f>IFERROR(INDEX(All!$C$13:$M$206,$B155,G$16),"")</f>
        <v/>
      </c>
      <c r="H155" s="12" t="str">
        <f>IFERROR(INDEX(All!$C$13:$M$206,$B155,H$16),"")</f>
        <v/>
      </c>
      <c r="I155" s="12" t="str">
        <f>IFERROR(INDEX(All!$C$13:$M$206,$B155,I$16),"")</f>
        <v/>
      </c>
      <c r="J155" s="12" t="str">
        <f>IFERROR(INDEX(All!$C$13:$M$206,$B155,J$16),"")</f>
        <v/>
      </c>
      <c r="K155" s="15" t="str">
        <f>IFERROR(INDEX(All!$C$13:$M$206,$B155,K$16),"")</f>
        <v/>
      </c>
      <c r="L155" s="163" t="str">
        <f>IFERROR(INDEX(All!$C$13:$M$206,$B155,L$16),"")</f>
        <v/>
      </c>
      <c r="M155" s="163" t="str">
        <f>IFERROR(INDEX(All!$C$13:$M$206,$B155,M$16),"")</f>
        <v/>
      </c>
      <c r="N155" s="166"/>
      <c r="O155" s="167" t="str">
        <f t="shared" si="4"/>
        <v/>
      </c>
    </row>
    <row r="156" spans="2:15" ht="18" hidden="1" customHeight="1">
      <c r="B156" s="28" t="str">
        <f>IFERROR(SMALL($C$18:$C$211,ROW(All!G151)-ROW(All!$G$12)),"")</f>
        <v/>
      </c>
      <c r="C156" s="161" t="str">
        <f>IF(All!$B151="","",IF($H$9=All!G151,ROW(All!B151)-ROW(All!$B$12),""))</f>
        <v/>
      </c>
      <c r="D156" s="162" t="str">
        <f>IFERROR(INDEX(All!$C$13:$M$206,$B156,D$16),"")</f>
        <v/>
      </c>
      <c r="E156" s="12" t="str">
        <f>IFERROR(INDEX(All!$C$13:$M$206,$B156,E$16),"")</f>
        <v/>
      </c>
      <c r="F156" s="157" t="str">
        <f>IFERROR(INDEX(All!$C$13:$M$206,$B156,F$16),"")</f>
        <v/>
      </c>
      <c r="G156" s="12" t="str">
        <f>IFERROR(INDEX(All!$C$13:$M$206,$B156,G$16),"")</f>
        <v/>
      </c>
      <c r="H156" s="12" t="str">
        <f>IFERROR(INDEX(All!$C$13:$M$206,$B156,H$16),"")</f>
        <v/>
      </c>
      <c r="I156" s="12" t="str">
        <f>IFERROR(INDEX(All!$C$13:$M$206,$B156,I$16),"")</f>
        <v/>
      </c>
      <c r="J156" s="12" t="str">
        <f>IFERROR(INDEX(All!$C$13:$M$206,$B156,J$16),"")</f>
        <v/>
      </c>
      <c r="K156" s="15" t="str">
        <f>IFERROR(INDEX(All!$C$13:$M$206,$B156,K$16),"")</f>
        <v/>
      </c>
      <c r="L156" s="163" t="str">
        <f>IFERROR(INDEX(All!$C$13:$M$206,$B156,L$16),"")</f>
        <v/>
      </c>
      <c r="M156" s="163" t="str">
        <f>IFERROR(INDEX(All!$C$13:$M$206,$B156,M$16),"")</f>
        <v/>
      </c>
      <c r="N156" s="164"/>
      <c r="O156" s="165" t="str">
        <f t="shared" si="4"/>
        <v/>
      </c>
    </row>
    <row r="157" spans="2:15" ht="18" hidden="1" customHeight="1">
      <c r="B157" s="28" t="str">
        <f>IFERROR(SMALL($C$18:$C$211,ROW(All!G152)-ROW(All!$G$12)),"")</f>
        <v/>
      </c>
      <c r="C157" s="161" t="str">
        <f>IF(All!$B152="","",IF($H$9=All!G152,ROW(All!B152)-ROW(All!$B$12),""))</f>
        <v/>
      </c>
      <c r="D157" s="162" t="str">
        <f>IFERROR(INDEX(All!$C$13:$M$206,$B157,D$16),"")</f>
        <v/>
      </c>
      <c r="E157" s="12" t="str">
        <f>IFERROR(INDEX(All!$C$13:$M$206,$B157,E$16),"")</f>
        <v/>
      </c>
      <c r="F157" s="157" t="str">
        <f>IFERROR(INDEX(All!$C$13:$M$206,$B157,F$16),"")</f>
        <v/>
      </c>
      <c r="G157" s="12" t="str">
        <f>IFERROR(INDEX(All!$C$13:$M$206,$B157,G$16),"")</f>
        <v/>
      </c>
      <c r="H157" s="12" t="str">
        <f>IFERROR(INDEX(All!$C$13:$M$206,$B157,H$16),"")</f>
        <v/>
      </c>
      <c r="I157" s="12" t="str">
        <f>IFERROR(INDEX(All!$C$13:$M$206,$B157,I$16),"")</f>
        <v/>
      </c>
      <c r="J157" s="12" t="str">
        <f>IFERROR(INDEX(All!$C$13:$M$206,$B157,J$16),"")</f>
        <v/>
      </c>
      <c r="K157" s="15" t="str">
        <f>IFERROR(INDEX(All!$C$13:$M$206,$B157,K$16),"")</f>
        <v/>
      </c>
      <c r="L157" s="163" t="str">
        <f>IFERROR(INDEX(All!$C$13:$M$206,$B157,L$16),"")</f>
        <v/>
      </c>
      <c r="M157" s="163" t="str">
        <f>IFERROR(INDEX(All!$C$13:$M$206,$B157,M$16),"")</f>
        <v/>
      </c>
      <c r="N157" s="166"/>
      <c r="O157" s="167" t="str">
        <f t="shared" si="4"/>
        <v/>
      </c>
    </row>
    <row r="158" spans="2:15" ht="18" hidden="1" customHeight="1">
      <c r="B158" s="28" t="str">
        <f>IFERROR(SMALL($C$18:$C$211,ROW(All!G153)-ROW(All!$G$12)),"")</f>
        <v/>
      </c>
      <c r="C158" s="161" t="str">
        <f>IF(All!$B153="","",IF($H$9=All!G153,ROW(All!B153)-ROW(All!$B$12),""))</f>
        <v/>
      </c>
      <c r="D158" s="162" t="str">
        <f>IFERROR(INDEX(All!$C$13:$M$206,$B158,D$16),"")</f>
        <v/>
      </c>
      <c r="E158" s="12" t="str">
        <f>IFERROR(INDEX(All!$C$13:$M$206,$B158,E$16),"")</f>
        <v/>
      </c>
      <c r="F158" s="157" t="str">
        <f>IFERROR(INDEX(All!$C$13:$M$206,$B158,F$16),"")</f>
        <v/>
      </c>
      <c r="G158" s="12" t="str">
        <f>IFERROR(INDEX(All!$C$13:$M$206,$B158,G$16),"")</f>
        <v/>
      </c>
      <c r="H158" s="12" t="str">
        <f>IFERROR(INDEX(All!$C$13:$M$206,$B158,H$16),"")</f>
        <v/>
      </c>
      <c r="I158" s="12" t="str">
        <f>IFERROR(INDEX(All!$C$13:$M$206,$B158,I$16),"")</f>
        <v/>
      </c>
      <c r="J158" s="12" t="str">
        <f>IFERROR(INDEX(All!$C$13:$M$206,$B158,J$16),"")</f>
        <v/>
      </c>
      <c r="K158" s="15" t="str">
        <f>IFERROR(INDEX(All!$C$13:$M$206,$B158,K$16),"")</f>
        <v/>
      </c>
      <c r="L158" s="163" t="str">
        <f>IFERROR(INDEX(All!$C$13:$M$206,$B158,L$16),"")</f>
        <v/>
      </c>
      <c r="M158" s="163" t="str">
        <f>IFERROR(INDEX(All!$C$13:$M$206,$B158,M$16),"")</f>
        <v/>
      </c>
      <c r="N158" s="164"/>
      <c r="O158" s="165" t="str">
        <f t="shared" si="4"/>
        <v/>
      </c>
    </row>
    <row r="159" spans="2:15" ht="18" hidden="1" customHeight="1">
      <c r="B159" s="28" t="str">
        <f>IFERROR(SMALL($C$18:$C$211,ROW(All!G154)-ROW(All!$G$12)),"")</f>
        <v/>
      </c>
      <c r="C159" s="161" t="str">
        <f>IF(All!$B154="","",IF($H$9=All!G154,ROW(All!B154)-ROW(All!$B$12),""))</f>
        <v/>
      </c>
      <c r="D159" s="162" t="str">
        <f>IFERROR(INDEX(All!$C$13:$M$206,$B159,D$16),"")</f>
        <v/>
      </c>
      <c r="E159" s="12" t="str">
        <f>IFERROR(INDEX(All!$C$13:$M$206,$B159,E$16),"")</f>
        <v/>
      </c>
      <c r="F159" s="157" t="str">
        <f>IFERROR(INDEX(All!$C$13:$M$206,$B159,F$16),"")</f>
        <v/>
      </c>
      <c r="G159" s="12" t="str">
        <f>IFERROR(INDEX(All!$C$13:$M$206,$B159,G$16),"")</f>
        <v/>
      </c>
      <c r="H159" s="12" t="str">
        <f>IFERROR(INDEX(All!$C$13:$M$206,$B159,H$16),"")</f>
        <v/>
      </c>
      <c r="I159" s="12" t="str">
        <f>IFERROR(INDEX(All!$C$13:$M$206,$B159,I$16),"")</f>
        <v/>
      </c>
      <c r="J159" s="12" t="str">
        <f>IFERROR(INDEX(All!$C$13:$M$206,$B159,J$16),"")</f>
        <v/>
      </c>
      <c r="K159" s="15" t="str">
        <f>IFERROR(INDEX(All!$C$13:$M$206,$B159,K$16),"")</f>
        <v/>
      </c>
      <c r="L159" s="163" t="str">
        <f>IFERROR(INDEX(All!$C$13:$M$206,$B159,L$16),"")</f>
        <v/>
      </c>
      <c r="M159" s="163" t="str">
        <f>IFERROR(INDEX(All!$C$13:$M$206,$B159,M$16),"")</f>
        <v/>
      </c>
      <c r="N159" s="166"/>
      <c r="O159" s="167" t="str">
        <f t="shared" si="4"/>
        <v/>
      </c>
    </row>
    <row r="160" spans="2:15" ht="18" hidden="1" customHeight="1">
      <c r="B160" s="28" t="str">
        <f>IFERROR(SMALL($C$18:$C$211,ROW(All!G155)-ROW(All!$G$12)),"")</f>
        <v/>
      </c>
      <c r="C160" s="161" t="str">
        <f>IF(All!$B155="","",IF($H$9=All!G155,ROW(All!B155)-ROW(All!$B$12),""))</f>
        <v/>
      </c>
      <c r="D160" s="162" t="str">
        <f>IFERROR(INDEX(All!$C$13:$M$206,$B160,D$16),"")</f>
        <v/>
      </c>
      <c r="E160" s="12" t="str">
        <f>IFERROR(INDEX(All!$C$13:$M$206,$B160,E$16),"")</f>
        <v/>
      </c>
      <c r="F160" s="157" t="str">
        <f>IFERROR(INDEX(All!$C$13:$M$206,$B160,F$16),"")</f>
        <v/>
      </c>
      <c r="G160" s="12" t="str">
        <f>IFERROR(INDEX(All!$C$13:$M$206,$B160,G$16),"")</f>
        <v/>
      </c>
      <c r="H160" s="12" t="str">
        <f>IFERROR(INDEX(All!$C$13:$M$206,$B160,H$16),"")</f>
        <v/>
      </c>
      <c r="I160" s="12" t="str">
        <f>IFERROR(INDEX(All!$C$13:$M$206,$B160,I$16),"")</f>
        <v/>
      </c>
      <c r="J160" s="12" t="str">
        <f>IFERROR(INDEX(All!$C$13:$M$206,$B160,J$16),"")</f>
        <v/>
      </c>
      <c r="K160" s="15" t="str">
        <f>IFERROR(INDEX(All!$C$13:$M$206,$B160,K$16),"")</f>
        <v/>
      </c>
      <c r="L160" s="163" t="str">
        <f>IFERROR(INDEX(All!$C$13:$M$206,$B160,L$16),"")</f>
        <v/>
      </c>
      <c r="M160" s="163" t="str">
        <f>IFERROR(INDEX(All!$C$13:$M$206,$B160,M$16),"")</f>
        <v/>
      </c>
      <c r="N160" s="164"/>
      <c r="O160" s="165" t="str">
        <f t="shared" si="4"/>
        <v/>
      </c>
    </row>
    <row r="161" spans="2:15" ht="18" hidden="1" customHeight="1">
      <c r="B161" s="28" t="str">
        <f>IFERROR(SMALL($C$18:$C$211,ROW(All!G156)-ROW(All!$G$12)),"")</f>
        <v/>
      </c>
      <c r="C161" s="161" t="str">
        <f>IF(All!$B156="","",IF($H$9=All!G156,ROW(All!B156)-ROW(All!$B$12),""))</f>
        <v/>
      </c>
      <c r="D161" s="162" t="str">
        <f>IFERROR(INDEX(All!$C$13:$M$206,$B161,D$16),"")</f>
        <v/>
      </c>
      <c r="E161" s="12" t="str">
        <f>IFERROR(INDEX(All!$C$13:$M$206,$B161,E$16),"")</f>
        <v/>
      </c>
      <c r="F161" s="157" t="str">
        <f>IFERROR(INDEX(All!$C$13:$M$206,$B161,F$16),"")</f>
        <v/>
      </c>
      <c r="G161" s="12" t="str">
        <f>IFERROR(INDEX(All!$C$13:$M$206,$B161,G$16),"")</f>
        <v/>
      </c>
      <c r="H161" s="12" t="str">
        <f>IFERROR(INDEX(All!$C$13:$M$206,$B161,H$16),"")</f>
        <v/>
      </c>
      <c r="I161" s="12" t="str">
        <f>IFERROR(INDEX(All!$C$13:$M$206,$B161,I$16),"")</f>
        <v/>
      </c>
      <c r="J161" s="12" t="str">
        <f>IFERROR(INDEX(All!$C$13:$M$206,$B161,J$16),"")</f>
        <v/>
      </c>
      <c r="K161" s="15" t="str">
        <f>IFERROR(INDEX(All!$C$13:$M$206,$B161,K$16),"")</f>
        <v/>
      </c>
      <c r="L161" s="163" t="str">
        <f>IFERROR(INDEX(All!$C$13:$M$206,$B161,L$16),"")</f>
        <v/>
      </c>
      <c r="M161" s="163" t="str">
        <f>IFERROR(INDEX(All!$C$13:$M$206,$B161,M$16),"")</f>
        <v/>
      </c>
      <c r="N161" s="166"/>
      <c r="O161" s="167" t="str">
        <f t="shared" si="4"/>
        <v/>
      </c>
    </row>
    <row r="162" spans="2:15" ht="18" hidden="1" customHeight="1">
      <c r="B162" s="28" t="str">
        <f>IFERROR(SMALL($C$18:$C$211,ROW(All!G157)-ROW(All!$G$12)),"")</f>
        <v/>
      </c>
      <c r="C162" s="161" t="str">
        <f>IF(All!$B157="","",IF($H$9=All!G157,ROW(All!B157)-ROW(All!$B$12),""))</f>
        <v/>
      </c>
      <c r="D162" s="162" t="str">
        <f>IFERROR(INDEX(All!$C$13:$M$206,$B162,D$16),"")</f>
        <v/>
      </c>
      <c r="E162" s="12" t="str">
        <f>IFERROR(INDEX(All!$C$13:$M$206,$B162,E$16),"")</f>
        <v/>
      </c>
      <c r="F162" s="157" t="str">
        <f>IFERROR(INDEX(All!$C$13:$M$206,$B162,F$16),"")</f>
        <v/>
      </c>
      <c r="G162" s="12" t="str">
        <f>IFERROR(INDEX(All!$C$13:$M$206,$B162,G$16),"")</f>
        <v/>
      </c>
      <c r="H162" s="12" t="str">
        <f>IFERROR(INDEX(All!$C$13:$M$206,$B162,H$16),"")</f>
        <v/>
      </c>
      <c r="I162" s="12" t="str">
        <f>IFERROR(INDEX(All!$C$13:$M$206,$B162,I$16),"")</f>
        <v/>
      </c>
      <c r="J162" s="12" t="str">
        <f>IFERROR(INDEX(All!$C$13:$M$206,$B162,J$16),"")</f>
        <v/>
      </c>
      <c r="K162" s="15" t="str">
        <f>IFERROR(INDEX(All!$C$13:$M$206,$B162,K$16),"")</f>
        <v/>
      </c>
      <c r="L162" s="163" t="str">
        <f>IFERROR(INDEX(All!$C$13:$M$206,$B162,L$16),"")</f>
        <v/>
      </c>
      <c r="M162" s="163" t="str">
        <f>IFERROR(INDEX(All!$C$13:$M$206,$B162,M$16),"")</f>
        <v/>
      </c>
      <c r="N162" s="164"/>
      <c r="O162" s="165" t="str">
        <f t="shared" si="4"/>
        <v/>
      </c>
    </row>
    <row r="163" spans="2:15" ht="18" hidden="1" customHeight="1">
      <c r="B163" s="28" t="str">
        <f>IFERROR(SMALL($C$18:$C$211,ROW(All!G158)-ROW(All!$G$12)),"")</f>
        <v/>
      </c>
      <c r="C163" s="161" t="str">
        <f>IF(All!$B158="","",IF($H$9=All!G158,ROW(All!B158)-ROW(All!$B$12),""))</f>
        <v/>
      </c>
      <c r="D163" s="162" t="str">
        <f>IFERROR(INDEX(All!$C$13:$M$206,$B163,D$16),"")</f>
        <v/>
      </c>
      <c r="E163" s="12" t="str">
        <f>IFERROR(INDEX(All!$C$13:$M$206,$B163,E$16),"")</f>
        <v/>
      </c>
      <c r="F163" s="157" t="str">
        <f>IFERROR(INDEX(All!$C$13:$M$206,$B163,F$16),"")</f>
        <v/>
      </c>
      <c r="G163" s="12" t="str">
        <f>IFERROR(INDEX(All!$C$13:$M$206,$B163,G$16),"")</f>
        <v/>
      </c>
      <c r="H163" s="12" t="str">
        <f>IFERROR(INDEX(All!$C$13:$M$206,$B163,H$16),"")</f>
        <v/>
      </c>
      <c r="I163" s="12" t="str">
        <f>IFERROR(INDEX(All!$C$13:$M$206,$B163,I$16),"")</f>
        <v/>
      </c>
      <c r="J163" s="12" t="str">
        <f>IFERROR(INDEX(All!$C$13:$M$206,$B163,J$16),"")</f>
        <v/>
      </c>
      <c r="K163" s="15" t="str">
        <f>IFERROR(INDEX(All!$C$13:$M$206,$B163,K$16),"")</f>
        <v/>
      </c>
      <c r="L163" s="163" t="str">
        <f>IFERROR(INDEX(All!$C$13:$M$206,$B163,L$16),"")</f>
        <v/>
      </c>
      <c r="M163" s="163" t="str">
        <f>IFERROR(INDEX(All!$C$13:$M$206,$B163,M$16),"")</f>
        <v/>
      </c>
      <c r="N163" s="166"/>
      <c r="O163" s="167" t="str">
        <f t="shared" si="4"/>
        <v/>
      </c>
    </row>
    <row r="164" spans="2:15" ht="18" hidden="1" customHeight="1">
      <c r="B164" s="28" t="str">
        <f>IFERROR(SMALL($C$18:$C$211,ROW(All!G159)-ROW(All!$G$12)),"")</f>
        <v/>
      </c>
      <c r="C164" s="161" t="str">
        <f>IF(All!$B159="","",IF($H$9=All!G159,ROW(All!B159)-ROW(All!$B$12),""))</f>
        <v/>
      </c>
      <c r="D164" s="162" t="str">
        <f>IFERROR(INDEX(All!$C$13:$M$206,$B164,D$16),"")</f>
        <v/>
      </c>
      <c r="E164" s="12" t="str">
        <f>IFERROR(INDEX(All!$C$13:$M$206,$B164,E$16),"")</f>
        <v/>
      </c>
      <c r="F164" s="157" t="str">
        <f>IFERROR(INDEX(All!$C$13:$M$206,$B164,F$16),"")</f>
        <v/>
      </c>
      <c r="G164" s="12" t="str">
        <f>IFERROR(INDEX(All!$C$13:$M$206,$B164,G$16),"")</f>
        <v/>
      </c>
      <c r="H164" s="12" t="str">
        <f>IFERROR(INDEX(All!$C$13:$M$206,$B164,H$16),"")</f>
        <v/>
      </c>
      <c r="I164" s="12" t="str">
        <f>IFERROR(INDEX(All!$C$13:$M$206,$B164,I$16),"")</f>
        <v/>
      </c>
      <c r="J164" s="12" t="str">
        <f>IFERROR(INDEX(All!$C$13:$M$206,$B164,J$16),"")</f>
        <v/>
      </c>
      <c r="K164" s="15" t="str">
        <f>IFERROR(INDEX(All!$C$13:$M$206,$B164,K$16),"")</f>
        <v/>
      </c>
      <c r="L164" s="163" t="str">
        <f>IFERROR(INDEX(All!$C$13:$M$206,$B164,L$16),"")</f>
        <v/>
      </c>
      <c r="M164" s="163" t="str">
        <f>IFERROR(INDEX(All!$C$13:$M$206,$B164,M$16),"")</f>
        <v/>
      </c>
      <c r="N164" s="164"/>
      <c r="O164" s="165" t="str">
        <f t="shared" si="4"/>
        <v/>
      </c>
    </row>
    <row r="165" spans="2:15" ht="18" hidden="1" customHeight="1">
      <c r="B165" s="28" t="str">
        <f>IFERROR(SMALL($C$18:$C$211,ROW(All!G160)-ROW(All!$G$12)),"")</f>
        <v/>
      </c>
      <c r="C165" s="161" t="str">
        <f>IF(All!$B160="","",IF($H$9=All!G160,ROW(All!B160)-ROW(All!$B$12),""))</f>
        <v/>
      </c>
      <c r="D165" s="162" t="str">
        <f>IFERROR(INDEX(All!$C$13:$M$206,$B165,D$16),"")</f>
        <v/>
      </c>
      <c r="E165" s="12" t="str">
        <f>IFERROR(INDEX(All!$C$13:$M$206,$B165,E$16),"")</f>
        <v/>
      </c>
      <c r="F165" s="157" t="str">
        <f>IFERROR(INDEX(All!$C$13:$M$206,$B165,F$16),"")</f>
        <v/>
      </c>
      <c r="G165" s="12" t="str">
        <f>IFERROR(INDEX(All!$C$13:$M$206,$B165,G$16),"")</f>
        <v/>
      </c>
      <c r="H165" s="12" t="str">
        <f>IFERROR(INDEX(All!$C$13:$M$206,$B165,H$16),"")</f>
        <v/>
      </c>
      <c r="I165" s="12" t="str">
        <f>IFERROR(INDEX(All!$C$13:$M$206,$B165,I$16),"")</f>
        <v/>
      </c>
      <c r="J165" s="12" t="str">
        <f>IFERROR(INDEX(All!$C$13:$M$206,$B165,J$16),"")</f>
        <v/>
      </c>
      <c r="K165" s="15" t="str">
        <f>IFERROR(INDEX(All!$C$13:$M$206,$B165,K$16),"")</f>
        <v/>
      </c>
      <c r="L165" s="163" t="str">
        <f>IFERROR(INDEX(All!$C$13:$M$206,$B165,L$16),"")</f>
        <v/>
      </c>
      <c r="M165" s="163" t="str">
        <f>IFERROR(INDEX(All!$C$13:$M$206,$B165,M$16),"")</f>
        <v/>
      </c>
      <c r="N165" s="166"/>
      <c r="O165" s="167" t="str">
        <f t="shared" si="4"/>
        <v/>
      </c>
    </row>
    <row r="166" spans="2:15" ht="18" hidden="1" customHeight="1">
      <c r="B166" s="28" t="str">
        <f>IFERROR(SMALL($C$18:$C$211,ROW(All!G161)-ROW(All!$G$12)),"")</f>
        <v/>
      </c>
      <c r="C166" s="161" t="str">
        <f>IF(All!$B161="","",IF($H$9=All!G161,ROW(All!B161)-ROW(All!$B$12),""))</f>
        <v/>
      </c>
      <c r="D166" s="162" t="str">
        <f>IFERROR(INDEX(All!$C$13:$M$206,$B166,D$16),"")</f>
        <v/>
      </c>
      <c r="E166" s="12" t="str">
        <f>IFERROR(INDEX(All!$C$13:$M$206,$B166,E$16),"")</f>
        <v/>
      </c>
      <c r="F166" s="157" t="str">
        <f>IFERROR(INDEX(All!$C$13:$M$206,$B166,F$16),"")</f>
        <v/>
      </c>
      <c r="G166" s="12" t="str">
        <f>IFERROR(INDEX(All!$C$13:$M$206,$B166,G$16),"")</f>
        <v/>
      </c>
      <c r="H166" s="12" t="str">
        <f>IFERROR(INDEX(All!$C$13:$M$206,$B166,H$16),"")</f>
        <v/>
      </c>
      <c r="I166" s="12" t="str">
        <f>IFERROR(INDEX(All!$C$13:$M$206,$B166,I$16),"")</f>
        <v/>
      </c>
      <c r="J166" s="12" t="str">
        <f>IFERROR(INDEX(All!$C$13:$M$206,$B166,J$16),"")</f>
        <v/>
      </c>
      <c r="K166" s="15" t="str">
        <f>IFERROR(INDEX(All!$C$13:$M$206,$B166,K$16),"")</f>
        <v/>
      </c>
      <c r="L166" s="163" t="str">
        <f>IFERROR(INDEX(All!$C$13:$M$206,$B166,L$16),"")</f>
        <v/>
      </c>
      <c r="M166" s="163" t="str">
        <f>IFERROR(INDEX(All!$C$13:$M$206,$B166,M$16),"")</f>
        <v/>
      </c>
      <c r="N166" s="164"/>
      <c r="O166" s="165" t="str">
        <f t="shared" si="4"/>
        <v/>
      </c>
    </row>
    <row r="167" spans="2:15" ht="18" hidden="1" customHeight="1">
      <c r="B167" s="28" t="str">
        <f>IFERROR(SMALL($C$18:$C$211,ROW(All!G162)-ROW(All!$G$12)),"")</f>
        <v/>
      </c>
      <c r="C167" s="161" t="str">
        <f>IF(All!$B162="","",IF($H$9=All!G162,ROW(All!B162)-ROW(All!$B$12),""))</f>
        <v/>
      </c>
      <c r="D167" s="162" t="str">
        <f>IFERROR(INDEX(All!$C$13:$M$206,$B167,D$16),"")</f>
        <v/>
      </c>
      <c r="E167" s="12" t="str">
        <f>IFERROR(INDEX(All!$C$13:$M$206,$B167,E$16),"")</f>
        <v/>
      </c>
      <c r="F167" s="157" t="str">
        <f>IFERROR(INDEX(All!$C$13:$M$206,$B167,F$16),"")</f>
        <v/>
      </c>
      <c r="G167" s="12" t="str">
        <f>IFERROR(INDEX(All!$C$13:$M$206,$B167,G$16),"")</f>
        <v/>
      </c>
      <c r="H167" s="12" t="str">
        <f>IFERROR(INDEX(All!$C$13:$M$206,$B167,H$16),"")</f>
        <v/>
      </c>
      <c r="I167" s="12" t="str">
        <f>IFERROR(INDEX(All!$C$13:$M$206,$B167,I$16),"")</f>
        <v/>
      </c>
      <c r="J167" s="12" t="str">
        <f>IFERROR(INDEX(All!$C$13:$M$206,$B167,J$16),"")</f>
        <v/>
      </c>
      <c r="K167" s="15" t="str">
        <f>IFERROR(INDEX(All!$C$13:$M$206,$B167,K$16),"")</f>
        <v/>
      </c>
      <c r="L167" s="163" t="str">
        <f>IFERROR(INDEX(All!$C$13:$M$206,$B167,L$16),"")</f>
        <v/>
      </c>
      <c r="M167" s="163" t="str">
        <f>IFERROR(INDEX(All!$C$13:$M$206,$B167,M$16),"")</f>
        <v/>
      </c>
      <c r="N167" s="166"/>
      <c r="O167" s="167" t="str">
        <f t="shared" si="4"/>
        <v/>
      </c>
    </row>
    <row r="168" spans="2:15" ht="18" hidden="1" customHeight="1">
      <c r="B168" s="28" t="str">
        <f>IFERROR(SMALL($C$18:$C$211,ROW(All!G163)-ROW(All!$G$12)),"")</f>
        <v/>
      </c>
      <c r="C168" s="161" t="str">
        <f>IF(All!$B163="","",IF($H$9=All!G163,ROW(All!B163)-ROW(All!$B$12),""))</f>
        <v/>
      </c>
      <c r="D168" s="162" t="str">
        <f>IFERROR(INDEX(All!$C$13:$M$206,$B168,D$16),"")</f>
        <v/>
      </c>
      <c r="E168" s="12" t="str">
        <f>IFERROR(INDEX(All!$C$13:$M$206,$B168,E$16),"")</f>
        <v/>
      </c>
      <c r="F168" s="157" t="str">
        <f>IFERROR(INDEX(All!$C$13:$M$206,$B168,F$16),"")</f>
        <v/>
      </c>
      <c r="G168" s="12" t="str">
        <f>IFERROR(INDEX(All!$C$13:$M$206,$B168,G$16),"")</f>
        <v/>
      </c>
      <c r="H168" s="12" t="str">
        <f>IFERROR(INDEX(All!$C$13:$M$206,$B168,H$16),"")</f>
        <v/>
      </c>
      <c r="I168" s="12" t="str">
        <f>IFERROR(INDEX(All!$C$13:$M$206,$B168,I$16),"")</f>
        <v/>
      </c>
      <c r="J168" s="12" t="str">
        <f>IFERROR(INDEX(All!$C$13:$M$206,$B168,J$16),"")</f>
        <v/>
      </c>
      <c r="K168" s="15" t="str">
        <f>IFERROR(INDEX(All!$C$13:$M$206,$B168,K$16),"")</f>
        <v/>
      </c>
      <c r="L168" s="163" t="str">
        <f>IFERROR(INDEX(All!$C$13:$M$206,$B168,L$16),"")</f>
        <v/>
      </c>
      <c r="M168" s="163" t="str">
        <f>IFERROR(INDEX(All!$C$13:$M$206,$B168,M$16),"")</f>
        <v/>
      </c>
      <c r="N168" s="164"/>
      <c r="O168" s="165" t="str">
        <f t="shared" si="4"/>
        <v/>
      </c>
    </row>
    <row r="169" spans="2:15" ht="18" hidden="1" customHeight="1">
      <c r="B169" s="28" t="str">
        <f>IFERROR(SMALL($C$18:$C$211,ROW(All!G164)-ROW(All!$G$12)),"")</f>
        <v/>
      </c>
      <c r="C169" s="161" t="str">
        <f>IF(All!$B164="","",IF($H$9=All!G164,ROW(All!B164)-ROW(All!$B$12),""))</f>
        <v/>
      </c>
      <c r="D169" s="162" t="str">
        <f>IFERROR(INDEX(All!$C$13:$M$206,$B169,D$16),"")</f>
        <v/>
      </c>
      <c r="E169" s="12" t="str">
        <f>IFERROR(INDEX(All!$C$13:$M$206,$B169,E$16),"")</f>
        <v/>
      </c>
      <c r="F169" s="157" t="str">
        <f>IFERROR(INDEX(All!$C$13:$M$206,$B169,F$16),"")</f>
        <v/>
      </c>
      <c r="G169" s="12" t="str">
        <f>IFERROR(INDEX(All!$C$13:$M$206,$B169,G$16),"")</f>
        <v/>
      </c>
      <c r="H169" s="12" t="str">
        <f>IFERROR(INDEX(All!$C$13:$M$206,$B169,H$16),"")</f>
        <v/>
      </c>
      <c r="I169" s="12" t="str">
        <f>IFERROR(INDEX(All!$C$13:$M$206,$B169,I$16),"")</f>
        <v/>
      </c>
      <c r="J169" s="12" t="str">
        <f>IFERROR(INDEX(All!$C$13:$M$206,$B169,J$16),"")</f>
        <v/>
      </c>
      <c r="K169" s="15" t="str">
        <f>IFERROR(INDEX(All!$C$13:$M$206,$B169,K$16),"")</f>
        <v/>
      </c>
      <c r="L169" s="163" t="str">
        <f>IFERROR(INDEX(All!$C$13:$M$206,$B169,L$16),"")</f>
        <v/>
      </c>
      <c r="M169" s="163" t="str">
        <f>IFERROR(INDEX(All!$C$13:$M$206,$B169,M$16),"")</f>
        <v/>
      </c>
      <c r="N169" s="166"/>
      <c r="O169" s="167" t="str">
        <f t="shared" si="4"/>
        <v/>
      </c>
    </row>
    <row r="170" spans="2:15" ht="18" hidden="1" customHeight="1">
      <c r="B170" s="28" t="str">
        <f>IFERROR(SMALL($C$18:$C$211,ROW(All!G165)-ROW(All!$G$12)),"")</f>
        <v/>
      </c>
      <c r="C170" s="161" t="str">
        <f>IF(All!$B165="","",IF($H$9=All!G165,ROW(All!B165)-ROW(All!$B$12),""))</f>
        <v/>
      </c>
      <c r="D170" s="162" t="str">
        <f>IFERROR(INDEX(All!$C$13:$M$206,$B170,D$16),"")</f>
        <v/>
      </c>
      <c r="E170" s="12" t="str">
        <f>IFERROR(INDEX(All!$C$13:$M$206,$B170,E$16),"")</f>
        <v/>
      </c>
      <c r="F170" s="157" t="str">
        <f>IFERROR(INDEX(All!$C$13:$M$206,$B170,F$16),"")</f>
        <v/>
      </c>
      <c r="G170" s="12" t="str">
        <f>IFERROR(INDEX(All!$C$13:$M$206,$B170,G$16),"")</f>
        <v/>
      </c>
      <c r="H170" s="12" t="str">
        <f>IFERROR(INDEX(All!$C$13:$M$206,$B170,H$16),"")</f>
        <v/>
      </c>
      <c r="I170" s="12" t="str">
        <f>IFERROR(INDEX(All!$C$13:$M$206,$B170,I$16),"")</f>
        <v/>
      </c>
      <c r="J170" s="12" t="str">
        <f>IFERROR(INDEX(All!$C$13:$M$206,$B170,J$16),"")</f>
        <v/>
      </c>
      <c r="K170" s="15" t="str">
        <f>IFERROR(INDEX(All!$C$13:$M$206,$B170,K$16),"")</f>
        <v/>
      </c>
      <c r="L170" s="163" t="str">
        <f>IFERROR(INDEX(All!$C$13:$M$206,$B170,L$16),"")</f>
        <v/>
      </c>
      <c r="M170" s="163" t="str">
        <f>IFERROR(INDEX(All!$C$13:$M$206,$B170,M$16),"")</f>
        <v/>
      </c>
      <c r="N170" s="164"/>
      <c r="O170" s="165" t="str">
        <f t="shared" si="4"/>
        <v/>
      </c>
    </row>
    <row r="171" spans="2:15" ht="18" hidden="1" customHeight="1">
      <c r="B171" s="28" t="str">
        <f>IFERROR(SMALL($C$18:$C$211,ROW(All!G166)-ROW(All!$G$12)),"")</f>
        <v/>
      </c>
      <c r="C171" s="161" t="str">
        <f>IF(All!$B166="","",IF($H$9=All!G166,ROW(All!B166)-ROW(All!$B$12),""))</f>
        <v/>
      </c>
      <c r="D171" s="162" t="str">
        <f>IFERROR(INDEX(All!$C$13:$M$206,$B171,D$16),"")</f>
        <v/>
      </c>
      <c r="E171" s="12" t="str">
        <f>IFERROR(INDEX(All!$C$13:$M$206,$B171,E$16),"")</f>
        <v/>
      </c>
      <c r="F171" s="157" t="str">
        <f>IFERROR(INDEX(All!$C$13:$M$206,$B171,F$16),"")</f>
        <v/>
      </c>
      <c r="G171" s="12" t="str">
        <f>IFERROR(INDEX(All!$C$13:$M$206,$B171,G$16),"")</f>
        <v/>
      </c>
      <c r="H171" s="12" t="str">
        <f>IFERROR(INDEX(All!$C$13:$M$206,$B171,H$16),"")</f>
        <v/>
      </c>
      <c r="I171" s="12" t="str">
        <f>IFERROR(INDEX(All!$C$13:$M$206,$B171,I$16),"")</f>
        <v/>
      </c>
      <c r="J171" s="12" t="str">
        <f>IFERROR(INDEX(All!$C$13:$M$206,$B171,J$16),"")</f>
        <v/>
      </c>
      <c r="K171" s="15" t="str">
        <f>IFERROR(INDEX(All!$C$13:$M$206,$B171,K$16),"")</f>
        <v/>
      </c>
      <c r="L171" s="163" t="str">
        <f>IFERROR(INDEX(All!$C$13:$M$206,$B171,L$16),"")</f>
        <v/>
      </c>
      <c r="M171" s="163" t="str">
        <f>IFERROR(INDEX(All!$C$13:$M$206,$B171,M$16),"")</f>
        <v/>
      </c>
      <c r="N171" s="166"/>
      <c r="O171" s="167" t="str">
        <f t="shared" si="4"/>
        <v/>
      </c>
    </row>
    <row r="172" spans="2:15" ht="18" hidden="1" customHeight="1">
      <c r="B172" s="28" t="str">
        <f>IFERROR(SMALL($C$18:$C$211,ROW(All!G167)-ROW(All!$G$12)),"")</f>
        <v/>
      </c>
      <c r="C172" s="161" t="str">
        <f>IF(All!$B167="","",IF($H$9=All!G167,ROW(All!B167)-ROW(All!$B$12),""))</f>
        <v/>
      </c>
      <c r="D172" s="162" t="str">
        <f>IFERROR(INDEX(All!$C$13:$M$206,$B172,D$16),"")</f>
        <v/>
      </c>
      <c r="E172" s="12" t="str">
        <f>IFERROR(INDEX(All!$C$13:$M$206,$B172,E$16),"")</f>
        <v/>
      </c>
      <c r="F172" s="157" t="str">
        <f>IFERROR(INDEX(All!$C$13:$M$206,$B172,F$16),"")</f>
        <v/>
      </c>
      <c r="G172" s="12" t="str">
        <f>IFERROR(INDEX(All!$C$13:$M$206,$B172,G$16),"")</f>
        <v/>
      </c>
      <c r="H172" s="12" t="str">
        <f>IFERROR(INDEX(All!$C$13:$M$206,$B172,H$16),"")</f>
        <v/>
      </c>
      <c r="I172" s="12" t="str">
        <f>IFERROR(INDEX(All!$C$13:$M$206,$B172,I$16),"")</f>
        <v/>
      </c>
      <c r="J172" s="12" t="str">
        <f>IFERROR(INDEX(All!$C$13:$M$206,$B172,J$16),"")</f>
        <v/>
      </c>
      <c r="K172" s="15" t="str">
        <f>IFERROR(INDEX(All!$C$13:$M$206,$B172,K$16),"")</f>
        <v/>
      </c>
      <c r="L172" s="163" t="str">
        <f>IFERROR(INDEX(All!$C$13:$M$206,$B172,L$16),"")</f>
        <v/>
      </c>
      <c r="M172" s="163" t="str">
        <f>IFERROR(INDEX(All!$C$13:$M$206,$B172,M$16),"")</f>
        <v/>
      </c>
      <c r="N172" s="164"/>
      <c r="O172" s="165" t="str">
        <f t="shared" si="4"/>
        <v/>
      </c>
    </row>
    <row r="173" spans="2:15" ht="18" hidden="1" customHeight="1">
      <c r="B173" s="28" t="str">
        <f>IFERROR(SMALL($C$18:$C$211,ROW(All!G168)-ROW(All!$G$12)),"")</f>
        <v/>
      </c>
      <c r="C173" s="161" t="str">
        <f>IF(All!$B168="","",IF($H$9=All!G168,ROW(All!B168)-ROW(All!$B$12),""))</f>
        <v/>
      </c>
      <c r="D173" s="162" t="str">
        <f>IFERROR(INDEX(All!$C$13:$M$206,$B173,D$16),"")</f>
        <v/>
      </c>
      <c r="E173" s="12" t="str">
        <f>IFERROR(INDEX(All!$C$13:$M$206,$B173,E$16),"")</f>
        <v/>
      </c>
      <c r="F173" s="157" t="str">
        <f>IFERROR(INDEX(All!$C$13:$M$206,$B173,F$16),"")</f>
        <v/>
      </c>
      <c r="G173" s="12" t="str">
        <f>IFERROR(INDEX(All!$C$13:$M$206,$B173,G$16),"")</f>
        <v/>
      </c>
      <c r="H173" s="12" t="str">
        <f>IFERROR(INDEX(All!$C$13:$M$206,$B173,H$16),"")</f>
        <v/>
      </c>
      <c r="I173" s="12" t="str">
        <f>IFERROR(INDEX(All!$C$13:$M$206,$B173,I$16),"")</f>
        <v/>
      </c>
      <c r="J173" s="12" t="str">
        <f>IFERROR(INDEX(All!$C$13:$M$206,$B173,J$16),"")</f>
        <v/>
      </c>
      <c r="K173" s="15" t="str">
        <f>IFERROR(INDEX(All!$C$13:$M$206,$B173,K$16),"")</f>
        <v/>
      </c>
      <c r="L173" s="163" t="str">
        <f>IFERROR(INDEX(All!$C$13:$M$206,$B173,L$16),"")</f>
        <v/>
      </c>
      <c r="M173" s="163" t="str">
        <f>IFERROR(INDEX(All!$C$13:$M$206,$B173,M$16),"")</f>
        <v/>
      </c>
      <c r="N173" s="166"/>
      <c r="O173" s="167" t="str">
        <f t="shared" si="4"/>
        <v/>
      </c>
    </row>
    <row r="174" spans="2:15" ht="18" hidden="1" customHeight="1">
      <c r="B174" s="28" t="str">
        <f>IFERROR(SMALL($C$18:$C$211,ROW(All!G169)-ROW(All!$G$12)),"")</f>
        <v/>
      </c>
      <c r="C174" s="161" t="str">
        <f>IF(All!$B169="","",IF($H$9=All!G169,ROW(All!B169)-ROW(All!$B$12),""))</f>
        <v/>
      </c>
      <c r="D174" s="162" t="str">
        <f>IFERROR(INDEX(All!$C$13:$M$206,$B174,D$16),"")</f>
        <v/>
      </c>
      <c r="E174" s="12" t="str">
        <f>IFERROR(INDEX(All!$C$13:$M$206,$B174,E$16),"")</f>
        <v/>
      </c>
      <c r="F174" s="157" t="str">
        <f>IFERROR(INDEX(All!$C$13:$M$206,$B174,F$16),"")</f>
        <v/>
      </c>
      <c r="G174" s="12" t="str">
        <f>IFERROR(INDEX(All!$C$13:$M$206,$B174,G$16),"")</f>
        <v/>
      </c>
      <c r="H174" s="12" t="str">
        <f>IFERROR(INDEX(All!$C$13:$M$206,$B174,H$16),"")</f>
        <v/>
      </c>
      <c r="I174" s="12" t="str">
        <f>IFERROR(INDEX(All!$C$13:$M$206,$B174,I$16),"")</f>
        <v/>
      </c>
      <c r="J174" s="12" t="str">
        <f>IFERROR(INDEX(All!$C$13:$M$206,$B174,J$16),"")</f>
        <v/>
      </c>
      <c r="K174" s="15" t="str">
        <f>IFERROR(INDEX(All!$C$13:$M$206,$B174,K$16),"")</f>
        <v/>
      </c>
      <c r="L174" s="163" t="str">
        <f>IFERROR(INDEX(All!$C$13:$M$206,$B174,L$16),"")</f>
        <v/>
      </c>
      <c r="M174" s="163" t="str">
        <f>IFERROR(INDEX(All!$C$13:$M$206,$B174,M$16),"")</f>
        <v/>
      </c>
      <c r="N174" s="164"/>
      <c r="O174" s="165" t="str">
        <f t="shared" si="4"/>
        <v/>
      </c>
    </row>
    <row r="175" spans="2:15" ht="18" hidden="1" customHeight="1">
      <c r="B175" s="28" t="str">
        <f>IFERROR(SMALL($C$18:$C$211,ROW(All!G170)-ROW(All!$G$12)),"")</f>
        <v/>
      </c>
      <c r="C175" s="161" t="str">
        <f>IF(All!$B170="","",IF($H$9=All!G170,ROW(All!B170)-ROW(All!$B$12),""))</f>
        <v/>
      </c>
      <c r="D175" s="162" t="str">
        <f>IFERROR(INDEX(All!$C$13:$M$206,$B175,D$16),"")</f>
        <v/>
      </c>
      <c r="E175" s="12" t="str">
        <f>IFERROR(INDEX(All!$C$13:$M$206,$B175,E$16),"")</f>
        <v/>
      </c>
      <c r="F175" s="157" t="str">
        <f>IFERROR(INDEX(All!$C$13:$M$206,$B175,F$16),"")</f>
        <v/>
      </c>
      <c r="G175" s="12" t="str">
        <f>IFERROR(INDEX(All!$C$13:$M$206,$B175,G$16),"")</f>
        <v/>
      </c>
      <c r="H175" s="12" t="str">
        <f>IFERROR(INDEX(All!$C$13:$M$206,$B175,H$16),"")</f>
        <v/>
      </c>
      <c r="I175" s="12" t="str">
        <f>IFERROR(INDEX(All!$C$13:$M$206,$B175,I$16),"")</f>
        <v/>
      </c>
      <c r="J175" s="12" t="str">
        <f>IFERROR(INDEX(All!$C$13:$M$206,$B175,J$16),"")</f>
        <v/>
      </c>
      <c r="K175" s="15" t="str">
        <f>IFERROR(INDEX(All!$C$13:$M$206,$B175,K$16),"")</f>
        <v/>
      </c>
      <c r="L175" s="163" t="str">
        <f>IFERROR(INDEX(All!$C$13:$M$206,$B175,L$16),"")</f>
        <v/>
      </c>
      <c r="M175" s="163" t="str">
        <f>IFERROR(INDEX(All!$C$13:$M$206,$B175,M$16),"")</f>
        <v/>
      </c>
      <c r="N175" s="166"/>
      <c r="O175" s="167" t="str">
        <f t="shared" si="4"/>
        <v/>
      </c>
    </row>
    <row r="176" spans="2:15" ht="18" hidden="1" customHeight="1">
      <c r="B176" s="28" t="str">
        <f>IFERROR(SMALL($C$18:$C$211,ROW(All!G171)-ROW(All!$G$12)),"")</f>
        <v/>
      </c>
      <c r="C176" s="161" t="str">
        <f>IF(All!$B171="","",IF($H$9=All!G171,ROW(All!B171)-ROW(All!$B$12),""))</f>
        <v/>
      </c>
      <c r="D176" s="162" t="str">
        <f>IFERROR(INDEX(All!$C$13:$M$206,$B176,D$16),"")</f>
        <v/>
      </c>
      <c r="E176" s="12" t="str">
        <f>IFERROR(INDEX(All!$C$13:$M$206,$B176,E$16),"")</f>
        <v/>
      </c>
      <c r="F176" s="157" t="str">
        <f>IFERROR(INDEX(All!$C$13:$M$206,$B176,F$16),"")</f>
        <v/>
      </c>
      <c r="G176" s="12" t="str">
        <f>IFERROR(INDEX(All!$C$13:$M$206,$B176,G$16),"")</f>
        <v/>
      </c>
      <c r="H176" s="12" t="str">
        <f>IFERROR(INDEX(All!$C$13:$M$206,$B176,H$16),"")</f>
        <v/>
      </c>
      <c r="I176" s="12" t="str">
        <f>IFERROR(INDEX(All!$C$13:$M$206,$B176,I$16),"")</f>
        <v/>
      </c>
      <c r="J176" s="12" t="str">
        <f>IFERROR(INDEX(All!$C$13:$M$206,$B176,J$16),"")</f>
        <v/>
      </c>
      <c r="K176" s="15" t="str">
        <f>IFERROR(INDEX(All!$C$13:$M$206,$B176,K$16),"")</f>
        <v/>
      </c>
      <c r="L176" s="163" t="str">
        <f>IFERROR(INDEX(All!$C$13:$M$206,$B176,L$16),"")</f>
        <v/>
      </c>
      <c r="M176" s="163" t="str">
        <f>IFERROR(INDEX(All!$C$13:$M$206,$B176,M$16),"")</f>
        <v/>
      </c>
      <c r="N176" s="164"/>
      <c r="O176" s="165" t="str">
        <f t="shared" si="4"/>
        <v/>
      </c>
    </row>
    <row r="177" spans="2:15" ht="18" hidden="1" customHeight="1">
      <c r="B177" s="28" t="str">
        <f>IFERROR(SMALL($C$18:$C$211,ROW(All!G172)-ROW(All!$G$12)),"")</f>
        <v/>
      </c>
      <c r="C177" s="161" t="str">
        <f>IF(All!$B172="","",IF($H$9=All!G172,ROW(All!B172)-ROW(All!$B$12),""))</f>
        <v/>
      </c>
      <c r="D177" s="162" t="str">
        <f>IFERROR(INDEX(All!$C$13:$M$206,$B177,D$16),"")</f>
        <v/>
      </c>
      <c r="E177" s="12" t="str">
        <f>IFERROR(INDEX(All!$C$13:$M$206,$B177,E$16),"")</f>
        <v/>
      </c>
      <c r="F177" s="157" t="str">
        <f>IFERROR(INDEX(All!$C$13:$M$206,$B177,F$16),"")</f>
        <v/>
      </c>
      <c r="G177" s="12" t="str">
        <f>IFERROR(INDEX(All!$C$13:$M$206,$B177,G$16),"")</f>
        <v/>
      </c>
      <c r="H177" s="12" t="str">
        <f>IFERROR(INDEX(All!$C$13:$M$206,$B177,H$16),"")</f>
        <v/>
      </c>
      <c r="I177" s="12" t="str">
        <f>IFERROR(INDEX(All!$C$13:$M$206,$B177,I$16),"")</f>
        <v/>
      </c>
      <c r="J177" s="12" t="str">
        <f>IFERROR(INDEX(All!$C$13:$M$206,$B177,J$16),"")</f>
        <v/>
      </c>
      <c r="K177" s="15" t="str">
        <f>IFERROR(INDEX(All!$C$13:$M$206,$B177,K$16),"")</f>
        <v/>
      </c>
      <c r="L177" s="163" t="str">
        <f>IFERROR(INDEX(All!$C$13:$M$206,$B177,L$16),"")</f>
        <v/>
      </c>
      <c r="M177" s="163" t="str">
        <f>IFERROR(INDEX(All!$C$13:$M$206,$B177,M$16),"")</f>
        <v/>
      </c>
      <c r="N177" s="166"/>
      <c r="O177" s="167" t="str">
        <f t="shared" si="4"/>
        <v/>
      </c>
    </row>
    <row r="178" spans="2:15" ht="18" hidden="1" customHeight="1">
      <c r="B178" s="28" t="str">
        <f>IFERROR(SMALL($C$18:$C$211,ROW(All!G173)-ROW(All!$G$12)),"")</f>
        <v/>
      </c>
      <c r="C178" s="161" t="str">
        <f>IF(All!$B173="","",IF($H$9=All!G173,ROW(All!B173)-ROW(All!$B$12),""))</f>
        <v/>
      </c>
      <c r="D178" s="162" t="str">
        <f>IFERROR(INDEX(All!$C$13:$M$206,$B178,D$16),"")</f>
        <v/>
      </c>
      <c r="E178" s="12" t="str">
        <f>IFERROR(INDEX(All!$C$13:$M$206,$B178,E$16),"")</f>
        <v/>
      </c>
      <c r="F178" s="157" t="str">
        <f>IFERROR(INDEX(All!$C$13:$M$206,$B178,F$16),"")</f>
        <v/>
      </c>
      <c r="G178" s="12" t="str">
        <f>IFERROR(INDEX(All!$C$13:$M$206,$B178,G$16),"")</f>
        <v/>
      </c>
      <c r="H178" s="12" t="str">
        <f>IFERROR(INDEX(All!$C$13:$M$206,$B178,H$16),"")</f>
        <v/>
      </c>
      <c r="I178" s="12" t="str">
        <f>IFERROR(INDEX(All!$C$13:$M$206,$B178,I$16),"")</f>
        <v/>
      </c>
      <c r="J178" s="12" t="str">
        <f>IFERROR(INDEX(All!$C$13:$M$206,$B178,J$16),"")</f>
        <v/>
      </c>
      <c r="K178" s="15" t="str">
        <f>IFERROR(INDEX(All!$C$13:$M$206,$B178,K$16),"")</f>
        <v/>
      </c>
      <c r="L178" s="163" t="str">
        <f>IFERROR(INDEX(All!$C$13:$M$206,$B178,L$16),"")</f>
        <v/>
      </c>
      <c r="M178" s="163" t="str">
        <f>IFERROR(INDEX(All!$C$13:$M$206,$B178,M$16),"")</f>
        <v/>
      </c>
      <c r="N178" s="164"/>
      <c r="O178" s="165" t="str">
        <f t="shared" si="4"/>
        <v/>
      </c>
    </row>
    <row r="179" spans="2:15" ht="18" hidden="1" customHeight="1">
      <c r="B179" s="28" t="str">
        <f>IFERROR(SMALL($C$18:$C$211,ROW(All!G174)-ROW(All!$G$12)),"")</f>
        <v/>
      </c>
      <c r="C179" s="161" t="str">
        <f>IF(All!$B174="","",IF($H$9=All!G174,ROW(All!B174)-ROW(All!$B$12),""))</f>
        <v/>
      </c>
      <c r="D179" s="162" t="str">
        <f>IFERROR(INDEX(All!$C$13:$M$206,$B179,D$16),"")</f>
        <v/>
      </c>
      <c r="E179" s="12" t="str">
        <f>IFERROR(INDEX(All!$C$13:$M$206,$B179,E$16),"")</f>
        <v/>
      </c>
      <c r="F179" s="157" t="str">
        <f>IFERROR(INDEX(All!$C$13:$M$206,$B179,F$16),"")</f>
        <v/>
      </c>
      <c r="G179" s="12" t="str">
        <f>IFERROR(INDEX(All!$C$13:$M$206,$B179,G$16),"")</f>
        <v/>
      </c>
      <c r="H179" s="12" t="str">
        <f>IFERROR(INDEX(All!$C$13:$M$206,$B179,H$16),"")</f>
        <v/>
      </c>
      <c r="I179" s="12" t="str">
        <f>IFERROR(INDEX(All!$C$13:$M$206,$B179,I$16),"")</f>
        <v/>
      </c>
      <c r="J179" s="12" t="str">
        <f>IFERROR(INDEX(All!$C$13:$M$206,$B179,J$16),"")</f>
        <v/>
      </c>
      <c r="K179" s="15" t="str">
        <f>IFERROR(INDEX(All!$C$13:$M$206,$B179,K$16),"")</f>
        <v/>
      </c>
      <c r="L179" s="163" t="str">
        <f>IFERROR(INDEX(All!$C$13:$M$206,$B179,L$16),"")</f>
        <v/>
      </c>
      <c r="M179" s="163" t="str">
        <f>IFERROR(INDEX(All!$C$13:$M$206,$B179,M$16),"")</f>
        <v/>
      </c>
      <c r="N179" s="166"/>
      <c r="O179" s="167" t="str">
        <f t="shared" si="4"/>
        <v/>
      </c>
    </row>
    <row r="180" spans="2:15" ht="18" hidden="1" customHeight="1">
      <c r="B180" s="28" t="str">
        <f>IFERROR(SMALL($C$18:$C$211,ROW(All!G175)-ROW(All!$G$12)),"")</f>
        <v/>
      </c>
      <c r="C180" s="161" t="str">
        <f>IF(All!$B175="","",IF($H$9=All!G175,ROW(All!B175)-ROW(All!$B$12),""))</f>
        <v/>
      </c>
      <c r="D180" s="162" t="str">
        <f>IFERROR(INDEX(All!$C$13:$M$206,$B180,D$16),"")</f>
        <v/>
      </c>
      <c r="E180" s="12" t="str">
        <f>IFERROR(INDEX(All!$C$13:$M$206,$B180,E$16),"")</f>
        <v/>
      </c>
      <c r="F180" s="157" t="str">
        <f>IFERROR(INDEX(All!$C$13:$M$206,$B180,F$16),"")</f>
        <v/>
      </c>
      <c r="G180" s="12" t="str">
        <f>IFERROR(INDEX(All!$C$13:$M$206,$B180,G$16),"")</f>
        <v/>
      </c>
      <c r="H180" s="12" t="str">
        <f>IFERROR(INDEX(All!$C$13:$M$206,$B180,H$16),"")</f>
        <v/>
      </c>
      <c r="I180" s="12" t="str">
        <f>IFERROR(INDEX(All!$C$13:$M$206,$B180,I$16),"")</f>
        <v/>
      </c>
      <c r="J180" s="12" t="str">
        <f>IFERROR(INDEX(All!$C$13:$M$206,$B180,J$16),"")</f>
        <v/>
      </c>
      <c r="K180" s="15" t="str">
        <f>IFERROR(INDEX(All!$C$13:$M$206,$B180,K$16),"")</f>
        <v/>
      </c>
      <c r="L180" s="163" t="str">
        <f>IFERROR(INDEX(All!$C$13:$M$206,$B180,L$16),"")</f>
        <v/>
      </c>
      <c r="M180" s="163" t="str">
        <f>IFERROR(INDEX(All!$C$13:$M$206,$B180,M$16),"")</f>
        <v/>
      </c>
      <c r="N180" s="164"/>
      <c r="O180" s="165" t="str">
        <f t="shared" si="4"/>
        <v/>
      </c>
    </row>
    <row r="181" spans="2:15" ht="18" hidden="1" customHeight="1">
      <c r="B181" s="28" t="str">
        <f>IFERROR(SMALL($C$18:$C$211,ROW(All!G176)-ROW(All!$G$12)),"")</f>
        <v/>
      </c>
      <c r="C181" s="161" t="str">
        <f>IF(All!$B176="","",IF($H$9=All!G176,ROW(All!B176)-ROW(All!$B$12),""))</f>
        <v/>
      </c>
      <c r="D181" s="162" t="str">
        <f>IFERROR(INDEX(All!$C$13:$M$206,$B181,D$16),"")</f>
        <v/>
      </c>
      <c r="E181" s="12" t="str">
        <f>IFERROR(INDEX(All!$C$13:$M$206,$B181,E$16),"")</f>
        <v/>
      </c>
      <c r="F181" s="157" t="str">
        <f>IFERROR(INDEX(All!$C$13:$M$206,$B181,F$16),"")</f>
        <v/>
      </c>
      <c r="G181" s="12" t="str">
        <f>IFERROR(INDEX(All!$C$13:$M$206,$B181,G$16),"")</f>
        <v/>
      </c>
      <c r="H181" s="12" t="str">
        <f>IFERROR(INDEX(All!$C$13:$M$206,$B181,H$16),"")</f>
        <v/>
      </c>
      <c r="I181" s="12" t="str">
        <f>IFERROR(INDEX(All!$C$13:$M$206,$B181,I$16),"")</f>
        <v/>
      </c>
      <c r="J181" s="12" t="str">
        <f>IFERROR(INDEX(All!$C$13:$M$206,$B181,J$16),"")</f>
        <v/>
      </c>
      <c r="K181" s="15" t="str">
        <f>IFERROR(INDEX(All!$C$13:$M$206,$B181,K$16),"")</f>
        <v/>
      </c>
      <c r="L181" s="163" t="str">
        <f>IFERROR(INDEX(All!$C$13:$M$206,$B181,L$16),"")</f>
        <v/>
      </c>
      <c r="M181" s="163" t="str">
        <f>IFERROR(INDEX(All!$C$13:$M$206,$B181,M$16),"")</f>
        <v/>
      </c>
      <c r="N181" s="166"/>
      <c r="O181" s="167" t="str">
        <f t="shared" si="4"/>
        <v/>
      </c>
    </row>
    <row r="182" spans="2:15" ht="18" hidden="1" customHeight="1">
      <c r="B182" s="28" t="str">
        <f>IFERROR(SMALL($C$18:$C$211,ROW(All!G177)-ROW(All!$G$12)),"")</f>
        <v/>
      </c>
      <c r="C182" s="161" t="str">
        <f>IF(All!$B177="","",IF($H$9=All!G177,ROW(All!B177)-ROW(All!$B$12),""))</f>
        <v/>
      </c>
      <c r="D182" s="162" t="str">
        <f>IFERROR(INDEX(All!$C$13:$M$206,$B182,D$16),"")</f>
        <v/>
      </c>
      <c r="E182" s="12" t="str">
        <f>IFERROR(INDEX(All!$C$13:$M$206,$B182,E$16),"")</f>
        <v/>
      </c>
      <c r="F182" s="157" t="str">
        <f>IFERROR(INDEX(All!$C$13:$M$206,$B182,F$16),"")</f>
        <v/>
      </c>
      <c r="G182" s="12" t="str">
        <f>IFERROR(INDEX(All!$C$13:$M$206,$B182,G$16),"")</f>
        <v/>
      </c>
      <c r="H182" s="12" t="str">
        <f>IFERROR(INDEX(All!$C$13:$M$206,$B182,H$16),"")</f>
        <v/>
      </c>
      <c r="I182" s="12" t="str">
        <f>IFERROR(INDEX(All!$C$13:$M$206,$B182,I$16),"")</f>
        <v/>
      </c>
      <c r="J182" s="12" t="str">
        <f>IFERROR(INDEX(All!$C$13:$M$206,$B182,J$16),"")</f>
        <v/>
      </c>
      <c r="K182" s="15" t="str">
        <f>IFERROR(INDEX(All!$C$13:$M$206,$B182,K$16),"")</f>
        <v/>
      </c>
      <c r="L182" s="163" t="str">
        <f>IFERROR(INDEX(All!$C$13:$M$206,$B182,L$16),"")</f>
        <v/>
      </c>
      <c r="M182" s="163" t="str">
        <f>IFERROR(INDEX(All!$C$13:$M$206,$B182,M$16),"")</f>
        <v/>
      </c>
      <c r="N182" s="164"/>
      <c r="O182" s="165" t="str">
        <f t="shared" si="4"/>
        <v/>
      </c>
    </row>
    <row r="183" spans="2:15" ht="18" hidden="1" customHeight="1">
      <c r="B183" s="28" t="str">
        <f>IFERROR(SMALL($C$18:$C$211,ROW(All!G178)-ROW(All!$G$12)),"")</f>
        <v/>
      </c>
      <c r="C183" s="161" t="str">
        <f>IF(All!$B178="","",IF($H$9=All!G178,ROW(All!B178)-ROW(All!$B$12),""))</f>
        <v/>
      </c>
      <c r="D183" s="162" t="str">
        <f>IFERROR(INDEX(All!$C$13:$M$206,$B183,D$16),"")</f>
        <v/>
      </c>
      <c r="E183" s="12" t="str">
        <f>IFERROR(INDEX(All!$C$13:$M$206,$B183,E$16),"")</f>
        <v/>
      </c>
      <c r="F183" s="157" t="str">
        <f>IFERROR(INDEX(All!$C$13:$M$206,$B183,F$16),"")</f>
        <v/>
      </c>
      <c r="G183" s="12" t="str">
        <f>IFERROR(INDEX(All!$C$13:$M$206,$B183,G$16),"")</f>
        <v/>
      </c>
      <c r="H183" s="12" t="str">
        <f>IFERROR(INDEX(All!$C$13:$M$206,$B183,H$16),"")</f>
        <v/>
      </c>
      <c r="I183" s="12" t="str">
        <f>IFERROR(INDEX(All!$C$13:$M$206,$B183,I$16),"")</f>
        <v/>
      </c>
      <c r="J183" s="12" t="str">
        <f>IFERROR(INDEX(All!$C$13:$M$206,$B183,J$16),"")</f>
        <v/>
      </c>
      <c r="K183" s="15" t="str">
        <f>IFERROR(INDEX(All!$C$13:$M$206,$B183,K$16),"")</f>
        <v/>
      </c>
      <c r="L183" s="163" t="str">
        <f>IFERROR(INDEX(All!$C$13:$M$206,$B183,L$16),"")</f>
        <v/>
      </c>
      <c r="M183" s="163" t="str">
        <f>IFERROR(INDEX(All!$C$13:$M$206,$B183,M$16),"")</f>
        <v/>
      </c>
      <c r="N183" s="166"/>
      <c r="O183" s="167" t="str">
        <f t="shared" si="4"/>
        <v/>
      </c>
    </row>
    <row r="184" spans="2:15" ht="18" hidden="1" customHeight="1">
      <c r="B184" s="28" t="str">
        <f>IFERROR(SMALL($C$18:$C$211,ROW(All!G179)-ROW(All!$G$12)),"")</f>
        <v/>
      </c>
      <c r="C184" s="161" t="str">
        <f>IF(All!$B179="","",IF($H$9=All!G179,ROW(All!B179)-ROW(All!$B$12),""))</f>
        <v/>
      </c>
      <c r="D184" s="162" t="str">
        <f>IFERROR(INDEX(All!$C$13:$M$206,$B184,D$16),"")</f>
        <v/>
      </c>
      <c r="E184" s="12" t="str">
        <f>IFERROR(INDEX(All!$C$13:$M$206,$B184,E$16),"")</f>
        <v/>
      </c>
      <c r="F184" s="157" t="str">
        <f>IFERROR(INDEX(All!$C$13:$M$206,$B184,F$16),"")</f>
        <v/>
      </c>
      <c r="G184" s="12" t="str">
        <f>IFERROR(INDEX(All!$C$13:$M$206,$B184,G$16),"")</f>
        <v/>
      </c>
      <c r="H184" s="12" t="str">
        <f>IFERROR(INDEX(All!$C$13:$M$206,$B184,H$16),"")</f>
        <v/>
      </c>
      <c r="I184" s="12" t="str">
        <f>IFERROR(INDEX(All!$C$13:$M$206,$B184,I$16),"")</f>
        <v/>
      </c>
      <c r="J184" s="12" t="str">
        <f>IFERROR(INDEX(All!$C$13:$M$206,$B184,J$16),"")</f>
        <v/>
      </c>
      <c r="K184" s="15" t="str">
        <f>IFERROR(INDEX(All!$C$13:$M$206,$B184,K$16),"")</f>
        <v/>
      </c>
      <c r="L184" s="163" t="str">
        <f>IFERROR(INDEX(All!$C$13:$M$206,$B184,L$16),"")</f>
        <v/>
      </c>
      <c r="M184" s="163" t="str">
        <f>IFERROR(INDEX(All!$C$13:$M$206,$B184,M$16),"")</f>
        <v/>
      </c>
      <c r="N184" s="164"/>
      <c r="O184" s="165" t="str">
        <f t="shared" si="4"/>
        <v/>
      </c>
    </row>
    <row r="185" spans="2:15" ht="18" hidden="1" customHeight="1">
      <c r="B185" s="28" t="str">
        <f>IFERROR(SMALL($C$18:$C$211,ROW(All!G180)-ROW(All!$G$12)),"")</f>
        <v/>
      </c>
      <c r="C185" s="161" t="str">
        <f>IF(All!$B180="","",IF($H$9=All!G180,ROW(All!B180)-ROW(All!$B$12),""))</f>
        <v/>
      </c>
      <c r="D185" s="162" t="str">
        <f>IFERROR(INDEX(All!$C$13:$M$206,$B185,D$16),"")</f>
        <v/>
      </c>
      <c r="E185" s="12" t="str">
        <f>IFERROR(INDEX(All!$C$13:$M$206,$B185,E$16),"")</f>
        <v/>
      </c>
      <c r="F185" s="157" t="str">
        <f>IFERROR(INDEX(All!$C$13:$M$206,$B185,F$16),"")</f>
        <v/>
      </c>
      <c r="G185" s="12" t="str">
        <f>IFERROR(INDEX(All!$C$13:$M$206,$B185,G$16),"")</f>
        <v/>
      </c>
      <c r="H185" s="12" t="str">
        <f>IFERROR(INDEX(All!$C$13:$M$206,$B185,H$16),"")</f>
        <v/>
      </c>
      <c r="I185" s="12" t="str">
        <f>IFERROR(INDEX(All!$C$13:$M$206,$B185,I$16),"")</f>
        <v/>
      </c>
      <c r="J185" s="12" t="str">
        <f>IFERROR(INDEX(All!$C$13:$M$206,$B185,J$16),"")</f>
        <v/>
      </c>
      <c r="K185" s="15" t="str">
        <f>IFERROR(INDEX(All!$C$13:$M$206,$B185,K$16),"")</f>
        <v/>
      </c>
      <c r="L185" s="163" t="str">
        <f>IFERROR(INDEX(All!$C$13:$M$206,$B185,L$16),"")</f>
        <v/>
      </c>
      <c r="M185" s="163" t="str">
        <f>IFERROR(INDEX(All!$C$13:$M$206,$B185,M$16),"")</f>
        <v/>
      </c>
      <c r="N185" s="166"/>
      <c r="O185" s="167" t="str">
        <f t="shared" si="4"/>
        <v/>
      </c>
    </row>
    <row r="186" spans="2:15" ht="18" hidden="1" customHeight="1">
      <c r="B186" s="28" t="str">
        <f>IFERROR(SMALL($C$18:$C$211,ROW(All!G181)-ROW(All!$G$12)),"")</f>
        <v/>
      </c>
      <c r="C186" s="161" t="str">
        <f>IF(All!$B181="","",IF($H$9=All!G181,ROW(All!B181)-ROW(All!$B$12),""))</f>
        <v/>
      </c>
      <c r="D186" s="162" t="str">
        <f>IFERROR(INDEX(All!$C$13:$M$206,$B186,D$16),"")</f>
        <v/>
      </c>
      <c r="E186" s="12" t="str">
        <f>IFERROR(INDEX(All!$C$13:$M$206,$B186,E$16),"")</f>
        <v/>
      </c>
      <c r="F186" s="157" t="str">
        <f>IFERROR(INDEX(All!$C$13:$M$206,$B186,F$16),"")</f>
        <v/>
      </c>
      <c r="G186" s="12" t="str">
        <f>IFERROR(INDEX(All!$C$13:$M$206,$B186,G$16),"")</f>
        <v/>
      </c>
      <c r="H186" s="12" t="str">
        <f>IFERROR(INDEX(All!$C$13:$M$206,$B186,H$16),"")</f>
        <v/>
      </c>
      <c r="I186" s="12" t="str">
        <f>IFERROR(INDEX(All!$C$13:$M$206,$B186,I$16),"")</f>
        <v/>
      </c>
      <c r="J186" s="12" t="str">
        <f>IFERROR(INDEX(All!$C$13:$M$206,$B186,J$16),"")</f>
        <v/>
      </c>
      <c r="K186" s="15" t="str">
        <f>IFERROR(INDEX(All!$C$13:$M$206,$B186,K$16),"")</f>
        <v/>
      </c>
      <c r="L186" s="163" t="str">
        <f>IFERROR(INDEX(All!$C$13:$M$206,$B186,L$16),"")</f>
        <v/>
      </c>
      <c r="M186" s="163" t="str">
        <f>IFERROR(INDEX(All!$C$13:$M$206,$B186,M$16),"")</f>
        <v/>
      </c>
      <c r="N186" s="164"/>
      <c r="O186" s="165" t="str">
        <f t="shared" si="4"/>
        <v/>
      </c>
    </row>
    <row r="187" spans="2:15" ht="18" hidden="1" customHeight="1">
      <c r="B187" s="28" t="str">
        <f>IFERROR(SMALL($C$18:$C$211,ROW(All!G182)-ROW(All!$G$12)),"")</f>
        <v/>
      </c>
      <c r="C187" s="161" t="str">
        <f>IF(All!$B182="","",IF($H$9=All!G182,ROW(All!B182)-ROW(All!$B$12),""))</f>
        <v/>
      </c>
      <c r="D187" s="162" t="str">
        <f>IFERROR(INDEX(All!$C$13:$M$206,$B187,D$16),"")</f>
        <v/>
      </c>
      <c r="E187" s="12" t="str">
        <f>IFERROR(INDEX(All!$C$13:$M$206,$B187,E$16),"")</f>
        <v/>
      </c>
      <c r="F187" s="157" t="str">
        <f>IFERROR(INDEX(All!$C$13:$M$206,$B187,F$16),"")</f>
        <v/>
      </c>
      <c r="G187" s="12" t="str">
        <f>IFERROR(INDEX(All!$C$13:$M$206,$B187,G$16),"")</f>
        <v/>
      </c>
      <c r="H187" s="12" t="str">
        <f>IFERROR(INDEX(All!$C$13:$M$206,$B187,H$16),"")</f>
        <v/>
      </c>
      <c r="I187" s="12" t="str">
        <f>IFERROR(INDEX(All!$C$13:$M$206,$B187,I$16),"")</f>
        <v/>
      </c>
      <c r="J187" s="12" t="str">
        <f>IFERROR(INDEX(All!$C$13:$M$206,$B187,J$16),"")</f>
        <v/>
      </c>
      <c r="K187" s="15" t="str">
        <f>IFERROR(INDEX(All!$C$13:$M$206,$B187,K$16),"")</f>
        <v/>
      </c>
      <c r="L187" s="163" t="str">
        <f>IFERROR(INDEX(All!$C$13:$M$206,$B187,L$16),"")</f>
        <v/>
      </c>
      <c r="M187" s="163" t="str">
        <f>IFERROR(INDEX(All!$C$13:$M$206,$B187,M$16),"")</f>
        <v/>
      </c>
      <c r="N187" s="166"/>
      <c r="O187" s="167" t="str">
        <f t="shared" si="4"/>
        <v/>
      </c>
    </row>
    <row r="188" spans="2:15" ht="18" hidden="1" customHeight="1">
      <c r="B188" s="28" t="str">
        <f>IFERROR(SMALL($C$18:$C$211,ROW(All!G183)-ROW(All!$G$12)),"")</f>
        <v/>
      </c>
      <c r="C188" s="161" t="str">
        <f>IF(All!$B183="","",IF($H$9=All!G183,ROW(All!B183)-ROW(All!$B$12),""))</f>
        <v/>
      </c>
      <c r="D188" s="162" t="str">
        <f>IFERROR(INDEX(All!$C$13:$M$206,$B188,D$16),"")</f>
        <v/>
      </c>
      <c r="E188" s="12" t="str">
        <f>IFERROR(INDEX(All!$C$13:$M$206,$B188,E$16),"")</f>
        <v/>
      </c>
      <c r="F188" s="157" t="str">
        <f>IFERROR(INDEX(All!$C$13:$M$206,$B188,F$16),"")</f>
        <v/>
      </c>
      <c r="G188" s="12" t="str">
        <f>IFERROR(INDEX(All!$C$13:$M$206,$B188,G$16),"")</f>
        <v/>
      </c>
      <c r="H188" s="12" t="str">
        <f>IFERROR(INDEX(All!$C$13:$M$206,$B188,H$16),"")</f>
        <v/>
      </c>
      <c r="I188" s="12" t="str">
        <f>IFERROR(INDEX(All!$C$13:$M$206,$B188,I$16),"")</f>
        <v/>
      </c>
      <c r="J188" s="12" t="str">
        <f>IFERROR(INDEX(All!$C$13:$M$206,$B188,J$16),"")</f>
        <v/>
      </c>
      <c r="K188" s="15" t="str">
        <f>IFERROR(INDEX(All!$C$13:$M$206,$B188,K$16),"")</f>
        <v/>
      </c>
      <c r="L188" s="163" t="str">
        <f>IFERROR(INDEX(All!$C$13:$M$206,$B188,L$16),"")</f>
        <v/>
      </c>
      <c r="M188" s="163" t="str">
        <f>IFERROR(INDEX(All!$C$13:$M$206,$B188,M$16),"")</f>
        <v/>
      </c>
      <c r="N188" s="164"/>
      <c r="O188" s="165" t="str">
        <f t="shared" si="4"/>
        <v/>
      </c>
    </row>
    <row r="189" spans="2:15" ht="18" hidden="1" customHeight="1">
      <c r="B189" s="28" t="str">
        <f>IFERROR(SMALL($C$18:$C$211,ROW(All!G184)-ROW(All!$G$12)),"")</f>
        <v/>
      </c>
      <c r="C189" s="161" t="str">
        <f>IF(All!$B184="","",IF($H$9=All!G184,ROW(All!B184)-ROW(All!$B$12),""))</f>
        <v/>
      </c>
      <c r="D189" s="162" t="str">
        <f>IFERROR(INDEX(All!$C$13:$M$206,$B189,D$16),"")</f>
        <v/>
      </c>
      <c r="E189" s="12" t="str">
        <f>IFERROR(INDEX(All!$C$13:$M$206,$B189,E$16),"")</f>
        <v/>
      </c>
      <c r="F189" s="157" t="str">
        <f>IFERROR(INDEX(All!$C$13:$M$206,$B189,F$16),"")</f>
        <v/>
      </c>
      <c r="G189" s="12" t="str">
        <f>IFERROR(INDEX(All!$C$13:$M$206,$B189,G$16),"")</f>
        <v/>
      </c>
      <c r="H189" s="12" t="str">
        <f>IFERROR(INDEX(All!$C$13:$M$206,$B189,H$16),"")</f>
        <v/>
      </c>
      <c r="I189" s="12" t="str">
        <f>IFERROR(INDEX(All!$C$13:$M$206,$B189,I$16),"")</f>
        <v/>
      </c>
      <c r="J189" s="12" t="str">
        <f>IFERROR(INDEX(All!$C$13:$M$206,$B189,J$16),"")</f>
        <v/>
      </c>
      <c r="K189" s="15" t="str">
        <f>IFERROR(INDEX(All!$C$13:$M$206,$B189,K$16),"")</f>
        <v/>
      </c>
      <c r="L189" s="163" t="str">
        <f>IFERROR(INDEX(All!$C$13:$M$206,$B189,L$16),"")</f>
        <v/>
      </c>
      <c r="M189" s="163" t="str">
        <f>IFERROR(INDEX(All!$C$13:$M$206,$B189,M$16),"")</f>
        <v/>
      </c>
      <c r="N189" s="166"/>
      <c r="O189" s="167" t="str">
        <f t="shared" si="4"/>
        <v/>
      </c>
    </row>
    <row r="190" spans="2:15" ht="18" hidden="1" customHeight="1">
      <c r="B190" s="28" t="str">
        <f>IFERROR(SMALL($C$18:$C$211,ROW(All!G185)-ROW(All!$G$12)),"")</f>
        <v/>
      </c>
      <c r="C190" s="161" t="str">
        <f>IF(All!$B185="","",IF($H$9=All!G185,ROW(All!B185)-ROW(All!$B$12),""))</f>
        <v/>
      </c>
      <c r="D190" s="162" t="str">
        <f>IFERROR(INDEX(All!$C$13:$M$206,$B190,D$16),"")</f>
        <v/>
      </c>
      <c r="E190" s="12" t="str">
        <f>IFERROR(INDEX(All!$C$13:$M$206,$B190,E$16),"")</f>
        <v/>
      </c>
      <c r="F190" s="157" t="str">
        <f>IFERROR(INDEX(All!$C$13:$M$206,$B190,F$16),"")</f>
        <v/>
      </c>
      <c r="G190" s="12" t="str">
        <f>IFERROR(INDEX(All!$C$13:$M$206,$B190,G$16),"")</f>
        <v/>
      </c>
      <c r="H190" s="12" t="str">
        <f>IFERROR(INDEX(All!$C$13:$M$206,$B190,H$16),"")</f>
        <v/>
      </c>
      <c r="I190" s="12" t="str">
        <f>IFERROR(INDEX(All!$C$13:$M$206,$B190,I$16),"")</f>
        <v/>
      </c>
      <c r="J190" s="12" t="str">
        <f>IFERROR(INDEX(All!$C$13:$M$206,$B190,J$16),"")</f>
        <v/>
      </c>
      <c r="K190" s="15" t="str">
        <f>IFERROR(INDEX(All!$C$13:$M$206,$B190,K$16),"")</f>
        <v/>
      </c>
      <c r="L190" s="163" t="str">
        <f>IFERROR(INDEX(All!$C$13:$M$206,$B190,L$16),"")</f>
        <v/>
      </c>
      <c r="M190" s="163" t="str">
        <f>IFERROR(INDEX(All!$C$13:$M$206,$B190,M$16),"")</f>
        <v/>
      </c>
      <c r="N190" s="164"/>
      <c r="O190" s="165" t="str">
        <f t="shared" si="4"/>
        <v/>
      </c>
    </row>
    <row r="191" spans="2:15" ht="18" hidden="1" customHeight="1">
      <c r="B191" s="28" t="str">
        <f>IFERROR(SMALL($C$18:$C$211,ROW(All!G186)-ROW(All!$G$12)),"")</f>
        <v/>
      </c>
      <c r="C191" s="161" t="str">
        <f>IF(All!$B186="","",IF($H$9=All!G186,ROW(All!B186)-ROW(All!$B$12),""))</f>
        <v/>
      </c>
      <c r="D191" s="162" t="str">
        <f>IFERROR(INDEX(All!$C$13:$M$206,$B191,D$16),"")</f>
        <v/>
      </c>
      <c r="E191" s="12" t="str">
        <f>IFERROR(INDEX(All!$C$13:$M$206,$B191,E$16),"")</f>
        <v/>
      </c>
      <c r="F191" s="157" t="str">
        <f>IFERROR(INDEX(All!$C$13:$M$206,$B191,F$16),"")</f>
        <v/>
      </c>
      <c r="G191" s="12" t="str">
        <f>IFERROR(INDEX(All!$C$13:$M$206,$B191,G$16),"")</f>
        <v/>
      </c>
      <c r="H191" s="12" t="str">
        <f>IFERROR(INDEX(All!$C$13:$M$206,$B191,H$16),"")</f>
        <v/>
      </c>
      <c r="I191" s="12" t="str">
        <f>IFERROR(INDEX(All!$C$13:$M$206,$B191,I$16),"")</f>
        <v/>
      </c>
      <c r="J191" s="12" t="str">
        <f>IFERROR(INDEX(All!$C$13:$M$206,$B191,J$16),"")</f>
        <v/>
      </c>
      <c r="K191" s="15" t="str">
        <f>IFERROR(INDEX(All!$C$13:$M$206,$B191,K$16),"")</f>
        <v/>
      </c>
      <c r="L191" s="163" t="str">
        <f>IFERROR(INDEX(All!$C$13:$M$206,$B191,L$16),"")</f>
        <v/>
      </c>
      <c r="M191" s="163" t="str">
        <f>IFERROR(INDEX(All!$C$13:$M$206,$B191,M$16),"")</f>
        <v/>
      </c>
      <c r="N191" s="166"/>
      <c r="O191" s="167" t="str">
        <f t="shared" si="4"/>
        <v/>
      </c>
    </row>
    <row r="192" spans="2:15" ht="18" hidden="1" customHeight="1">
      <c r="B192" s="28" t="str">
        <f>IFERROR(SMALL($C$18:$C$211,ROW(All!G187)-ROW(All!$G$12)),"")</f>
        <v/>
      </c>
      <c r="C192" s="161" t="str">
        <f>IF(All!$B187="","",IF($H$9=All!G187,ROW(All!B187)-ROW(All!$B$12),""))</f>
        <v/>
      </c>
      <c r="D192" s="162" t="str">
        <f>IFERROR(INDEX(All!$C$13:$M$206,$B192,D$16),"")</f>
        <v/>
      </c>
      <c r="E192" s="12" t="str">
        <f>IFERROR(INDEX(All!$C$13:$M$206,$B192,E$16),"")</f>
        <v/>
      </c>
      <c r="F192" s="157" t="str">
        <f>IFERROR(INDEX(All!$C$13:$M$206,$B192,F$16),"")</f>
        <v/>
      </c>
      <c r="G192" s="12" t="str">
        <f>IFERROR(INDEX(All!$C$13:$M$206,$B192,G$16),"")</f>
        <v/>
      </c>
      <c r="H192" s="12" t="str">
        <f>IFERROR(INDEX(All!$C$13:$M$206,$B192,H$16),"")</f>
        <v/>
      </c>
      <c r="I192" s="12" t="str">
        <f>IFERROR(INDEX(All!$C$13:$M$206,$B192,I$16),"")</f>
        <v/>
      </c>
      <c r="J192" s="12" t="str">
        <f>IFERROR(INDEX(All!$C$13:$M$206,$B192,J$16),"")</f>
        <v/>
      </c>
      <c r="K192" s="15" t="str">
        <f>IFERROR(INDEX(All!$C$13:$M$206,$B192,K$16),"")</f>
        <v/>
      </c>
      <c r="L192" s="163" t="str">
        <f>IFERROR(INDEX(All!$C$13:$M$206,$B192,L$16),"")</f>
        <v/>
      </c>
      <c r="M192" s="163" t="str">
        <f>IFERROR(INDEX(All!$C$13:$M$206,$B192,M$16),"")</f>
        <v/>
      </c>
      <c r="N192" s="164"/>
      <c r="O192" s="165" t="str">
        <f t="shared" si="4"/>
        <v/>
      </c>
    </row>
    <row r="193" spans="2:15" ht="18" hidden="1" customHeight="1">
      <c r="B193" s="28" t="str">
        <f>IFERROR(SMALL($C$18:$C$211,ROW(All!G188)-ROW(All!$G$12)),"")</f>
        <v/>
      </c>
      <c r="C193" s="161" t="str">
        <f>IF(All!$B188="","",IF($H$9=All!G188,ROW(All!B188)-ROW(All!$B$12),""))</f>
        <v/>
      </c>
      <c r="D193" s="162" t="str">
        <f>IFERROR(INDEX(All!$C$13:$M$206,$B193,D$16),"")</f>
        <v/>
      </c>
      <c r="E193" s="12" t="str">
        <f>IFERROR(INDEX(All!$C$13:$M$206,$B193,E$16),"")</f>
        <v/>
      </c>
      <c r="F193" s="157" t="str">
        <f>IFERROR(INDEX(All!$C$13:$M$206,$B193,F$16),"")</f>
        <v/>
      </c>
      <c r="G193" s="12" t="str">
        <f>IFERROR(INDEX(All!$C$13:$M$206,$B193,G$16),"")</f>
        <v/>
      </c>
      <c r="H193" s="12" t="str">
        <f>IFERROR(INDEX(All!$C$13:$M$206,$B193,H$16),"")</f>
        <v/>
      </c>
      <c r="I193" s="12" t="str">
        <f>IFERROR(INDEX(All!$C$13:$M$206,$B193,I$16),"")</f>
        <v/>
      </c>
      <c r="J193" s="12" t="str">
        <f>IFERROR(INDEX(All!$C$13:$M$206,$B193,J$16),"")</f>
        <v/>
      </c>
      <c r="K193" s="15" t="str">
        <f>IFERROR(INDEX(All!$C$13:$M$206,$B193,K$16),"")</f>
        <v/>
      </c>
      <c r="L193" s="163" t="str">
        <f>IFERROR(INDEX(All!$C$13:$M$206,$B193,L$16),"")</f>
        <v/>
      </c>
      <c r="M193" s="163" t="str">
        <f>IFERROR(INDEX(All!$C$13:$M$206,$B193,M$16),"")</f>
        <v/>
      </c>
      <c r="N193" s="166"/>
      <c r="O193" s="167" t="str">
        <f t="shared" si="4"/>
        <v/>
      </c>
    </row>
    <row r="194" spans="2:15" ht="18" hidden="1" customHeight="1">
      <c r="B194" s="28" t="str">
        <f>IFERROR(SMALL($C$18:$C$211,ROW(All!G189)-ROW(All!$G$12)),"")</f>
        <v/>
      </c>
      <c r="C194" s="161" t="str">
        <f>IF(All!$B189="","",IF($H$9=All!G189,ROW(All!B189)-ROW(All!$B$12),""))</f>
        <v/>
      </c>
      <c r="D194" s="162" t="str">
        <f>IFERROR(INDEX(All!$C$13:$M$206,$B194,D$16),"")</f>
        <v/>
      </c>
      <c r="E194" s="12" t="str">
        <f>IFERROR(INDEX(All!$C$13:$M$206,$B194,E$16),"")</f>
        <v/>
      </c>
      <c r="F194" s="157" t="str">
        <f>IFERROR(INDEX(All!$C$13:$M$206,$B194,F$16),"")</f>
        <v/>
      </c>
      <c r="G194" s="12" t="str">
        <f>IFERROR(INDEX(All!$C$13:$M$206,$B194,G$16),"")</f>
        <v/>
      </c>
      <c r="H194" s="12" t="str">
        <f>IFERROR(INDEX(All!$C$13:$M$206,$B194,H$16),"")</f>
        <v/>
      </c>
      <c r="I194" s="12" t="str">
        <f>IFERROR(INDEX(All!$C$13:$M$206,$B194,I$16),"")</f>
        <v/>
      </c>
      <c r="J194" s="12" t="str">
        <f>IFERROR(INDEX(All!$C$13:$M$206,$B194,J$16),"")</f>
        <v/>
      </c>
      <c r="K194" s="15" t="str">
        <f>IFERROR(INDEX(All!$C$13:$M$206,$B194,K$16),"")</f>
        <v/>
      </c>
      <c r="L194" s="163" t="str">
        <f>IFERROR(INDEX(All!$C$13:$M$206,$B194,L$16),"")</f>
        <v/>
      </c>
      <c r="M194" s="163" t="str">
        <f>IFERROR(INDEX(All!$C$13:$M$206,$B194,M$16),"")</f>
        <v/>
      </c>
      <c r="N194" s="164"/>
      <c r="O194" s="165" t="str">
        <f t="shared" si="4"/>
        <v/>
      </c>
    </row>
    <row r="195" spans="2:15" ht="18" hidden="1" customHeight="1">
      <c r="B195" s="28" t="str">
        <f>IFERROR(SMALL($C$18:$C$211,ROW(All!G190)-ROW(All!$G$12)),"")</f>
        <v/>
      </c>
      <c r="C195" s="161" t="str">
        <f>IF(All!$B190="","",IF($H$9=All!G190,ROW(All!B190)-ROW(All!$B$12),""))</f>
        <v/>
      </c>
      <c r="D195" s="162" t="str">
        <f>IFERROR(INDEX(All!$C$13:$M$206,$B195,D$16),"")</f>
        <v/>
      </c>
      <c r="E195" s="12" t="str">
        <f>IFERROR(INDEX(All!$C$13:$M$206,$B195,E$16),"")</f>
        <v/>
      </c>
      <c r="F195" s="157" t="str">
        <f>IFERROR(INDEX(All!$C$13:$M$206,$B195,F$16),"")</f>
        <v/>
      </c>
      <c r="G195" s="12" t="str">
        <f>IFERROR(INDEX(All!$C$13:$M$206,$B195,G$16),"")</f>
        <v/>
      </c>
      <c r="H195" s="12" t="str">
        <f>IFERROR(INDEX(All!$C$13:$M$206,$B195,H$16),"")</f>
        <v/>
      </c>
      <c r="I195" s="12" t="str">
        <f>IFERROR(INDEX(All!$C$13:$M$206,$B195,I$16),"")</f>
        <v/>
      </c>
      <c r="J195" s="12" t="str">
        <f>IFERROR(INDEX(All!$C$13:$M$206,$B195,J$16),"")</f>
        <v/>
      </c>
      <c r="K195" s="15" t="str">
        <f>IFERROR(INDEX(All!$C$13:$M$206,$B195,K$16),"")</f>
        <v/>
      </c>
      <c r="L195" s="163" t="str">
        <f>IFERROR(INDEX(All!$C$13:$M$206,$B195,L$16),"")</f>
        <v/>
      </c>
      <c r="M195" s="163" t="str">
        <f>IFERROR(INDEX(All!$C$13:$M$206,$B195,M$16),"")</f>
        <v/>
      </c>
      <c r="N195" s="166"/>
      <c r="O195" s="167" t="str">
        <f t="shared" si="4"/>
        <v/>
      </c>
    </row>
    <row r="196" spans="2:15" ht="18" hidden="1" customHeight="1">
      <c r="B196" s="28" t="str">
        <f>IFERROR(SMALL($C$18:$C$211,ROW(All!G191)-ROW(All!$G$12)),"")</f>
        <v/>
      </c>
      <c r="C196" s="161" t="str">
        <f>IF(All!$B191="","",IF($H$9=All!G191,ROW(All!B191)-ROW(All!$B$12),""))</f>
        <v/>
      </c>
      <c r="D196" s="162" t="str">
        <f>IFERROR(INDEX(All!$C$13:$M$206,$B196,D$16),"")</f>
        <v/>
      </c>
      <c r="E196" s="12" t="str">
        <f>IFERROR(INDEX(All!$C$13:$M$206,$B196,E$16),"")</f>
        <v/>
      </c>
      <c r="F196" s="157" t="str">
        <f>IFERROR(INDEX(All!$C$13:$M$206,$B196,F$16),"")</f>
        <v/>
      </c>
      <c r="G196" s="12" t="str">
        <f>IFERROR(INDEX(All!$C$13:$M$206,$B196,G$16),"")</f>
        <v/>
      </c>
      <c r="H196" s="12" t="str">
        <f>IFERROR(INDEX(All!$C$13:$M$206,$B196,H$16),"")</f>
        <v/>
      </c>
      <c r="I196" s="12" t="str">
        <f>IFERROR(INDEX(All!$C$13:$M$206,$B196,I$16),"")</f>
        <v/>
      </c>
      <c r="J196" s="12" t="str">
        <f>IFERROR(INDEX(All!$C$13:$M$206,$B196,J$16),"")</f>
        <v/>
      </c>
      <c r="K196" s="15" t="str">
        <f>IFERROR(INDEX(All!$C$13:$M$206,$B196,K$16),"")</f>
        <v/>
      </c>
      <c r="L196" s="163" t="str">
        <f>IFERROR(INDEX(All!$C$13:$M$206,$B196,L$16),"")</f>
        <v/>
      </c>
      <c r="M196" s="163" t="str">
        <f>IFERROR(INDEX(All!$C$13:$M$206,$B196,M$16),"")</f>
        <v/>
      </c>
      <c r="N196" s="164"/>
      <c r="O196" s="165" t="str">
        <f t="shared" si="4"/>
        <v/>
      </c>
    </row>
    <row r="197" spans="2:15" ht="18" hidden="1" customHeight="1">
      <c r="B197" s="28" t="str">
        <f>IFERROR(SMALL($C$18:$C$211,ROW(All!G192)-ROW(All!$G$12)),"")</f>
        <v/>
      </c>
      <c r="C197" s="161" t="str">
        <f>IF(All!$B192="","",IF($H$9=All!G192,ROW(All!B192)-ROW(All!$B$12),""))</f>
        <v/>
      </c>
      <c r="D197" s="162" t="str">
        <f>IFERROR(INDEX(All!$C$13:$M$206,$B197,D$16),"")</f>
        <v/>
      </c>
      <c r="E197" s="12" t="str">
        <f>IFERROR(INDEX(All!$C$13:$M$206,$B197,E$16),"")</f>
        <v/>
      </c>
      <c r="F197" s="157" t="str">
        <f>IFERROR(INDEX(All!$C$13:$M$206,$B197,F$16),"")</f>
        <v/>
      </c>
      <c r="G197" s="12" t="str">
        <f>IFERROR(INDEX(All!$C$13:$M$206,$B197,G$16),"")</f>
        <v/>
      </c>
      <c r="H197" s="12" t="str">
        <f>IFERROR(INDEX(All!$C$13:$M$206,$B197,H$16),"")</f>
        <v/>
      </c>
      <c r="I197" s="12" t="str">
        <f>IFERROR(INDEX(All!$C$13:$M$206,$B197,I$16),"")</f>
        <v/>
      </c>
      <c r="J197" s="12" t="str">
        <f>IFERROR(INDEX(All!$C$13:$M$206,$B197,J$16),"")</f>
        <v/>
      </c>
      <c r="K197" s="15" t="str">
        <f>IFERROR(INDEX(All!$C$13:$M$206,$B197,K$16),"")</f>
        <v/>
      </c>
      <c r="L197" s="163" t="str">
        <f>IFERROR(INDEX(All!$C$13:$M$206,$B197,L$16),"")</f>
        <v/>
      </c>
      <c r="M197" s="163" t="str">
        <f>IFERROR(INDEX(All!$C$13:$M$206,$B197,M$16),"")</f>
        <v/>
      </c>
      <c r="N197" s="166"/>
      <c r="O197" s="167" t="str">
        <f t="shared" si="4"/>
        <v/>
      </c>
    </row>
    <row r="198" spans="2:15" ht="18" hidden="1" customHeight="1">
      <c r="B198" s="28" t="str">
        <f>IFERROR(SMALL($C$18:$C$211,ROW(All!G193)-ROW(All!$G$12)),"")</f>
        <v/>
      </c>
      <c r="C198" s="161" t="str">
        <f>IF(All!$B193="","",IF($H$9=All!G193,ROW(All!B193)-ROW(All!$B$12),""))</f>
        <v/>
      </c>
      <c r="D198" s="162" t="str">
        <f>IFERROR(INDEX(All!$C$13:$M$206,$B198,D$16),"")</f>
        <v/>
      </c>
      <c r="E198" s="12" t="str">
        <f>IFERROR(INDEX(All!$C$13:$M$206,$B198,E$16),"")</f>
        <v/>
      </c>
      <c r="F198" s="157" t="str">
        <f>IFERROR(INDEX(All!$C$13:$M$206,$B198,F$16),"")</f>
        <v/>
      </c>
      <c r="G198" s="12" t="str">
        <f>IFERROR(INDEX(All!$C$13:$M$206,$B198,G$16),"")</f>
        <v/>
      </c>
      <c r="H198" s="12" t="str">
        <f>IFERROR(INDEX(All!$C$13:$M$206,$B198,H$16),"")</f>
        <v/>
      </c>
      <c r="I198" s="12" t="str">
        <f>IFERROR(INDEX(All!$C$13:$M$206,$B198,I$16),"")</f>
        <v/>
      </c>
      <c r="J198" s="12" t="str">
        <f>IFERROR(INDEX(All!$C$13:$M$206,$B198,J$16),"")</f>
        <v/>
      </c>
      <c r="K198" s="15" t="str">
        <f>IFERROR(INDEX(All!$C$13:$M$206,$B198,K$16),"")</f>
        <v/>
      </c>
      <c r="L198" s="163" t="str">
        <f>IFERROR(INDEX(All!$C$13:$M$206,$B198,L$16),"")</f>
        <v/>
      </c>
      <c r="M198" s="163" t="str">
        <f>IFERROR(INDEX(All!$C$13:$M$206,$B198,M$16),"")</f>
        <v/>
      </c>
      <c r="N198" s="164"/>
      <c r="O198" s="165" t="str">
        <f t="shared" si="4"/>
        <v/>
      </c>
    </row>
    <row r="199" spans="2:15" ht="18" hidden="1" customHeight="1">
      <c r="B199" s="28" t="str">
        <f>IFERROR(SMALL($C$18:$C$211,ROW(All!G194)-ROW(All!$G$12)),"")</f>
        <v/>
      </c>
      <c r="C199" s="161" t="str">
        <f>IF(All!$B194="","",IF($H$9=All!G194,ROW(All!B194)-ROW(All!$B$12),""))</f>
        <v/>
      </c>
      <c r="D199" s="162" t="str">
        <f>IFERROR(INDEX(All!$C$13:$M$206,$B199,D$16),"")</f>
        <v/>
      </c>
      <c r="E199" s="12" t="str">
        <f>IFERROR(INDEX(All!$C$13:$M$206,$B199,E$16),"")</f>
        <v/>
      </c>
      <c r="F199" s="157" t="str">
        <f>IFERROR(INDEX(All!$C$13:$M$206,$B199,F$16),"")</f>
        <v/>
      </c>
      <c r="G199" s="12" t="str">
        <f>IFERROR(INDEX(All!$C$13:$M$206,$B199,G$16),"")</f>
        <v/>
      </c>
      <c r="H199" s="12" t="str">
        <f>IFERROR(INDEX(All!$C$13:$M$206,$B199,H$16),"")</f>
        <v/>
      </c>
      <c r="I199" s="12" t="str">
        <f>IFERROR(INDEX(All!$C$13:$M$206,$B199,I$16),"")</f>
        <v/>
      </c>
      <c r="J199" s="12" t="str">
        <f>IFERROR(INDEX(All!$C$13:$M$206,$B199,J$16),"")</f>
        <v/>
      </c>
      <c r="K199" s="15" t="str">
        <f>IFERROR(INDEX(All!$C$13:$M$206,$B199,K$16),"")</f>
        <v/>
      </c>
      <c r="L199" s="163" t="str">
        <f>IFERROR(INDEX(All!$C$13:$M$206,$B199,L$16),"")</f>
        <v/>
      </c>
      <c r="M199" s="163" t="str">
        <f>IFERROR(INDEX(All!$C$13:$M$206,$B199,M$16),"")</f>
        <v/>
      </c>
      <c r="N199" s="166"/>
      <c r="O199" s="167" t="str">
        <f t="shared" si="4"/>
        <v/>
      </c>
    </row>
    <row r="200" spans="2:15" ht="18" hidden="1" customHeight="1">
      <c r="B200" s="28" t="str">
        <f>IFERROR(SMALL($C$18:$C$211,ROW(All!G195)-ROW(All!$G$12)),"")</f>
        <v/>
      </c>
      <c r="C200" s="161" t="str">
        <f>IF(All!$B195="","",IF($H$9=All!G195,ROW(All!B195)-ROW(All!$B$12),""))</f>
        <v/>
      </c>
      <c r="D200" s="162" t="str">
        <f>IFERROR(INDEX(All!$C$13:$M$206,$B200,D$16),"")</f>
        <v/>
      </c>
      <c r="E200" s="12" t="str">
        <f>IFERROR(INDEX(All!$C$13:$M$206,$B200,E$16),"")</f>
        <v/>
      </c>
      <c r="F200" s="157" t="str">
        <f>IFERROR(INDEX(All!$C$13:$M$206,$B200,F$16),"")</f>
        <v/>
      </c>
      <c r="G200" s="12" t="str">
        <f>IFERROR(INDEX(All!$C$13:$M$206,$B200,G$16),"")</f>
        <v/>
      </c>
      <c r="H200" s="12" t="str">
        <f>IFERROR(INDEX(All!$C$13:$M$206,$B200,H$16),"")</f>
        <v/>
      </c>
      <c r="I200" s="12" t="str">
        <f>IFERROR(INDEX(All!$C$13:$M$206,$B200,I$16),"")</f>
        <v/>
      </c>
      <c r="J200" s="12" t="str">
        <f>IFERROR(INDEX(All!$C$13:$M$206,$B200,J$16),"")</f>
        <v/>
      </c>
      <c r="K200" s="15" t="str">
        <f>IFERROR(INDEX(All!$C$13:$M$206,$B200,K$16),"")</f>
        <v/>
      </c>
      <c r="L200" s="163" t="str">
        <f>IFERROR(INDEX(All!$C$13:$M$206,$B200,L$16),"")</f>
        <v/>
      </c>
      <c r="M200" s="163" t="str">
        <f>IFERROR(INDEX(All!$C$13:$M$206,$B200,M$16),"")</f>
        <v/>
      </c>
      <c r="N200" s="164"/>
      <c r="O200" s="165" t="str">
        <f t="shared" si="4"/>
        <v/>
      </c>
    </row>
    <row r="201" spans="2:15" ht="18" hidden="1" customHeight="1">
      <c r="B201" s="28" t="str">
        <f>IFERROR(SMALL($C$18:$C$211,ROW(All!G196)-ROW(All!$G$12)),"")</f>
        <v/>
      </c>
      <c r="C201" s="161" t="str">
        <f>IF(All!$B196="","",IF($H$9=All!G196,ROW(All!B196)-ROW(All!$B$12),""))</f>
        <v/>
      </c>
      <c r="D201" s="162" t="str">
        <f>IFERROR(INDEX(All!$C$13:$M$206,$B201,D$16),"")</f>
        <v/>
      </c>
      <c r="E201" s="12" t="str">
        <f>IFERROR(INDEX(All!$C$13:$M$206,$B201,E$16),"")</f>
        <v/>
      </c>
      <c r="F201" s="157" t="str">
        <f>IFERROR(INDEX(All!$C$13:$M$206,$B201,F$16),"")</f>
        <v/>
      </c>
      <c r="G201" s="12" t="str">
        <f>IFERROR(INDEX(All!$C$13:$M$206,$B201,G$16),"")</f>
        <v/>
      </c>
      <c r="H201" s="12" t="str">
        <f>IFERROR(INDEX(All!$C$13:$M$206,$B201,H$16),"")</f>
        <v/>
      </c>
      <c r="I201" s="12" t="str">
        <f>IFERROR(INDEX(All!$C$13:$M$206,$B201,I$16),"")</f>
        <v/>
      </c>
      <c r="J201" s="12" t="str">
        <f>IFERROR(INDEX(All!$C$13:$M$206,$B201,J$16),"")</f>
        <v/>
      </c>
      <c r="K201" s="15" t="str">
        <f>IFERROR(INDEX(All!$C$13:$M$206,$B201,K$16),"")</f>
        <v/>
      </c>
      <c r="L201" s="163" t="str">
        <f>IFERROR(INDEX(All!$C$13:$M$206,$B201,L$16),"")</f>
        <v/>
      </c>
      <c r="M201" s="163" t="str">
        <f>IFERROR(INDEX(All!$C$13:$M$206,$B201,M$16),"")</f>
        <v/>
      </c>
      <c r="N201" s="166"/>
      <c r="O201" s="167" t="str">
        <f t="shared" si="4"/>
        <v/>
      </c>
    </row>
    <row r="202" spans="2:15" ht="18" hidden="1" customHeight="1">
      <c r="B202" s="28" t="str">
        <f>IFERROR(SMALL($C$18:$C$211,ROW(All!G197)-ROW(All!$G$12)),"")</f>
        <v/>
      </c>
      <c r="C202" s="161" t="str">
        <f>IF(All!$B197="","",IF($H$9=All!G197,ROW(All!B197)-ROW(All!$B$12),""))</f>
        <v/>
      </c>
      <c r="D202" s="162" t="str">
        <f>IFERROR(INDEX(All!$C$13:$M$206,$B202,D$16),"")</f>
        <v/>
      </c>
      <c r="E202" s="12" t="str">
        <f>IFERROR(INDEX(All!$C$13:$M$206,$B202,E$16),"")</f>
        <v/>
      </c>
      <c r="F202" s="157" t="str">
        <f>IFERROR(INDEX(All!$C$13:$M$206,$B202,F$16),"")</f>
        <v/>
      </c>
      <c r="G202" s="12" t="str">
        <f>IFERROR(INDEX(All!$C$13:$M$206,$B202,G$16),"")</f>
        <v/>
      </c>
      <c r="H202" s="12" t="str">
        <f>IFERROR(INDEX(All!$C$13:$M$206,$B202,H$16),"")</f>
        <v/>
      </c>
      <c r="I202" s="12" t="str">
        <f>IFERROR(INDEX(All!$C$13:$M$206,$B202,I$16),"")</f>
        <v/>
      </c>
      <c r="J202" s="12" t="str">
        <f>IFERROR(INDEX(All!$C$13:$M$206,$B202,J$16),"")</f>
        <v/>
      </c>
      <c r="K202" s="15" t="str">
        <f>IFERROR(INDEX(All!$C$13:$M$206,$B202,K$16),"")</f>
        <v/>
      </c>
      <c r="L202" s="163" t="str">
        <f>IFERROR(INDEX(All!$C$13:$M$206,$B202,L$16),"")</f>
        <v/>
      </c>
      <c r="M202" s="163" t="str">
        <f>IFERROR(INDEX(All!$C$13:$M$206,$B202,M$16),"")</f>
        <v/>
      </c>
      <c r="N202" s="164"/>
      <c r="O202" s="165" t="str">
        <f t="shared" si="4"/>
        <v/>
      </c>
    </row>
    <row r="203" spans="2:15" ht="18" hidden="1" customHeight="1">
      <c r="B203" s="28" t="str">
        <f>IFERROR(SMALL($C$18:$C$211,ROW(All!G198)-ROW(All!$G$12)),"")</f>
        <v/>
      </c>
      <c r="C203" s="161" t="str">
        <f>IF(All!$B198="","",IF($H$9=All!G198,ROW(All!B198)-ROW(All!$B$12),""))</f>
        <v/>
      </c>
      <c r="D203" s="162" t="str">
        <f>IFERROR(INDEX(All!$C$13:$M$206,$B203,D$16),"")</f>
        <v/>
      </c>
      <c r="E203" s="12" t="str">
        <f>IFERROR(INDEX(All!$C$13:$M$206,$B203,E$16),"")</f>
        <v/>
      </c>
      <c r="F203" s="157" t="str">
        <f>IFERROR(INDEX(All!$C$13:$M$206,$B203,F$16),"")</f>
        <v/>
      </c>
      <c r="G203" s="12" t="str">
        <f>IFERROR(INDEX(All!$C$13:$M$206,$B203,G$16),"")</f>
        <v/>
      </c>
      <c r="H203" s="12" t="str">
        <f>IFERROR(INDEX(All!$C$13:$M$206,$B203,H$16),"")</f>
        <v/>
      </c>
      <c r="I203" s="12" t="str">
        <f>IFERROR(INDEX(All!$C$13:$M$206,$B203,I$16),"")</f>
        <v/>
      </c>
      <c r="J203" s="12" t="str">
        <f>IFERROR(INDEX(All!$C$13:$M$206,$B203,J$16),"")</f>
        <v/>
      </c>
      <c r="K203" s="15" t="str">
        <f>IFERROR(INDEX(All!$C$13:$M$206,$B203,K$16),"")</f>
        <v/>
      </c>
      <c r="L203" s="163" t="str">
        <f>IFERROR(INDEX(All!$C$13:$M$206,$B203,L$16),"")</f>
        <v/>
      </c>
      <c r="M203" s="163" t="str">
        <f>IFERROR(INDEX(All!$C$13:$M$206,$B203,M$16),"")</f>
        <v/>
      </c>
      <c r="N203" s="166"/>
      <c r="O203" s="167" t="str">
        <f t="shared" si="4"/>
        <v/>
      </c>
    </row>
    <row r="204" spans="2:15" ht="18" hidden="1" customHeight="1">
      <c r="B204" s="28" t="str">
        <f>IFERROR(SMALL($C$18:$C$211,ROW(All!G199)-ROW(All!$G$12)),"")</f>
        <v/>
      </c>
      <c r="C204" s="161" t="str">
        <f>IF(All!$B199="","",IF($H$9=All!G199,ROW(All!B199)-ROW(All!$B$12),""))</f>
        <v/>
      </c>
      <c r="D204" s="162" t="str">
        <f>IFERROR(INDEX(All!$C$13:$M$206,$B204,D$16),"")</f>
        <v/>
      </c>
      <c r="E204" s="12" t="str">
        <f>IFERROR(INDEX(All!$C$13:$M$206,$B204,E$16),"")</f>
        <v/>
      </c>
      <c r="F204" s="157" t="str">
        <f>IFERROR(INDEX(All!$C$13:$M$206,$B204,F$16),"")</f>
        <v/>
      </c>
      <c r="G204" s="12" t="str">
        <f>IFERROR(INDEX(All!$C$13:$M$206,$B204,G$16),"")</f>
        <v/>
      </c>
      <c r="H204" s="12" t="str">
        <f>IFERROR(INDEX(All!$C$13:$M$206,$B204,H$16),"")</f>
        <v/>
      </c>
      <c r="I204" s="12" t="str">
        <f>IFERROR(INDEX(All!$C$13:$M$206,$B204,I$16),"")</f>
        <v/>
      </c>
      <c r="J204" s="12" t="str">
        <f>IFERROR(INDEX(All!$C$13:$M$206,$B204,J$16),"")</f>
        <v/>
      </c>
      <c r="K204" s="15" t="str">
        <f>IFERROR(INDEX(All!$C$13:$M$206,$B204,K$16),"")</f>
        <v/>
      </c>
      <c r="L204" s="163" t="str">
        <f>IFERROR(INDEX(All!$C$13:$M$206,$B204,L$16),"")</f>
        <v/>
      </c>
      <c r="M204" s="163" t="str">
        <f>IFERROR(INDEX(All!$C$13:$M$206,$B204,M$16),"")</f>
        <v/>
      </c>
      <c r="N204" s="164"/>
      <c r="O204" s="165" t="str">
        <f t="shared" si="4"/>
        <v/>
      </c>
    </row>
    <row r="205" spans="2:15" ht="18" hidden="1" customHeight="1">
      <c r="B205" s="28" t="str">
        <f>IFERROR(SMALL($C$18:$C$211,ROW(All!G200)-ROW(All!$G$12)),"")</f>
        <v/>
      </c>
      <c r="C205" s="161" t="str">
        <f>IF(All!$B200="","",IF($H$9=All!G200,ROW(All!B200)-ROW(All!$B$12),""))</f>
        <v/>
      </c>
      <c r="D205" s="162" t="str">
        <f>IFERROR(INDEX(All!$C$13:$M$206,$B205,D$16),"")</f>
        <v/>
      </c>
      <c r="E205" s="12" t="str">
        <f>IFERROR(INDEX(All!$C$13:$M$206,$B205,E$16),"")</f>
        <v/>
      </c>
      <c r="F205" s="157" t="str">
        <f>IFERROR(INDEX(All!$C$13:$M$206,$B205,F$16),"")</f>
        <v/>
      </c>
      <c r="G205" s="12" t="str">
        <f>IFERROR(INDEX(All!$C$13:$M$206,$B205,G$16),"")</f>
        <v/>
      </c>
      <c r="H205" s="12" t="str">
        <f>IFERROR(INDEX(All!$C$13:$M$206,$B205,H$16),"")</f>
        <v/>
      </c>
      <c r="I205" s="12" t="str">
        <f>IFERROR(INDEX(All!$C$13:$M$206,$B205,I$16),"")</f>
        <v/>
      </c>
      <c r="J205" s="12" t="str">
        <f>IFERROR(INDEX(All!$C$13:$M$206,$B205,J$16),"")</f>
        <v/>
      </c>
      <c r="K205" s="15" t="str">
        <f>IFERROR(INDEX(All!$C$13:$M$206,$B205,K$16),"")</f>
        <v/>
      </c>
      <c r="L205" s="163" t="str">
        <f>IFERROR(INDEX(All!$C$13:$M$206,$B205,L$16),"")</f>
        <v/>
      </c>
      <c r="M205" s="163" t="str">
        <f>IFERROR(INDEX(All!$C$13:$M$206,$B205,M$16),"")</f>
        <v/>
      </c>
      <c r="N205" s="166"/>
      <c r="O205" s="167" t="str">
        <f t="shared" si="4"/>
        <v/>
      </c>
    </row>
    <row r="206" spans="2:15" ht="18" hidden="1" customHeight="1">
      <c r="B206" s="28" t="str">
        <f>IFERROR(SMALL($C$18:$C$211,ROW(All!G201)-ROW(All!$G$12)),"")</f>
        <v/>
      </c>
      <c r="C206" s="161" t="str">
        <f>IF(All!$B201="","",IF($H$9=All!G201,ROW(All!B201)-ROW(All!$B$12),""))</f>
        <v/>
      </c>
      <c r="D206" s="162" t="str">
        <f>IFERROR(INDEX(All!$C$13:$M$206,$B206,D$16),"")</f>
        <v/>
      </c>
      <c r="E206" s="12" t="str">
        <f>IFERROR(INDEX(All!$C$13:$M$206,$B206,E$16),"")</f>
        <v/>
      </c>
      <c r="F206" s="157" t="str">
        <f>IFERROR(INDEX(All!$C$13:$M$206,$B206,F$16),"")</f>
        <v/>
      </c>
      <c r="G206" s="12" t="str">
        <f>IFERROR(INDEX(All!$C$13:$M$206,$B206,G$16),"")</f>
        <v/>
      </c>
      <c r="H206" s="12" t="str">
        <f>IFERROR(INDEX(All!$C$13:$M$206,$B206,H$16),"")</f>
        <v/>
      </c>
      <c r="I206" s="12" t="str">
        <f>IFERROR(INDEX(All!$C$13:$M$206,$B206,I$16),"")</f>
        <v/>
      </c>
      <c r="J206" s="12" t="str">
        <f>IFERROR(INDEX(All!$C$13:$M$206,$B206,J$16),"")</f>
        <v/>
      </c>
      <c r="K206" s="15" t="str">
        <f>IFERROR(INDEX(All!$C$13:$M$206,$B206,K$16),"")</f>
        <v/>
      </c>
      <c r="L206" s="163" t="str">
        <f>IFERROR(INDEX(All!$C$13:$M$206,$B206,L$16),"")</f>
        <v/>
      </c>
      <c r="M206" s="163" t="str">
        <f>IFERROR(INDEX(All!$C$13:$M$206,$B206,M$16),"")</f>
        <v/>
      </c>
      <c r="N206" s="164"/>
      <c r="O206" s="165" t="str">
        <f t="shared" si="4"/>
        <v/>
      </c>
    </row>
    <row r="207" spans="2:15" ht="18" hidden="1" customHeight="1">
      <c r="B207" s="28" t="str">
        <f>IFERROR(SMALL($C$18:$C$211,ROW(All!G202)-ROW(All!$G$12)),"")</f>
        <v/>
      </c>
      <c r="C207" s="161" t="str">
        <f>IF(All!$B202="","",IF($H$9=All!G202,ROW(All!B202)-ROW(All!$B$12),""))</f>
        <v/>
      </c>
      <c r="D207" s="162" t="str">
        <f>IFERROR(INDEX(All!$C$13:$M$206,$B207,D$16),"")</f>
        <v/>
      </c>
      <c r="E207" s="12" t="str">
        <f>IFERROR(INDEX(All!$C$13:$M$206,$B207,E$16),"")</f>
        <v/>
      </c>
      <c r="F207" s="157" t="str">
        <f>IFERROR(INDEX(All!$C$13:$M$206,$B207,F$16),"")</f>
        <v/>
      </c>
      <c r="G207" s="12" t="str">
        <f>IFERROR(INDEX(All!$C$13:$M$206,$B207,G$16),"")</f>
        <v/>
      </c>
      <c r="H207" s="12" t="str">
        <f>IFERROR(INDEX(All!$C$13:$M$206,$B207,H$16),"")</f>
        <v/>
      </c>
      <c r="I207" s="12" t="str">
        <f>IFERROR(INDEX(All!$C$13:$M$206,$B207,I$16),"")</f>
        <v/>
      </c>
      <c r="J207" s="12" t="str">
        <f>IFERROR(INDEX(All!$C$13:$M$206,$B207,J$16),"")</f>
        <v/>
      </c>
      <c r="K207" s="15" t="str">
        <f>IFERROR(INDEX(All!$C$13:$M$206,$B207,K$16),"")</f>
        <v/>
      </c>
      <c r="L207" s="163" t="str">
        <f>IFERROR(INDEX(All!$C$13:$M$206,$B207,L$16),"")</f>
        <v/>
      </c>
      <c r="M207" s="163" t="str">
        <f>IFERROR(INDEX(All!$C$13:$M$206,$B207,M$16),"")</f>
        <v/>
      </c>
      <c r="N207" s="166"/>
      <c r="O207" s="167" t="str">
        <f t="shared" si="4"/>
        <v/>
      </c>
    </row>
    <row r="208" spans="2:15" ht="18" hidden="1" customHeight="1">
      <c r="B208" s="28" t="str">
        <f>IFERROR(SMALL($C$18:$C$211,ROW(All!G203)-ROW(All!$G$12)),"")</f>
        <v/>
      </c>
      <c r="C208" s="161" t="str">
        <f>IF(All!$B203="","",IF($H$9=All!G203,ROW(All!B203)-ROW(All!$B$12),""))</f>
        <v/>
      </c>
      <c r="D208" s="162" t="str">
        <f>IFERROR(INDEX(All!$C$13:$M$206,$B208,D$16),"")</f>
        <v/>
      </c>
      <c r="E208" s="12" t="str">
        <f>IFERROR(INDEX(All!$C$13:$M$206,$B208,E$16),"")</f>
        <v/>
      </c>
      <c r="F208" s="157" t="str">
        <f>IFERROR(INDEX(All!$C$13:$M$206,$B208,F$16),"")</f>
        <v/>
      </c>
      <c r="G208" s="12" t="str">
        <f>IFERROR(INDEX(All!$C$13:$M$206,$B208,G$16),"")</f>
        <v/>
      </c>
      <c r="H208" s="12" t="str">
        <f>IFERROR(INDEX(All!$C$13:$M$206,$B208,H$16),"")</f>
        <v/>
      </c>
      <c r="I208" s="12" t="str">
        <f>IFERROR(INDEX(All!$C$13:$M$206,$B208,I$16),"")</f>
        <v/>
      </c>
      <c r="J208" s="12" t="str">
        <f>IFERROR(INDEX(All!$C$13:$M$206,$B208,J$16),"")</f>
        <v/>
      </c>
      <c r="K208" s="15" t="str">
        <f>IFERROR(INDEX(All!$C$13:$M$206,$B208,K$16),"")</f>
        <v/>
      </c>
      <c r="L208" s="163" t="str">
        <f>IFERROR(INDEX(All!$C$13:$M$206,$B208,L$16),"")</f>
        <v/>
      </c>
      <c r="M208" s="163" t="str">
        <f>IFERROR(INDEX(All!$C$13:$M$206,$B208,M$16),"")</f>
        <v/>
      </c>
      <c r="N208" s="164"/>
      <c r="O208" s="165" t="str">
        <f t="shared" si="4"/>
        <v/>
      </c>
    </row>
    <row r="209" spans="2:15" ht="18" hidden="1" customHeight="1">
      <c r="B209" s="28" t="str">
        <f>IFERROR(SMALL($C$18:$C$211,ROW(All!G204)-ROW(All!$G$12)),"")</f>
        <v/>
      </c>
      <c r="C209" s="161" t="str">
        <f>IF(All!$B204="","",IF($H$9=All!G204,ROW(All!B204)-ROW(All!$B$12),""))</f>
        <v/>
      </c>
      <c r="D209" s="162" t="str">
        <f>IFERROR(INDEX(All!$C$13:$M$206,$B209,D$16),"")</f>
        <v/>
      </c>
      <c r="E209" s="12" t="str">
        <f>IFERROR(INDEX(All!$C$13:$M$206,$B209,E$16),"")</f>
        <v/>
      </c>
      <c r="F209" s="157" t="str">
        <f>IFERROR(INDEX(All!$C$13:$M$206,$B209,F$16),"")</f>
        <v/>
      </c>
      <c r="G209" s="12" t="str">
        <f>IFERROR(INDEX(All!$C$13:$M$206,$B209,G$16),"")</f>
        <v/>
      </c>
      <c r="H209" s="12" t="str">
        <f>IFERROR(INDEX(All!$C$13:$M$206,$B209,H$16),"")</f>
        <v/>
      </c>
      <c r="I209" s="12" t="str">
        <f>IFERROR(INDEX(All!$C$13:$M$206,$B209,I$16),"")</f>
        <v/>
      </c>
      <c r="J209" s="12" t="str">
        <f>IFERROR(INDEX(All!$C$13:$M$206,$B209,J$16),"")</f>
        <v/>
      </c>
      <c r="K209" s="15" t="str">
        <f>IFERROR(INDEX(All!$C$13:$M$206,$B209,K$16),"")</f>
        <v/>
      </c>
      <c r="L209" s="163" t="str">
        <f>IFERROR(INDEX(All!$C$13:$M$206,$B209,L$16),"")</f>
        <v/>
      </c>
      <c r="M209" s="163" t="str">
        <f>IFERROR(INDEX(All!$C$13:$M$206,$B209,M$16),"")</f>
        <v/>
      </c>
      <c r="N209" s="166"/>
      <c r="O209" s="167" t="str">
        <f t="shared" si="4"/>
        <v/>
      </c>
    </row>
    <row r="210" spans="2:15" ht="18" hidden="1" customHeight="1">
      <c r="B210" s="28" t="str">
        <f>IFERROR(SMALL($C$18:$C$211,ROW(All!G205)-ROW(All!$G$12)),"")</f>
        <v/>
      </c>
      <c r="C210" s="161" t="str">
        <f>IF(All!$B205="","",IF($H$9=All!G205,ROW(All!B205)-ROW(All!$B$12),""))</f>
        <v/>
      </c>
      <c r="D210" s="162" t="str">
        <f>IFERROR(INDEX(All!$C$13:$M$206,$B210,D$16),"")</f>
        <v/>
      </c>
      <c r="E210" s="12" t="str">
        <f>IFERROR(INDEX(All!$C$13:$M$206,$B210,E$16),"")</f>
        <v/>
      </c>
      <c r="F210" s="157" t="str">
        <f>IFERROR(INDEX(All!$C$13:$M$206,$B210,F$16),"")</f>
        <v/>
      </c>
      <c r="G210" s="12" t="str">
        <f>IFERROR(INDEX(All!$C$13:$M$206,$B210,G$16),"")</f>
        <v/>
      </c>
      <c r="H210" s="12" t="str">
        <f>IFERROR(INDEX(All!$C$13:$M$206,$B210,H$16),"")</f>
        <v/>
      </c>
      <c r="I210" s="12" t="str">
        <f>IFERROR(INDEX(All!$C$13:$M$206,$B210,I$16),"")</f>
        <v/>
      </c>
      <c r="J210" s="12" t="str">
        <f>IFERROR(INDEX(All!$C$13:$M$206,$B210,J$16),"")</f>
        <v/>
      </c>
      <c r="K210" s="15" t="str">
        <f>IFERROR(INDEX(All!$C$13:$M$206,$B210,K$16),"")</f>
        <v/>
      </c>
      <c r="L210" s="163" t="str">
        <f>IFERROR(INDEX(All!$C$13:$M$206,$B210,L$16),"")</f>
        <v/>
      </c>
      <c r="M210" s="163" t="str">
        <f>IFERROR(INDEX(All!$C$13:$M$206,$B210,M$16),"")</f>
        <v/>
      </c>
      <c r="N210" s="164"/>
      <c r="O210" s="165" t="str">
        <f t="shared" si="4"/>
        <v/>
      </c>
    </row>
    <row r="211" spans="2:15" ht="18" hidden="1" customHeight="1">
      <c r="B211" s="28" t="str">
        <f>IFERROR(SMALL($C$18:$C$211,ROW(All!G206)-ROW(All!$G$12)),"")</f>
        <v/>
      </c>
      <c r="C211" s="161" t="str">
        <f>IF(All!$B206="","",IF($H$9=All!G206,ROW(All!B206)-ROW(All!$B$12),""))</f>
        <v/>
      </c>
      <c r="D211" s="162" t="str">
        <f>IFERROR(INDEX(All!$C$13:$M$206,$B211,D$16),"")</f>
        <v/>
      </c>
      <c r="E211" s="12" t="str">
        <f>IFERROR(INDEX(All!$C$13:$M$206,$B211,E$16),"")</f>
        <v/>
      </c>
      <c r="F211" s="157" t="str">
        <f>IFERROR(INDEX(All!$C$13:$M$206,$B211,F$16),"")</f>
        <v/>
      </c>
      <c r="G211" s="12" t="str">
        <f>IFERROR(INDEX(All!$C$13:$M$206,$B211,G$16),"")</f>
        <v/>
      </c>
      <c r="H211" s="12" t="str">
        <f>IFERROR(INDEX(All!$C$13:$M$206,$B211,H$16),"")</f>
        <v/>
      </c>
      <c r="I211" s="12" t="str">
        <f>IFERROR(INDEX(All!$C$13:$M$206,$B211,I$16),"")</f>
        <v/>
      </c>
      <c r="J211" s="12" t="str">
        <f>IFERROR(INDEX(All!$C$13:$M$206,$B211,J$16),"")</f>
        <v/>
      </c>
      <c r="K211" s="15" t="str">
        <f>IFERROR(INDEX(All!$C$13:$M$206,$B211,K$16),"")</f>
        <v/>
      </c>
      <c r="L211" s="163" t="str">
        <f>IFERROR(INDEX(All!$C$13:$M$206,$B211,L$16),"")</f>
        <v/>
      </c>
      <c r="M211" s="163" t="str">
        <f>IFERROR(INDEX(All!$C$13:$M$206,$B211,M$16),"")</f>
        <v/>
      </c>
      <c r="N211" s="174"/>
      <c r="O211" s="175" t="str">
        <f>IF($G211=$H$9,1,"")</f>
        <v/>
      </c>
    </row>
    <row r="212" spans="2:15" ht="10.5" customHeight="1"/>
    <row r="213" spans="2:15">
      <c r="G213" s="27"/>
      <c r="H213" s="237" t="s">
        <v>131</v>
      </c>
      <c r="I213" s="237"/>
      <c r="J213" s="1">
        <f>$F$9</f>
        <v>0</v>
      </c>
      <c r="K213" s="1"/>
    </row>
  </sheetData>
  <sheetProtection password="CC49" sheet="1" scenarios="1" sort="0" autoFilter="0"/>
  <mergeCells count="18">
    <mergeCell ref="H213:I213"/>
    <mergeCell ref="T21:W21"/>
    <mergeCell ref="D4:F4"/>
    <mergeCell ref="T19:W19"/>
    <mergeCell ref="T20:W20"/>
    <mergeCell ref="A1:D1"/>
    <mergeCell ref="T18:W18"/>
    <mergeCell ref="D15:G15"/>
    <mergeCell ref="D6:M6"/>
    <mergeCell ref="D11:E13"/>
    <mergeCell ref="D8:E8"/>
    <mergeCell ref="D9:E9"/>
    <mergeCell ref="I8:J8"/>
    <mergeCell ref="D2:M2"/>
    <mergeCell ref="L15:M15"/>
    <mergeCell ref="K8:L8"/>
    <mergeCell ref="I9:J9"/>
    <mergeCell ref="K9:L9"/>
  </mergeCells>
  <conditionalFormatting sqref="G11:L11">
    <cfRule type="containsText" dxfId="69" priority="1" operator="containsText" text="ممتاز">
      <formula>NOT(ISERROR(SEARCH("ممتاز",G11)))</formula>
    </cfRule>
    <cfRule type="containsText" dxfId="68" priority="2" operator="containsText" text="جيد جداً">
      <formula>NOT(ISERROR(SEARCH("جيد جداً",G11)))</formula>
    </cfRule>
    <cfRule type="containsText" dxfId="67" priority="3" operator="containsText" text="جيد">
      <formula>NOT(ISERROR(SEARCH("جيد",G11)))</formula>
    </cfRule>
    <cfRule type="containsText" dxfId="66" priority="4" operator="containsText" text="مقبول">
      <formula>NOT(ISERROR(SEARCH("مقبول",G11)))</formula>
    </cfRule>
    <cfRule type="containsText" dxfId="65" priority="5" operator="containsText" text="ضعيف">
      <formula>NOT(ISERROR(SEARCH("ضعيف",G11)))</formula>
    </cfRule>
  </conditionalFormatting>
  <conditionalFormatting sqref="H18:H211">
    <cfRule type="cellIs" dxfId="64" priority="7" operator="between">
      <formula>1</formula>
      <formula>29</formula>
    </cfRule>
  </conditionalFormatting>
  <conditionalFormatting sqref="I18:J211">
    <cfRule type="cellIs" dxfId="63" priority="8" operator="between">
      <formula>1</formula>
      <formula>9</formula>
    </cfRule>
  </conditionalFormatting>
  <conditionalFormatting sqref="K18:K211">
    <cfRule type="cellIs" dxfId="62" priority="6" operator="lessThan">
      <formula>49</formula>
    </cfRule>
  </conditionalFormatting>
  <conditionalFormatting sqref="L18:M211">
    <cfRule type="containsText" dxfId="61" priority="9" operator="containsText" text="ممتاز">
      <formula>NOT(ISERROR(SEARCH("ممتاز",L18)))</formula>
    </cfRule>
    <cfRule type="containsText" dxfId="60" priority="10" operator="containsText" text="جيد جداً">
      <formula>NOT(ISERROR(SEARCH("جيد جداً",L18)))</formula>
    </cfRule>
    <cfRule type="containsText" dxfId="59" priority="11" operator="containsText" text="جيد">
      <formula>NOT(ISERROR(SEARCH("جيد",L18)))</formula>
    </cfRule>
    <cfRule type="containsText" dxfId="58" priority="12" operator="containsText" text="مقبول">
      <formula>NOT(ISERROR(SEARCH("مقبول",L18)))</formula>
    </cfRule>
    <cfRule type="containsText" dxfId="57" priority="13" operator="containsText" text="ضعيف">
      <formula>NOT(ISERROR(SEARCH("ضعيف",L18)))</formula>
    </cfRule>
  </conditionalFormatting>
  <hyperlinks>
    <hyperlink ref="A1" location="الرئيسية!A1" display="الرئيسية" xr:uid="{00000000-0004-0000-0300-000000000000}"/>
    <hyperlink ref="I1" location="أ!A2" display="(أ)" xr:uid="{00000000-0004-0000-0300-000001000000}"/>
    <hyperlink ref="J1" location="ب!A2" display="(ب)" xr:uid="{00000000-0004-0000-0300-000002000000}"/>
    <hyperlink ref="K1" location="ج!A2" display="(ج)" xr:uid="{00000000-0004-0000-0300-000003000000}"/>
    <hyperlink ref="L1" location="د!A2" display="(د)" xr:uid="{00000000-0004-0000-0300-000004000000}"/>
    <hyperlink ref="M1" location="هـ!A2" display="(هـ)" xr:uid="{00000000-0004-0000-0300-000005000000}"/>
    <hyperlink ref="A1:D1" location="الرئيسية!A2" display="الرئيسية" xr:uid="{00000000-0004-0000-0300-000006000000}"/>
  </hyperlinks>
  <printOptions horizontalCentered="1"/>
  <pageMargins left="0.25" right="0.25" top="0.75" bottom="0.75" header="0.3" footer="0.3"/>
  <pageSetup paperSize="9" scale="6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  <pageSetUpPr fitToPage="1"/>
  </sheetPr>
  <dimension ref="A1:IV213"/>
  <sheetViews>
    <sheetView showGridLines="0" rightToLeft="1" view="pageBreakPreview" zoomScaleNormal="100" zoomScaleSheetLayoutView="100" workbookViewId="0">
      <pane ySplit="2" topLeftCell="A3" activePane="bottomLeft" state="frozen"/>
      <selection pane="bottomLeft" sqref="A1:D1"/>
    </sheetView>
  </sheetViews>
  <sheetFormatPr defaultRowHeight="15.6"/>
  <cols>
    <col min="1" max="1" width="3.44140625" style="27" customWidth="1"/>
    <col min="2" max="2" width="3.33203125" style="27" hidden="1" customWidth="1"/>
    <col min="3" max="3" width="4.44140625" style="28" hidden="1" customWidth="1"/>
    <col min="4" max="4" width="4.5546875" style="28" customWidth="1"/>
    <col min="5" max="5" width="9.6640625" style="28" customWidth="1"/>
    <col min="6" max="6" width="33.88671875" style="27" customWidth="1"/>
    <col min="7" max="7" width="6.5546875" style="28" customWidth="1"/>
    <col min="8" max="8" width="8.109375" style="56" customWidth="1"/>
    <col min="9" max="10" width="8.109375" style="27" customWidth="1"/>
    <col min="11" max="11" width="9" style="27" customWidth="1"/>
    <col min="12" max="13" width="11.109375" style="27" customWidth="1"/>
    <col min="14" max="14" width="9.109375" style="27" hidden="1" customWidth="1"/>
    <col min="15" max="15" width="9.109375" style="28" hidden="1" customWidth="1"/>
    <col min="16" max="16" width="3.5546875" style="27" customWidth="1"/>
    <col min="17" max="256" width="9.109375" style="27"/>
  </cols>
  <sheetData>
    <row r="1" spans="1:15" s="52" customFormat="1" ht="15">
      <c r="A1" s="243" t="s">
        <v>117</v>
      </c>
      <c r="B1" s="243"/>
      <c r="C1" s="243"/>
      <c r="D1" s="243"/>
      <c r="E1" s="51"/>
      <c r="G1" s="51"/>
      <c r="I1" s="64" t="s">
        <v>112</v>
      </c>
      <c r="J1" s="63" t="s">
        <v>113</v>
      </c>
      <c r="K1" s="63" t="s">
        <v>114</v>
      </c>
      <c r="L1" s="63" t="s">
        <v>115</v>
      </c>
      <c r="M1" s="63" t="s">
        <v>116</v>
      </c>
      <c r="N1" s="54" t="str">
        <f>VLOOKUP($G$9,Grade_Names,2,TRUE)</f>
        <v>الثامن</v>
      </c>
    </row>
    <row r="2" spans="1:15" s="52" customFormat="1" ht="22.8">
      <c r="A2" s="51"/>
      <c r="B2" s="51"/>
      <c r="C2" s="51"/>
      <c r="D2" s="239" t="s">
        <v>200</v>
      </c>
      <c r="E2" s="239"/>
      <c r="F2" s="239"/>
      <c r="G2" s="239"/>
      <c r="H2" s="239"/>
      <c r="I2" s="239"/>
      <c r="J2" s="239"/>
      <c r="K2" s="239"/>
      <c r="L2" s="239"/>
      <c r="M2" s="239"/>
      <c r="N2" s="55"/>
    </row>
    <row r="4" spans="1:15" ht="17.399999999999999">
      <c r="C4" s="52"/>
      <c r="D4" s="244" t="str">
        <f>الرئيسية!$B$2</f>
        <v>مدارس الفاتح الدولية</v>
      </c>
      <c r="E4" s="244"/>
      <c r="F4" s="244"/>
      <c r="G4" s="154"/>
      <c r="H4" s="154"/>
      <c r="I4" s="154"/>
      <c r="J4" s="154"/>
    </row>
    <row r="6" spans="1:15" ht="17.399999999999999">
      <c r="D6" s="253" t="str">
        <f>CONCATENATE("كشف درجات مادة ","(",D9,")"," لشهر ","(",M9,")"," من العام الدراسي ","(",I9,")")</f>
        <v>كشف درجات مادة (0) لشهر (محرم) من العام الدراسي (1444)</v>
      </c>
      <c r="E6" s="253"/>
      <c r="F6" s="253"/>
      <c r="G6" s="253"/>
      <c r="H6" s="253"/>
      <c r="I6" s="253"/>
      <c r="J6" s="253"/>
      <c r="K6" s="253"/>
      <c r="L6" s="253"/>
      <c r="M6" s="253"/>
    </row>
    <row r="7" spans="1:15" ht="12" customHeight="1"/>
    <row r="8" spans="1:15" ht="15.75" customHeight="1">
      <c r="D8" s="236" t="s">
        <v>88</v>
      </c>
      <c r="E8" s="236"/>
      <c r="F8" s="57" t="s">
        <v>90</v>
      </c>
      <c r="G8" s="57" t="s">
        <v>89</v>
      </c>
      <c r="H8" s="57" t="s">
        <v>11</v>
      </c>
      <c r="I8" s="236" t="s">
        <v>5</v>
      </c>
      <c r="J8" s="236"/>
      <c r="K8" s="236" t="s">
        <v>13</v>
      </c>
      <c r="L8" s="236"/>
      <c r="M8" s="57" t="s">
        <v>7</v>
      </c>
    </row>
    <row r="9" spans="1:15" s="28" customFormat="1">
      <c r="D9" s="233">
        <f>الرئيسية!$J$15</f>
        <v>0</v>
      </c>
      <c r="E9" s="233"/>
      <c r="F9" s="37">
        <f>الرئيسية!$B$15</f>
        <v>0</v>
      </c>
      <c r="G9" s="37">
        <f>الرئيسية!$Q$15</f>
        <v>8</v>
      </c>
      <c r="H9" s="176" t="s">
        <v>2</v>
      </c>
      <c r="I9" s="252">
        <f>الرئيسية!$B$9</f>
        <v>1444</v>
      </c>
      <c r="J9" s="252"/>
      <c r="K9" s="233" t="str">
        <f>الرئيسية!$J$9</f>
        <v>الأول</v>
      </c>
      <c r="L9" s="233"/>
      <c r="M9" s="37" t="str">
        <f>الرئيسية!$Q$9</f>
        <v>محرم</v>
      </c>
      <c r="N9" s="27"/>
    </row>
    <row r="10" spans="1:15" ht="7.5" customHeight="1">
      <c r="D10" s="58"/>
      <c r="E10" s="58"/>
      <c r="F10" s="58"/>
      <c r="G10" s="58"/>
      <c r="H10" s="58"/>
      <c r="I10" s="58"/>
    </row>
    <row r="11" spans="1:15" ht="18" customHeight="1">
      <c r="D11" s="245" t="s">
        <v>108</v>
      </c>
      <c r="E11" s="246"/>
      <c r="F11" s="57" t="s">
        <v>105</v>
      </c>
      <c r="G11" s="31" t="s">
        <v>100</v>
      </c>
      <c r="H11" s="31" t="s">
        <v>109</v>
      </c>
      <c r="I11" s="31" t="s">
        <v>101</v>
      </c>
      <c r="J11" s="31" t="s">
        <v>102</v>
      </c>
      <c r="K11" s="31" t="s">
        <v>103</v>
      </c>
      <c r="L11" s="31" t="s">
        <v>104</v>
      </c>
      <c r="M11" s="57" t="s">
        <v>84</v>
      </c>
    </row>
    <row r="12" spans="1:15" ht="18" customHeight="1">
      <c r="D12" s="247"/>
      <c r="E12" s="248"/>
      <c r="F12" s="37" t="s">
        <v>106</v>
      </c>
      <c r="G12" s="41">
        <f t="shared" ref="G12:L12" si="0">COUNTIF($L$18:$L$200,G11)</f>
        <v>7</v>
      </c>
      <c r="H12" s="41">
        <f t="shared" si="0"/>
        <v>2</v>
      </c>
      <c r="I12" s="41">
        <f t="shared" si="0"/>
        <v>5</v>
      </c>
      <c r="J12" s="41">
        <f t="shared" si="0"/>
        <v>6</v>
      </c>
      <c r="K12" s="41">
        <f t="shared" si="0"/>
        <v>10</v>
      </c>
      <c r="L12" s="41">
        <f t="shared" si="0"/>
        <v>2</v>
      </c>
      <c r="M12" s="2">
        <f>SUM(G12:L12)</f>
        <v>32</v>
      </c>
    </row>
    <row r="13" spans="1:15" ht="18" customHeight="1">
      <c r="D13" s="249"/>
      <c r="E13" s="250"/>
      <c r="F13" s="37" t="s">
        <v>107</v>
      </c>
      <c r="G13" s="41">
        <f t="shared" ref="G13:L13" si="1">COUNTIF($M$18:$M$200,G11)</f>
        <v>8</v>
      </c>
      <c r="H13" s="41">
        <f t="shared" si="1"/>
        <v>6</v>
      </c>
      <c r="I13" s="41">
        <f t="shared" si="1"/>
        <v>7</v>
      </c>
      <c r="J13" s="41">
        <f t="shared" si="1"/>
        <v>9</v>
      </c>
      <c r="K13" s="41">
        <f t="shared" si="1"/>
        <v>2</v>
      </c>
      <c r="L13" s="41">
        <f t="shared" si="1"/>
        <v>0</v>
      </c>
      <c r="M13" s="2">
        <f>SUM(G13:L13)</f>
        <v>32</v>
      </c>
    </row>
    <row r="14" spans="1:15" ht="7.5" customHeight="1">
      <c r="D14" s="58"/>
      <c r="E14" s="58"/>
      <c r="F14" s="58"/>
      <c r="G14" s="58"/>
      <c r="H14" s="58"/>
      <c r="I14" s="58"/>
    </row>
    <row r="15" spans="1:15" ht="15.75" customHeight="1">
      <c r="C15" s="74" t="str">
        <f ca="1">MID(CELL("filename",$A$16),FIND("]",CELL("filename",$A$16),1)+1,LEN(CELL("filename",$A$16))-FIND("]",CELL("filename",$A$16),1))</f>
        <v>ج</v>
      </c>
      <c r="D15" s="241" t="s">
        <v>86</v>
      </c>
      <c r="E15" s="242"/>
      <c r="F15" s="242"/>
      <c r="G15" s="242"/>
      <c r="H15" s="16">
        <v>60</v>
      </c>
      <c r="I15" s="16">
        <v>20</v>
      </c>
      <c r="J15" s="16">
        <v>20</v>
      </c>
      <c r="K15" s="17">
        <v>100</v>
      </c>
      <c r="L15" s="251" t="s">
        <v>119</v>
      </c>
      <c r="M15" s="251"/>
      <c r="N15" s="75" t="s">
        <v>12</v>
      </c>
      <c r="O15" s="76" t="s">
        <v>85</v>
      </c>
    </row>
    <row r="16" spans="1:15" s="27" customFormat="1" ht="15.75" hidden="1" customHeight="1">
      <c r="C16" s="74">
        <f>All!B11</f>
        <v>1</v>
      </c>
      <c r="D16" s="77">
        <f>All!C$11</f>
        <v>1</v>
      </c>
      <c r="E16" s="77">
        <f>All!D$11</f>
        <v>2</v>
      </c>
      <c r="F16" s="77">
        <f>All!E$11</f>
        <v>3</v>
      </c>
      <c r="G16" s="77">
        <f>All!G$11</f>
        <v>5</v>
      </c>
      <c r="H16" s="77">
        <f>All!H$11</f>
        <v>6</v>
      </c>
      <c r="I16" s="77">
        <f>All!I$11</f>
        <v>7</v>
      </c>
      <c r="J16" s="77">
        <f>All!J$11</f>
        <v>8</v>
      </c>
      <c r="K16" s="77">
        <f>All!K$11</f>
        <v>9</v>
      </c>
      <c r="L16" s="77">
        <f>All!L$11</f>
        <v>10</v>
      </c>
      <c r="M16" s="77">
        <f>All!M$11</f>
        <v>11</v>
      </c>
      <c r="N16" s="78"/>
      <c r="O16" s="78"/>
    </row>
    <row r="17" spans="2:23" ht="20.25" customHeight="1">
      <c r="C17" s="79" t="s">
        <v>151</v>
      </c>
      <c r="D17" s="170" t="s">
        <v>9</v>
      </c>
      <c r="E17" s="171" t="s">
        <v>87</v>
      </c>
      <c r="F17" s="171" t="s">
        <v>10</v>
      </c>
      <c r="G17" s="171" t="s">
        <v>11</v>
      </c>
      <c r="H17" s="171" t="s">
        <v>136</v>
      </c>
      <c r="I17" s="171" t="s">
        <v>137</v>
      </c>
      <c r="J17" s="171" t="s">
        <v>138</v>
      </c>
      <c r="K17" s="171" t="s">
        <v>139</v>
      </c>
      <c r="L17" s="171" t="s">
        <v>203</v>
      </c>
      <c r="M17" s="172" t="s">
        <v>147</v>
      </c>
      <c r="N17" s="171" t="s">
        <v>12</v>
      </c>
      <c r="O17" s="173" t="s">
        <v>85</v>
      </c>
    </row>
    <row r="18" spans="2:23" ht="18" customHeight="1">
      <c r="B18" s="28">
        <f>IFERROR(SMALL($C$18:$C$211,ROW(All!G13)-ROW(All!$G$12)),"")</f>
        <v>51</v>
      </c>
      <c r="C18" s="161" t="str">
        <f>IF(All!$B13="","",IF($H$9=All!G13,ROW(All!B13)-ROW(All!$B$12),""))</f>
        <v/>
      </c>
      <c r="D18" s="162">
        <f>IFERROR(INDEX(All!$C$13:$M$206,$B18,D$16),"")</f>
        <v>1</v>
      </c>
      <c r="E18" s="12">
        <f>IFERROR(INDEX(All!$C$13:$M$206,$B18,E$16),"")</f>
        <v>3777</v>
      </c>
      <c r="F18" s="157" t="str">
        <f>IFERROR(INDEX(All!$C$13:$M$206,$B18,F$16),"")</f>
        <v>احمد شاكر عيظة سعيد بامدحج</v>
      </c>
      <c r="G18" s="12" t="str">
        <f>IFERROR(INDEX(All!$C$13:$M$206,$B18,G$16),"")</f>
        <v>ج</v>
      </c>
      <c r="H18" s="12">
        <f>IFERROR(INDEX(All!$C$13:$M$206,$B18,H$16),"")</f>
        <v>54</v>
      </c>
      <c r="I18" s="12">
        <f>IFERROR(INDEX(All!$C$13:$M$206,$B18,I$16),"")</f>
        <v>20</v>
      </c>
      <c r="J18" s="12">
        <f>IFERROR(INDEX(All!$C$13:$M$206,$B18,J$16),"")</f>
        <v>20</v>
      </c>
      <c r="K18" s="15">
        <f>IFERROR(INDEX(All!$C$13:$M$206,$B18,K$16),"")</f>
        <v>94</v>
      </c>
      <c r="L18" s="163" t="str">
        <f>IFERROR(INDEX(All!$C$13:$M$206,$B18,L$16),"")</f>
        <v>ممتاز</v>
      </c>
      <c r="M18" s="163" t="str">
        <f>IFERROR(INDEX(All!$C$13:$M$206,$B18,M$16),"")</f>
        <v>ممتاز</v>
      </c>
      <c r="N18" s="164"/>
      <c r="O18" s="165">
        <f>IF($G18=$H$9,1,"")</f>
        <v>1</v>
      </c>
      <c r="T18" s="238"/>
      <c r="U18" s="238"/>
      <c r="V18" s="238"/>
      <c r="W18" s="238"/>
    </row>
    <row r="19" spans="2:23" ht="18" customHeight="1">
      <c r="B19" s="28">
        <f>IFERROR(SMALL($C$18:$C$211,ROW(All!G14)-ROW(All!$G$12)),"")</f>
        <v>52</v>
      </c>
      <c r="C19" s="161" t="str">
        <f>IF(All!$B14="","",IF($H$9=All!G14,ROW(All!B14)-ROW(All!$B$12),""))</f>
        <v/>
      </c>
      <c r="D19" s="162">
        <f>IFERROR(INDEX(All!$C$13:$M$206,$B19,D$16),"")</f>
        <v>2</v>
      </c>
      <c r="E19" s="12">
        <f>IFERROR(INDEX(All!$C$13:$M$206,$B19,E$16),"")</f>
        <v>6238</v>
      </c>
      <c r="F19" s="157" t="str">
        <f>IFERROR(INDEX(All!$C$13:$M$206,$B19,F$16),"")</f>
        <v>احمد مجاهد احسن  عاطف</v>
      </c>
      <c r="G19" s="12" t="str">
        <f>IFERROR(INDEX(All!$C$13:$M$206,$B19,G$16),"")</f>
        <v>ج</v>
      </c>
      <c r="H19" s="12">
        <f>IFERROR(INDEX(All!$C$13:$M$206,$B19,H$16),"")</f>
        <v>18</v>
      </c>
      <c r="I19" s="12">
        <f>IFERROR(INDEX(All!$C$13:$M$206,$B19,I$16),"")</f>
        <v>17</v>
      </c>
      <c r="J19" s="12">
        <f>IFERROR(INDEX(All!$C$13:$M$206,$B19,J$16),"")</f>
        <v>15</v>
      </c>
      <c r="K19" s="15">
        <f>IFERROR(INDEX(All!$C$13:$M$206,$B19,K$16),"")</f>
        <v>50</v>
      </c>
      <c r="L19" s="163" t="str">
        <f>IFERROR(INDEX(All!$C$13:$M$206,$B19,L$16),"")</f>
        <v>ضعيف</v>
      </c>
      <c r="M19" s="163" t="str">
        <f>IFERROR(INDEX(All!$C$13:$M$206,$B19,M$16),"")</f>
        <v>مقبول</v>
      </c>
      <c r="N19" s="166"/>
      <c r="O19" s="167">
        <f t="shared" ref="O19:O82" si="2">IF($G19=$H$9,1,"")</f>
        <v>1</v>
      </c>
      <c r="T19" s="238"/>
      <c r="U19" s="238"/>
      <c r="V19" s="238"/>
      <c r="W19" s="238"/>
    </row>
    <row r="20" spans="2:23" ht="18" customHeight="1">
      <c r="B20" s="28">
        <f>IFERROR(SMALL($C$18:$C$211,ROW(All!G15)-ROW(All!$G$12)),"")</f>
        <v>53</v>
      </c>
      <c r="C20" s="161" t="str">
        <f>IF(All!$B15="","",IF($H$9=All!G15,ROW(All!B15)-ROW(All!$B$12),""))</f>
        <v/>
      </c>
      <c r="D20" s="162">
        <f>IFERROR(INDEX(All!$C$13:$M$206,$B20,D$16),"")</f>
        <v>3</v>
      </c>
      <c r="E20" s="12">
        <f>IFERROR(INDEX(All!$C$13:$M$206,$B20,E$16),"")</f>
        <v>1905</v>
      </c>
      <c r="F20" s="157" t="str">
        <f>IFERROR(INDEX(All!$C$13:$M$206,$B20,F$16),"")</f>
        <v>احمد محمد علي حسين عثمان</v>
      </c>
      <c r="G20" s="12" t="str">
        <f>IFERROR(INDEX(All!$C$13:$M$206,$B20,G$16),"")</f>
        <v>ج</v>
      </c>
      <c r="H20" s="12">
        <f>IFERROR(INDEX(All!$C$13:$M$206,$B20,H$16),"")</f>
        <v>22</v>
      </c>
      <c r="I20" s="12">
        <f>IFERROR(INDEX(All!$C$13:$M$206,$B20,I$16),"")</f>
        <v>17</v>
      </c>
      <c r="J20" s="12">
        <f>IFERROR(INDEX(All!$C$13:$M$206,$B20,J$16),"")</f>
        <v>16</v>
      </c>
      <c r="K20" s="15">
        <f>IFERROR(INDEX(All!$C$13:$M$206,$B20,K$16),"")</f>
        <v>55</v>
      </c>
      <c r="L20" s="163" t="str">
        <f>IFERROR(INDEX(All!$C$13:$M$206,$B20,L$16),"")</f>
        <v>ضعيف</v>
      </c>
      <c r="M20" s="163" t="str">
        <f>IFERROR(INDEX(All!$C$13:$M$206,$B20,M$16),"")</f>
        <v>مقبول</v>
      </c>
      <c r="N20" s="164"/>
      <c r="O20" s="165">
        <f t="shared" si="2"/>
        <v>1</v>
      </c>
      <c r="T20" s="238"/>
      <c r="U20" s="238"/>
      <c r="V20" s="238"/>
      <c r="W20" s="238"/>
    </row>
    <row r="21" spans="2:23" ht="18" customHeight="1">
      <c r="B21" s="28">
        <f>IFERROR(SMALL($C$18:$C$211,ROW(All!G16)-ROW(All!$G$12)),"")</f>
        <v>54</v>
      </c>
      <c r="C21" s="161" t="str">
        <f>IF(All!$B16="","",IF($H$9=All!G16,ROW(All!B16)-ROW(All!$B$12),""))</f>
        <v/>
      </c>
      <c r="D21" s="162">
        <f>IFERROR(INDEX(All!$C$13:$M$206,$B21,D$16),"")</f>
        <v>4</v>
      </c>
      <c r="E21" s="12">
        <f>IFERROR(INDEX(All!$C$13:$M$206,$B21,E$16),"")</f>
        <v>1673</v>
      </c>
      <c r="F21" s="157" t="str">
        <f>IFERROR(INDEX(All!$C$13:$M$206,$B21,F$16),"")</f>
        <v>احمد محمد منصر محمد المخلافي</v>
      </c>
      <c r="G21" s="12" t="str">
        <f>IFERROR(INDEX(All!$C$13:$M$206,$B21,G$16),"")</f>
        <v>ج</v>
      </c>
      <c r="H21" s="12">
        <f>IFERROR(INDEX(All!$C$13:$M$206,$B21,H$16),"")</f>
        <v>46</v>
      </c>
      <c r="I21" s="12">
        <f>IFERROR(INDEX(All!$C$13:$M$206,$B21,I$16),"")</f>
        <v>20</v>
      </c>
      <c r="J21" s="12">
        <f>IFERROR(INDEX(All!$C$13:$M$206,$B21,J$16),"")</f>
        <v>20</v>
      </c>
      <c r="K21" s="15">
        <f>IFERROR(INDEX(All!$C$13:$M$206,$B21,K$16),"")</f>
        <v>86</v>
      </c>
      <c r="L21" s="163" t="str">
        <f>IFERROR(INDEX(All!$C$13:$M$206,$B21,L$16),"")</f>
        <v>جيد</v>
      </c>
      <c r="M21" s="163" t="str">
        <f>IFERROR(INDEX(All!$C$13:$M$206,$B21,M$16),"")</f>
        <v>جيد جداً</v>
      </c>
      <c r="N21" s="166"/>
      <c r="O21" s="167">
        <f t="shared" si="2"/>
        <v>1</v>
      </c>
      <c r="T21" s="238"/>
      <c r="U21" s="238"/>
      <c r="V21" s="238"/>
      <c r="W21" s="238"/>
    </row>
    <row r="22" spans="2:23" ht="18" customHeight="1">
      <c r="B22" s="28">
        <f>IFERROR(SMALL($C$18:$C$211,ROW(All!G17)-ROW(All!$G$12)),"")</f>
        <v>55</v>
      </c>
      <c r="C22" s="161" t="str">
        <f>IF(All!$B17="","",IF($H$9=All!G17,ROW(All!B17)-ROW(All!$B$12),""))</f>
        <v/>
      </c>
      <c r="D22" s="162">
        <f>IFERROR(INDEX(All!$C$13:$M$206,$B22,D$16),"")</f>
        <v>5</v>
      </c>
      <c r="E22" s="12">
        <f>IFERROR(INDEX(All!$C$13:$M$206,$B22,E$16),"")</f>
        <v>5756</v>
      </c>
      <c r="F22" s="157" t="str">
        <f>IFERROR(INDEX(All!$C$13:$M$206,$B22,F$16),"")</f>
        <v>ادريس عادل محمد  الساهري</v>
      </c>
      <c r="G22" s="12" t="str">
        <f>IFERROR(INDEX(All!$C$13:$M$206,$B22,G$16),"")</f>
        <v>ج</v>
      </c>
      <c r="H22" s="12">
        <f>IFERROR(INDEX(All!$C$13:$M$206,$B22,H$16),"")</f>
        <v>44</v>
      </c>
      <c r="I22" s="12">
        <f>IFERROR(INDEX(All!$C$13:$M$206,$B22,I$16),"")</f>
        <v>20</v>
      </c>
      <c r="J22" s="12">
        <f>IFERROR(INDEX(All!$C$13:$M$206,$B22,J$16),"")</f>
        <v>20</v>
      </c>
      <c r="K22" s="15">
        <f>IFERROR(INDEX(All!$C$13:$M$206,$B22,K$16),"")</f>
        <v>84</v>
      </c>
      <c r="L22" s="163" t="str">
        <f>IFERROR(INDEX(All!$C$13:$M$206,$B22,L$16),"")</f>
        <v>جيد</v>
      </c>
      <c r="M22" s="163" t="str">
        <f>IFERROR(INDEX(All!$C$13:$M$206,$B22,M$16),"")</f>
        <v>جيد جداً</v>
      </c>
      <c r="N22" s="164"/>
      <c r="O22" s="165">
        <f t="shared" si="2"/>
        <v>1</v>
      </c>
    </row>
    <row r="23" spans="2:23" ht="18" customHeight="1">
      <c r="B23" s="28">
        <f>IFERROR(SMALL($C$18:$C$211,ROW(All!G18)-ROW(All!$G$12)),"")</f>
        <v>56</v>
      </c>
      <c r="C23" s="161" t="str">
        <f>IF(All!$B18="","",IF($H$9=All!G18,ROW(All!B18)-ROW(All!$B$12),""))</f>
        <v/>
      </c>
      <c r="D23" s="162">
        <f>IFERROR(INDEX(All!$C$13:$M$206,$B23,D$16),"")</f>
        <v>6</v>
      </c>
      <c r="E23" s="12">
        <f>IFERROR(INDEX(All!$C$13:$M$206,$B23,E$16),"")</f>
        <v>4010</v>
      </c>
      <c r="F23" s="157" t="str">
        <f>IFERROR(INDEX(All!$C$13:$M$206,$B23,F$16),"")</f>
        <v>اسامه جمال احمد علي الخياط</v>
      </c>
      <c r="G23" s="12" t="str">
        <f>IFERROR(INDEX(All!$C$13:$M$206,$B23,G$16),"")</f>
        <v>ج</v>
      </c>
      <c r="H23" s="12">
        <f>IFERROR(INDEX(All!$C$13:$M$206,$B23,H$16),"")</f>
        <v>24</v>
      </c>
      <c r="I23" s="12">
        <f>IFERROR(INDEX(All!$C$13:$M$206,$B23,I$16),"")</f>
        <v>20</v>
      </c>
      <c r="J23" s="12">
        <f>IFERROR(INDEX(All!$C$13:$M$206,$B23,J$16),"")</f>
        <v>20</v>
      </c>
      <c r="K23" s="15">
        <f>IFERROR(INDEX(All!$C$13:$M$206,$B23,K$16),"")</f>
        <v>64</v>
      </c>
      <c r="L23" s="163" t="str">
        <f>IFERROR(INDEX(All!$C$13:$M$206,$B23,L$16),"")</f>
        <v>ضعيف</v>
      </c>
      <c r="M23" s="163" t="str">
        <f>IFERROR(INDEX(All!$C$13:$M$206,$B23,M$16),"")</f>
        <v>مقبول</v>
      </c>
      <c r="N23" s="166"/>
      <c r="O23" s="167">
        <f t="shared" si="2"/>
        <v>1</v>
      </c>
    </row>
    <row r="24" spans="2:23" ht="18" customHeight="1">
      <c r="B24" s="28">
        <f>IFERROR(SMALL($C$18:$C$211,ROW(All!G19)-ROW(All!$G$12)),"")</f>
        <v>57</v>
      </c>
      <c r="C24" s="161" t="str">
        <f>IF(All!$B19="","",IF($H$9=All!G19,ROW(All!B19)-ROW(All!$B$12),""))</f>
        <v/>
      </c>
      <c r="D24" s="162">
        <f>IFERROR(INDEX(All!$C$13:$M$206,$B24,D$16),"")</f>
        <v>7</v>
      </c>
      <c r="E24" s="12">
        <f>IFERROR(INDEX(All!$C$13:$M$206,$B24,E$16),"")</f>
        <v>3400</v>
      </c>
      <c r="F24" s="157" t="str">
        <f>IFERROR(INDEX(All!$C$13:$M$206,$B24,F$16),"")</f>
        <v>امير نجيب حميد  المرهبي</v>
      </c>
      <c r="G24" s="12" t="str">
        <f>IFERROR(INDEX(All!$C$13:$M$206,$B24,G$16),"")</f>
        <v>ج</v>
      </c>
      <c r="H24" s="12">
        <f>IFERROR(INDEX(All!$C$13:$M$206,$B24,H$16),"")</f>
        <v>0</v>
      </c>
      <c r="I24" s="12">
        <f>IFERROR(INDEX(All!$C$13:$M$206,$B24,I$16),"")</f>
        <v>19</v>
      </c>
      <c r="J24" s="12">
        <f>IFERROR(INDEX(All!$C$13:$M$206,$B24,J$16),"")</f>
        <v>19</v>
      </c>
      <c r="K24" s="15">
        <f>IFERROR(INDEX(All!$C$13:$M$206,$B24,K$16),"")</f>
        <v>38</v>
      </c>
      <c r="L24" s="163" t="str">
        <f>IFERROR(INDEX(All!$C$13:$M$206,$B24,L$16),"")</f>
        <v>غياب</v>
      </c>
      <c r="M24" s="163" t="str">
        <f>IFERROR(INDEX(All!$C$13:$M$206,$B24,M$16),"")</f>
        <v>ضعيف</v>
      </c>
      <c r="N24" s="164"/>
      <c r="O24" s="165">
        <f t="shared" si="2"/>
        <v>1</v>
      </c>
    </row>
    <row r="25" spans="2:23" ht="18" customHeight="1">
      <c r="B25" s="28">
        <f>IFERROR(SMALL($C$18:$C$211,ROW(All!G20)-ROW(All!$G$12)),"")</f>
        <v>58</v>
      </c>
      <c r="C25" s="161" t="str">
        <f>IF(All!$B20="","",IF($H$9=All!G20,ROW(All!B20)-ROW(All!$B$12),""))</f>
        <v/>
      </c>
      <c r="D25" s="162">
        <f>IFERROR(INDEX(All!$C$13:$M$206,$B25,D$16),"")</f>
        <v>8</v>
      </c>
      <c r="E25" s="12">
        <f>IFERROR(INDEX(All!$C$13:$M$206,$B25,E$16),"")</f>
        <v>2419</v>
      </c>
      <c r="F25" s="157" t="str">
        <f>IFERROR(INDEX(All!$C$13:$M$206,$B25,F$16),"")</f>
        <v>اياد محمد علي اسعد الانسي</v>
      </c>
      <c r="G25" s="12" t="str">
        <f>IFERROR(INDEX(All!$C$13:$M$206,$B25,G$16),"")</f>
        <v>ج</v>
      </c>
      <c r="H25" s="12">
        <f>IFERROR(INDEX(All!$C$13:$M$206,$B25,H$16),"")</f>
        <v>27</v>
      </c>
      <c r="I25" s="12">
        <f>IFERROR(INDEX(All!$C$13:$M$206,$B25,I$16),"")</f>
        <v>19</v>
      </c>
      <c r="J25" s="12">
        <f>IFERROR(INDEX(All!$C$13:$M$206,$B25,J$16),"")</f>
        <v>20</v>
      </c>
      <c r="K25" s="15">
        <f>IFERROR(INDEX(All!$C$13:$M$206,$B25,K$16),"")</f>
        <v>66</v>
      </c>
      <c r="L25" s="163" t="str">
        <f>IFERROR(INDEX(All!$C$13:$M$206,$B25,L$16),"")</f>
        <v>ضعيف</v>
      </c>
      <c r="M25" s="163" t="str">
        <f>IFERROR(INDEX(All!$C$13:$M$206,$B25,M$16),"")</f>
        <v>جيد</v>
      </c>
      <c r="N25" s="166"/>
      <c r="O25" s="167">
        <f t="shared" si="2"/>
        <v>1</v>
      </c>
    </row>
    <row r="26" spans="2:23" ht="18" customHeight="1">
      <c r="B26" s="28">
        <f>IFERROR(SMALL($C$18:$C$211,ROW(All!G21)-ROW(All!$G$12)),"")</f>
        <v>59</v>
      </c>
      <c r="C26" s="161" t="str">
        <f>IF(All!$B21="","",IF($H$9=All!G21,ROW(All!B21)-ROW(All!$B$12),""))</f>
        <v/>
      </c>
      <c r="D26" s="162">
        <f>IFERROR(INDEX(All!$C$13:$M$206,$B26,D$16),"")</f>
        <v>9</v>
      </c>
      <c r="E26" s="12">
        <f>IFERROR(INDEX(All!$C$13:$M$206,$B26,E$16),"")</f>
        <v>4869</v>
      </c>
      <c r="F26" s="157" t="str">
        <f>IFERROR(INDEX(All!$C$13:$M$206,$B26,F$16),"")</f>
        <v>حازم علي حزام علي الملاحي</v>
      </c>
      <c r="G26" s="12" t="str">
        <f>IFERROR(INDEX(All!$C$13:$M$206,$B26,G$16),"")</f>
        <v>ج</v>
      </c>
      <c r="H26" s="12">
        <f>IFERROR(INDEX(All!$C$13:$M$206,$B26,H$16),"")</f>
        <v>58</v>
      </c>
      <c r="I26" s="12">
        <f>IFERROR(INDEX(All!$C$13:$M$206,$B26,I$16),"")</f>
        <v>20</v>
      </c>
      <c r="J26" s="12">
        <f>IFERROR(INDEX(All!$C$13:$M$206,$B26,J$16),"")</f>
        <v>20</v>
      </c>
      <c r="K26" s="15">
        <f>IFERROR(INDEX(All!$C$13:$M$206,$B26,K$16),"")</f>
        <v>98</v>
      </c>
      <c r="L26" s="163" t="str">
        <f>IFERROR(INDEX(All!$C$13:$M$206,$B26,L$16),"")</f>
        <v>ممتاز</v>
      </c>
      <c r="M26" s="163" t="str">
        <f>IFERROR(INDEX(All!$C$13:$M$206,$B26,M$16),"")</f>
        <v>ممتاز</v>
      </c>
      <c r="N26" s="164"/>
      <c r="O26" s="165">
        <f t="shared" si="2"/>
        <v>1</v>
      </c>
    </row>
    <row r="27" spans="2:23" ht="18" customHeight="1">
      <c r="B27" s="28">
        <f>IFERROR(SMALL($C$18:$C$211,ROW(All!G22)-ROW(All!$G$12)),"")</f>
        <v>60</v>
      </c>
      <c r="C27" s="161" t="str">
        <f>IF(All!$B22="","",IF($H$9=All!G22,ROW(All!B22)-ROW(All!$B$12),""))</f>
        <v/>
      </c>
      <c r="D27" s="162">
        <f>IFERROR(INDEX(All!$C$13:$M$206,$B27,D$16),"")</f>
        <v>10</v>
      </c>
      <c r="E27" s="12">
        <f>IFERROR(INDEX(All!$C$13:$M$206,$B27,E$16),"")</f>
        <v>3329</v>
      </c>
      <c r="F27" s="157" t="str">
        <f>IFERROR(INDEX(All!$C$13:$M$206,$B27,F$16),"")</f>
        <v>حمزه حنين محمد محمد العباسي</v>
      </c>
      <c r="G27" s="12" t="str">
        <f>IFERROR(INDEX(All!$C$13:$M$206,$B27,G$16),"")</f>
        <v>ج</v>
      </c>
      <c r="H27" s="12">
        <f>IFERROR(INDEX(All!$C$13:$M$206,$B27,H$16),"")</f>
        <v>38</v>
      </c>
      <c r="I27" s="12">
        <f>IFERROR(INDEX(All!$C$13:$M$206,$B27,I$16),"")</f>
        <v>17</v>
      </c>
      <c r="J27" s="12">
        <f>IFERROR(INDEX(All!$C$13:$M$206,$B27,J$16),"")</f>
        <v>17</v>
      </c>
      <c r="K27" s="15">
        <f>IFERROR(INDEX(All!$C$13:$M$206,$B27,K$16),"")</f>
        <v>72</v>
      </c>
      <c r="L27" s="163" t="str">
        <f>IFERROR(INDEX(All!$C$13:$M$206,$B27,L$16),"")</f>
        <v>مقبول</v>
      </c>
      <c r="M27" s="163" t="str">
        <f>IFERROR(INDEX(All!$C$13:$M$206,$B27,M$16),"")</f>
        <v>جيد</v>
      </c>
      <c r="N27" s="166"/>
      <c r="O27" s="167">
        <f t="shared" si="2"/>
        <v>1</v>
      </c>
    </row>
    <row r="28" spans="2:23" ht="18" customHeight="1">
      <c r="B28" s="28">
        <f>IFERROR(SMALL($C$18:$C$211,ROW(All!G23)-ROW(All!$G$12)),"")</f>
        <v>61</v>
      </c>
      <c r="C28" s="161" t="str">
        <f>IF(All!$B23="","",IF($H$9=All!G23,ROW(All!B23)-ROW(All!$B$12),""))</f>
        <v/>
      </c>
      <c r="D28" s="162">
        <f>IFERROR(INDEX(All!$C$13:$M$206,$B28,D$16),"")</f>
        <v>11</v>
      </c>
      <c r="E28" s="12">
        <f>IFERROR(INDEX(All!$C$13:$M$206,$B28,E$16),"")</f>
        <v>5270</v>
      </c>
      <c r="F28" s="157" t="str">
        <f>IFERROR(INDEX(All!$C$13:$M$206,$B28,F$16),"")</f>
        <v>رافت فهد عبدالعزيز سيف مقبل</v>
      </c>
      <c r="G28" s="12" t="str">
        <f>IFERROR(INDEX(All!$C$13:$M$206,$B28,G$16),"")</f>
        <v>ج</v>
      </c>
      <c r="H28" s="12">
        <f>IFERROR(INDEX(All!$C$13:$M$206,$B28,H$16),"")</f>
        <v>42</v>
      </c>
      <c r="I28" s="12">
        <f>IFERROR(INDEX(All!$C$13:$M$206,$B28,I$16),"")</f>
        <v>20</v>
      </c>
      <c r="J28" s="12">
        <f>IFERROR(INDEX(All!$C$13:$M$206,$B28,J$16),"")</f>
        <v>20</v>
      </c>
      <c r="K28" s="15">
        <f>IFERROR(INDEX(All!$C$13:$M$206,$B28,K$16),"")</f>
        <v>82</v>
      </c>
      <c r="L28" s="163" t="str">
        <f>IFERROR(INDEX(All!$C$13:$M$206,$B28,L$16),"")</f>
        <v>جيد</v>
      </c>
      <c r="M28" s="163" t="str">
        <f>IFERROR(INDEX(All!$C$13:$M$206,$B28,M$16),"")</f>
        <v>جيد جداً</v>
      </c>
      <c r="N28" s="164"/>
      <c r="O28" s="165">
        <f t="shared" si="2"/>
        <v>1</v>
      </c>
    </row>
    <row r="29" spans="2:23" ht="18" customHeight="1">
      <c r="B29" s="28">
        <f>IFERROR(SMALL($C$18:$C$211,ROW(All!G24)-ROW(All!$G$12)),"")</f>
        <v>62</v>
      </c>
      <c r="C29" s="161" t="str">
        <f>IF(All!$B24="","",IF($H$9=All!G24,ROW(All!B24)-ROW(All!$B$12),""))</f>
        <v/>
      </c>
      <c r="D29" s="162">
        <f>IFERROR(INDEX(All!$C$13:$M$206,$B29,D$16),"")</f>
        <v>12</v>
      </c>
      <c r="E29" s="12">
        <f>IFERROR(INDEX(All!$C$13:$M$206,$B29,E$16),"")</f>
        <v>4465</v>
      </c>
      <c r="F29" s="157" t="str">
        <f>IFERROR(INDEX(All!$C$13:$M$206,$B29,F$16),"")</f>
        <v>راكان رضى احسن  عتيبه</v>
      </c>
      <c r="G29" s="12" t="str">
        <f>IFERROR(INDEX(All!$C$13:$M$206,$B29,G$16),"")</f>
        <v>ج</v>
      </c>
      <c r="H29" s="12">
        <f>IFERROR(INDEX(All!$C$13:$M$206,$B29,H$16),"")</f>
        <v>30</v>
      </c>
      <c r="I29" s="12">
        <f>IFERROR(INDEX(All!$C$13:$M$206,$B29,I$16),"")</f>
        <v>17</v>
      </c>
      <c r="J29" s="12">
        <f>IFERROR(INDEX(All!$C$13:$M$206,$B29,J$16),"")</f>
        <v>17</v>
      </c>
      <c r="K29" s="15">
        <f>IFERROR(INDEX(All!$C$13:$M$206,$B29,K$16),"")</f>
        <v>64</v>
      </c>
      <c r="L29" s="163" t="str">
        <f>IFERROR(INDEX(All!$C$13:$M$206,$B29,L$16),"")</f>
        <v>مقبول</v>
      </c>
      <c r="M29" s="163" t="str">
        <f>IFERROR(INDEX(All!$C$13:$M$206,$B29,M$16),"")</f>
        <v>مقبول</v>
      </c>
      <c r="N29" s="166"/>
      <c r="O29" s="167">
        <f t="shared" si="2"/>
        <v>1</v>
      </c>
    </row>
    <row r="30" spans="2:23" ht="18" customHeight="1">
      <c r="B30" s="28">
        <f>IFERROR(SMALL($C$18:$C$211,ROW(All!G25)-ROW(All!$G$12)),"")</f>
        <v>63</v>
      </c>
      <c r="C30" s="161" t="str">
        <f>IF(All!$B25="","",IF($H$9=All!G25,ROW(All!B25)-ROW(All!$B$12),""))</f>
        <v/>
      </c>
      <c r="D30" s="162">
        <f>IFERROR(INDEX(All!$C$13:$M$206,$B30,D$16),"")</f>
        <v>13</v>
      </c>
      <c r="E30" s="12">
        <f>IFERROR(INDEX(All!$C$13:$M$206,$B30,E$16),"")</f>
        <v>1621</v>
      </c>
      <c r="F30" s="157" t="str">
        <f>IFERROR(INDEX(All!$C$13:$M$206,$B30,F$16),"")</f>
        <v>رزق الله انور عبده محمد شعلان</v>
      </c>
      <c r="G30" s="12" t="str">
        <f>IFERROR(INDEX(All!$C$13:$M$206,$B30,G$16),"")</f>
        <v>ج</v>
      </c>
      <c r="H30" s="12">
        <f>IFERROR(INDEX(All!$C$13:$M$206,$B30,H$16),"")</f>
        <v>22</v>
      </c>
      <c r="I30" s="12">
        <f>IFERROR(INDEX(All!$C$13:$M$206,$B30,I$16),"")</f>
        <v>20</v>
      </c>
      <c r="J30" s="12">
        <f>IFERROR(INDEX(All!$C$13:$M$206,$B30,J$16),"")</f>
        <v>20</v>
      </c>
      <c r="K30" s="15">
        <f>IFERROR(INDEX(All!$C$13:$M$206,$B30,K$16),"")</f>
        <v>62</v>
      </c>
      <c r="L30" s="163" t="str">
        <f>IFERROR(INDEX(All!$C$13:$M$206,$B30,L$16),"")</f>
        <v>ضعيف</v>
      </c>
      <c r="M30" s="163" t="str">
        <f>IFERROR(INDEX(All!$C$13:$M$206,$B30,M$16),"")</f>
        <v>مقبول</v>
      </c>
      <c r="N30" s="164"/>
      <c r="O30" s="165">
        <f t="shared" si="2"/>
        <v>1</v>
      </c>
    </row>
    <row r="31" spans="2:23" ht="18" customHeight="1">
      <c r="B31" s="28">
        <f>IFERROR(SMALL($C$18:$C$211,ROW(All!G26)-ROW(All!$G$12)),"")</f>
        <v>64</v>
      </c>
      <c r="C31" s="161" t="str">
        <f>IF(All!$B26="","",IF($H$9=All!G26,ROW(All!B26)-ROW(All!$B$12),""))</f>
        <v/>
      </c>
      <c r="D31" s="162">
        <f>IFERROR(INDEX(All!$C$13:$M$206,$B31,D$16),"")</f>
        <v>14</v>
      </c>
      <c r="E31" s="12">
        <f>IFERROR(INDEX(All!$C$13:$M$206,$B31,E$16),"")</f>
        <v>5182</v>
      </c>
      <c r="F31" s="157" t="str">
        <f>IFERROR(INDEX(All!$C$13:$M$206,$B31,F$16),"")</f>
        <v>ريان ناصر محمد  المعمري</v>
      </c>
      <c r="G31" s="12" t="str">
        <f>IFERROR(INDEX(All!$C$13:$M$206,$B31,G$16),"")</f>
        <v>ج</v>
      </c>
      <c r="H31" s="12">
        <f>IFERROR(INDEX(All!$C$13:$M$206,$B31,H$16),"")</f>
        <v>28</v>
      </c>
      <c r="I31" s="12">
        <f>IFERROR(INDEX(All!$C$13:$M$206,$B31,I$16),"")</f>
        <v>18</v>
      </c>
      <c r="J31" s="12">
        <f>IFERROR(INDEX(All!$C$13:$M$206,$B31,J$16),"")</f>
        <v>18</v>
      </c>
      <c r="K31" s="15">
        <f>IFERROR(INDEX(All!$C$13:$M$206,$B31,K$16),"")</f>
        <v>64</v>
      </c>
      <c r="L31" s="163" t="str">
        <f>IFERROR(INDEX(All!$C$13:$M$206,$B31,L$16),"")</f>
        <v>ضعيف</v>
      </c>
      <c r="M31" s="163" t="str">
        <f>IFERROR(INDEX(All!$C$13:$M$206,$B31,M$16),"")</f>
        <v>مقبول</v>
      </c>
      <c r="N31" s="166"/>
      <c r="O31" s="167">
        <f t="shared" si="2"/>
        <v>1</v>
      </c>
    </row>
    <row r="32" spans="2:23" ht="18" customHeight="1">
      <c r="B32" s="28">
        <f>IFERROR(SMALL($C$18:$C$211,ROW(All!G27)-ROW(All!$G$12)),"")</f>
        <v>65</v>
      </c>
      <c r="C32" s="161" t="str">
        <f>IF(All!$B27="","",IF($H$9=All!G27,ROW(All!B27)-ROW(All!$B$12),""))</f>
        <v/>
      </c>
      <c r="D32" s="162">
        <f>IFERROR(INDEX(All!$C$13:$M$206,$B32,D$16),"")</f>
        <v>15</v>
      </c>
      <c r="E32" s="12">
        <f>IFERROR(INDEX(All!$C$13:$M$206,$B32,E$16),"")</f>
        <v>6260</v>
      </c>
      <c r="F32" s="157" t="str">
        <f>IFERROR(INDEX(All!$C$13:$M$206,$B32,F$16),"")</f>
        <v>طه رشاد محمد حسن السمان</v>
      </c>
      <c r="G32" s="12" t="str">
        <f>IFERROR(INDEX(All!$C$13:$M$206,$B32,G$16),"")</f>
        <v>ج</v>
      </c>
      <c r="H32" s="12">
        <f>IFERROR(INDEX(All!$C$13:$M$206,$B32,H$16),"")</f>
        <v>32</v>
      </c>
      <c r="I32" s="12">
        <f>IFERROR(INDEX(All!$C$13:$M$206,$B32,I$16),"")</f>
        <v>20</v>
      </c>
      <c r="J32" s="12">
        <f>IFERROR(INDEX(All!$C$13:$M$206,$B32,J$16),"")</f>
        <v>20</v>
      </c>
      <c r="K32" s="15">
        <f>IFERROR(INDEX(All!$C$13:$M$206,$B32,K$16),"")</f>
        <v>72</v>
      </c>
      <c r="L32" s="163" t="str">
        <f>IFERROR(INDEX(All!$C$13:$M$206,$B32,L$16),"")</f>
        <v>مقبول</v>
      </c>
      <c r="M32" s="163" t="str">
        <f>IFERROR(INDEX(All!$C$13:$M$206,$B32,M$16),"")</f>
        <v>جيد</v>
      </c>
      <c r="N32" s="164"/>
      <c r="O32" s="165">
        <f t="shared" si="2"/>
        <v>1</v>
      </c>
    </row>
    <row r="33" spans="2:15" ht="18" customHeight="1">
      <c r="B33" s="28">
        <f>IFERROR(SMALL($C$18:$C$211,ROW(All!G28)-ROW(All!$G$12)),"")</f>
        <v>66</v>
      </c>
      <c r="C33" s="161" t="str">
        <f>IF(All!$B28="","",IF($H$9=All!G28,ROW(All!B28)-ROW(All!$B$12),""))</f>
        <v/>
      </c>
      <c r="D33" s="162">
        <f>IFERROR(INDEX(All!$C$13:$M$206,$B33,D$16),"")</f>
        <v>16</v>
      </c>
      <c r="E33" s="12">
        <f>IFERROR(INDEX(All!$C$13:$M$206,$B33,E$16),"")</f>
        <v>3652</v>
      </c>
      <c r="F33" s="157" t="str">
        <f>IFERROR(INDEX(All!$C$13:$M$206,$B33,F$16),"")</f>
        <v>عبدالحكيم صالح احمد  الوحيشي</v>
      </c>
      <c r="G33" s="12" t="str">
        <f>IFERROR(INDEX(All!$C$13:$M$206,$B33,G$16),"")</f>
        <v>ج</v>
      </c>
      <c r="H33" s="12">
        <f>IFERROR(INDEX(All!$C$13:$M$206,$B33,H$16),"")</f>
        <v>52</v>
      </c>
      <c r="I33" s="12">
        <f>IFERROR(INDEX(All!$C$13:$M$206,$B33,I$16),"")</f>
        <v>20</v>
      </c>
      <c r="J33" s="12">
        <f>IFERROR(INDEX(All!$C$13:$M$206,$B33,J$16),"")</f>
        <v>20</v>
      </c>
      <c r="K33" s="15">
        <f>IFERROR(INDEX(All!$C$13:$M$206,$B33,K$16),"")</f>
        <v>92</v>
      </c>
      <c r="L33" s="163" t="str">
        <f>IFERROR(INDEX(All!$C$13:$M$206,$B33,L$16),"")</f>
        <v>جيد جداً</v>
      </c>
      <c r="M33" s="163" t="str">
        <f>IFERROR(INDEX(All!$C$13:$M$206,$B33,M$16),"")</f>
        <v>ممتاز</v>
      </c>
      <c r="N33" s="166"/>
      <c r="O33" s="167">
        <f t="shared" si="2"/>
        <v>1</v>
      </c>
    </row>
    <row r="34" spans="2:15" ht="18" customHeight="1">
      <c r="B34" s="28">
        <f>IFERROR(SMALL($C$18:$C$211,ROW(All!G29)-ROW(All!$G$12)),"")</f>
        <v>67</v>
      </c>
      <c r="C34" s="161" t="str">
        <f>IF(All!$B29="","",IF($H$9=All!G29,ROW(All!B29)-ROW(All!$B$12),""))</f>
        <v/>
      </c>
      <c r="D34" s="162">
        <f>IFERROR(INDEX(All!$C$13:$M$206,$B34,D$16),"")</f>
        <v>17</v>
      </c>
      <c r="E34" s="12">
        <f>IFERROR(INDEX(All!$C$13:$M$206,$B34,E$16),"")</f>
        <v>6241</v>
      </c>
      <c r="F34" s="157" t="str">
        <f>IFERROR(INDEX(All!$C$13:$M$206,$B34,F$16),"")</f>
        <v>عبدالله احمد عبدالواحد  الخبي</v>
      </c>
      <c r="G34" s="12" t="str">
        <f>IFERROR(INDEX(All!$C$13:$M$206,$B34,G$16),"")</f>
        <v>ج</v>
      </c>
      <c r="H34" s="12">
        <f>IFERROR(INDEX(All!$C$13:$M$206,$B34,H$16),"")</f>
        <v>0</v>
      </c>
      <c r="I34" s="12">
        <f>IFERROR(INDEX(All!$C$13:$M$206,$B34,I$16),"")</f>
        <v>20</v>
      </c>
      <c r="J34" s="12">
        <f>IFERROR(INDEX(All!$C$13:$M$206,$B34,J$16),"")</f>
        <v>19</v>
      </c>
      <c r="K34" s="15">
        <f>IFERROR(INDEX(All!$C$13:$M$206,$B34,K$16),"")</f>
        <v>39</v>
      </c>
      <c r="L34" s="163" t="str">
        <f>IFERROR(INDEX(All!$C$13:$M$206,$B34,L$16),"")</f>
        <v>غياب</v>
      </c>
      <c r="M34" s="163" t="str">
        <f>IFERROR(INDEX(All!$C$13:$M$206,$B34,M$16),"")</f>
        <v>ضعيف</v>
      </c>
      <c r="N34" s="164"/>
      <c r="O34" s="165">
        <f t="shared" si="2"/>
        <v>1</v>
      </c>
    </row>
    <row r="35" spans="2:15" ht="18" customHeight="1">
      <c r="B35" s="28">
        <f>IFERROR(SMALL($C$18:$C$211,ROW(All!G30)-ROW(All!$G$12)),"")</f>
        <v>68</v>
      </c>
      <c r="C35" s="161" t="str">
        <f>IF(All!$B30="","",IF($H$9=All!G30,ROW(All!B30)-ROW(All!$B$12),""))</f>
        <v/>
      </c>
      <c r="D35" s="162">
        <f>IFERROR(INDEX(All!$C$13:$M$206,$B35,D$16),"")</f>
        <v>18</v>
      </c>
      <c r="E35" s="12">
        <f>IFERROR(INDEX(All!$C$13:$M$206,$B35,E$16),"")</f>
        <v>3753</v>
      </c>
      <c r="F35" s="157" t="str">
        <f>IFERROR(INDEX(All!$C$13:$M$206,$B35,F$16),"")</f>
        <v>عبدالله سمير عبدالله علي الشريف</v>
      </c>
      <c r="G35" s="12" t="str">
        <f>IFERROR(INDEX(All!$C$13:$M$206,$B35,G$16),"")</f>
        <v>ج</v>
      </c>
      <c r="H35" s="12">
        <f>IFERROR(INDEX(All!$C$13:$M$206,$B35,H$16),"")</f>
        <v>32</v>
      </c>
      <c r="I35" s="12">
        <f>IFERROR(INDEX(All!$C$13:$M$206,$B35,I$16),"")</f>
        <v>20</v>
      </c>
      <c r="J35" s="12">
        <f>IFERROR(INDEX(All!$C$13:$M$206,$B35,J$16),"")</f>
        <v>20</v>
      </c>
      <c r="K35" s="15">
        <f>IFERROR(INDEX(All!$C$13:$M$206,$B35,K$16),"")</f>
        <v>72</v>
      </c>
      <c r="L35" s="163" t="str">
        <f>IFERROR(INDEX(All!$C$13:$M$206,$B35,L$16),"")</f>
        <v>مقبول</v>
      </c>
      <c r="M35" s="163" t="str">
        <f>IFERROR(INDEX(All!$C$13:$M$206,$B35,M$16),"")</f>
        <v>جيد</v>
      </c>
      <c r="N35" s="166"/>
      <c r="O35" s="167">
        <f t="shared" si="2"/>
        <v>1</v>
      </c>
    </row>
    <row r="36" spans="2:15" ht="18" customHeight="1">
      <c r="B36" s="28">
        <f>IFERROR(SMALL($C$18:$C$211,ROW(All!G31)-ROW(All!$G$12)),"")</f>
        <v>69</v>
      </c>
      <c r="C36" s="161" t="str">
        <f>IF(All!$B31="","",IF($H$9=All!G31,ROW(All!B31)-ROW(All!$B$12),""))</f>
        <v/>
      </c>
      <c r="D36" s="162">
        <f>IFERROR(INDEX(All!$C$13:$M$206,$B36,D$16),"")</f>
        <v>19</v>
      </c>
      <c r="E36" s="12">
        <f>IFERROR(INDEX(All!$C$13:$M$206,$B36,E$16),"")</f>
        <v>3572</v>
      </c>
      <c r="F36" s="157" t="str">
        <f>IFERROR(INDEX(All!$C$13:$M$206,$B36,F$16),"")</f>
        <v>عبدالمجيد خالد محمد ناصر حنظله</v>
      </c>
      <c r="G36" s="12" t="str">
        <f>IFERROR(INDEX(All!$C$13:$M$206,$B36,G$16),"")</f>
        <v>ج</v>
      </c>
      <c r="H36" s="12">
        <f>IFERROR(INDEX(All!$C$13:$M$206,$B36,H$16),"")</f>
        <v>60</v>
      </c>
      <c r="I36" s="12">
        <f>IFERROR(INDEX(All!$C$13:$M$206,$B36,I$16),"")</f>
        <v>20</v>
      </c>
      <c r="J36" s="12">
        <f>IFERROR(INDEX(All!$C$13:$M$206,$B36,J$16),"")</f>
        <v>20</v>
      </c>
      <c r="K36" s="15">
        <f>IFERROR(INDEX(All!$C$13:$M$206,$B36,K$16),"")</f>
        <v>100</v>
      </c>
      <c r="L36" s="163" t="str">
        <f>IFERROR(INDEX(All!$C$13:$M$206,$B36,L$16),"")</f>
        <v>ممتاز</v>
      </c>
      <c r="M36" s="163" t="str">
        <f>IFERROR(INDEX(All!$C$13:$M$206,$B36,M$16),"")</f>
        <v>ممتاز</v>
      </c>
      <c r="N36" s="164"/>
      <c r="O36" s="165">
        <f t="shared" si="2"/>
        <v>1</v>
      </c>
    </row>
    <row r="37" spans="2:15" ht="18" customHeight="1">
      <c r="B37" s="28">
        <f>IFERROR(SMALL($C$18:$C$211,ROW(All!G32)-ROW(All!$G$12)),"")</f>
        <v>70</v>
      </c>
      <c r="C37" s="161" t="str">
        <f>IF(All!$B32="","",IF($H$9=All!G32,ROW(All!B32)-ROW(All!$B$12),""))</f>
        <v/>
      </c>
      <c r="D37" s="162">
        <f>IFERROR(INDEX(All!$C$13:$M$206,$B37,D$16),"")</f>
        <v>20</v>
      </c>
      <c r="E37" s="12">
        <f>IFERROR(INDEX(All!$C$13:$M$206,$B37,E$16),"")</f>
        <v>5204</v>
      </c>
      <c r="F37" s="157" t="str">
        <f>IFERROR(INDEX(All!$C$13:$M$206,$B37,F$16),"")</f>
        <v>عبدالملك احمد ابراهيم احمد قزالي</v>
      </c>
      <c r="G37" s="12" t="str">
        <f>IFERROR(INDEX(All!$C$13:$M$206,$B37,G$16),"")</f>
        <v>ج</v>
      </c>
      <c r="H37" s="12">
        <f>IFERROR(INDEX(All!$C$13:$M$206,$B37,H$16),"")</f>
        <v>60</v>
      </c>
      <c r="I37" s="12">
        <f>IFERROR(INDEX(All!$C$13:$M$206,$B37,I$16),"")</f>
        <v>20</v>
      </c>
      <c r="J37" s="12">
        <f>IFERROR(INDEX(All!$C$13:$M$206,$B37,J$16),"")</f>
        <v>20</v>
      </c>
      <c r="K37" s="15">
        <f>IFERROR(INDEX(All!$C$13:$M$206,$B37,K$16),"")</f>
        <v>100</v>
      </c>
      <c r="L37" s="163" t="str">
        <f>IFERROR(INDEX(All!$C$13:$M$206,$B37,L$16),"")</f>
        <v>ممتاز</v>
      </c>
      <c r="M37" s="163" t="str">
        <f>IFERROR(INDEX(All!$C$13:$M$206,$B37,M$16),"")</f>
        <v>ممتاز</v>
      </c>
      <c r="N37" s="166"/>
      <c r="O37" s="167">
        <f t="shared" si="2"/>
        <v>1</v>
      </c>
    </row>
    <row r="38" spans="2:15" ht="18" customHeight="1">
      <c r="B38" s="28">
        <f>IFERROR(SMALL($C$18:$C$211,ROW(All!G33)-ROW(All!$G$12)),"")</f>
        <v>71</v>
      </c>
      <c r="C38" s="161" t="str">
        <f>IF(All!$B33="","",IF($H$9=All!G33,ROW(All!B33)-ROW(All!$B$12),""))</f>
        <v/>
      </c>
      <c r="D38" s="162">
        <f>IFERROR(INDEX(All!$C$13:$M$206,$B38,D$16),"")</f>
        <v>21</v>
      </c>
      <c r="E38" s="12">
        <f>IFERROR(INDEX(All!$C$13:$M$206,$B38,E$16),"")</f>
        <v>3951</v>
      </c>
      <c r="F38" s="157" t="str">
        <f>IFERROR(INDEX(All!$C$13:$M$206,$B38,F$16),"")</f>
        <v>علاءالدين عبدالرحمن يحيى  النويره</v>
      </c>
      <c r="G38" s="12" t="str">
        <f>IFERROR(INDEX(All!$C$13:$M$206,$B38,G$16),"")</f>
        <v>ج</v>
      </c>
      <c r="H38" s="12">
        <f>IFERROR(INDEX(All!$C$13:$M$206,$B38,H$16),"")</f>
        <v>30</v>
      </c>
      <c r="I38" s="12">
        <f>IFERROR(INDEX(All!$C$13:$M$206,$B38,I$16),"")</f>
        <v>20</v>
      </c>
      <c r="J38" s="12">
        <f>IFERROR(INDEX(All!$C$13:$M$206,$B38,J$16),"")</f>
        <v>20</v>
      </c>
      <c r="K38" s="15">
        <f>IFERROR(INDEX(All!$C$13:$M$206,$B38,K$16),"")</f>
        <v>70</v>
      </c>
      <c r="L38" s="163" t="str">
        <f>IFERROR(INDEX(All!$C$13:$M$206,$B38,L$16),"")</f>
        <v>مقبول</v>
      </c>
      <c r="M38" s="163" t="str">
        <f>IFERROR(INDEX(All!$C$13:$M$206,$B38,M$16),"")</f>
        <v>جيد</v>
      </c>
      <c r="N38" s="164"/>
      <c r="O38" s="165">
        <f t="shared" si="2"/>
        <v>1</v>
      </c>
    </row>
    <row r="39" spans="2:15" ht="18" customHeight="1">
      <c r="B39" s="28">
        <f>IFERROR(SMALL($C$18:$C$211,ROW(All!G34)-ROW(All!$G$12)),"")</f>
        <v>72</v>
      </c>
      <c r="C39" s="161" t="str">
        <f>IF(All!$B34="","",IF($H$9=All!G34,ROW(All!B34)-ROW(All!$B$12),""))</f>
        <v/>
      </c>
      <c r="D39" s="162">
        <f>IFERROR(INDEX(All!$C$13:$M$206,$B39,D$16),"")</f>
        <v>22</v>
      </c>
      <c r="E39" s="12">
        <f>IFERROR(INDEX(All!$C$13:$M$206,$B39,E$16),"")</f>
        <v>3127</v>
      </c>
      <c r="F39" s="157" t="str">
        <f>IFERROR(INDEX(All!$C$13:$M$206,$B39,F$16),"")</f>
        <v>عمار عبدالله قاسم ناجي ذمرين</v>
      </c>
      <c r="G39" s="12" t="str">
        <f>IFERROR(INDEX(All!$C$13:$M$206,$B39,G$16),"")</f>
        <v>ج</v>
      </c>
      <c r="H39" s="12">
        <f>IFERROR(INDEX(All!$C$13:$M$206,$B39,H$16),"")</f>
        <v>54</v>
      </c>
      <c r="I39" s="12">
        <f>IFERROR(INDEX(All!$C$13:$M$206,$B39,I$16),"")</f>
        <v>20</v>
      </c>
      <c r="J39" s="12">
        <f>IFERROR(INDEX(All!$C$13:$M$206,$B39,J$16),"")</f>
        <v>20</v>
      </c>
      <c r="K39" s="15">
        <f>IFERROR(INDEX(All!$C$13:$M$206,$B39,K$16),"")</f>
        <v>94</v>
      </c>
      <c r="L39" s="163" t="str">
        <f>IFERROR(INDEX(All!$C$13:$M$206,$B39,L$16),"")</f>
        <v>ممتاز</v>
      </c>
      <c r="M39" s="163" t="str">
        <f>IFERROR(INDEX(All!$C$13:$M$206,$B39,M$16),"")</f>
        <v>ممتاز</v>
      </c>
      <c r="N39" s="166"/>
      <c r="O39" s="167">
        <f t="shared" si="2"/>
        <v>1</v>
      </c>
    </row>
    <row r="40" spans="2:15" ht="18" customHeight="1">
      <c r="B40" s="28">
        <f>IFERROR(SMALL($C$18:$C$211,ROW(All!G35)-ROW(All!$G$12)),"")</f>
        <v>73</v>
      </c>
      <c r="C40" s="161" t="str">
        <f>IF(All!$B35="","",IF($H$9=All!G35,ROW(All!B35)-ROW(All!$B$12),""))</f>
        <v/>
      </c>
      <c r="D40" s="162">
        <f>IFERROR(INDEX(All!$C$13:$M$206,$B40,D$16),"")</f>
        <v>23</v>
      </c>
      <c r="E40" s="12">
        <f>IFERROR(INDEX(All!$C$13:$M$206,$B40,E$16),"")</f>
        <v>1488</v>
      </c>
      <c r="F40" s="157" t="str">
        <f>IFERROR(INDEX(All!$C$13:$M$206,$B40,F$16),"")</f>
        <v>عمر عبدالله عبدالملك  القدسي</v>
      </c>
      <c r="G40" s="12" t="str">
        <f>IFERROR(INDEX(All!$C$13:$M$206,$B40,G$16),"")</f>
        <v>ج</v>
      </c>
      <c r="H40" s="12">
        <f>IFERROR(INDEX(All!$C$13:$M$206,$B40,H$16),"")</f>
        <v>24</v>
      </c>
      <c r="I40" s="12">
        <f>IFERROR(INDEX(All!$C$13:$M$206,$B40,I$16),"")</f>
        <v>18</v>
      </c>
      <c r="J40" s="12">
        <f>IFERROR(INDEX(All!$C$13:$M$206,$B40,J$16),"")</f>
        <v>15</v>
      </c>
      <c r="K40" s="15">
        <f>IFERROR(INDEX(All!$C$13:$M$206,$B40,K$16),"")</f>
        <v>57</v>
      </c>
      <c r="L40" s="163" t="str">
        <f>IFERROR(INDEX(All!$C$13:$M$206,$B40,L$16),"")</f>
        <v>ضعيف</v>
      </c>
      <c r="M40" s="163" t="str">
        <f>IFERROR(INDEX(All!$C$13:$M$206,$B40,M$16),"")</f>
        <v>مقبول</v>
      </c>
      <c r="N40" s="164"/>
      <c r="O40" s="165">
        <f t="shared" si="2"/>
        <v>1</v>
      </c>
    </row>
    <row r="41" spans="2:15" ht="18" customHeight="1">
      <c r="B41" s="28">
        <f>IFERROR(SMALL($C$18:$C$211,ROW(All!G36)-ROW(All!$G$12)),"")</f>
        <v>74</v>
      </c>
      <c r="C41" s="161" t="str">
        <f>IF(All!$B36="","",IF($H$9=All!G36,ROW(All!B36)-ROW(All!$B$12),""))</f>
        <v/>
      </c>
      <c r="D41" s="162">
        <f>IFERROR(INDEX(All!$C$13:$M$206,$B41,D$16),"")</f>
        <v>24</v>
      </c>
      <c r="E41" s="12">
        <f>IFERROR(INDEX(All!$C$13:$M$206,$B41,E$16),"")</f>
        <v>6085</v>
      </c>
      <c r="F41" s="157" t="str">
        <f>IFERROR(INDEX(All!$C$13:$M$206,$B41,F$16),"")</f>
        <v>كريم اكرم منصور شاهر الحداد</v>
      </c>
      <c r="G41" s="12" t="str">
        <f>IFERROR(INDEX(All!$C$13:$M$206,$B41,G$16),"")</f>
        <v>ج</v>
      </c>
      <c r="H41" s="12">
        <f>IFERROR(INDEX(All!$C$13:$M$206,$B41,H$16),"")</f>
        <v>38</v>
      </c>
      <c r="I41" s="12">
        <f>IFERROR(INDEX(All!$C$13:$M$206,$B41,I$16),"")</f>
        <v>20</v>
      </c>
      <c r="J41" s="12">
        <f>IFERROR(INDEX(All!$C$13:$M$206,$B41,J$16),"")</f>
        <v>20</v>
      </c>
      <c r="K41" s="15">
        <f>IFERROR(INDEX(All!$C$13:$M$206,$B41,K$16),"")</f>
        <v>78</v>
      </c>
      <c r="L41" s="163" t="str">
        <f>IFERROR(INDEX(All!$C$13:$M$206,$B41,L$16),"")</f>
        <v>مقبول</v>
      </c>
      <c r="M41" s="163" t="str">
        <f>IFERROR(INDEX(All!$C$13:$M$206,$B41,M$16),"")</f>
        <v>جيد</v>
      </c>
      <c r="N41" s="166"/>
      <c r="O41" s="167">
        <f t="shared" si="2"/>
        <v>1</v>
      </c>
    </row>
    <row r="42" spans="2:15" ht="18" customHeight="1">
      <c r="B42" s="28">
        <f>IFERROR(SMALL($C$18:$C$211,ROW(All!G37)-ROW(All!$G$12)),"")</f>
        <v>75</v>
      </c>
      <c r="C42" s="161" t="str">
        <f>IF(All!$B37="","",IF($H$9=All!G37,ROW(All!B37)-ROW(All!$B$12),""))</f>
        <v/>
      </c>
      <c r="D42" s="162">
        <f>IFERROR(INDEX(All!$C$13:$M$206,$B42,D$16),"")</f>
        <v>25</v>
      </c>
      <c r="E42" s="12">
        <f>IFERROR(INDEX(All!$C$13:$M$206,$B42,E$16),"")</f>
        <v>5502</v>
      </c>
      <c r="F42" s="157" t="str">
        <f>IFERROR(INDEX(All!$C$13:$M$206,$B42,F$16),"")</f>
        <v>محمد احمد محمد مقبول الحسني</v>
      </c>
      <c r="G42" s="12" t="str">
        <f>IFERROR(INDEX(All!$C$13:$M$206,$B42,G$16),"")</f>
        <v>ج</v>
      </c>
      <c r="H42" s="12">
        <f>IFERROR(INDEX(All!$C$13:$M$206,$B42,H$16),"")</f>
        <v>41</v>
      </c>
      <c r="I42" s="12">
        <f>IFERROR(INDEX(All!$C$13:$M$206,$B42,I$16),"")</f>
        <v>20</v>
      </c>
      <c r="J42" s="12">
        <f>IFERROR(INDEX(All!$C$13:$M$206,$B42,J$16),"")</f>
        <v>20</v>
      </c>
      <c r="K42" s="15">
        <f>IFERROR(INDEX(All!$C$13:$M$206,$B42,K$16),"")</f>
        <v>81</v>
      </c>
      <c r="L42" s="163" t="str">
        <f>IFERROR(INDEX(All!$C$13:$M$206,$B42,L$16),"")</f>
        <v>جيد</v>
      </c>
      <c r="M42" s="163" t="str">
        <f>IFERROR(INDEX(All!$C$13:$M$206,$B42,M$16),"")</f>
        <v>جيد جداً</v>
      </c>
      <c r="N42" s="164"/>
      <c r="O42" s="165">
        <f t="shared" si="2"/>
        <v>1</v>
      </c>
    </row>
    <row r="43" spans="2:15" ht="18" customHeight="1">
      <c r="B43" s="28">
        <f>IFERROR(SMALL($C$18:$C$211,ROW(All!G38)-ROW(All!$G$12)),"")</f>
        <v>76</v>
      </c>
      <c r="C43" s="161" t="str">
        <f>IF(All!$B38="","",IF($H$9=All!G38,ROW(All!B38)-ROW(All!$B$12),""))</f>
        <v/>
      </c>
      <c r="D43" s="162">
        <f>IFERROR(INDEX(All!$C$13:$M$206,$B43,D$16),"")</f>
        <v>26</v>
      </c>
      <c r="E43" s="12">
        <f>IFERROR(INDEX(All!$C$13:$M$206,$B43,E$16),"")</f>
        <v>3957</v>
      </c>
      <c r="F43" s="157" t="str">
        <f>IFERROR(INDEX(All!$C$13:$M$206,$B43,F$16),"")</f>
        <v>محمد حسان محمد احمد الزلب</v>
      </c>
      <c r="G43" s="12" t="str">
        <f>IFERROR(INDEX(All!$C$13:$M$206,$B43,G$16),"")</f>
        <v>ج</v>
      </c>
      <c r="H43" s="12">
        <f>IFERROR(INDEX(All!$C$13:$M$206,$B43,H$16),"")</f>
        <v>47</v>
      </c>
      <c r="I43" s="12">
        <f>IFERROR(INDEX(All!$C$13:$M$206,$B43,I$16),"")</f>
        <v>20</v>
      </c>
      <c r="J43" s="12">
        <f>IFERROR(INDEX(All!$C$13:$M$206,$B43,J$16),"")</f>
        <v>20</v>
      </c>
      <c r="K43" s="15">
        <f>IFERROR(INDEX(All!$C$13:$M$206,$B43,K$16),"")</f>
        <v>87</v>
      </c>
      <c r="L43" s="163" t="str">
        <f>IFERROR(INDEX(All!$C$13:$M$206,$B43,L$16),"")</f>
        <v>جيد</v>
      </c>
      <c r="M43" s="163" t="str">
        <f>IFERROR(INDEX(All!$C$13:$M$206,$B43,M$16),"")</f>
        <v>جيد جداً</v>
      </c>
      <c r="N43" s="166"/>
      <c r="O43" s="167">
        <f t="shared" si="2"/>
        <v>1</v>
      </c>
    </row>
    <row r="44" spans="2:15" ht="18" customHeight="1">
      <c r="B44" s="28">
        <f>IFERROR(SMALL($C$18:$C$211,ROW(All!G39)-ROW(All!$G$12)),"")</f>
        <v>77</v>
      </c>
      <c r="C44" s="161" t="str">
        <f>IF(All!$B39="","",IF($H$9=All!G39,ROW(All!B39)-ROW(All!$B$12),""))</f>
        <v/>
      </c>
      <c r="D44" s="162">
        <f>IFERROR(INDEX(All!$C$13:$M$206,$B44,D$16),"")</f>
        <v>27</v>
      </c>
      <c r="E44" s="12">
        <f>IFERROR(INDEX(All!$C$13:$M$206,$B44,E$16),"")</f>
        <v>5273</v>
      </c>
      <c r="F44" s="157" t="str">
        <f>IFERROR(INDEX(All!$C$13:$M$206,$B44,F$16),"")</f>
        <v>محمد صالح حسين  البكري</v>
      </c>
      <c r="G44" s="12" t="str">
        <f>IFERROR(INDEX(All!$C$13:$M$206,$B44,G$16),"")</f>
        <v>ج</v>
      </c>
      <c r="H44" s="12">
        <f>IFERROR(INDEX(All!$C$13:$M$206,$B44,H$16),"")</f>
        <v>49</v>
      </c>
      <c r="I44" s="12">
        <f>IFERROR(INDEX(All!$C$13:$M$206,$B44,I$16),"")</f>
        <v>20</v>
      </c>
      <c r="J44" s="12">
        <f>IFERROR(INDEX(All!$C$13:$M$206,$B44,J$16),"")</f>
        <v>20</v>
      </c>
      <c r="K44" s="15">
        <f>IFERROR(INDEX(All!$C$13:$M$206,$B44,K$16),"")</f>
        <v>89</v>
      </c>
      <c r="L44" s="163" t="str">
        <f>IFERROR(INDEX(All!$C$13:$M$206,$B44,L$16),"")</f>
        <v>جيد جداً</v>
      </c>
      <c r="M44" s="163" t="str">
        <f>IFERROR(INDEX(All!$C$13:$M$206,$B44,M$16),"")</f>
        <v>جيد جداً</v>
      </c>
      <c r="N44" s="164"/>
      <c r="O44" s="165">
        <f t="shared" si="2"/>
        <v>1</v>
      </c>
    </row>
    <row r="45" spans="2:15" ht="18" customHeight="1">
      <c r="B45" s="28">
        <f>IFERROR(SMALL($C$18:$C$211,ROW(All!G40)-ROW(All!$G$12)),"")</f>
        <v>78</v>
      </c>
      <c r="C45" s="161" t="str">
        <f>IF(All!$B40="","",IF($H$9=All!G40,ROW(All!B40)-ROW(All!$B$12),""))</f>
        <v/>
      </c>
      <c r="D45" s="162">
        <f>IFERROR(INDEX(All!$C$13:$M$206,$B45,D$16),"")</f>
        <v>28</v>
      </c>
      <c r="E45" s="12">
        <f>IFERROR(INDEX(All!$C$13:$M$206,$B45,E$16),"")</f>
        <v>5852</v>
      </c>
      <c r="F45" s="157" t="str">
        <f>IFERROR(INDEX(All!$C$13:$M$206,$B45,F$16),"")</f>
        <v>محمد عبدالرحمن محمد  صلح</v>
      </c>
      <c r="G45" s="12" t="str">
        <f>IFERROR(INDEX(All!$C$13:$M$206,$B45,G$16),"")</f>
        <v>ج</v>
      </c>
      <c r="H45" s="12">
        <f>IFERROR(INDEX(All!$C$13:$M$206,$B45,H$16),"")</f>
        <v>54</v>
      </c>
      <c r="I45" s="12">
        <f>IFERROR(INDEX(All!$C$13:$M$206,$B45,I$16),"")</f>
        <v>20</v>
      </c>
      <c r="J45" s="12">
        <f>IFERROR(INDEX(All!$C$13:$M$206,$B45,J$16),"")</f>
        <v>20</v>
      </c>
      <c r="K45" s="15">
        <f>IFERROR(INDEX(All!$C$13:$M$206,$B45,K$16),"")</f>
        <v>94</v>
      </c>
      <c r="L45" s="163" t="str">
        <f>IFERROR(INDEX(All!$C$13:$M$206,$B45,L$16),"")</f>
        <v>ممتاز</v>
      </c>
      <c r="M45" s="163" t="str">
        <f>IFERROR(INDEX(All!$C$13:$M$206,$B45,M$16),"")</f>
        <v>ممتاز</v>
      </c>
      <c r="N45" s="166"/>
      <c r="O45" s="167">
        <f t="shared" si="2"/>
        <v>1</v>
      </c>
    </row>
    <row r="46" spans="2:15" ht="18" customHeight="1">
      <c r="B46" s="28">
        <f>IFERROR(SMALL($C$18:$C$211,ROW(All!G41)-ROW(All!$G$12)),"")</f>
        <v>79</v>
      </c>
      <c r="C46" s="161" t="str">
        <f>IF(All!$B41="","",IF($H$9=All!G41,ROW(All!B41)-ROW(All!$B$12),""))</f>
        <v/>
      </c>
      <c r="D46" s="162">
        <f>IFERROR(INDEX(All!$C$13:$M$206,$B46,D$16),"")</f>
        <v>29</v>
      </c>
      <c r="E46" s="12">
        <f>IFERROR(INDEX(All!$C$13:$M$206,$B46,E$16),"")</f>
        <v>6053</v>
      </c>
      <c r="F46" s="157" t="str">
        <f>IFERROR(INDEX(All!$C$13:$M$206,$B46,F$16),"")</f>
        <v>محمد عبدالسلام محمد عبدالله الزبيري</v>
      </c>
      <c r="G46" s="12" t="str">
        <f>IFERROR(INDEX(All!$C$13:$M$206,$B46,G$16),"")</f>
        <v>ج</v>
      </c>
      <c r="H46" s="12">
        <f>IFERROR(INDEX(All!$C$13:$M$206,$B46,H$16),"")</f>
        <v>58</v>
      </c>
      <c r="I46" s="12">
        <f>IFERROR(INDEX(All!$C$13:$M$206,$B46,I$16),"")</f>
        <v>20</v>
      </c>
      <c r="J46" s="12">
        <f>IFERROR(INDEX(All!$C$13:$M$206,$B46,J$16),"")</f>
        <v>20</v>
      </c>
      <c r="K46" s="15">
        <f>IFERROR(INDEX(All!$C$13:$M$206,$B46,K$16),"")</f>
        <v>98</v>
      </c>
      <c r="L46" s="163" t="str">
        <f>IFERROR(INDEX(All!$C$13:$M$206,$B46,L$16),"")</f>
        <v>ممتاز</v>
      </c>
      <c r="M46" s="163" t="str">
        <f>IFERROR(INDEX(All!$C$13:$M$206,$B46,M$16),"")</f>
        <v>ممتاز</v>
      </c>
      <c r="N46" s="164"/>
      <c r="O46" s="165">
        <f t="shared" si="2"/>
        <v>1</v>
      </c>
    </row>
    <row r="47" spans="2:15" ht="18" customHeight="1">
      <c r="B47" s="28">
        <f>IFERROR(SMALL($C$18:$C$211,ROW(All!G42)-ROW(All!$G$12)),"")</f>
        <v>80</v>
      </c>
      <c r="C47" s="161" t="str">
        <f>IF(All!$B42="","",IF($H$9=All!G42,ROW(All!B42)-ROW(All!$B$12),""))</f>
        <v/>
      </c>
      <c r="D47" s="162">
        <f>IFERROR(INDEX(All!$C$13:$M$206,$B47,D$16),"")</f>
        <v>30</v>
      </c>
      <c r="E47" s="12">
        <f>IFERROR(INDEX(All!$C$13:$M$206,$B47,E$16),"")</f>
        <v>2429</v>
      </c>
      <c r="F47" s="157" t="str">
        <f>IFERROR(INDEX(All!$C$13:$M$206,$B47,F$16),"")</f>
        <v>محمد عصام احمد  الطيب</v>
      </c>
      <c r="G47" s="12" t="str">
        <f>IFERROR(INDEX(All!$C$13:$M$206,$B47,G$16),"")</f>
        <v>ج</v>
      </c>
      <c r="H47" s="12">
        <f>IFERROR(INDEX(All!$C$13:$M$206,$B47,H$16),"")</f>
        <v>28</v>
      </c>
      <c r="I47" s="12">
        <f>IFERROR(INDEX(All!$C$13:$M$206,$B47,I$16),"")</f>
        <v>16</v>
      </c>
      <c r="J47" s="12">
        <f>IFERROR(INDEX(All!$C$13:$M$206,$B47,J$16),"")</f>
        <v>20</v>
      </c>
      <c r="K47" s="15">
        <f>IFERROR(INDEX(All!$C$13:$M$206,$B47,K$16),"")</f>
        <v>64</v>
      </c>
      <c r="L47" s="163" t="str">
        <f>IFERROR(INDEX(All!$C$13:$M$206,$B47,L$16),"")</f>
        <v>ضعيف</v>
      </c>
      <c r="M47" s="163" t="str">
        <f>IFERROR(INDEX(All!$C$13:$M$206,$B47,M$16),"")</f>
        <v>مقبول</v>
      </c>
      <c r="N47" s="166"/>
      <c r="O47" s="167">
        <f t="shared" si="2"/>
        <v>1</v>
      </c>
    </row>
    <row r="48" spans="2:15" ht="18" customHeight="1">
      <c r="B48" s="28">
        <f>IFERROR(SMALL($C$18:$C$211,ROW(All!G43)-ROW(All!$G$12)),"")</f>
        <v>81</v>
      </c>
      <c r="C48" s="161" t="str">
        <f>IF(All!$B43="","",IF($H$9=All!G43,ROW(All!B43)-ROW(All!$B$12),""))</f>
        <v/>
      </c>
      <c r="D48" s="162">
        <f>IFERROR(INDEX(All!$C$13:$M$206,$B48,D$16),"")</f>
        <v>31</v>
      </c>
      <c r="E48" s="12">
        <f>IFERROR(INDEX(All!$C$13:$M$206,$B48,E$16),"")</f>
        <v>1457</v>
      </c>
      <c r="F48" s="157" t="str">
        <f>IFERROR(INDEX(All!$C$13:$M$206,$B48,F$16),"")</f>
        <v>نبيل عدنان عبدالاله محمد الحمري</v>
      </c>
      <c r="G48" s="12" t="str">
        <f>IFERROR(INDEX(All!$C$13:$M$206,$B48,G$16),"")</f>
        <v>ج</v>
      </c>
      <c r="H48" s="12">
        <f>IFERROR(INDEX(All!$C$13:$M$206,$B48,H$16),"")</f>
        <v>25</v>
      </c>
      <c r="I48" s="12">
        <f>IFERROR(INDEX(All!$C$13:$M$206,$B48,I$16),"")</f>
        <v>18</v>
      </c>
      <c r="J48" s="12">
        <f>IFERROR(INDEX(All!$C$13:$M$206,$B48,J$16),"")</f>
        <v>17</v>
      </c>
      <c r="K48" s="15">
        <f>IFERROR(INDEX(All!$C$13:$M$206,$B48,K$16),"")</f>
        <v>60</v>
      </c>
      <c r="L48" s="163" t="str">
        <f>IFERROR(INDEX(All!$C$13:$M$206,$B48,L$16),"")</f>
        <v>ضعيف</v>
      </c>
      <c r="M48" s="163" t="str">
        <f>IFERROR(INDEX(All!$C$13:$M$206,$B48,M$16),"")</f>
        <v>مقبول</v>
      </c>
      <c r="N48" s="164"/>
      <c r="O48" s="165">
        <f t="shared" si="2"/>
        <v>1</v>
      </c>
    </row>
    <row r="49" spans="2:15" ht="18" customHeight="1">
      <c r="B49" s="28">
        <f>IFERROR(SMALL($C$18:$C$211,ROW(All!G44)-ROW(All!$G$12)),"")</f>
        <v>82</v>
      </c>
      <c r="C49" s="161" t="str">
        <f>IF(All!$B44="","",IF($H$9=All!G44,ROW(All!B44)-ROW(All!$B$12),""))</f>
        <v/>
      </c>
      <c r="D49" s="162">
        <f>IFERROR(INDEX(All!$C$13:$M$206,$B49,D$16),"")</f>
        <v>32</v>
      </c>
      <c r="E49" s="12">
        <f>IFERROR(INDEX(All!$C$13:$M$206,$B49,E$16),"")</f>
        <v>2304</v>
      </c>
      <c r="F49" s="157" t="str">
        <f>IFERROR(INDEX(All!$C$13:$M$206,$B49,F$16),"")</f>
        <v>يزن جلال حلمي  وصفي</v>
      </c>
      <c r="G49" s="12" t="str">
        <f>IFERROR(INDEX(All!$C$13:$M$206,$B49,G$16),"")</f>
        <v>ج</v>
      </c>
      <c r="H49" s="12">
        <f>IFERROR(INDEX(All!$C$13:$M$206,$B49,H$16),"")</f>
        <v>28</v>
      </c>
      <c r="I49" s="12">
        <f>IFERROR(INDEX(All!$C$13:$M$206,$B49,I$16),"")</f>
        <v>20</v>
      </c>
      <c r="J49" s="12">
        <f>IFERROR(INDEX(All!$C$13:$M$206,$B49,J$16),"")</f>
        <v>18</v>
      </c>
      <c r="K49" s="15">
        <f>IFERROR(INDEX(All!$C$13:$M$206,$B49,K$16),"")</f>
        <v>66</v>
      </c>
      <c r="L49" s="163" t="str">
        <f>IFERROR(INDEX(All!$C$13:$M$206,$B49,L$16),"")</f>
        <v>ضعيف</v>
      </c>
      <c r="M49" s="163" t="str">
        <f>IFERROR(INDEX(All!$C$13:$M$206,$B49,M$16),"")</f>
        <v>جيد</v>
      </c>
      <c r="N49" s="166"/>
      <c r="O49" s="167">
        <f t="shared" si="2"/>
        <v>1</v>
      </c>
    </row>
    <row r="50" spans="2:15" ht="18" customHeight="1">
      <c r="B50" s="28" t="str">
        <f>IFERROR(SMALL($C$18:$C$211,ROW(All!G45)-ROW(All!$G$12)),"")</f>
        <v/>
      </c>
      <c r="C50" s="161" t="str">
        <f>IF(All!$B45="","",IF($H$9=All!G45,ROW(All!B45)-ROW(All!$B$12),""))</f>
        <v/>
      </c>
      <c r="D50" s="162" t="str">
        <f>IFERROR(INDEX(All!$C$13:$M$206,$B50,D$16),"")</f>
        <v/>
      </c>
      <c r="E50" s="12" t="str">
        <f>IFERROR(INDEX(All!$C$13:$M$206,$B50,E$16),"")</f>
        <v/>
      </c>
      <c r="F50" s="157" t="str">
        <f>IFERROR(INDEX(All!$C$13:$M$206,$B50,F$16),"")</f>
        <v/>
      </c>
      <c r="G50" s="12" t="str">
        <f>IFERROR(INDEX(All!$C$13:$M$206,$B50,G$16),"")</f>
        <v/>
      </c>
      <c r="H50" s="12" t="str">
        <f>IFERROR(INDEX(All!$C$13:$M$206,$B50,H$16),"")</f>
        <v/>
      </c>
      <c r="I50" s="12" t="str">
        <f>IFERROR(INDEX(All!$C$13:$M$206,$B50,I$16),"")</f>
        <v/>
      </c>
      <c r="J50" s="12" t="str">
        <f>IFERROR(INDEX(All!$C$13:$M$206,$B50,J$16),"")</f>
        <v/>
      </c>
      <c r="K50" s="15" t="str">
        <f>IFERROR(INDEX(All!$C$13:$M$206,$B50,K$16),"")</f>
        <v/>
      </c>
      <c r="L50" s="163" t="str">
        <f>IFERROR(INDEX(All!$C$13:$M$206,$B50,L$16),"")</f>
        <v/>
      </c>
      <c r="M50" s="163" t="str">
        <f>IFERROR(INDEX(All!$C$13:$M$206,$B50,M$16),"")</f>
        <v/>
      </c>
      <c r="N50" s="164"/>
      <c r="O50" s="165" t="str">
        <f t="shared" si="2"/>
        <v/>
      </c>
    </row>
    <row r="51" spans="2:15" ht="18" customHeight="1">
      <c r="B51" s="28" t="str">
        <f>IFERROR(SMALL($C$18:$C$211,ROW(All!G46)-ROW(All!$G$12)),"")</f>
        <v/>
      </c>
      <c r="C51" s="161" t="str">
        <f>IF(All!$B46="","",IF($H$9=All!G46,ROW(All!B46)-ROW(All!$B$12),""))</f>
        <v/>
      </c>
      <c r="D51" s="162" t="str">
        <f>IFERROR(INDEX(All!$C$13:$M$206,$B51,D$16),"")</f>
        <v/>
      </c>
      <c r="E51" s="12" t="str">
        <f>IFERROR(INDEX(All!$C$13:$M$206,$B51,E$16),"")</f>
        <v/>
      </c>
      <c r="F51" s="157" t="str">
        <f>IFERROR(INDEX(All!$C$13:$M$206,$B51,F$16),"")</f>
        <v/>
      </c>
      <c r="G51" s="12" t="str">
        <f>IFERROR(INDEX(All!$C$13:$M$206,$B51,G$16),"")</f>
        <v/>
      </c>
      <c r="H51" s="12" t="str">
        <f>IFERROR(INDEX(All!$C$13:$M$206,$B51,H$16),"")</f>
        <v/>
      </c>
      <c r="I51" s="12" t="str">
        <f>IFERROR(INDEX(All!$C$13:$M$206,$B51,I$16),"")</f>
        <v/>
      </c>
      <c r="J51" s="12" t="str">
        <f>IFERROR(INDEX(All!$C$13:$M$206,$B51,J$16),"")</f>
        <v/>
      </c>
      <c r="K51" s="15" t="str">
        <f>IFERROR(INDEX(All!$C$13:$M$206,$B51,K$16),"")</f>
        <v/>
      </c>
      <c r="L51" s="163" t="str">
        <f>IFERROR(INDEX(All!$C$13:$M$206,$B51,L$16),"")</f>
        <v/>
      </c>
      <c r="M51" s="163" t="str">
        <f>IFERROR(INDEX(All!$C$13:$M$206,$B51,M$16),"")</f>
        <v/>
      </c>
      <c r="N51" s="166"/>
      <c r="O51" s="167" t="str">
        <f t="shared" si="2"/>
        <v/>
      </c>
    </row>
    <row r="52" spans="2:15" ht="18" customHeight="1">
      <c r="B52" s="28" t="str">
        <f>IFERROR(SMALL($C$18:$C$211,ROW(All!G47)-ROW(All!$G$12)),"")</f>
        <v/>
      </c>
      <c r="C52" s="161" t="str">
        <f>IF(All!$B47="","",IF($H$9=All!G47,ROW(All!B47)-ROW(All!$B$12),""))</f>
        <v/>
      </c>
      <c r="D52" s="162" t="str">
        <f>IFERROR(INDEX(All!$C$13:$M$206,$B52,D$16),"")</f>
        <v/>
      </c>
      <c r="E52" s="12" t="str">
        <f>IFERROR(INDEX(All!$C$13:$M$206,$B52,E$16),"")</f>
        <v/>
      </c>
      <c r="F52" s="157" t="str">
        <f>IFERROR(INDEX(All!$C$13:$M$206,$B52,F$16),"")</f>
        <v/>
      </c>
      <c r="G52" s="12" t="str">
        <f>IFERROR(INDEX(All!$C$13:$M$206,$B52,G$16),"")</f>
        <v/>
      </c>
      <c r="H52" s="12" t="str">
        <f>IFERROR(INDEX(All!$C$13:$M$206,$B52,H$16),"")</f>
        <v/>
      </c>
      <c r="I52" s="12" t="str">
        <f>IFERROR(INDEX(All!$C$13:$M$206,$B52,I$16),"")</f>
        <v/>
      </c>
      <c r="J52" s="12" t="str">
        <f>IFERROR(INDEX(All!$C$13:$M$206,$B52,J$16),"")</f>
        <v/>
      </c>
      <c r="K52" s="15" t="str">
        <f>IFERROR(INDEX(All!$C$13:$M$206,$B52,K$16),"")</f>
        <v/>
      </c>
      <c r="L52" s="163" t="str">
        <f>IFERROR(INDEX(All!$C$13:$M$206,$B52,L$16),"")</f>
        <v/>
      </c>
      <c r="M52" s="163" t="str">
        <f>IFERROR(INDEX(All!$C$13:$M$206,$B52,M$16),"")</f>
        <v/>
      </c>
      <c r="N52" s="164"/>
      <c r="O52" s="165" t="str">
        <f t="shared" si="2"/>
        <v/>
      </c>
    </row>
    <row r="53" spans="2:15" ht="18" customHeight="1">
      <c r="B53" s="28" t="str">
        <f>IFERROR(SMALL($C$18:$C$211,ROW(All!G48)-ROW(All!$G$12)),"")</f>
        <v/>
      </c>
      <c r="C53" s="161" t="str">
        <f>IF(All!$B48="","",IF($H$9=All!G48,ROW(All!B48)-ROW(All!$B$12),""))</f>
        <v/>
      </c>
      <c r="D53" s="162" t="str">
        <f>IFERROR(INDEX(All!$C$13:$M$206,$B53,D$16),"")</f>
        <v/>
      </c>
      <c r="E53" s="12" t="str">
        <f>IFERROR(INDEX(All!$C$13:$M$206,$B53,E$16),"")</f>
        <v/>
      </c>
      <c r="F53" s="157" t="str">
        <f>IFERROR(INDEX(All!$C$13:$M$206,$B53,F$16),"")</f>
        <v/>
      </c>
      <c r="G53" s="12" t="str">
        <f>IFERROR(INDEX(All!$C$13:$M$206,$B53,G$16),"")</f>
        <v/>
      </c>
      <c r="H53" s="12" t="str">
        <f>IFERROR(INDEX(All!$C$13:$M$206,$B53,H$16),"")</f>
        <v/>
      </c>
      <c r="I53" s="12" t="str">
        <f>IFERROR(INDEX(All!$C$13:$M$206,$B53,I$16),"")</f>
        <v/>
      </c>
      <c r="J53" s="12" t="str">
        <f>IFERROR(INDEX(All!$C$13:$M$206,$B53,J$16),"")</f>
        <v/>
      </c>
      <c r="K53" s="15" t="str">
        <f>IFERROR(INDEX(All!$C$13:$M$206,$B53,K$16),"")</f>
        <v/>
      </c>
      <c r="L53" s="163" t="str">
        <f>IFERROR(INDEX(All!$C$13:$M$206,$B53,L$16),"")</f>
        <v/>
      </c>
      <c r="M53" s="163" t="str">
        <f>IFERROR(INDEX(All!$C$13:$M$206,$B53,M$16),"")</f>
        <v/>
      </c>
      <c r="N53" s="166"/>
      <c r="O53" s="167" t="str">
        <f t="shared" si="2"/>
        <v/>
      </c>
    </row>
    <row r="54" spans="2:15" ht="18" customHeight="1">
      <c r="B54" s="28" t="str">
        <f>IFERROR(SMALL($C$18:$C$211,ROW(All!G49)-ROW(All!$G$12)),"")</f>
        <v/>
      </c>
      <c r="C54" s="161" t="str">
        <f>IF(All!$B49="","",IF($H$9=All!G49,ROW(All!B49)-ROW(All!$B$12),""))</f>
        <v/>
      </c>
      <c r="D54" s="162" t="str">
        <f>IFERROR(INDEX(All!$C$13:$M$206,$B54,D$16),"")</f>
        <v/>
      </c>
      <c r="E54" s="12" t="str">
        <f>IFERROR(INDEX(All!$C$13:$M$206,$B54,E$16),"")</f>
        <v/>
      </c>
      <c r="F54" s="157" t="str">
        <f>IFERROR(INDEX(All!$C$13:$M$206,$B54,F$16),"")</f>
        <v/>
      </c>
      <c r="G54" s="12" t="str">
        <f>IFERROR(INDEX(All!$C$13:$M$206,$B54,G$16),"")</f>
        <v/>
      </c>
      <c r="H54" s="12" t="str">
        <f>IFERROR(INDEX(All!$C$13:$M$206,$B54,H$16),"")</f>
        <v/>
      </c>
      <c r="I54" s="12" t="str">
        <f>IFERROR(INDEX(All!$C$13:$M$206,$B54,I$16),"")</f>
        <v/>
      </c>
      <c r="J54" s="12" t="str">
        <f>IFERROR(INDEX(All!$C$13:$M$206,$B54,J$16),"")</f>
        <v/>
      </c>
      <c r="K54" s="15" t="str">
        <f>IFERROR(INDEX(All!$C$13:$M$206,$B54,K$16),"")</f>
        <v/>
      </c>
      <c r="L54" s="163" t="str">
        <f>IFERROR(INDEX(All!$C$13:$M$206,$B54,L$16),"")</f>
        <v/>
      </c>
      <c r="M54" s="163" t="str">
        <f>IFERROR(INDEX(All!$C$13:$M$206,$B54,M$16),"")</f>
        <v/>
      </c>
      <c r="N54" s="164"/>
      <c r="O54" s="165" t="str">
        <f t="shared" si="2"/>
        <v/>
      </c>
    </row>
    <row r="55" spans="2:15" ht="18" customHeight="1">
      <c r="B55" s="28" t="str">
        <f>IFERROR(SMALL($C$18:$C$211,ROW(All!G50)-ROW(All!$G$12)),"")</f>
        <v/>
      </c>
      <c r="C55" s="161" t="str">
        <f>IF(All!$B50="","",IF($H$9=All!G50,ROW(All!B50)-ROW(All!$B$12),""))</f>
        <v/>
      </c>
      <c r="D55" s="162" t="str">
        <f>IFERROR(INDEX(All!$C$13:$M$206,$B55,D$16),"")</f>
        <v/>
      </c>
      <c r="E55" s="12" t="str">
        <f>IFERROR(INDEX(All!$C$13:$M$206,$B55,E$16),"")</f>
        <v/>
      </c>
      <c r="F55" s="157" t="str">
        <f>IFERROR(INDEX(All!$C$13:$M$206,$B55,F$16),"")</f>
        <v/>
      </c>
      <c r="G55" s="12" t="str">
        <f>IFERROR(INDEX(All!$C$13:$M$206,$B55,G$16),"")</f>
        <v/>
      </c>
      <c r="H55" s="12" t="str">
        <f>IFERROR(INDEX(All!$C$13:$M$206,$B55,H$16),"")</f>
        <v/>
      </c>
      <c r="I55" s="12" t="str">
        <f>IFERROR(INDEX(All!$C$13:$M$206,$B55,I$16),"")</f>
        <v/>
      </c>
      <c r="J55" s="12" t="str">
        <f>IFERROR(INDEX(All!$C$13:$M$206,$B55,J$16),"")</f>
        <v/>
      </c>
      <c r="K55" s="15" t="str">
        <f>IFERROR(INDEX(All!$C$13:$M$206,$B55,K$16),"")</f>
        <v/>
      </c>
      <c r="L55" s="163" t="str">
        <f>IFERROR(INDEX(All!$C$13:$M$206,$B55,L$16),"")</f>
        <v/>
      </c>
      <c r="M55" s="163" t="str">
        <f>IFERROR(INDEX(All!$C$13:$M$206,$B55,M$16),"")</f>
        <v/>
      </c>
      <c r="N55" s="166"/>
      <c r="O55" s="167" t="str">
        <f t="shared" si="2"/>
        <v/>
      </c>
    </row>
    <row r="56" spans="2:15" ht="18" customHeight="1">
      <c r="B56" s="28" t="str">
        <f>IFERROR(SMALL($C$18:$C$211,ROW(All!G51)-ROW(All!$G$12)),"")</f>
        <v/>
      </c>
      <c r="C56" s="161" t="str">
        <f>IF(All!$B51="","",IF($H$9=All!G51,ROW(All!B51)-ROW(All!$B$12),""))</f>
        <v/>
      </c>
      <c r="D56" s="162" t="str">
        <f>IFERROR(INDEX(All!$C$13:$M$206,$B56,D$16),"")</f>
        <v/>
      </c>
      <c r="E56" s="12" t="str">
        <f>IFERROR(INDEX(All!$C$13:$M$206,$B56,E$16),"")</f>
        <v/>
      </c>
      <c r="F56" s="157" t="str">
        <f>IFERROR(INDEX(All!$C$13:$M$206,$B56,F$16),"")</f>
        <v/>
      </c>
      <c r="G56" s="12" t="str">
        <f>IFERROR(INDEX(All!$C$13:$M$206,$B56,G$16),"")</f>
        <v/>
      </c>
      <c r="H56" s="12" t="str">
        <f>IFERROR(INDEX(All!$C$13:$M$206,$B56,H$16),"")</f>
        <v/>
      </c>
      <c r="I56" s="12" t="str">
        <f>IFERROR(INDEX(All!$C$13:$M$206,$B56,I$16),"")</f>
        <v/>
      </c>
      <c r="J56" s="12" t="str">
        <f>IFERROR(INDEX(All!$C$13:$M$206,$B56,J$16),"")</f>
        <v/>
      </c>
      <c r="K56" s="15" t="str">
        <f>IFERROR(INDEX(All!$C$13:$M$206,$B56,K$16),"")</f>
        <v/>
      </c>
      <c r="L56" s="163" t="str">
        <f>IFERROR(INDEX(All!$C$13:$M$206,$B56,L$16),"")</f>
        <v/>
      </c>
      <c r="M56" s="163" t="str">
        <f>IFERROR(INDEX(All!$C$13:$M$206,$B56,M$16),"")</f>
        <v/>
      </c>
      <c r="N56" s="164"/>
      <c r="O56" s="165" t="str">
        <f t="shared" si="2"/>
        <v/>
      </c>
    </row>
    <row r="57" spans="2:15" ht="18" customHeight="1">
      <c r="B57" s="28" t="str">
        <f>IFERROR(SMALL($C$18:$C$211,ROW(All!G52)-ROW(All!$G$12)),"")</f>
        <v/>
      </c>
      <c r="C57" s="161" t="str">
        <f>IF(All!$B52="","",IF($H$9=All!G52,ROW(All!B52)-ROW(All!$B$12),""))</f>
        <v/>
      </c>
      <c r="D57" s="162" t="str">
        <f>IFERROR(INDEX(All!$C$13:$M$206,$B57,D$16),"")</f>
        <v/>
      </c>
      <c r="E57" s="12" t="str">
        <f>IFERROR(INDEX(All!$C$13:$M$206,$B57,E$16),"")</f>
        <v/>
      </c>
      <c r="F57" s="157" t="str">
        <f>IFERROR(INDEX(All!$C$13:$M$206,$B57,F$16),"")</f>
        <v/>
      </c>
      <c r="G57" s="12" t="str">
        <f>IFERROR(INDEX(All!$C$13:$M$206,$B57,G$16),"")</f>
        <v/>
      </c>
      <c r="H57" s="12" t="str">
        <f>IFERROR(INDEX(All!$C$13:$M$206,$B57,H$16),"")</f>
        <v/>
      </c>
      <c r="I57" s="12" t="str">
        <f>IFERROR(INDEX(All!$C$13:$M$206,$B57,I$16),"")</f>
        <v/>
      </c>
      <c r="J57" s="12" t="str">
        <f>IFERROR(INDEX(All!$C$13:$M$206,$B57,J$16),"")</f>
        <v/>
      </c>
      <c r="K57" s="15" t="str">
        <f>IFERROR(INDEX(All!$C$13:$M$206,$B57,K$16),"")</f>
        <v/>
      </c>
      <c r="L57" s="163" t="str">
        <f>IFERROR(INDEX(All!$C$13:$M$206,$B57,L$16),"")</f>
        <v/>
      </c>
      <c r="M57" s="163" t="str">
        <f>IFERROR(INDEX(All!$C$13:$M$206,$B57,M$16),"")</f>
        <v/>
      </c>
      <c r="N57" s="166"/>
      <c r="O57" s="167" t="str">
        <f t="shared" si="2"/>
        <v/>
      </c>
    </row>
    <row r="58" spans="2:15" ht="18" customHeight="1">
      <c r="B58" s="28" t="str">
        <f>IFERROR(SMALL($C$18:$C$211,ROW(All!G53)-ROW(All!$G$12)),"")</f>
        <v/>
      </c>
      <c r="C58" s="161" t="str">
        <f>IF(All!$B53="","",IF($H$9=All!G53,ROW(All!B53)-ROW(All!$B$12),""))</f>
        <v/>
      </c>
      <c r="D58" s="162" t="str">
        <f>IFERROR(INDEX(All!$C$13:$M$206,$B58,D$16),"")</f>
        <v/>
      </c>
      <c r="E58" s="12" t="str">
        <f>IFERROR(INDEX(All!$C$13:$M$206,$B58,E$16),"")</f>
        <v/>
      </c>
      <c r="F58" s="157" t="str">
        <f>IFERROR(INDEX(All!$C$13:$M$206,$B58,F$16),"")</f>
        <v/>
      </c>
      <c r="G58" s="12" t="str">
        <f>IFERROR(INDEX(All!$C$13:$M$206,$B58,G$16),"")</f>
        <v/>
      </c>
      <c r="H58" s="12" t="str">
        <f>IFERROR(INDEX(All!$C$13:$M$206,$B58,H$16),"")</f>
        <v/>
      </c>
      <c r="I58" s="12" t="str">
        <f>IFERROR(INDEX(All!$C$13:$M$206,$B58,I$16),"")</f>
        <v/>
      </c>
      <c r="J58" s="12" t="str">
        <f>IFERROR(INDEX(All!$C$13:$M$206,$B58,J$16),"")</f>
        <v/>
      </c>
      <c r="K58" s="15" t="str">
        <f>IFERROR(INDEX(All!$C$13:$M$206,$B58,K$16),"")</f>
        <v/>
      </c>
      <c r="L58" s="163" t="str">
        <f>IFERROR(INDEX(All!$C$13:$M$206,$B58,L$16),"")</f>
        <v/>
      </c>
      <c r="M58" s="163" t="str">
        <f>IFERROR(INDEX(All!$C$13:$M$206,$B58,M$16),"")</f>
        <v/>
      </c>
      <c r="N58" s="164"/>
      <c r="O58" s="165" t="str">
        <f t="shared" si="2"/>
        <v/>
      </c>
    </row>
    <row r="59" spans="2:15" ht="18" customHeight="1">
      <c r="B59" s="28" t="str">
        <f>IFERROR(SMALL($C$18:$C$211,ROW(All!G54)-ROW(All!$G$12)),"")</f>
        <v/>
      </c>
      <c r="C59" s="161" t="str">
        <f>IF(All!$B54="","",IF($H$9=All!G54,ROW(All!B54)-ROW(All!$B$12),""))</f>
        <v/>
      </c>
      <c r="D59" s="162" t="str">
        <f>IFERROR(INDEX(All!$C$13:$M$206,$B59,D$16),"")</f>
        <v/>
      </c>
      <c r="E59" s="12" t="str">
        <f>IFERROR(INDEX(All!$C$13:$M$206,$B59,E$16),"")</f>
        <v/>
      </c>
      <c r="F59" s="157" t="str">
        <f>IFERROR(INDEX(All!$C$13:$M$206,$B59,F$16),"")</f>
        <v/>
      </c>
      <c r="G59" s="12" t="str">
        <f>IFERROR(INDEX(All!$C$13:$M$206,$B59,G$16),"")</f>
        <v/>
      </c>
      <c r="H59" s="12" t="str">
        <f>IFERROR(INDEX(All!$C$13:$M$206,$B59,H$16),"")</f>
        <v/>
      </c>
      <c r="I59" s="12" t="str">
        <f>IFERROR(INDEX(All!$C$13:$M$206,$B59,I$16),"")</f>
        <v/>
      </c>
      <c r="J59" s="12" t="str">
        <f>IFERROR(INDEX(All!$C$13:$M$206,$B59,J$16),"")</f>
        <v/>
      </c>
      <c r="K59" s="15" t="str">
        <f>IFERROR(INDEX(All!$C$13:$M$206,$B59,K$16),"")</f>
        <v/>
      </c>
      <c r="L59" s="163" t="str">
        <f>IFERROR(INDEX(All!$C$13:$M$206,$B59,L$16),"")</f>
        <v/>
      </c>
      <c r="M59" s="163" t="str">
        <f>IFERROR(INDEX(All!$C$13:$M$206,$B59,M$16),"")</f>
        <v/>
      </c>
      <c r="N59" s="166"/>
      <c r="O59" s="167" t="str">
        <f t="shared" si="2"/>
        <v/>
      </c>
    </row>
    <row r="60" spans="2:15" ht="18" customHeight="1">
      <c r="B60" s="28" t="str">
        <f>IFERROR(SMALL($C$18:$C$211,ROW(All!G55)-ROW(All!$G$12)),"")</f>
        <v/>
      </c>
      <c r="C60" s="161" t="str">
        <f>IF(All!$B55="","",IF($H$9=All!G55,ROW(All!B55)-ROW(All!$B$12),""))</f>
        <v/>
      </c>
      <c r="D60" s="162" t="str">
        <f>IFERROR(INDEX(All!$C$13:$M$206,$B60,D$16),"")</f>
        <v/>
      </c>
      <c r="E60" s="12" t="str">
        <f>IFERROR(INDEX(All!$C$13:$M$206,$B60,E$16),"")</f>
        <v/>
      </c>
      <c r="F60" s="157" t="str">
        <f>IFERROR(INDEX(All!$C$13:$M$206,$B60,F$16),"")</f>
        <v/>
      </c>
      <c r="G60" s="12" t="str">
        <f>IFERROR(INDEX(All!$C$13:$M$206,$B60,G$16),"")</f>
        <v/>
      </c>
      <c r="H60" s="12" t="str">
        <f>IFERROR(INDEX(All!$C$13:$M$206,$B60,H$16),"")</f>
        <v/>
      </c>
      <c r="I60" s="12" t="str">
        <f>IFERROR(INDEX(All!$C$13:$M$206,$B60,I$16),"")</f>
        <v/>
      </c>
      <c r="J60" s="12" t="str">
        <f>IFERROR(INDEX(All!$C$13:$M$206,$B60,J$16),"")</f>
        <v/>
      </c>
      <c r="K60" s="15" t="str">
        <f>IFERROR(INDEX(All!$C$13:$M$206,$B60,K$16),"")</f>
        <v/>
      </c>
      <c r="L60" s="163" t="str">
        <f>IFERROR(INDEX(All!$C$13:$M$206,$B60,L$16),"")</f>
        <v/>
      </c>
      <c r="M60" s="163" t="str">
        <f>IFERROR(INDEX(All!$C$13:$M$206,$B60,M$16),"")</f>
        <v/>
      </c>
      <c r="N60" s="164"/>
      <c r="O60" s="165" t="str">
        <f t="shared" si="2"/>
        <v/>
      </c>
    </row>
    <row r="61" spans="2:15" ht="18" customHeight="1">
      <c r="B61" s="28" t="str">
        <f>IFERROR(SMALL($C$18:$C$211,ROW(All!G56)-ROW(All!$G$12)),"")</f>
        <v/>
      </c>
      <c r="C61" s="161" t="str">
        <f>IF(All!$B56="","",IF($H$9=All!G56,ROW(All!B56)-ROW(All!$B$12),""))</f>
        <v/>
      </c>
      <c r="D61" s="162" t="str">
        <f>IFERROR(INDEX(All!$C$13:$M$206,$B61,D$16),"")</f>
        <v/>
      </c>
      <c r="E61" s="12" t="str">
        <f>IFERROR(INDEX(All!$C$13:$M$206,$B61,E$16),"")</f>
        <v/>
      </c>
      <c r="F61" s="157" t="str">
        <f>IFERROR(INDEX(All!$C$13:$M$206,$B61,F$16),"")</f>
        <v/>
      </c>
      <c r="G61" s="12" t="str">
        <f>IFERROR(INDEX(All!$C$13:$M$206,$B61,G$16),"")</f>
        <v/>
      </c>
      <c r="H61" s="12" t="str">
        <f>IFERROR(INDEX(All!$C$13:$M$206,$B61,H$16),"")</f>
        <v/>
      </c>
      <c r="I61" s="12" t="str">
        <f>IFERROR(INDEX(All!$C$13:$M$206,$B61,I$16),"")</f>
        <v/>
      </c>
      <c r="J61" s="12" t="str">
        <f>IFERROR(INDEX(All!$C$13:$M$206,$B61,J$16),"")</f>
        <v/>
      </c>
      <c r="K61" s="15" t="str">
        <f>IFERROR(INDEX(All!$C$13:$M$206,$B61,K$16),"")</f>
        <v/>
      </c>
      <c r="L61" s="163" t="str">
        <f>IFERROR(INDEX(All!$C$13:$M$206,$B61,L$16),"")</f>
        <v/>
      </c>
      <c r="M61" s="163" t="str">
        <f>IFERROR(INDEX(All!$C$13:$M$206,$B61,M$16),"")</f>
        <v/>
      </c>
      <c r="N61" s="166"/>
      <c r="O61" s="167" t="str">
        <f t="shared" si="2"/>
        <v/>
      </c>
    </row>
    <row r="62" spans="2:15" ht="18" customHeight="1">
      <c r="B62" s="28" t="str">
        <f>IFERROR(SMALL($C$18:$C$211,ROW(All!G57)-ROW(All!$G$12)),"")</f>
        <v/>
      </c>
      <c r="C62" s="161" t="str">
        <f>IF(All!$B57="","",IF($H$9=All!G57,ROW(All!B57)-ROW(All!$B$12),""))</f>
        <v/>
      </c>
      <c r="D62" s="162" t="str">
        <f>IFERROR(INDEX(All!$C$13:$M$206,$B62,D$16),"")</f>
        <v/>
      </c>
      <c r="E62" s="12" t="str">
        <f>IFERROR(INDEX(All!$C$13:$M$206,$B62,E$16),"")</f>
        <v/>
      </c>
      <c r="F62" s="157" t="str">
        <f>IFERROR(INDEX(All!$C$13:$M$206,$B62,F$16),"")</f>
        <v/>
      </c>
      <c r="G62" s="12" t="str">
        <f>IFERROR(INDEX(All!$C$13:$M$206,$B62,G$16),"")</f>
        <v/>
      </c>
      <c r="H62" s="12" t="str">
        <f>IFERROR(INDEX(All!$C$13:$M$206,$B62,H$16),"")</f>
        <v/>
      </c>
      <c r="I62" s="12" t="str">
        <f>IFERROR(INDEX(All!$C$13:$M$206,$B62,I$16),"")</f>
        <v/>
      </c>
      <c r="J62" s="12" t="str">
        <f>IFERROR(INDEX(All!$C$13:$M$206,$B62,J$16),"")</f>
        <v/>
      </c>
      <c r="K62" s="15" t="str">
        <f>IFERROR(INDEX(All!$C$13:$M$206,$B62,K$16),"")</f>
        <v/>
      </c>
      <c r="L62" s="163" t="str">
        <f>IFERROR(INDEX(All!$C$13:$M$206,$B62,L$16),"")</f>
        <v/>
      </c>
      <c r="M62" s="163" t="str">
        <f>IFERROR(INDEX(All!$C$13:$M$206,$B62,M$16),"")</f>
        <v/>
      </c>
      <c r="N62" s="164"/>
      <c r="O62" s="165" t="str">
        <f t="shared" si="2"/>
        <v/>
      </c>
    </row>
    <row r="63" spans="2:15" ht="18" hidden="1" customHeight="1">
      <c r="B63" s="28" t="str">
        <f>IFERROR(SMALL($C$18:$C$211,ROW(All!G58)-ROW(All!$G$12)),"")</f>
        <v/>
      </c>
      <c r="C63" s="161" t="str">
        <f>IF(All!$B58="","",IF($H$9=All!G58,ROW(All!B58)-ROW(All!$B$12),""))</f>
        <v/>
      </c>
      <c r="D63" s="162" t="str">
        <f>IFERROR(INDEX(All!$C$13:$M$206,$B63,D$16),"")</f>
        <v/>
      </c>
      <c r="E63" s="12" t="str">
        <f>IFERROR(INDEX(All!$C$13:$M$206,$B63,E$16),"")</f>
        <v/>
      </c>
      <c r="F63" s="157" t="str">
        <f>IFERROR(INDEX(All!$C$13:$M$206,$B63,F$16),"")</f>
        <v/>
      </c>
      <c r="G63" s="12" t="str">
        <f>IFERROR(INDEX(All!$C$13:$M$206,$B63,G$16),"")</f>
        <v/>
      </c>
      <c r="H63" s="12" t="str">
        <f>IFERROR(INDEX(All!$C$13:$M$206,$B63,H$16),"")</f>
        <v/>
      </c>
      <c r="I63" s="12" t="str">
        <f>IFERROR(INDEX(All!$C$13:$M$206,$B63,I$16),"")</f>
        <v/>
      </c>
      <c r="J63" s="12" t="str">
        <f>IFERROR(INDEX(All!$C$13:$M$206,$B63,J$16),"")</f>
        <v/>
      </c>
      <c r="K63" s="15" t="str">
        <f>IFERROR(INDEX(All!$C$13:$M$206,$B63,K$16),"")</f>
        <v/>
      </c>
      <c r="L63" s="163" t="str">
        <f>IFERROR(INDEX(All!$C$13:$M$206,$B63,L$16),"")</f>
        <v/>
      </c>
      <c r="M63" s="163" t="str">
        <f>IFERROR(INDEX(All!$C$13:$M$206,$B63,M$16),"")</f>
        <v/>
      </c>
      <c r="N63" s="166"/>
      <c r="O63" s="167" t="str">
        <f t="shared" si="2"/>
        <v/>
      </c>
    </row>
    <row r="64" spans="2:15" ht="18" hidden="1" customHeight="1">
      <c r="B64" s="28" t="str">
        <f>IFERROR(SMALL($C$18:$C$211,ROW(All!G59)-ROW(All!$G$12)),"")</f>
        <v/>
      </c>
      <c r="C64" s="161" t="str">
        <f>IF(All!$B59="","",IF($H$9=All!G59,ROW(All!B59)-ROW(All!$B$12),""))</f>
        <v/>
      </c>
      <c r="D64" s="162" t="str">
        <f>IFERROR(INDEX(All!$C$13:$M$206,$B64,D$16),"")</f>
        <v/>
      </c>
      <c r="E64" s="12" t="str">
        <f>IFERROR(INDEX(All!$C$13:$M$206,$B64,E$16),"")</f>
        <v/>
      </c>
      <c r="F64" s="157" t="str">
        <f>IFERROR(INDEX(All!$C$13:$M$206,$B64,F$16),"")</f>
        <v/>
      </c>
      <c r="G64" s="12" t="str">
        <f>IFERROR(INDEX(All!$C$13:$M$206,$B64,G$16),"")</f>
        <v/>
      </c>
      <c r="H64" s="12" t="str">
        <f>IFERROR(INDEX(All!$C$13:$M$206,$B64,H$16),"")</f>
        <v/>
      </c>
      <c r="I64" s="12" t="str">
        <f>IFERROR(INDEX(All!$C$13:$M$206,$B64,I$16),"")</f>
        <v/>
      </c>
      <c r="J64" s="12" t="str">
        <f>IFERROR(INDEX(All!$C$13:$M$206,$B64,J$16),"")</f>
        <v/>
      </c>
      <c r="K64" s="15" t="str">
        <f>IFERROR(INDEX(All!$C$13:$M$206,$B64,K$16),"")</f>
        <v/>
      </c>
      <c r="L64" s="163" t="str">
        <f>IFERROR(INDEX(All!$C$13:$M$206,$B64,L$16),"")</f>
        <v/>
      </c>
      <c r="M64" s="163" t="str">
        <f>IFERROR(INDEX(All!$C$13:$M$206,$B64,M$16),"")</f>
        <v/>
      </c>
      <c r="N64" s="164"/>
      <c r="O64" s="165" t="str">
        <f t="shared" si="2"/>
        <v/>
      </c>
    </row>
    <row r="65" spans="2:15" ht="18" hidden="1" customHeight="1">
      <c r="B65" s="28" t="str">
        <f>IFERROR(SMALL($C$18:$C$211,ROW(All!G60)-ROW(All!$G$12)),"")</f>
        <v/>
      </c>
      <c r="C65" s="161" t="str">
        <f>IF(All!$B60="","",IF($H$9=All!G60,ROW(All!B60)-ROW(All!$B$12),""))</f>
        <v/>
      </c>
      <c r="D65" s="162" t="str">
        <f>IFERROR(INDEX(All!$C$13:$M$206,$B65,D$16),"")</f>
        <v/>
      </c>
      <c r="E65" s="12" t="str">
        <f>IFERROR(INDEX(All!$C$13:$M$206,$B65,E$16),"")</f>
        <v/>
      </c>
      <c r="F65" s="157" t="str">
        <f>IFERROR(INDEX(All!$C$13:$M$206,$B65,F$16),"")</f>
        <v/>
      </c>
      <c r="G65" s="12" t="str">
        <f>IFERROR(INDEX(All!$C$13:$M$206,$B65,G$16),"")</f>
        <v/>
      </c>
      <c r="H65" s="12" t="str">
        <f>IFERROR(INDEX(All!$C$13:$M$206,$B65,H$16),"")</f>
        <v/>
      </c>
      <c r="I65" s="12" t="str">
        <f>IFERROR(INDEX(All!$C$13:$M$206,$B65,I$16),"")</f>
        <v/>
      </c>
      <c r="J65" s="12" t="str">
        <f>IFERROR(INDEX(All!$C$13:$M$206,$B65,J$16),"")</f>
        <v/>
      </c>
      <c r="K65" s="15" t="str">
        <f>IFERROR(INDEX(All!$C$13:$M$206,$B65,K$16),"")</f>
        <v/>
      </c>
      <c r="L65" s="163" t="str">
        <f>IFERROR(INDEX(All!$C$13:$M$206,$B65,L$16),"")</f>
        <v/>
      </c>
      <c r="M65" s="163" t="str">
        <f>IFERROR(INDEX(All!$C$13:$M$206,$B65,M$16),"")</f>
        <v/>
      </c>
      <c r="N65" s="166"/>
      <c r="O65" s="167" t="str">
        <f t="shared" si="2"/>
        <v/>
      </c>
    </row>
    <row r="66" spans="2:15" ht="18" hidden="1" customHeight="1">
      <c r="B66" s="28" t="str">
        <f>IFERROR(SMALL($C$18:$C$211,ROW(All!G61)-ROW(All!$G$12)),"")</f>
        <v/>
      </c>
      <c r="C66" s="161" t="str">
        <f>IF(All!$B61="","",IF($H$9=All!G61,ROW(All!B61)-ROW(All!$B$12),""))</f>
        <v/>
      </c>
      <c r="D66" s="162" t="str">
        <f>IFERROR(INDEX(All!$C$13:$M$206,$B66,D$16),"")</f>
        <v/>
      </c>
      <c r="E66" s="12" t="str">
        <f>IFERROR(INDEX(All!$C$13:$M$206,$B66,E$16),"")</f>
        <v/>
      </c>
      <c r="F66" s="157" t="str">
        <f>IFERROR(INDEX(All!$C$13:$M$206,$B66,F$16),"")</f>
        <v/>
      </c>
      <c r="G66" s="12" t="str">
        <f>IFERROR(INDEX(All!$C$13:$M$206,$B66,G$16),"")</f>
        <v/>
      </c>
      <c r="H66" s="12" t="str">
        <f>IFERROR(INDEX(All!$C$13:$M$206,$B66,H$16),"")</f>
        <v/>
      </c>
      <c r="I66" s="12" t="str">
        <f>IFERROR(INDEX(All!$C$13:$M$206,$B66,I$16),"")</f>
        <v/>
      </c>
      <c r="J66" s="12" t="str">
        <f>IFERROR(INDEX(All!$C$13:$M$206,$B66,J$16),"")</f>
        <v/>
      </c>
      <c r="K66" s="15" t="str">
        <f>IFERROR(INDEX(All!$C$13:$M$206,$B66,K$16),"")</f>
        <v/>
      </c>
      <c r="L66" s="163" t="str">
        <f>IFERROR(INDEX(All!$C$13:$M$206,$B66,L$16),"")</f>
        <v/>
      </c>
      <c r="M66" s="163" t="str">
        <f>IFERROR(INDEX(All!$C$13:$M$206,$B66,M$16),"")</f>
        <v/>
      </c>
      <c r="N66" s="164"/>
      <c r="O66" s="165" t="str">
        <f t="shared" si="2"/>
        <v/>
      </c>
    </row>
    <row r="67" spans="2:15" ht="18" hidden="1" customHeight="1">
      <c r="B67" s="28" t="str">
        <f>IFERROR(SMALL($C$18:$C$211,ROW(All!G62)-ROW(All!$G$12)),"")</f>
        <v/>
      </c>
      <c r="C67" s="161" t="str">
        <f>IF(All!$B62="","",IF($H$9=All!G62,ROW(All!B62)-ROW(All!$B$12),""))</f>
        <v/>
      </c>
      <c r="D67" s="162" t="str">
        <f>IFERROR(INDEX(All!$C$13:$M$206,$B67,D$16),"")</f>
        <v/>
      </c>
      <c r="E67" s="12" t="str">
        <f>IFERROR(INDEX(All!$C$13:$M$206,$B67,E$16),"")</f>
        <v/>
      </c>
      <c r="F67" s="157" t="str">
        <f>IFERROR(INDEX(All!$C$13:$M$206,$B67,F$16),"")</f>
        <v/>
      </c>
      <c r="G67" s="12" t="str">
        <f>IFERROR(INDEX(All!$C$13:$M$206,$B67,G$16),"")</f>
        <v/>
      </c>
      <c r="H67" s="12" t="str">
        <f>IFERROR(INDEX(All!$C$13:$M$206,$B67,H$16),"")</f>
        <v/>
      </c>
      <c r="I67" s="12" t="str">
        <f>IFERROR(INDEX(All!$C$13:$M$206,$B67,I$16),"")</f>
        <v/>
      </c>
      <c r="J67" s="12" t="str">
        <f>IFERROR(INDEX(All!$C$13:$M$206,$B67,J$16),"")</f>
        <v/>
      </c>
      <c r="K67" s="15" t="str">
        <f>IFERROR(INDEX(All!$C$13:$M$206,$B67,K$16),"")</f>
        <v/>
      </c>
      <c r="L67" s="163" t="str">
        <f>IFERROR(INDEX(All!$C$13:$M$206,$B67,L$16),"")</f>
        <v/>
      </c>
      <c r="M67" s="163" t="str">
        <f>IFERROR(INDEX(All!$C$13:$M$206,$B67,M$16),"")</f>
        <v/>
      </c>
      <c r="N67" s="166"/>
      <c r="O67" s="167" t="str">
        <f t="shared" si="2"/>
        <v/>
      </c>
    </row>
    <row r="68" spans="2:15" ht="18" hidden="1" customHeight="1">
      <c r="B68" s="28" t="str">
        <f>IFERROR(SMALL($C$18:$C$211,ROW(All!G63)-ROW(All!$G$12)),"")</f>
        <v/>
      </c>
      <c r="C68" s="161">
        <f>IF(All!$B63="","",IF($H$9=All!G63,ROW(All!B63)-ROW(All!$B$12),""))</f>
        <v>51</v>
      </c>
      <c r="D68" s="162" t="str">
        <f>IFERROR(INDEX(All!$C$13:$M$206,$B68,D$16),"")</f>
        <v/>
      </c>
      <c r="E68" s="12" t="str">
        <f>IFERROR(INDEX(All!$C$13:$M$206,$B68,E$16),"")</f>
        <v/>
      </c>
      <c r="F68" s="157" t="str">
        <f>IFERROR(INDEX(All!$C$13:$M$206,$B68,F$16),"")</f>
        <v/>
      </c>
      <c r="G68" s="12" t="str">
        <f>IFERROR(INDEX(All!$C$13:$M$206,$B68,G$16),"")</f>
        <v/>
      </c>
      <c r="H68" s="12" t="str">
        <f>IFERROR(INDEX(All!$C$13:$M$206,$B68,H$16),"")</f>
        <v/>
      </c>
      <c r="I68" s="12" t="str">
        <f>IFERROR(INDEX(All!$C$13:$M$206,$B68,I$16),"")</f>
        <v/>
      </c>
      <c r="J68" s="12" t="str">
        <f>IFERROR(INDEX(All!$C$13:$M$206,$B68,J$16),"")</f>
        <v/>
      </c>
      <c r="K68" s="15" t="str">
        <f>IFERROR(INDEX(All!$C$13:$M$206,$B68,K$16),"")</f>
        <v/>
      </c>
      <c r="L68" s="163" t="str">
        <f>IFERROR(INDEX(All!$C$13:$M$206,$B68,L$16),"")</f>
        <v/>
      </c>
      <c r="M68" s="163" t="str">
        <f>IFERROR(INDEX(All!$C$13:$M$206,$B68,M$16),"")</f>
        <v/>
      </c>
      <c r="N68" s="164"/>
      <c r="O68" s="165" t="str">
        <f t="shared" si="2"/>
        <v/>
      </c>
    </row>
    <row r="69" spans="2:15" ht="18" hidden="1" customHeight="1">
      <c r="B69" s="28" t="str">
        <f>IFERROR(SMALL($C$18:$C$211,ROW(All!G64)-ROW(All!$G$12)),"")</f>
        <v/>
      </c>
      <c r="C69" s="161">
        <f>IF(All!$B64="","",IF($H$9=All!G64,ROW(All!B64)-ROW(All!$B$12),""))</f>
        <v>52</v>
      </c>
      <c r="D69" s="162" t="str">
        <f>IFERROR(INDEX(All!$C$13:$M$206,$B69,D$16),"")</f>
        <v/>
      </c>
      <c r="E69" s="12" t="str">
        <f>IFERROR(INDEX(All!$C$13:$M$206,$B69,E$16),"")</f>
        <v/>
      </c>
      <c r="F69" s="157" t="str">
        <f>IFERROR(INDEX(All!$C$13:$M$206,$B69,F$16),"")</f>
        <v/>
      </c>
      <c r="G69" s="12" t="str">
        <f>IFERROR(INDEX(All!$C$13:$M$206,$B69,G$16),"")</f>
        <v/>
      </c>
      <c r="H69" s="12" t="str">
        <f>IFERROR(INDEX(All!$C$13:$M$206,$B69,H$16),"")</f>
        <v/>
      </c>
      <c r="I69" s="12" t="str">
        <f>IFERROR(INDEX(All!$C$13:$M$206,$B69,I$16),"")</f>
        <v/>
      </c>
      <c r="J69" s="12" t="str">
        <f>IFERROR(INDEX(All!$C$13:$M$206,$B69,J$16),"")</f>
        <v/>
      </c>
      <c r="K69" s="15" t="str">
        <f>IFERROR(INDEX(All!$C$13:$M$206,$B69,K$16),"")</f>
        <v/>
      </c>
      <c r="L69" s="163" t="str">
        <f>IFERROR(INDEX(All!$C$13:$M$206,$B69,L$16),"")</f>
        <v/>
      </c>
      <c r="M69" s="163" t="str">
        <f>IFERROR(INDEX(All!$C$13:$M$206,$B69,M$16),"")</f>
        <v/>
      </c>
      <c r="N69" s="166"/>
      <c r="O69" s="167" t="str">
        <f t="shared" si="2"/>
        <v/>
      </c>
    </row>
    <row r="70" spans="2:15" ht="18" hidden="1" customHeight="1">
      <c r="B70" s="28" t="str">
        <f>IFERROR(SMALL($C$18:$C$211,ROW(All!G65)-ROW(All!$G$12)),"")</f>
        <v/>
      </c>
      <c r="C70" s="161">
        <f>IF(All!$B65="","",IF($H$9=All!G65,ROW(All!B65)-ROW(All!$B$12),""))</f>
        <v>53</v>
      </c>
      <c r="D70" s="162" t="str">
        <f>IFERROR(INDEX(All!$C$13:$M$206,$B70,D$16),"")</f>
        <v/>
      </c>
      <c r="E70" s="12" t="str">
        <f>IFERROR(INDEX(All!$C$13:$M$206,$B70,E$16),"")</f>
        <v/>
      </c>
      <c r="F70" s="157" t="str">
        <f>IFERROR(INDEX(All!$C$13:$M$206,$B70,F$16),"")</f>
        <v/>
      </c>
      <c r="G70" s="12" t="str">
        <f>IFERROR(INDEX(All!$C$13:$M$206,$B70,G$16),"")</f>
        <v/>
      </c>
      <c r="H70" s="12" t="str">
        <f>IFERROR(INDEX(All!$C$13:$M$206,$B70,H$16),"")</f>
        <v/>
      </c>
      <c r="I70" s="12" t="str">
        <f>IFERROR(INDEX(All!$C$13:$M$206,$B70,I$16),"")</f>
        <v/>
      </c>
      <c r="J70" s="12" t="str">
        <f>IFERROR(INDEX(All!$C$13:$M$206,$B70,J$16),"")</f>
        <v/>
      </c>
      <c r="K70" s="15" t="str">
        <f>IFERROR(INDEX(All!$C$13:$M$206,$B70,K$16),"")</f>
        <v/>
      </c>
      <c r="L70" s="163" t="str">
        <f>IFERROR(INDEX(All!$C$13:$M$206,$B70,L$16),"")</f>
        <v/>
      </c>
      <c r="M70" s="163" t="str">
        <f>IFERROR(INDEX(All!$C$13:$M$206,$B70,M$16),"")</f>
        <v/>
      </c>
      <c r="N70" s="164"/>
      <c r="O70" s="165" t="str">
        <f t="shared" si="2"/>
        <v/>
      </c>
    </row>
    <row r="71" spans="2:15" ht="18" hidden="1" customHeight="1">
      <c r="B71" s="28" t="str">
        <f>IFERROR(SMALL($C$18:$C$211,ROW(All!G66)-ROW(All!$G$12)),"")</f>
        <v/>
      </c>
      <c r="C71" s="161">
        <f>IF(All!$B66="","",IF($H$9=All!G66,ROW(All!B66)-ROW(All!$B$12),""))</f>
        <v>54</v>
      </c>
      <c r="D71" s="162" t="str">
        <f>IFERROR(INDEX(All!$C$13:$M$206,$B71,D$16),"")</f>
        <v/>
      </c>
      <c r="E71" s="12" t="str">
        <f>IFERROR(INDEX(All!$C$13:$M$206,$B71,E$16),"")</f>
        <v/>
      </c>
      <c r="F71" s="157" t="str">
        <f>IFERROR(INDEX(All!$C$13:$M$206,$B71,F$16),"")</f>
        <v/>
      </c>
      <c r="G71" s="12" t="str">
        <f>IFERROR(INDEX(All!$C$13:$M$206,$B71,G$16),"")</f>
        <v/>
      </c>
      <c r="H71" s="12" t="str">
        <f>IFERROR(INDEX(All!$C$13:$M$206,$B71,H$16),"")</f>
        <v/>
      </c>
      <c r="I71" s="12" t="str">
        <f>IFERROR(INDEX(All!$C$13:$M$206,$B71,I$16),"")</f>
        <v/>
      </c>
      <c r="J71" s="12" t="str">
        <f>IFERROR(INDEX(All!$C$13:$M$206,$B71,J$16),"")</f>
        <v/>
      </c>
      <c r="K71" s="15" t="str">
        <f>IFERROR(INDEX(All!$C$13:$M$206,$B71,K$16),"")</f>
        <v/>
      </c>
      <c r="L71" s="163" t="str">
        <f>IFERROR(INDEX(All!$C$13:$M$206,$B71,L$16),"")</f>
        <v/>
      </c>
      <c r="M71" s="163" t="str">
        <f>IFERROR(INDEX(All!$C$13:$M$206,$B71,M$16),"")</f>
        <v/>
      </c>
      <c r="N71" s="166"/>
      <c r="O71" s="167" t="str">
        <f t="shared" si="2"/>
        <v/>
      </c>
    </row>
    <row r="72" spans="2:15" ht="18" hidden="1" customHeight="1">
      <c r="B72" s="28" t="str">
        <f>IFERROR(SMALL($C$18:$C$211,ROW(All!G67)-ROW(All!$G$12)),"")</f>
        <v/>
      </c>
      <c r="C72" s="161">
        <f>IF(All!$B67="","",IF($H$9=All!G67,ROW(All!B67)-ROW(All!$B$12),""))</f>
        <v>55</v>
      </c>
      <c r="D72" s="162" t="str">
        <f>IFERROR(INDEX(All!$C$13:$M$206,$B72,D$16),"")</f>
        <v/>
      </c>
      <c r="E72" s="12" t="str">
        <f>IFERROR(INDEX(All!$C$13:$M$206,$B72,E$16),"")</f>
        <v/>
      </c>
      <c r="F72" s="157" t="str">
        <f>IFERROR(INDEX(All!$C$13:$M$206,$B72,F$16),"")</f>
        <v/>
      </c>
      <c r="G72" s="12" t="str">
        <f>IFERROR(INDEX(All!$C$13:$M$206,$B72,G$16),"")</f>
        <v/>
      </c>
      <c r="H72" s="12" t="str">
        <f>IFERROR(INDEX(All!$C$13:$M$206,$B72,H$16),"")</f>
        <v/>
      </c>
      <c r="I72" s="12" t="str">
        <f>IFERROR(INDEX(All!$C$13:$M$206,$B72,I$16),"")</f>
        <v/>
      </c>
      <c r="J72" s="12" t="str">
        <f>IFERROR(INDEX(All!$C$13:$M$206,$B72,J$16),"")</f>
        <v/>
      </c>
      <c r="K72" s="15" t="str">
        <f>IFERROR(INDEX(All!$C$13:$M$206,$B72,K$16),"")</f>
        <v/>
      </c>
      <c r="L72" s="163" t="str">
        <f>IFERROR(INDEX(All!$C$13:$M$206,$B72,L$16),"")</f>
        <v/>
      </c>
      <c r="M72" s="163" t="str">
        <f>IFERROR(INDEX(All!$C$13:$M$206,$B72,M$16),"")</f>
        <v/>
      </c>
      <c r="N72" s="164"/>
      <c r="O72" s="165" t="str">
        <f t="shared" si="2"/>
        <v/>
      </c>
    </row>
    <row r="73" spans="2:15" ht="18" hidden="1" customHeight="1">
      <c r="B73" s="28" t="str">
        <f>IFERROR(SMALL($C$18:$C$211,ROW(All!G68)-ROW(All!$G$12)),"")</f>
        <v/>
      </c>
      <c r="C73" s="161">
        <f>IF(All!$B68="","",IF($H$9=All!G68,ROW(All!B68)-ROW(All!$B$12),""))</f>
        <v>56</v>
      </c>
      <c r="D73" s="162" t="str">
        <f>IFERROR(INDEX(All!$C$13:$M$206,$B73,D$16),"")</f>
        <v/>
      </c>
      <c r="E73" s="12" t="str">
        <f>IFERROR(INDEX(All!$C$13:$M$206,$B73,E$16),"")</f>
        <v/>
      </c>
      <c r="F73" s="157" t="str">
        <f>IFERROR(INDEX(All!$C$13:$M$206,$B73,F$16),"")</f>
        <v/>
      </c>
      <c r="G73" s="12" t="str">
        <f>IFERROR(INDEX(All!$C$13:$M$206,$B73,G$16),"")</f>
        <v/>
      </c>
      <c r="H73" s="12" t="str">
        <f>IFERROR(INDEX(All!$C$13:$M$206,$B73,H$16),"")</f>
        <v/>
      </c>
      <c r="I73" s="12" t="str">
        <f>IFERROR(INDEX(All!$C$13:$M$206,$B73,I$16),"")</f>
        <v/>
      </c>
      <c r="J73" s="12" t="str">
        <f>IFERROR(INDEX(All!$C$13:$M$206,$B73,J$16),"")</f>
        <v/>
      </c>
      <c r="K73" s="15" t="str">
        <f>IFERROR(INDEX(All!$C$13:$M$206,$B73,K$16),"")</f>
        <v/>
      </c>
      <c r="L73" s="163" t="str">
        <f>IFERROR(INDEX(All!$C$13:$M$206,$B73,L$16),"")</f>
        <v/>
      </c>
      <c r="M73" s="163" t="str">
        <f>IFERROR(INDEX(All!$C$13:$M$206,$B73,M$16),"")</f>
        <v/>
      </c>
      <c r="N73" s="166"/>
      <c r="O73" s="167" t="str">
        <f t="shared" si="2"/>
        <v/>
      </c>
    </row>
    <row r="74" spans="2:15" ht="18" hidden="1" customHeight="1">
      <c r="B74" s="28" t="str">
        <f>IFERROR(SMALL($C$18:$C$211,ROW(All!G69)-ROW(All!$G$12)),"")</f>
        <v/>
      </c>
      <c r="C74" s="161">
        <f>IF(All!$B69="","",IF($H$9=All!G69,ROW(All!B69)-ROW(All!$B$12),""))</f>
        <v>57</v>
      </c>
      <c r="D74" s="162" t="str">
        <f>IFERROR(INDEX(All!$C$13:$M$206,$B74,D$16),"")</f>
        <v/>
      </c>
      <c r="E74" s="12" t="str">
        <f>IFERROR(INDEX(All!$C$13:$M$206,$B74,E$16),"")</f>
        <v/>
      </c>
      <c r="F74" s="157" t="str">
        <f>IFERROR(INDEX(All!$C$13:$M$206,$B74,F$16),"")</f>
        <v/>
      </c>
      <c r="G74" s="12" t="str">
        <f>IFERROR(INDEX(All!$C$13:$M$206,$B74,G$16),"")</f>
        <v/>
      </c>
      <c r="H74" s="12" t="str">
        <f>IFERROR(INDEX(All!$C$13:$M$206,$B74,H$16),"")</f>
        <v/>
      </c>
      <c r="I74" s="12" t="str">
        <f>IFERROR(INDEX(All!$C$13:$M$206,$B74,I$16),"")</f>
        <v/>
      </c>
      <c r="J74" s="12" t="str">
        <f>IFERROR(INDEX(All!$C$13:$M$206,$B74,J$16),"")</f>
        <v/>
      </c>
      <c r="K74" s="15" t="str">
        <f>IFERROR(INDEX(All!$C$13:$M$206,$B74,K$16),"")</f>
        <v/>
      </c>
      <c r="L74" s="163" t="str">
        <f>IFERROR(INDEX(All!$C$13:$M$206,$B74,L$16),"")</f>
        <v/>
      </c>
      <c r="M74" s="163" t="str">
        <f>IFERROR(INDEX(All!$C$13:$M$206,$B74,M$16),"")</f>
        <v/>
      </c>
      <c r="N74" s="164"/>
      <c r="O74" s="165" t="str">
        <f t="shared" si="2"/>
        <v/>
      </c>
    </row>
    <row r="75" spans="2:15" ht="18" hidden="1" customHeight="1">
      <c r="B75" s="28" t="str">
        <f>IFERROR(SMALL($C$18:$C$211,ROW(All!G70)-ROW(All!$G$12)),"")</f>
        <v/>
      </c>
      <c r="C75" s="161">
        <f>IF(All!$B70="","",IF($H$9=All!G70,ROW(All!B70)-ROW(All!$B$12),""))</f>
        <v>58</v>
      </c>
      <c r="D75" s="162" t="str">
        <f>IFERROR(INDEX(All!$C$13:$M$206,$B75,D$16),"")</f>
        <v/>
      </c>
      <c r="E75" s="12" t="str">
        <f>IFERROR(INDEX(All!$C$13:$M$206,$B75,E$16),"")</f>
        <v/>
      </c>
      <c r="F75" s="157" t="str">
        <f>IFERROR(INDEX(All!$C$13:$M$206,$B75,F$16),"")</f>
        <v/>
      </c>
      <c r="G75" s="12" t="str">
        <f>IFERROR(INDEX(All!$C$13:$M$206,$B75,G$16),"")</f>
        <v/>
      </c>
      <c r="H75" s="12" t="str">
        <f>IFERROR(INDEX(All!$C$13:$M$206,$B75,H$16),"")</f>
        <v/>
      </c>
      <c r="I75" s="12" t="str">
        <f>IFERROR(INDEX(All!$C$13:$M$206,$B75,I$16),"")</f>
        <v/>
      </c>
      <c r="J75" s="12" t="str">
        <f>IFERROR(INDEX(All!$C$13:$M$206,$B75,J$16),"")</f>
        <v/>
      </c>
      <c r="K75" s="15" t="str">
        <f>IFERROR(INDEX(All!$C$13:$M$206,$B75,K$16),"")</f>
        <v/>
      </c>
      <c r="L75" s="163" t="str">
        <f>IFERROR(INDEX(All!$C$13:$M$206,$B75,L$16),"")</f>
        <v/>
      </c>
      <c r="M75" s="163" t="str">
        <f>IFERROR(INDEX(All!$C$13:$M$206,$B75,M$16),"")</f>
        <v/>
      </c>
      <c r="N75" s="166"/>
      <c r="O75" s="167" t="str">
        <f t="shared" si="2"/>
        <v/>
      </c>
    </row>
    <row r="76" spans="2:15" ht="18" hidden="1" customHeight="1">
      <c r="B76" s="28" t="str">
        <f>IFERROR(SMALL($C$18:$C$211,ROW(All!G71)-ROW(All!$G$12)),"")</f>
        <v/>
      </c>
      <c r="C76" s="161">
        <f>IF(All!$B71="","",IF($H$9=All!G71,ROW(All!B71)-ROW(All!$B$12),""))</f>
        <v>59</v>
      </c>
      <c r="D76" s="162" t="str">
        <f>IFERROR(INDEX(All!$C$13:$M$206,$B76,D$16),"")</f>
        <v/>
      </c>
      <c r="E76" s="12" t="str">
        <f>IFERROR(INDEX(All!$C$13:$M$206,$B76,E$16),"")</f>
        <v/>
      </c>
      <c r="F76" s="157" t="str">
        <f>IFERROR(INDEX(All!$C$13:$M$206,$B76,F$16),"")</f>
        <v/>
      </c>
      <c r="G76" s="12" t="str">
        <f>IFERROR(INDEX(All!$C$13:$M$206,$B76,G$16),"")</f>
        <v/>
      </c>
      <c r="H76" s="12" t="str">
        <f>IFERROR(INDEX(All!$C$13:$M$206,$B76,H$16),"")</f>
        <v/>
      </c>
      <c r="I76" s="12" t="str">
        <f>IFERROR(INDEX(All!$C$13:$M$206,$B76,I$16),"")</f>
        <v/>
      </c>
      <c r="J76" s="12" t="str">
        <f>IFERROR(INDEX(All!$C$13:$M$206,$B76,J$16),"")</f>
        <v/>
      </c>
      <c r="K76" s="15" t="str">
        <f>IFERROR(INDEX(All!$C$13:$M$206,$B76,K$16),"")</f>
        <v/>
      </c>
      <c r="L76" s="163" t="str">
        <f>IFERROR(INDEX(All!$C$13:$M$206,$B76,L$16),"")</f>
        <v/>
      </c>
      <c r="M76" s="163" t="str">
        <f>IFERROR(INDEX(All!$C$13:$M$206,$B76,M$16),"")</f>
        <v/>
      </c>
      <c r="N76" s="164"/>
      <c r="O76" s="165" t="str">
        <f t="shared" si="2"/>
        <v/>
      </c>
    </row>
    <row r="77" spans="2:15" ht="18" hidden="1" customHeight="1">
      <c r="B77" s="28" t="str">
        <f>IFERROR(SMALL($C$18:$C$211,ROW(All!G72)-ROW(All!$G$12)),"")</f>
        <v/>
      </c>
      <c r="C77" s="161">
        <f>IF(All!$B72="","",IF($H$9=All!G72,ROW(All!B72)-ROW(All!$B$12),""))</f>
        <v>60</v>
      </c>
      <c r="D77" s="162" t="str">
        <f>IFERROR(INDEX(All!$C$13:$M$206,$B77,D$16),"")</f>
        <v/>
      </c>
      <c r="E77" s="12" t="str">
        <f>IFERROR(INDEX(All!$C$13:$M$206,$B77,E$16),"")</f>
        <v/>
      </c>
      <c r="F77" s="157" t="str">
        <f>IFERROR(INDEX(All!$C$13:$M$206,$B77,F$16),"")</f>
        <v/>
      </c>
      <c r="G77" s="12" t="str">
        <f>IFERROR(INDEX(All!$C$13:$M$206,$B77,G$16),"")</f>
        <v/>
      </c>
      <c r="H77" s="12" t="str">
        <f>IFERROR(INDEX(All!$C$13:$M$206,$B77,H$16),"")</f>
        <v/>
      </c>
      <c r="I77" s="12" t="str">
        <f>IFERROR(INDEX(All!$C$13:$M$206,$B77,I$16),"")</f>
        <v/>
      </c>
      <c r="J77" s="12" t="str">
        <f>IFERROR(INDEX(All!$C$13:$M$206,$B77,J$16),"")</f>
        <v/>
      </c>
      <c r="K77" s="15" t="str">
        <f>IFERROR(INDEX(All!$C$13:$M$206,$B77,K$16),"")</f>
        <v/>
      </c>
      <c r="L77" s="163" t="str">
        <f>IFERROR(INDEX(All!$C$13:$M$206,$B77,L$16),"")</f>
        <v/>
      </c>
      <c r="M77" s="163" t="str">
        <f>IFERROR(INDEX(All!$C$13:$M$206,$B77,M$16),"")</f>
        <v/>
      </c>
      <c r="N77" s="166"/>
      <c r="O77" s="167" t="str">
        <f t="shared" si="2"/>
        <v/>
      </c>
    </row>
    <row r="78" spans="2:15" ht="18" hidden="1" customHeight="1">
      <c r="B78" s="28" t="str">
        <f>IFERROR(SMALL($C$18:$C$211,ROW(All!G73)-ROW(All!$G$12)),"")</f>
        <v/>
      </c>
      <c r="C78" s="161">
        <f>IF(All!$B73="","",IF($H$9=All!G73,ROW(All!B73)-ROW(All!$B$12),""))</f>
        <v>61</v>
      </c>
      <c r="D78" s="162" t="str">
        <f>IFERROR(INDEX(All!$C$13:$M$206,$B78,D$16),"")</f>
        <v/>
      </c>
      <c r="E78" s="12" t="str">
        <f>IFERROR(INDEX(All!$C$13:$M$206,$B78,E$16),"")</f>
        <v/>
      </c>
      <c r="F78" s="157" t="str">
        <f>IFERROR(INDEX(All!$C$13:$M$206,$B78,F$16),"")</f>
        <v/>
      </c>
      <c r="G78" s="12" t="str">
        <f>IFERROR(INDEX(All!$C$13:$M$206,$B78,G$16),"")</f>
        <v/>
      </c>
      <c r="H78" s="12" t="str">
        <f>IFERROR(INDEX(All!$C$13:$M$206,$B78,H$16),"")</f>
        <v/>
      </c>
      <c r="I78" s="12" t="str">
        <f>IFERROR(INDEX(All!$C$13:$M$206,$B78,I$16),"")</f>
        <v/>
      </c>
      <c r="J78" s="12" t="str">
        <f>IFERROR(INDEX(All!$C$13:$M$206,$B78,J$16),"")</f>
        <v/>
      </c>
      <c r="K78" s="15" t="str">
        <f>IFERROR(INDEX(All!$C$13:$M$206,$B78,K$16),"")</f>
        <v/>
      </c>
      <c r="L78" s="163" t="str">
        <f>IFERROR(INDEX(All!$C$13:$M$206,$B78,L$16),"")</f>
        <v/>
      </c>
      <c r="M78" s="163" t="str">
        <f>IFERROR(INDEX(All!$C$13:$M$206,$B78,M$16),"")</f>
        <v/>
      </c>
      <c r="N78" s="164"/>
      <c r="O78" s="165" t="str">
        <f t="shared" si="2"/>
        <v/>
      </c>
    </row>
    <row r="79" spans="2:15" ht="18" hidden="1" customHeight="1">
      <c r="B79" s="28" t="str">
        <f>IFERROR(SMALL($C$18:$C$211,ROW(All!G74)-ROW(All!$G$12)),"")</f>
        <v/>
      </c>
      <c r="C79" s="161">
        <f>IF(All!$B74="","",IF($H$9=All!G74,ROW(All!B74)-ROW(All!$B$12),""))</f>
        <v>62</v>
      </c>
      <c r="D79" s="162" t="str">
        <f>IFERROR(INDEX(All!$C$13:$M$206,$B79,D$16),"")</f>
        <v/>
      </c>
      <c r="E79" s="12" t="str">
        <f>IFERROR(INDEX(All!$C$13:$M$206,$B79,E$16),"")</f>
        <v/>
      </c>
      <c r="F79" s="157" t="str">
        <f>IFERROR(INDEX(All!$C$13:$M$206,$B79,F$16),"")</f>
        <v/>
      </c>
      <c r="G79" s="12" t="str">
        <f>IFERROR(INDEX(All!$C$13:$M$206,$B79,G$16),"")</f>
        <v/>
      </c>
      <c r="H79" s="12" t="str">
        <f>IFERROR(INDEX(All!$C$13:$M$206,$B79,H$16),"")</f>
        <v/>
      </c>
      <c r="I79" s="12" t="str">
        <f>IFERROR(INDEX(All!$C$13:$M$206,$B79,I$16),"")</f>
        <v/>
      </c>
      <c r="J79" s="12" t="str">
        <f>IFERROR(INDEX(All!$C$13:$M$206,$B79,J$16),"")</f>
        <v/>
      </c>
      <c r="K79" s="15" t="str">
        <f>IFERROR(INDEX(All!$C$13:$M$206,$B79,K$16),"")</f>
        <v/>
      </c>
      <c r="L79" s="163" t="str">
        <f>IFERROR(INDEX(All!$C$13:$M$206,$B79,L$16),"")</f>
        <v/>
      </c>
      <c r="M79" s="163" t="str">
        <f>IFERROR(INDEX(All!$C$13:$M$206,$B79,M$16),"")</f>
        <v/>
      </c>
      <c r="N79" s="166"/>
      <c r="O79" s="167" t="str">
        <f t="shared" si="2"/>
        <v/>
      </c>
    </row>
    <row r="80" spans="2:15" ht="18" hidden="1" customHeight="1">
      <c r="B80" s="28" t="str">
        <f>IFERROR(SMALL($C$18:$C$211,ROW(All!G75)-ROW(All!$G$12)),"")</f>
        <v/>
      </c>
      <c r="C80" s="161">
        <f>IF(All!$B75="","",IF($H$9=All!G75,ROW(All!B75)-ROW(All!$B$12),""))</f>
        <v>63</v>
      </c>
      <c r="D80" s="162" t="str">
        <f>IFERROR(INDEX(All!$C$13:$M$206,$B80,D$16),"")</f>
        <v/>
      </c>
      <c r="E80" s="12" t="str">
        <f>IFERROR(INDEX(All!$C$13:$M$206,$B80,E$16),"")</f>
        <v/>
      </c>
      <c r="F80" s="157" t="str">
        <f>IFERROR(INDEX(All!$C$13:$M$206,$B80,F$16),"")</f>
        <v/>
      </c>
      <c r="G80" s="12" t="str">
        <f>IFERROR(INDEX(All!$C$13:$M$206,$B80,G$16),"")</f>
        <v/>
      </c>
      <c r="H80" s="12" t="str">
        <f>IFERROR(INDEX(All!$C$13:$M$206,$B80,H$16),"")</f>
        <v/>
      </c>
      <c r="I80" s="12" t="str">
        <f>IFERROR(INDEX(All!$C$13:$M$206,$B80,I$16),"")</f>
        <v/>
      </c>
      <c r="J80" s="12" t="str">
        <f>IFERROR(INDEX(All!$C$13:$M$206,$B80,J$16),"")</f>
        <v/>
      </c>
      <c r="K80" s="15" t="str">
        <f>IFERROR(INDEX(All!$C$13:$M$206,$B80,K$16),"")</f>
        <v/>
      </c>
      <c r="L80" s="163" t="str">
        <f>IFERROR(INDEX(All!$C$13:$M$206,$B80,L$16),"")</f>
        <v/>
      </c>
      <c r="M80" s="163" t="str">
        <f>IFERROR(INDEX(All!$C$13:$M$206,$B80,M$16),"")</f>
        <v/>
      </c>
      <c r="N80" s="164"/>
      <c r="O80" s="165" t="str">
        <f t="shared" si="2"/>
        <v/>
      </c>
    </row>
    <row r="81" spans="2:15" ht="18" hidden="1" customHeight="1">
      <c r="B81" s="28" t="str">
        <f>IFERROR(SMALL($C$18:$C$211,ROW(All!G76)-ROW(All!$G$12)),"")</f>
        <v/>
      </c>
      <c r="C81" s="161">
        <f>IF(All!$B76="","",IF($H$9=All!G76,ROW(All!B76)-ROW(All!$B$12),""))</f>
        <v>64</v>
      </c>
      <c r="D81" s="162" t="str">
        <f>IFERROR(INDEX(All!$C$13:$M$206,$B81,D$16),"")</f>
        <v/>
      </c>
      <c r="E81" s="12" t="str">
        <f>IFERROR(INDEX(All!$C$13:$M$206,$B81,E$16),"")</f>
        <v/>
      </c>
      <c r="F81" s="157" t="str">
        <f>IFERROR(INDEX(All!$C$13:$M$206,$B81,F$16),"")</f>
        <v/>
      </c>
      <c r="G81" s="12" t="str">
        <f>IFERROR(INDEX(All!$C$13:$M$206,$B81,G$16),"")</f>
        <v/>
      </c>
      <c r="H81" s="12" t="str">
        <f>IFERROR(INDEX(All!$C$13:$M$206,$B81,H$16),"")</f>
        <v/>
      </c>
      <c r="I81" s="12" t="str">
        <f>IFERROR(INDEX(All!$C$13:$M$206,$B81,I$16),"")</f>
        <v/>
      </c>
      <c r="J81" s="12" t="str">
        <f>IFERROR(INDEX(All!$C$13:$M$206,$B81,J$16),"")</f>
        <v/>
      </c>
      <c r="K81" s="15" t="str">
        <f>IFERROR(INDEX(All!$C$13:$M$206,$B81,K$16),"")</f>
        <v/>
      </c>
      <c r="L81" s="163" t="str">
        <f>IFERROR(INDEX(All!$C$13:$M$206,$B81,L$16),"")</f>
        <v/>
      </c>
      <c r="M81" s="163" t="str">
        <f>IFERROR(INDEX(All!$C$13:$M$206,$B81,M$16),"")</f>
        <v/>
      </c>
      <c r="N81" s="166"/>
      <c r="O81" s="167" t="str">
        <f t="shared" si="2"/>
        <v/>
      </c>
    </row>
    <row r="82" spans="2:15" ht="18" hidden="1" customHeight="1">
      <c r="B82" s="28" t="str">
        <f>IFERROR(SMALL($C$18:$C$211,ROW(All!G77)-ROW(All!$G$12)),"")</f>
        <v/>
      </c>
      <c r="C82" s="161">
        <f>IF(All!$B77="","",IF($H$9=All!G77,ROW(All!B77)-ROW(All!$B$12),""))</f>
        <v>65</v>
      </c>
      <c r="D82" s="162" t="str">
        <f>IFERROR(INDEX(All!$C$13:$M$206,$B82,D$16),"")</f>
        <v/>
      </c>
      <c r="E82" s="12" t="str">
        <f>IFERROR(INDEX(All!$C$13:$M$206,$B82,E$16),"")</f>
        <v/>
      </c>
      <c r="F82" s="157" t="str">
        <f>IFERROR(INDEX(All!$C$13:$M$206,$B82,F$16),"")</f>
        <v/>
      </c>
      <c r="G82" s="12" t="str">
        <f>IFERROR(INDEX(All!$C$13:$M$206,$B82,G$16),"")</f>
        <v/>
      </c>
      <c r="H82" s="12" t="str">
        <f>IFERROR(INDEX(All!$C$13:$M$206,$B82,H$16),"")</f>
        <v/>
      </c>
      <c r="I82" s="12" t="str">
        <f>IFERROR(INDEX(All!$C$13:$M$206,$B82,I$16),"")</f>
        <v/>
      </c>
      <c r="J82" s="12" t="str">
        <f>IFERROR(INDEX(All!$C$13:$M$206,$B82,J$16),"")</f>
        <v/>
      </c>
      <c r="K82" s="15" t="str">
        <f>IFERROR(INDEX(All!$C$13:$M$206,$B82,K$16),"")</f>
        <v/>
      </c>
      <c r="L82" s="163" t="str">
        <f>IFERROR(INDEX(All!$C$13:$M$206,$B82,L$16),"")</f>
        <v/>
      </c>
      <c r="M82" s="163" t="str">
        <f>IFERROR(INDEX(All!$C$13:$M$206,$B82,M$16),"")</f>
        <v/>
      </c>
      <c r="N82" s="164"/>
      <c r="O82" s="165" t="str">
        <f t="shared" si="2"/>
        <v/>
      </c>
    </row>
    <row r="83" spans="2:15" ht="18" hidden="1" customHeight="1">
      <c r="B83" s="28" t="str">
        <f>IFERROR(SMALL($C$18:$C$211,ROW(All!G78)-ROW(All!$G$12)),"")</f>
        <v/>
      </c>
      <c r="C83" s="161">
        <f>IF(All!$B78="","",IF($H$9=All!G78,ROW(All!B78)-ROW(All!$B$12),""))</f>
        <v>66</v>
      </c>
      <c r="D83" s="162" t="str">
        <f>IFERROR(INDEX(All!$C$13:$M$206,$B83,D$16),"")</f>
        <v/>
      </c>
      <c r="E83" s="12" t="str">
        <f>IFERROR(INDEX(All!$C$13:$M$206,$B83,E$16),"")</f>
        <v/>
      </c>
      <c r="F83" s="157" t="str">
        <f>IFERROR(INDEX(All!$C$13:$M$206,$B83,F$16),"")</f>
        <v/>
      </c>
      <c r="G83" s="12" t="str">
        <f>IFERROR(INDEX(All!$C$13:$M$206,$B83,G$16),"")</f>
        <v/>
      </c>
      <c r="H83" s="12" t="str">
        <f>IFERROR(INDEX(All!$C$13:$M$206,$B83,H$16),"")</f>
        <v/>
      </c>
      <c r="I83" s="12" t="str">
        <f>IFERROR(INDEX(All!$C$13:$M$206,$B83,I$16),"")</f>
        <v/>
      </c>
      <c r="J83" s="12" t="str">
        <f>IFERROR(INDEX(All!$C$13:$M$206,$B83,J$16),"")</f>
        <v/>
      </c>
      <c r="K83" s="15" t="str">
        <f>IFERROR(INDEX(All!$C$13:$M$206,$B83,K$16),"")</f>
        <v/>
      </c>
      <c r="L83" s="163" t="str">
        <f>IFERROR(INDEX(All!$C$13:$M$206,$B83,L$16),"")</f>
        <v/>
      </c>
      <c r="M83" s="163" t="str">
        <f>IFERROR(INDEX(All!$C$13:$M$206,$B83,M$16),"")</f>
        <v/>
      </c>
      <c r="N83" s="166"/>
      <c r="O83" s="167" t="str">
        <f t="shared" ref="O83:O146" si="3">IF($G83=$H$9,1,"")</f>
        <v/>
      </c>
    </row>
    <row r="84" spans="2:15" ht="18" hidden="1" customHeight="1">
      <c r="B84" s="28" t="str">
        <f>IFERROR(SMALL($C$18:$C$211,ROW(All!G79)-ROW(All!$G$12)),"")</f>
        <v/>
      </c>
      <c r="C84" s="161">
        <f>IF(All!$B79="","",IF($H$9=All!G79,ROW(All!B79)-ROW(All!$B$12),""))</f>
        <v>67</v>
      </c>
      <c r="D84" s="162" t="str">
        <f>IFERROR(INDEX(All!$C$13:$M$206,$B84,D$16),"")</f>
        <v/>
      </c>
      <c r="E84" s="12" t="str">
        <f>IFERROR(INDEX(All!$C$13:$M$206,$B84,E$16),"")</f>
        <v/>
      </c>
      <c r="F84" s="157" t="str">
        <f>IFERROR(INDEX(All!$C$13:$M$206,$B84,F$16),"")</f>
        <v/>
      </c>
      <c r="G84" s="12" t="str">
        <f>IFERROR(INDEX(All!$C$13:$M$206,$B84,G$16),"")</f>
        <v/>
      </c>
      <c r="H84" s="12" t="str">
        <f>IFERROR(INDEX(All!$C$13:$M$206,$B84,H$16),"")</f>
        <v/>
      </c>
      <c r="I84" s="12" t="str">
        <f>IFERROR(INDEX(All!$C$13:$M$206,$B84,I$16),"")</f>
        <v/>
      </c>
      <c r="J84" s="12" t="str">
        <f>IFERROR(INDEX(All!$C$13:$M$206,$B84,J$16),"")</f>
        <v/>
      </c>
      <c r="K84" s="15" t="str">
        <f>IFERROR(INDEX(All!$C$13:$M$206,$B84,K$16),"")</f>
        <v/>
      </c>
      <c r="L84" s="163" t="str">
        <f>IFERROR(INDEX(All!$C$13:$M$206,$B84,L$16),"")</f>
        <v/>
      </c>
      <c r="M84" s="163" t="str">
        <f>IFERROR(INDEX(All!$C$13:$M$206,$B84,M$16),"")</f>
        <v/>
      </c>
      <c r="N84" s="164"/>
      <c r="O84" s="165" t="str">
        <f t="shared" si="3"/>
        <v/>
      </c>
    </row>
    <row r="85" spans="2:15" ht="18" hidden="1" customHeight="1">
      <c r="B85" s="28" t="str">
        <f>IFERROR(SMALL($C$18:$C$211,ROW(All!G80)-ROW(All!$G$12)),"")</f>
        <v/>
      </c>
      <c r="C85" s="161">
        <f>IF(All!$B80="","",IF($H$9=All!G80,ROW(All!B80)-ROW(All!$B$12),""))</f>
        <v>68</v>
      </c>
      <c r="D85" s="162" t="str">
        <f>IFERROR(INDEX(All!$C$13:$M$206,$B85,D$16),"")</f>
        <v/>
      </c>
      <c r="E85" s="12" t="str">
        <f>IFERROR(INDEX(All!$C$13:$M$206,$B85,E$16),"")</f>
        <v/>
      </c>
      <c r="F85" s="157" t="str">
        <f>IFERROR(INDEX(All!$C$13:$M$206,$B85,F$16),"")</f>
        <v/>
      </c>
      <c r="G85" s="12" t="str">
        <f>IFERROR(INDEX(All!$C$13:$M$206,$B85,G$16),"")</f>
        <v/>
      </c>
      <c r="H85" s="12" t="str">
        <f>IFERROR(INDEX(All!$C$13:$M$206,$B85,H$16),"")</f>
        <v/>
      </c>
      <c r="I85" s="12" t="str">
        <f>IFERROR(INDEX(All!$C$13:$M$206,$B85,I$16),"")</f>
        <v/>
      </c>
      <c r="J85" s="12" t="str">
        <f>IFERROR(INDEX(All!$C$13:$M$206,$B85,J$16),"")</f>
        <v/>
      </c>
      <c r="K85" s="15" t="str">
        <f>IFERROR(INDEX(All!$C$13:$M$206,$B85,K$16),"")</f>
        <v/>
      </c>
      <c r="L85" s="163" t="str">
        <f>IFERROR(INDEX(All!$C$13:$M$206,$B85,L$16),"")</f>
        <v/>
      </c>
      <c r="M85" s="163" t="str">
        <f>IFERROR(INDEX(All!$C$13:$M$206,$B85,M$16),"")</f>
        <v/>
      </c>
      <c r="N85" s="166"/>
      <c r="O85" s="167" t="str">
        <f t="shared" si="3"/>
        <v/>
      </c>
    </row>
    <row r="86" spans="2:15" ht="18" hidden="1" customHeight="1">
      <c r="B86" s="28" t="str">
        <f>IFERROR(SMALL($C$18:$C$211,ROW(All!G81)-ROW(All!$G$12)),"")</f>
        <v/>
      </c>
      <c r="C86" s="161">
        <f>IF(All!$B81="","",IF($H$9=All!G81,ROW(All!B81)-ROW(All!$B$12),""))</f>
        <v>69</v>
      </c>
      <c r="D86" s="162" t="str">
        <f>IFERROR(INDEX(All!$C$13:$M$206,$B86,D$16),"")</f>
        <v/>
      </c>
      <c r="E86" s="12" t="str">
        <f>IFERROR(INDEX(All!$C$13:$M$206,$B86,E$16),"")</f>
        <v/>
      </c>
      <c r="F86" s="157" t="str">
        <f>IFERROR(INDEX(All!$C$13:$M$206,$B86,F$16),"")</f>
        <v/>
      </c>
      <c r="G86" s="12" t="str">
        <f>IFERROR(INDEX(All!$C$13:$M$206,$B86,G$16),"")</f>
        <v/>
      </c>
      <c r="H86" s="12" t="str">
        <f>IFERROR(INDEX(All!$C$13:$M$206,$B86,H$16),"")</f>
        <v/>
      </c>
      <c r="I86" s="12" t="str">
        <f>IFERROR(INDEX(All!$C$13:$M$206,$B86,I$16),"")</f>
        <v/>
      </c>
      <c r="J86" s="12" t="str">
        <f>IFERROR(INDEX(All!$C$13:$M$206,$B86,J$16),"")</f>
        <v/>
      </c>
      <c r="K86" s="15" t="str">
        <f>IFERROR(INDEX(All!$C$13:$M$206,$B86,K$16),"")</f>
        <v/>
      </c>
      <c r="L86" s="163" t="str">
        <f>IFERROR(INDEX(All!$C$13:$M$206,$B86,L$16),"")</f>
        <v/>
      </c>
      <c r="M86" s="163" t="str">
        <f>IFERROR(INDEX(All!$C$13:$M$206,$B86,M$16),"")</f>
        <v/>
      </c>
      <c r="N86" s="164"/>
      <c r="O86" s="165" t="str">
        <f t="shared" si="3"/>
        <v/>
      </c>
    </row>
    <row r="87" spans="2:15" ht="18" hidden="1" customHeight="1">
      <c r="B87" s="28" t="str">
        <f>IFERROR(SMALL($C$18:$C$211,ROW(All!G82)-ROW(All!$G$12)),"")</f>
        <v/>
      </c>
      <c r="C87" s="161">
        <f>IF(All!$B82="","",IF($H$9=All!G82,ROW(All!B82)-ROW(All!$B$12),""))</f>
        <v>70</v>
      </c>
      <c r="D87" s="162" t="str">
        <f>IFERROR(INDEX(All!$C$13:$M$206,$B87,D$16),"")</f>
        <v/>
      </c>
      <c r="E87" s="12" t="str">
        <f>IFERROR(INDEX(All!$C$13:$M$206,$B87,E$16),"")</f>
        <v/>
      </c>
      <c r="F87" s="157" t="str">
        <f>IFERROR(INDEX(All!$C$13:$M$206,$B87,F$16),"")</f>
        <v/>
      </c>
      <c r="G87" s="12" t="str">
        <f>IFERROR(INDEX(All!$C$13:$M$206,$B87,G$16),"")</f>
        <v/>
      </c>
      <c r="H87" s="12" t="str">
        <f>IFERROR(INDEX(All!$C$13:$M$206,$B87,H$16),"")</f>
        <v/>
      </c>
      <c r="I87" s="12" t="str">
        <f>IFERROR(INDEX(All!$C$13:$M$206,$B87,I$16),"")</f>
        <v/>
      </c>
      <c r="J87" s="12" t="str">
        <f>IFERROR(INDEX(All!$C$13:$M$206,$B87,J$16),"")</f>
        <v/>
      </c>
      <c r="K87" s="15" t="str">
        <f>IFERROR(INDEX(All!$C$13:$M$206,$B87,K$16),"")</f>
        <v/>
      </c>
      <c r="L87" s="163" t="str">
        <f>IFERROR(INDEX(All!$C$13:$M$206,$B87,L$16),"")</f>
        <v/>
      </c>
      <c r="M87" s="163" t="str">
        <f>IFERROR(INDEX(All!$C$13:$M$206,$B87,M$16),"")</f>
        <v/>
      </c>
      <c r="N87" s="166"/>
      <c r="O87" s="167" t="str">
        <f t="shared" si="3"/>
        <v/>
      </c>
    </row>
    <row r="88" spans="2:15" ht="18" hidden="1" customHeight="1">
      <c r="B88" s="28" t="str">
        <f>IFERROR(SMALL($C$18:$C$211,ROW(All!G83)-ROW(All!$G$12)),"")</f>
        <v/>
      </c>
      <c r="C88" s="161">
        <f>IF(All!$B83="","",IF($H$9=All!G83,ROW(All!B83)-ROW(All!$B$12),""))</f>
        <v>71</v>
      </c>
      <c r="D88" s="162" t="str">
        <f>IFERROR(INDEX(All!$C$13:$M$206,$B88,D$16),"")</f>
        <v/>
      </c>
      <c r="E88" s="12" t="str">
        <f>IFERROR(INDEX(All!$C$13:$M$206,$B88,E$16),"")</f>
        <v/>
      </c>
      <c r="F88" s="157" t="str">
        <f>IFERROR(INDEX(All!$C$13:$M$206,$B88,F$16),"")</f>
        <v/>
      </c>
      <c r="G88" s="12" t="str">
        <f>IFERROR(INDEX(All!$C$13:$M$206,$B88,G$16),"")</f>
        <v/>
      </c>
      <c r="H88" s="12" t="str">
        <f>IFERROR(INDEX(All!$C$13:$M$206,$B88,H$16),"")</f>
        <v/>
      </c>
      <c r="I88" s="12" t="str">
        <f>IFERROR(INDEX(All!$C$13:$M$206,$B88,I$16),"")</f>
        <v/>
      </c>
      <c r="J88" s="12" t="str">
        <f>IFERROR(INDEX(All!$C$13:$M$206,$B88,J$16),"")</f>
        <v/>
      </c>
      <c r="K88" s="15" t="str">
        <f>IFERROR(INDEX(All!$C$13:$M$206,$B88,K$16),"")</f>
        <v/>
      </c>
      <c r="L88" s="163" t="str">
        <f>IFERROR(INDEX(All!$C$13:$M$206,$B88,L$16),"")</f>
        <v/>
      </c>
      <c r="M88" s="163" t="str">
        <f>IFERROR(INDEX(All!$C$13:$M$206,$B88,M$16),"")</f>
        <v/>
      </c>
      <c r="N88" s="164"/>
      <c r="O88" s="165" t="str">
        <f t="shared" si="3"/>
        <v/>
      </c>
    </row>
    <row r="89" spans="2:15" ht="18" hidden="1" customHeight="1">
      <c r="B89" s="28" t="str">
        <f>IFERROR(SMALL($C$18:$C$211,ROW(All!G84)-ROW(All!$G$12)),"")</f>
        <v/>
      </c>
      <c r="C89" s="161">
        <f>IF(All!$B84="","",IF($H$9=All!G84,ROW(All!B84)-ROW(All!$B$12),""))</f>
        <v>72</v>
      </c>
      <c r="D89" s="162" t="str">
        <f>IFERROR(INDEX(All!$C$13:$M$206,$B89,D$16),"")</f>
        <v/>
      </c>
      <c r="E89" s="12" t="str">
        <f>IFERROR(INDEX(All!$C$13:$M$206,$B89,E$16),"")</f>
        <v/>
      </c>
      <c r="F89" s="157" t="str">
        <f>IFERROR(INDEX(All!$C$13:$M$206,$B89,F$16),"")</f>
        <v/>
      </c>
      <c r="G89" s="12" t="str">
        <f>IFERROR(INDEX(All!$C$13:$M$206,$B89,G$16),"")</f>
        <v/>
      </c>
      <c r="H89" s="12" t="str">
        <f>IFERROR(INDEX(All!$C$13:$M$206,$B89,H$16),"")</f>
        <v/>
      </c>
      <c r="I89" s="12" t="str">
        <f>IFERROR(INDEX(All!$C$13:$M$206,$B89,I$16),"")</f>
        <v/>
      </c>
      <c r="J89" s="12" t="str">
        <f>IFERROR(INDEX(All!$C$13:$M$206,$B89,J$16),"")</f>
        <v/>
      </c>
      <c r="K89" s="15" t="str">
        <f>IFERROR(INDEX(All!$C$13:$M$206,$B89,K$16),"")</f>
        <v/>
      </c>
      <c r="L89" s="163" t="str">
        <f>IFERROR(INDEX(All!$C$13:$M$206,$B89,L$16),"")</f>
        <v/>
      </c>
      <c r="M89" s="163" t="str">
        <f>IFERROR(INDEX(All!$C$13:$M$206,$B89,M$16),"")</f>
        <v/>
      </c>
      <c r="N89" s="166"/>
      <c r="O89" s="167" t="str">
        <f t="shared" si="3"/>
        <v/>
      </c>
    </row>
    <row r="90" spans="2:15" ht="18" hidden="1" customHeight="1">
      <c r="B90" s="28" t="str">
        <f>IFERROR(SMALL($C$18:$C$211,ROW(All!G85)-ROW(All!$G$12)),"")</f>
        <v/>
      </c>
      <c r="C90" s="161">
        <f>IF(All!$B85="","",IF($H$9=All!G85,ROW(All!B85)-ROW(All!$B$12),""))</f>
        <v>73</v>
      </c>
      <c r="D90" s="162" t="str">
        <f>IFERROR(INDEX(All!$C$13:$M$206,$B90,D$16),"")</f>
        <v/>
      </c>
      <c r="E90" s="12" t="str">
        <f>IFERROR(INDEX(All!$C$13:$M$206,$B90,E$16),"")</f>
        <v/>
      </c>
      <c r="F90" s="157" t="str">
        <f>IFERROR(INDEX(All!$C$13:$M$206,$B90,F$16),"")</f>
        <v/>
      </c>
      <c r="G90" s="12" t="str">
        <f>IFERROR(INDEX(All!$C$13:$M$206,$B90,G$16),"")</f>
        <v/>
      </c>
      <c r="H90" s="12" t="str">
        <f>IFERROR(INDEX(All!$C$13:$M$206,$B90,H$16),"")</f>
        <v/>
      </c>
      <c r="I90" s="12" t="str">
        <f>IFERROR(INDEX(All!$C$13:$M$206,$B90,I$16),"")</f>
        <v/>
      </c>
      <c r="J90" s="12" t="str">
        <f>IFERROR(INDEX(All!$C$13:$M$206,$B90,J$16),"")</f>
        <v/>
      </c>
      <c r="K90" s="15" t="str">
        <f>IFERROR(INDEX(All!$C$13:$M$206,$B90,K$16),"")</f>
        <v/>
      </c>
      <c r="L90" s="163" t="str">
        <f>IFERROR(INDEX(All!$C$13:$M$206,$B90,L$16),"")</f>
        <v/>
      </c>
      <c r="M90" s="163" t="str">
        <f>IFERROR(INDEX(All!$C$13:$M$206,$B90,M$16),"")</f>
        <v/>
      </c>
      <c r="N90" s="164"/>
      <c r="O90" s="165" t="str">
        <f t="shared" si="3"/>
        <v/>
      </c>
    </row>
    <row r="91" spans="2:15" ht="18" hidden="1" customHeight="1">
      <c r="B91" s="28" t="str">
        <f>IFERROR(SMALL($C$18:$C$211,ROW(All!G86)-ROW(All!$G$12)),"")</f>
        <v/>
      </c>
      <c r="C91" s="161">
        <f>IF(All!$B86="","",IF($H$9=All!G86,ROW(All!B86)-ROW(All!$B$12),""))</f>
        <v>74</v>
      </c>
      <c r="D91" s="162" t="str">
        <f>IFERROR(INDEX(All!$C$13:$M$206,$B91,D$16),"")</f>
        <v/>
      </c>
      <c r="E91" s="12" t="str">
        <f>IFERROR(INDEX(All!$C$13:$M$206,$B91,E$16),"")</f>
        <v/>
      </c>
      <c r="F91" s="157" t="str">
        <f>IFERROR(INDEX(All!$C$13:$M$206,$B91,F$16),"")</f>
        <v/>
      </c>
      <c r="G91" s="12" t="str">
        <f>IFERROR(INDEX(All!$C$13:$M$206,$B91,G$16),"")</f>
        <v/>
      </c>
      <c r="H91" s="12" t="str">
        <f>IFERROR(INDEX(All!$C$13:$M$206,$B91,H$16),"")</f>
        <v/>
      </c>
      <c r="I91" s="12" t="str">
        <f>IFERROR(INDEX(All!$C$13:$M$206,$B91,I$16),"")</f>
        <v/>
      </c>
      <c r="J91" s="12" t="str">
        <f>IFERROR(INDEX(All!$C$13:$M$206,$B91,J$16),"")</f>
        <v/>
      </c>
      <c r="K91" s="15" t="str">
        <f>IFERROR(INDEX(All!$C$13:$M$206,$B91,K$16),"")</f>
        <v/>
      </c>
      <c r="L91" s="163" t="str">
        <f>IFERROR(INDEX(All!$C$13:$M$206,$B91,L$16),"")</f>
        <v/>
      </c>
      <c r="M91" s="163" t="str">
        <f>IFERROR(INDEX(All!$C$13:$M$206,$B91,M$16),"")</f>
        <v/>
      </c>
      <c r="N91" s="166"/>
      <c r="O91" s="167" t="str">
        <f t="shared" si="3"/>
        <v/>
      </c>
    </row>
    <row r="92" spans="2:15" ht="18" hidden="1" customHeight="1">
      <c r="B92" s="28" t="str">
        <f>IFERROR(SMALL($C$18:$C$211,ROW(All!G87)-ROW(All!$G$12)),"")</f>
        <v/>
      </c>
      <c r="C92" s="161">
        <f>IF(All!$B87="","",IF($H$9=All!G87,ROW(All!B87)-ROW(All!$B$12),""))</f>
        <v>75</v>
      </c>
      <c r="D92" s="162" t="str">
        <f>IFERROR(INDEX(All!$C$13:$M$206,$B92,D$16),"")</f>
        <v/>
      </c>
      <c r="E92" s="12" t="str">
        <f>IFERROR(INDEX(All!$C$13:$M$206,$B92,E$16),"")</f>
        <v/>
      </c>
      <c r="F92" s="157" t="str">
        <f>IFERROR(INDEX(All!$C$13:$M$206,$B92,F$16),"")</f>
        <v/>
      </c>
      <c r="G92" s="12" t="str">
        <f>IFERROR(INDEX(All!$C$13:$M$206,$B92,G$16),"")</f>
        <v/>
      </c>
      <c r="H92" s="12" t="str">
        <f>IFERROR(INDEX(All!$C$13:$M$206,$B92,H$16),"")</f>
        <v/>
      </c>
      <c r="I92" s="12" t="str">
        <f>IFERROR(INDEX(All!$C$13:$M$206,$B92,I$16),"")</f>
        <v/>
      </c>
      <c r="J92" s="12" t="str">
        <f>IFERROR(INDEX(All!$C$13:$M$206,$B92,J$16),"")</f>
        <v/>
      </c>
      <c r="K92" s="15" t="str">
        <f>IFERROR(INDEX(All!$C$13:$M$206,$B92,K$16),"")</f>
        <v/>
      </c>
      <c r="L92" s="163" t="str">
        <f>IFERROR(INDEX(All!$C$13:$M$206,$B92,L$16),"")</f>
        <v/>
      </c>
      <c r="M92" s="163" t="str">
        <f>IFERROR(INDEX(All!$C$13:$M$206,$B92,M$16),"")</f>
        <v/>
      </c>
      <c r="N92" s="164"/>
      <c r="O92" s="165" t="str">
        <f t="shared" si="3"/>
        <v/>
      </c>
    </row>
    <row r="93" spans="2:15" ht="18" hidden="1" customHeight="1">
      <c r="B93" s="28" t="str">
        <f>IFERROR(SMALL($C$18:$C$211,ROW(All!G88)-ROW(All!$G$12)),"")</f>
        <v/>
      </c>
      <c r="C93" s="161">
        <f>IF(All!$B88="","",IF($H$9=All!G88,ROW(All!B88)-ROW(All!$B$12),""))</f>
        <v>76</v>
      </c>
      <c r="D93" s="162" t="str">
        <f>IFERROR(INDEX(All!$C$13:$M$206,$B93,D$16),"")</f>
        <v/>
      </c>
      <c r="E93" s="12" t="str">
        <f>IFERROR(INDEX(All!$C$13:$M$206,$B93,E$16),"")</f>
        <v/>
      </c>
      <c r="F93" s="157" t="str">
        <f>IFERROR(INDEX(All!$C$13:$M$206,$B93,F$16),"")</f>
        <v/>
      </c>
      <c r="G93" s="12" t="str">
        <f>IFERROR(INDEX(All!$C$13:$M$206,$B93,G$16),"")</f>
        <v/>
      </c>
      <c r="H93" s="12" t="str">
        <f>IFERROR(INDEX(All!$C$13:$M$206,$B93,H$16),"")</f>
        <v/>
      </c>
      <c r="I93" s="12" t="str">
        <f>IFERROR(INDEX(All!$C$13:$M$206,$B93,I$16),"")</f>
        <v/>
      </c>
      <c r="J93" s="12" t="str">
        <f>IFERROR(INDEX(All!$C$13:$M$206,$B93,J$16),"")</f>
        <v/>
      </c>
      <c r="K93" s="15" t="str">
        <f>IFERROR(INDEX(All!$C$13:$M$206,$B93,K$16),"")</f>
        <v/>
      </c>
      <c r="L93" s="163" t="str">
        <f>IFERROR(INDEX(All!$C$13:$M$206,$B93,L$16),"")</f>
        <v/>
      </c>
      <c r="M93" s="163" t="str">
        <f>IFERROR(INDEX(All!$C$13:$M$206,$B93,M$16),"")</f>
        <v/>
      </c>
      <c r="N93" s="166"/>
      <c r="O93" s="167" t="str">
        <f t="shared" si="3"/>
        <v/>
      </c>
    </row>
    <row r="94" spans="2:15" ht="18" hidden="1" customHeight="1">
      <c r="B94" s="28" t="str">
        <f>IFERROR(SMALL($C$18:$C$211,ROW(All!G89)-ROW(All!$G$12)),"")</f>
        <v/>
      </c>
      <c r="C94" s="161">
        <f>IF(All!$B89="","",IF($H$9=All!G89,ROW(All!B89)-ROW(All!$B$12),""))</f>
        <v>77</v>
      </c>
      <c r="D94" s="162" t="str">
        <f>IFERROR(INDEX(All!$C$13:$M$206,$B94,D$16),"")</f>
        <v/>
      </c>
      <c r="E94" s="12" t="str">
        <f>IFERROR(INDEX(All!$C$13:$M$206,$B94,E$16),"")</f>
        <v/>
      </c>
      <c r="F94" s="157" t="str">
        <f>IFERROR(INDEX(All!$C$13:$M$206,$B94,F$16),"")</f>
        <v/>
      </c>
      <c r="G94" s="12" t="str">
        <f>IFERROR(INDEX(All!$C$13:$M$206,$B94,G$16),"")</f>
        <v/>
      </c>
      <c r="H94" s="12" t="str">
        <f>IFERROR(INDEX(All!$C$13:$M$206,$B94,H$16),"")</f>
        <v/>
      </c>
      <c r="I94" s="12" t="str">
        <f>IFERROR(INDEX(All!$C$13:$M$206,$B94,I$16),"")</f>
        <v/>
      </c>
      <c r="J94" s="12" t="str">
        <f>IFERROR(INDEX(All!$C$13:$M$206,$B94,J$16),"")</f>
        <v/>
      </c>
      <c r="K94" s="15" t="str">
        <f>IFERROR(INDEX(All!$C$13:$M$206,$B94,K$16),"")</f>
        <v/>
      </c>
      <c r="L94" s="163" t="str">
        <f>IFERROR(INDEX(All!$C$13:$M$206,$B94,L$16),"")</f>
        <v/>
      </c>
      <c r="M94" s="163" t="str">
        <f>IFERROR(INDEX(All!$C$13:$M$206,$B94,M$16),"")</f>
        <v/>
      </c>
      <c r="N94" s="164"/>
      <c r="O94" s="165" t="str">
        <f t="shared" si="3"/>
        <v/>
      </c>
    </row>
    <row r="95" spans="2:15" ht="18" hidden="1" customHeight="1">
      <c r="B95" s="28" t="str">
        <f>IFERROR(SMALL($C$18:$C$211,ROW(All!G90)-ROW(All!$G$12)),"")</f>
        <v/>
      </c>
      <c r="C95" s="161">
        <f>IF(All!$B90="","",IF($H$9=All!G90,ROW(All!B90)-ROW(All!$B$12),""))</f>
        <v>78</v>
      </c>
      <c r="D95" s="162" t="str">
        <f>IFERROR(INDEX(All!$C$13:$M$206,$B95,D$16),"")</f>
        <v/>
      </c>
      <c r="E95" s="12" t="str">
        <f>IFERROR(INDEX(All!$C$13:$M$206,$B95,E$16),"")</f>
        <v/>
      </c>
      <c r="F95" s="157" t="str">
        <f>IFERROR(INDEX(All!$C$13:$M$206,$B95,F$16),"")</f>
        <v/>
      </c>
      <c r="G95" s="12" t="str">
        <f>IFERROR(INDEX(All!$C$13:$M$206,$B95,G$16),"")</f>
        <v/>
      </c>
      <c r="H95" s="12" t="str">
        <f>IFERROR(INDEX(All!$C$13:$M$206,$B95,H$16),"")</f>
        <v/>
      </c>
      <c r="I95" s="12" t="str">
        <f>IFERROR(INDEX(All!$C$13:$M$206,$B95,I$16),"")</f>
        <v/>
      </c>
      <c r="J95" s="12" t="str">
        <f>IFERROR(INDEX(All!$C$13:$M$206,$B95,J$16),"")</f>
        <v/>
      </c>
      <c r="K95" s="15" t="str">
        <f>IFERROR(INDEX(All!$C$13:$M$206,$B95,K$16),"")</f>
        <v/>
      </c>
      <c r="L95" s="163" t="str">
        <f>IFERROR(INDEX(All!$C$13:$M$206,$B95,L$16),"")</f>
        <v/>
      </c>
      <c r="M95" s="163" t="str">
        <f>IFERROR(INDEX(All!$C$13:$M$206,$B95,M$16),"")</f>
        <v/>
      </c>
      <c r="N95" s="166"/>
      <c r="O95" s="167" t="str">
        <f t="shared" si="3"/>
        <v/>
      </c>
    </row>
    <row r="96" spans="2:15" ht="18" hidden="1" customHeight="1">
      <c r="B96" s="28" t="str">
        <f>IFERROR(SMALL($C$18:$C$211,ROW(All!G91)-ROW(All!$G$12)),"")</f>
        <v/>
      </c>
      <c r="C96" s="161">
        <f>IF(All!$B91="","",IF($H$9=All!G91,ROW(All!B91)-ROW(All!$B$12),""))</f>
        <v>79</v>
      </c>
      <c r="D96" s="162" t="str">
        <f>IFERROR(INDEX(All!$C$13:$M$206,$B96,D$16),"")</f>
        <v/>
      </c>
      <c r="E96" s="12" t="str">
        <f>IFERROR(INDEX(All!$C$13:$M$206,$B96,E$16),"")</f>
        <v/>
      </c>
      <c r="F96" s="157" t="str">
        <f>IFERROR(INDEX(All!$C$13:$M$206,$B96,F$16),"")</f>
        <v/>
      </c>
      <c r="G96" s="12" t="str">
        <f>IFERROR(INDEX(All!$C$13:$M$206,$B96,G$16),"")</f>
        <v/>
      </c>
      <c r="H96" s="12" t="str">
        <f>IFERROR(INDEX(All!$C$13:$M$206,$B96,H$16),"")</f>
        <v/>
      </c>
      <c r="I96" s="12" t="str">
        <f>IFERROR(INDEX(All!$C$13:$M$206,$B96,I$16),"")</f>
        <v/>
      </c>
      <c r="J96" s="12" t="str">
        <f>IFERROR(INDEX(All!$C$13:$M$206,$B96,J$16),"")</f>
        <v/>
      </c>
      <c r="K96" s="15" t="str">
        <f>IFERROR(INDEX(All!$C$13:$M$206,$B96,K$16),"")</f>
        <v/>
      </c>
      <c r="L96" s="163" t="str">
        <f>IFERROR(INDEX(All!$C$13:$M$206,$B96,L$16),"")</f>
        <v/>
      </c>
      <c r="M96" s="163" t="str">
        <f>IFERROR(INDEX(All!$C$13:$M$206,$B96,M$16),"")</f>
        <v/>
      </c>
      <c r="N96" s="164"/>
      <c r="O96" s="165" t="str">
        <f t="shared" si="3"/>
        <v/>
      </c>
    </row>
    <row r="97" spans="2:15" ht="18" hidden="1" customHeight="1">
      <c r="B97" s="28" t="str">
        <f>IFERROR(SMALL($C$18:$C$211,ROW(All!G92)-ROW(All!$G$12)),"")</f>
        <v/>
      </c>
      <c r="C97" s="161">
        <f>IF(All!$B92="","",IF($H$9=All!G92,ROW(All!B92)-ROW(All!$B$12),""))</f>
        <v>80</v>
      </c>
      <c r="D97" s="162" t="str">
        <f>IFERROR(INDEX(All!$C$13:$M$206,$B97,D$16),"")</f>
        <v/>
      </c>
      <c r="E97" s="12" t="str">
        <f>IFERROR(INDEX(All!$C$13:$M$206,$B97,E$16),"")</f>
        <v/>
      </c>
      <c r="F97" s="157" t="str">
        <f>IFERROR(INDEX(All!$C$13:$M$206,$B97,F$16),"")</f>
        <v/>
      </c>
      <c r="G97" s="12" t="str">
        <f>IFERROR(INDEX(All!$C$13:$M$206,$B97,G$16),"")</f>
        <v/>
      </c>
      <c r="H97" s="12" t="str">
        <f>IFERROR(INDEX(All!$C$13:$M$206,$B97,H$16),"")</f>
        <v/>
      </c>
      <c r="I97" s="12" t="str">
        <f>IFERROR(INDEX(All!$C$13:$M$206,$B97,I$16),"")</f>
        <v/>
      </c>
      <c r="J97" s="12" t="str">
        <f>IFERROR(INDEX(All!$C$13:$M$206,$B97,J$16),"")</f>
        <v/>
      </c>
      <c r="K97" s="15" t="str">
        <f>IFERROR(INDEX(All!$C$13:$M$206,$B97,K$16),"")</f>
        <v/>
      </c>
      <c r="L97" s="163" t="str">
        <f>IFERROR(INDEX(All!$C$13:$M$206,$B97,L$16),"")</f>
        <v/>
      </c>
      <c r="M97" s="163" t="str">
        <f>IFERROR(INDEX(All!$C$13:$M$206,$B97,M$16),"")</f>
        <v/>
      </c>
      <c r="N97" s="166"/>
      <c r="O97" s="167" t="str">
        <f t="shared" si="3"/>
        <v/>
      </c>
    </row>
    <row r="98" spans="2:15" ht="18" hidden="1" customHeight="1">
      <c r="B98" s="28" t="str">
        <f>IFERROR(SMALL($C$18:$C$211,ROW(All!G93)-ROW(All!$G$12)),"")</f>
        <v/>
      </c>
      <c r="C98" s="161">
        <f>IF(All!$B93="","",IF($H$9=All!G93,ROW(All!B93)-ROW(All!$B$12),""))</f>
        <v>81</v>
      </c>
      <c r="D98" s="162" t="str">
        <f>IFERROR(INDEX(All!$C$13:$M$206,$B98,D$16),"")</f>
        <v/>
      </c>
      <c r="E98" s="12" t="str">
        <f>IFERROR(INDEX(All!$C$13:$M$206,$B98,E$16),"")</f>
        <v/>
      </c>
      <c r="F98" s="157" t="str">
        <f>IFERROR(INDEX(All!$C$13:$M$206,$B98,F$16),"")</f>
        <v/>
      </c>
      <c r="G98" s="12" t="str">
        <f>IFERROR(INDEX(All!$C$13:$M$206,$B98,G$16),"")</f>
        <v/>
      </c>
      <c r="H98" s="12" t="str">
        <f>IFERROR(INDEX(All!$C$13:$M$206,$B98,H$16),"")</f>
        <v/>
      </c>
      <c r="I98" s="12" t="str">
        <f>IFERROR(INDEX(All!$C$13:$M$206,$B98,I$16),"")</f>
        <v/>
      </c>
      <c r="J98" s="12" t="str">
        <f>IFERROR(INDEX(All!$C$13:$M$206,$B98,J$16),"")</f>
        <v/>
      </c>
      <c r="K98" s="15" t="str">
        <f>IFERROR(INDEX(All!$C$13:$M$206,$B98,K$16),"")</f>
        <v/>
      </c>
      <c r="L98" s="163" t="str">
        <f>IFERROR(INDEX(All!$C$13:$M$206,$B98,L$16),"")</f>
        <v/>
      </c>
      <c r="M98" s="163" t="str">
        <f>IFERROR(INDEX(All!$C$13:$M$206,$B98,M$16),"")</f>
        <v/>
      </c>
      <c r="N98" s="164"/>
      <c r="O98" s="165" t="str">
        <f t="shared" si="3"/>
        <v/>
      </c>
    </row>
    <row r="99" spans="2:15" ht="18" hidden="1" customHeight="1">
      <c r="B99" s="28" t="str">
        <f>IFERROR(SMALL($C$18:$C$211,ROW(All!G94)-ROW(All!$G$12)),"")</f>
        <v/>
      </c>
      <c r="C99" s="161">
        <f>IF(All!$B94="","",IF($H$9=All!G94,ROW(All!B94)-ROW(All!$B$12),""))</f>
        <v>82</v>
      </c>
      <c r="D99" s="162" t="str">
        <f>IFERROR(INDEX(All!$C$13:$M$206,$B99,D$16),"")</f>
        <v/>
      </c>
      <c r="E99" s="12" t="str">
        <f>IFERROR(INDEX(All!$C$13:$M$206,$B99,E$16),"")</f>
        <v/>
      </c>
      <c r="F99" s="157" t="str">
        <f>IFERROR(INDEX(All!$C$13:$M$206,$B99,F$16),"")</f>
        <v/>
      </c>
      <c r="G99" s="12" t="str">
        <f>IFERROR(INDEX(All!$C$13:$M$206,$B99,G$16),"")</f>
        <v/>
      </c>
      <c r="H99" s="12" t="str">
        <f>IFERROR(INDEX(All!$C$13:$M$206,$B99,H$16),"")</f>
        <v/>
      </c>
      <c r="I99" s="12" t="str">
        <f>IFERROR(INDEX(All!$C$13:$M$206,$B99,I$16),"")</f>
        <v/>
      </c>
      <c r="J99" s="12" t="str">
        <f>IFERROR(INDEX(All!$C$13:$M$206,$B99,J$16),"")</f>
        <v/>
      </c>
      <c r="K99" s="15" t="str">
        <f>IFERROR(INDEX(All!$C$13:$M$206,$B99,K$16),"")</f>
        <v/>
      </c>
      <c r="L99" s="163" t="str">
        <f>IFERROR(INDEX(All!$C$13:$M$206,$B99,L$16),"")</f>
        <v/>
      </c>
      <c r="M99" s="163" t="str">
        <f>IFERROR(INDEX(All!$C$13:$M$206,$B99,M$16),"")</f>
        <v/>
      </c>
      <c r="N99" s="166"/>
      <c r="O99" s="167" t="str">
        <f t="shared" si="3"/>
        <v/>
      </c>
    </row>
    <row r="100" spans="2:15" ht="18" hidden="1" customHeight="1">
      <c r="B100" s="28" t="str">
        <f>IFERROR(SMALL($C$18:$C$211,ROW(All!G95)-ROW(All!$G$12)),"")</f>
        <v/>
      </c>
      <c r="C100" s="161" t="str">
        <f>IF(All!$B95="","",IF($H$9=All!G95,ROW(All!B95)-ROW(All!$B$12),""))</f>
        <v/>
      </c>
      <c r="D100" s="162" t="str">
        <f>IFERROR(INDEX(All!$C$13:$M$206,$B100,D$16),"")</f>
        <v/>
      </c>
      <c r="E100" s="12" t="str">
        <f>IFERROR(INDEX(All!$C$13:$M$206,$B100,E$16),"")</f>
        <v/>
      </c>
      <c r="F100" s="157" t="str">
        <f>IFERROR(INDEX(All!$C$13:$M$206,$B100,F$16),"")</f>
        <v/>
      </c>
      <c r="G100" s="12" t="str">
        <f>IFERROR(INDEX(All!$C$13:$M$206,$B100,G$16),"")</f>
        <v/>
      </c>
      <c r="H100" s="12" t="str">
        <f>IFERROR(INDEX(All!$C$13:$M$206,$B100,H$16),"")</f>
        <v/>
      </c>
      <c r="I100" s="12" t="str">
        <f>IFERROR(INDEX(All!$C$13:$M$206,$B100,I$16),"")</f>
        <v/>
      </c>
      <c r="J100" s="12" t="str">
        <f>IFERROR(INDEX(All!$C$13:$M$206,$B100,J$16),"")</f>
        <v/>
      </c>
      <c r="K100" s="15" t="str">
        <f>IFERROR(INDEX(All!$C$13:$M$206,$B100,K$16),"")</f>
        <v/>
      </c>
      <c r="L100" s="163" t="str">
        <f>IFERROR(INDEX(All!$C$13:$M$206,$B100,L$16),"")</f>
        <v/>
      </c>
      <c r="M100" s="163" t="str">
        <f>IFERROR(INDEX(All!$C$13:$M$206,$B100,M$16),"")</f>
        <v/>
      </c>
      <c r="N100" s="164"/>
      <c r="O100" s="165" t="str">
        <f t="shared" si="3"/>
        <v/>
      </c>
    </row>
    <row r="101" spans="2:15" ht="18" hidden="1" customHeight="1">
      <c r="B101" s="28" t="str">
        <f>IFERROR(SMALL($C$18:$C$211,ROW(All!G96)-ROW(All!$G$12)),"")</f>
        <v/>
      </c>
      <c r="C101" s="161" t="str">
        <f>IF(All!$B96="","",IF($H$9=All!G96,ROW(All!B96)-ROW(All!$B$12),""))</f>
        <v/>
      </c>
      <c r="D101" s="162" t="str">
        <f>IFERROR(INDEX(All!$C$13:$M$206,$B101,D$16),"")</f>
        <v/>
      </c>
      <c r="E101" s="12" t="str">
        <f>IFERROR(INDEX(All!$C$13:$M$206,$B101,E$16),"")</f>
        <v/>
      </c>
      <c r="F101" s="157" t="str">
        <f>IFERROR(INDEX(All!$C$13:$M$206,$B101,F$16),"")</f>
        <v/>
      </c>
      <c r="G101" s="12" t="str">
        <f>IFERROR(INDEX(All!$C$13:$M$206,$B101,G$16),"")</f>
        <v/>
      </c>
      <c r="H101" s="12" t="str">
        <f>IFERROR(INDEX(All!$C$13:$M$206,$B101,H$16),"")</f>
        <v/>
      </c>
      <c r="I101" s="12" t="str">
        <f>IFERROR(INDEX(All!$C$13:$M$206,$B101,I$16),"")</f>
        <v/>
      </c>
      <c r="J101" s="12" t="str">
        <f>IFERROR(INDEX(All!$C$13:$M$206,$B101,J$16),"")</f>
        <v/>
      </c>
      <c r="K101" s="15" t="str">
        <f>IFERROR(INDEX(All!$C$13:$M$206,$B101,K$16),"")</f>
        <v/>
      </c>
      <c r="L101" s="163" t="str">
        <f>IFERROR(INDEX(All!$C$13:$M$206,$B101,L$16),"")</f>
        <v/>
      </c>
      <c r="M101" s="163" t="str">
        <f>IFERROR(INDEX(All!$C$13:$M$206,$B101,M$16),"")</f>
        <v/>
      </c>
      <c r="N101" s="166"/>
      <c r="O101" s="167" t="str">
        <f t="shared" si="3"/>
        <v/>
      </c>
    </row>
    <row r="102" spans="2:15" ht="18" hidden="1" customHeight="1">
      <c r="B102" s="28" t="str">
        <f>IFERROR(SMALL($C$18:$C$211,ROW(All!G97)-ROW(All!$G$12)),"")</f>
        <v/>
      </c>
      <c r="C102" s="161" t="str">
        <f>IF(All!$B97="","",IF($H$9=All!G97,ROW(All!B97)-ROW(All!$B$12),""))</f>
        <v/>
      </c>
      <c r="D102" s="162" t="str">
        <f>IFERROR(INDEX(All!$C$13:$M$206,$B102,D$16),"")</f>
        <v/>
      </c>
      <c r="E102" s="12" t="str">
        <f>IFERROR(INDEX(All!$C$13:$M$206,$B102,E$16),"")</f>
        <v/>
      </c>
      <c r="F102" s="157" t="str">
        <f>IFERROR(INDEX(All!$C$13:$M$206,$B102,F$16),"")</f>
        <v/>
      </c>
      <c r="G102" s="12" t="str">
        <f>IFERROR(INDEX(All!$C$13:$M$206,$B102,G$16),"")</f>
        <v/>
      </c>
      <c r="H102" s="12" t="str">
        <f>IFERROR(INDEX(All!$C$13:$M$206,$B102,H$16),"")</f>
        <v/>
      </c>
      <c r="I102" s="12" t="str">
        <f>IFERROR(INDEX(All!$C$13:$M$206,$B102,I$16),"")</f>
        <v/>
      </c>
      <c r="J102" s="12" t="str">
        <f>IFERROR(INDEX(All!$C$13:$M$206,$B102,J$16),"")</f>
        <v/>
      </c>
      <c r="K102" s="15" t="str">
        <f>IFERROR(INDEX(All!$C$13:$M$206,$B102,K$16),"")</f>
        <v/>
      </c>
      <c r="L102" s="163" t="str">
        <f>IFERROR(INDEX(All!$C$13:$M$206,$B102,L$16),"")</f>
        <v/>
      </c>
      <c r="M102" s="163" t="str">
        <f>IFERROR(INDEX(All!$C$13:$M$206,$B102,M$16),"")</f>
        <v/>
      </c>
      <c r="N102" s="164"/>
      <c r="O102" s="165" t="str">
        <f t="shared" si="3"/>
        <v/>
      </c>
    </row>
    <row r="103" spans="2:15" ht="18" hidden="1" customHeight="1">
      <c r="B103" s="28" t="str">
        <f>IFERROR(SMALL($C$18:$C$211,ROW(All!G98)-ROW(All!$G$12)),"")</f>
        <v/>
      </c>
      <c r="C103" s="161" t="str">
        <f>IF(All!$B98="","",IF($H$9=All!G98,ROW(All!B98)-ROW(All!$B$12),""))</f>
        <v/>
      </c>
      <c r="D103" s="162" t="str">
        <f>IFERROR(INDEX(All!$C$13:$M$206,$B103,D$16),"")</f>
        <v/>
      </c>
      <c r="E103" s="12" t="str">
        <f>IFERROR(INDEX(All!$C$13:$M$206,$B103,E$16),"")</f>
        <v/>
      </c>
      <c r="F103" s="157" t="str">
        <f>IFERROR(INDEX(All!$C$13:$M$206,$B103,F$16),"")</f>
        <v/>
      </c>
      <c r="G103" s="12" t="str">
        <f>IFERROR(INDEX(All!$C$13:$M$206,$B103,G$16),"")</f>
        <v/>
      </c>
      <c r="H103" s="12" t="str">
        <f>IFERROR(INDEX(All!$C$13:$M$206,$B103,H$16),"")</f>
        <v/>
      </c>
      <c r="I103" s="12" t="str">
        <f>IFERROR(INDEX(All!$C$13:$M$206,$B103,I$16),"")</f>
        <v/>
      </c>
      <c r="J103" s="12" t="str">
        <f>IFERROR(INDEX(All!$C$13:$M$206,$B103,J$16),"")</f>
        <v/>
      </c>
      <c r="K103" s="15" t="str">
        <f>IFERROR(INDEX(All!$C$13:$M$206,$B103,K$16),"")</f>
        <v/>
      </c>
      <c r="L103" s="163" t="str">
        <f>IFERROR(INDEX(All!$C$13:$M$206,$B103,L$16),"")</f>
        <v/>
      </c>
      <c r="M103" s="163" t="str">
        <f>IFERROR(INDEX(All!$C$13:$M$206,$B103,M$16),"")</f>
        <v/>
      </c>
      <c r="N103" s="166"/>
      <c r="O103" s="167" t="str">
        <f t="shared" si="3"/>
        <v/>
      </c>
    </row>
    <row r="104" spans="2:15" ht="18" hidden="1" customHeight="1">
      <c r="B104" s="28" t="str">
        <f>IFERROR(SMALL($C$18:$C$211,ROW(All!G99)-ROW(All!$G$12)),"")</f>
        <v/>
      </c>
      <c r="C104" s="161" t="str">
        <f>IF(All!$B99="","",IF($H$9=All!G99,ROW(All!B99)-ROW(All!$B$12),""))</f>
        <v/>
      </c>
      <c r="D104" s="162" t="str">
        <f>IFERROR(INDEX(All!$C$13:$M$206,$B104,D$16),"")</f>
        <v/>
      </c>
      <c r="E104" s="12" t="str">
        <f>IFERROR(INDEX(All!$C$13:$M$206,$B104,E$16),"")</f>
        <v/>
      </c>
      <c r="F104" s="157" t="str">
        <f>IFERROR(INDEX(All!$C$13:$M$206,$B104,F$16),"")</f>
        <v/>
      </c>
      <c r="G104" s="12" t="str">
        <f>IFERROR(INDEX(All!$C$13:$M$206,$B104,G$16),"")</f>
        <v/>
      </c>
      <c r="H104" s="12" t="str">
        <f>IFERROR(INDEX(All!$C$13:$M$206,$B104,H$16),"")</f>
        <v/>
      </c>
      <c r="I104" s="12" t="str">
        <f>IFERROR(INDEX(All!$C$13:$M$206,$B104,I$16),"")</f>
        <v/>
      </c>
      <c r="J104" s="12" t="str">
        <f>IFERROR(INDEX(All!$C$13:$M$206,$B104,J$16),"")</f>
        <v/>
      </c>
      <c r="K104" s="15" t="str">
        <f>IFERROR(INDEX(All!$C$13:$M$206,$B104,K$16),"")</f>
        <v/>
      </c>
      <c r="L104" s="163" t="str">
        <f>IFERROR(INDEX(All!$C$13:$M$206,$B104,L$16),"")</f>
        <v/>
      </c>
      <c r="M104" s="163" t="str">
        <f>IFERROR(INDEX(All!$C$13:$M$206,$B104,M$16),"")</f>
        <v/>
      </c>
      <c r="N104" s="164"/>
      <c r="O104" s="165" t="str">
        <f t="shared" si="3"/>
        <v/>
      </c>
    </row>
    <row r="105" spans="2:15" ht="18" hidden="1" customHeight="1">
      <c r="B105" s="28" t="str">
        <f>IFERROR(SMALL($C$18:$C$211,ROW(All!G100)-ROW(All!$G$12)),"")</f>
        <v/>
      </c>
      <c r="C105" s="161" t="str">
        <f>IF(All!$B100="","",IF($H$9=All!G100,ROW(All!B100)-ROW(All!$B$12),""))</f>
        <v/>
      </c>
      <c r="D105" s="162" t="str">
        <f>IFERROR(INDEX(All!$C$13:$M$206,$B105,D$16),"")</f>
        <v/>
      </c>
      <c r="E105" s="12" t="str">
        <f>IFERROR(INDEX(All!$C$13:$M$206,$B105,E$16),"")</f>
        <v/>
      </c>
      <c r="F105" s="157" t="str">
        <f>IFERROR(INDEX(All!$C$13:$M$206,$B105,F$16),"")</f>
        <v/>
      </c>
      <c r="G105" s="12" t="str">
        <f>IFERROR(INDEX(All!$C$13:$M$206,$B105,G$16),"")</f>
        <v/>
      </c>
      <c r="H105" s="12" t="str">
        <f>IFERROR(INDEX(All!$C$13:$M$206,$B105,H$16),"")</f>
        <v/>
      </c>
      <c r="I105" s="12" t="str">
        <f>IFERROR(INDEX(All!$C$13:$M$206,$B105,I$16),"")</f>
        <v/>
      </c>
      <c r="J105" s="12" t="str">
        <f>IFERROR(INDEX(All!$C$13:$M$206,$B105,J$16),"")</f>
        <v/>
      </c>
      <c r="K105" s="15" t="str">
        <f>IFERROR(INDEX(All!$C$13:$M$206,$B105,K$16),"")</f>
        <v/>
      </c>
      <c r="L105" s="163" t="str">
        <f>IFERROR(INDEX(All!$C$13:$M$206,$B105,L$16),"")</f>
        <v/>
      </c>
      <c r="M105" s="163" t="str">
        <f>IFERROR(INDEX(All!$C$13:$M$206,$B105,M$16),"")</f>
        <v/>
      </c>
      <c r="N105" s="166"/>
      <c r="O105" s="167" t="str">
        <f t="shared" si="3"/>
        <v/>
      </c>
    </row>
    <row r="106" spans="2:15" ht="18" hidden="1" customHeight="1">
      <c r="B106" s="28" t="str">
        <f>IFERROR(SMALL($C$18:$C$211,ROW(All!G101)-ROW(All!$G$12)),"")</f>
        <v/>
      </c>
      <c r="C106" s="161" t="str">
        <f>IF(All!$B101="","",IF($H$9=All!G101,ROW(All!B101)-ROW(All!$B$12),""))</f>
        <v/>
      </c>
      <c r="D106" s="162" t="str">
        <f>IFERROR(INDEX(All!$C$13:$M$206,$B106,D$16),"")</f>
        <v/>
      </c>
      <c r="E106" s="12" t="str">
        <f>IFERROR(INDEX(All!$C$13:$M$206,$B106,E$16),"")</f>
        <v/>
      </c>
      <c r="F106" s="157" t="str">
        <f>IFERROR(INDEX(All!$C$13:$M$206,$B106,F$16),"")</f>
        <v/>
      </c>
      <c r="G106" s="12" t="str">
        <f>IFERROR(INDEX(All!$C$13:$M$206,$B106,G$16),"")</f>
        <v/>
      </c>
      <c r="H106" s="12" t="str">
        <f>IFERROR(INDEX(All!$C$13:$M$206,$B106,H$16),"")</f>
        <v/>
      </c>
      <c r="I106" s="12" t="str">
        <f>IFERROR(INDEX(All!$C$13:$M$206,$B106,I$16),"")</f>
        <v/>
      </c>
      <c r="J106" s="12" t="str">
        <f>IFERROR(INDEX(All!$C$13:$M$206,$B106,J$16),"")</f>
        <v/>
      </c>
      <c r="K106" s="15" t="str">
        <f>IFERROR(INDEX(All!$C$13:$M$206,$B106,K$16),"")</f>
        <v/>
      </c>
      <c r="L106" s="163" t="str">
        <f>IFERROR(INDEX(All!$C$13:$M$206,$B106,L$16),"")</f>
        <v/>
      </c>
      <c r="M106" s="163" t="str">
        <f>IFERROR(INDEX(All!$C$13:$M$206,$B106,M$16),"")</f>
        <v/>
      </c>
      <c r="N106" s="164"/>
      <c r="O106" s="165" t="str">
        <f t="shared" si="3"/>
        <v/>
      </c>
    </row>
    <row r="107" spans="2:15" ht="18" hidden="1" customHeight="1">
      <c r="B107" s="28" t="str">
        <f>IFERROR(SMALL($C$18:$C$211,ROW(All!G102)-ROW(All!$G$12)),"")</f>
        <v/>
      </c>
      <c r="C107" s="161" t="str">
        <f>IF(All!$B102="","",IF($H$9=All!G102,ROW(All!B102)-ROW(All!$B$12),""))</f>
        <v/>
      </c>
      <c r="D107" s="162" t="str">
        <f>IFERROR(INDEX(All!$C$13:$M$206,$B107,D$16),"")</f>
        <v/>
      </c>
      <c r="E107" s="12" t="str">
        <f>IFERROR(INDEX(All!$C$13:$M$206,$B107,E$16),"")</f>
        <v/>
      </c>
      <c r="F107" s="157" t="str">
        <f>IFERROR(INDEX(All!$C$13:$M$206,$B107,F$16),"")</f>
        <v/>
      </c>
      <c r="G107" s="12" t="str">
        <f>IFERROR(INDEX(All!$C$13:$M$206,$B107,G$16),"")</f>
        <v/>
      </c>
      <c r="H107" s="12" t="str">
        <f>IFERROR(INDEX(All!$C$13:$M$206,$B107,H$16),"")</f>
        <v/>
      </c>
      <c r="I107" s="12" t="str">
        <f>IFERROR(INDEX(All!$C$13:$M$206,$B107,I$16),"")</f>
        <v/>
      </c>
      <c r="J107" s="12" t="str">
        <f>IFERROR(INDEX(All!$C$13:$M$206,$B107,J$16),"")</f>
        <v/>
      </c>
      <c r="K107" s="15" t="str">
        <f>IFERROR(INDEX(All!$C$13:$M$206,$B107,K$16),"")</f>
        <v/>
      </c>
      <c r="L107" s="163" t="str">
        <f>IFERROR(INDEX(All!$C$13:$M$206,$B107,L$16),"")</f>
        <v/>
      </c>
      <c r="M107" s="163" t="str">
        <f>IFERROR(INDEX(All!$C$13:$M$206,$B107,M$16),"")</f>
        <v/>
      </c>
      <c r="N107" s="166"/>
      <c r="O107" s="167" t="str">
        <f t="shared" si="3"/>
        <v/>
      </c>
    </row>
    <row r="108" spans="2:15" ht="18" hidden="1" customHeight="1">
      <c r="B108" s="28" t="str">
        <f>IFERROR(SMALL($C$18:$C$211,ROW(All!G103)-ROW(All!$G$12)),"")</f>
        <v/>
      </c>
      <c r="C108" s="161" t="str">
        <f>IF(All!$B103="","",IF($H$9=All!G103,ROW(All!B103)-ROW(All!$B$12),""))</f>
        <v/>
      </c>
      <c r="D108" s="162" t="str">
        <f>IFERROR(INDEX(All!$C$13:$M$206,$B108,D$16),"")</f>
        <v/>
      </c>
      <c r="E108" s="12" t="str">
        <f>IFERROR(INDEX(All!$C$13:$M$206,$B108,E$16),"")</f>
        <v/>
      </c>
      <c r="F108" s="157" t="str">
        <f>IFERROR(INDEX(All!$C$13:$M$206,$B108,F$16),"")</f>
        <v/>
      </c>
      <c r="G108" s="12" t="str">
        <f>IFERROR(INDEX(All!$C$13:$M$206,$B108,G$16),"")</f>
        <v/>
      </c>
      <c r="H108" s="12" t="str">
        <f>IFERROR(INDEX(All!$C$13:$M$206,$B108,H$16),"")</f>
        <v/>
      </c>
      <c r="I108" s="12" t="str">
        <f>IFERROR(INDEX(All!$C$13:$M$206,$B108,I$16),"")</f>
        <v/>
      </c>
      <c r="J108" s="12" t="str">
        <f>IFERROR(INDEX(All!$C$13:$M$206,$B108,J$16),"")</f>
        <v/>
      </c>
      <c r="K108" s="15" t="str">
        <f>IFERROR(INDEX(All!$C$13:$M$206,$B108,K$16),"")</f>
        <v/>
      </c>
      <c r="L108" s="163" t="str">
        <f>IFERROR(INDEX(All!$C$13:$M$206,$B108,L$16),"")</f>
        <v/>
      </c>
      <c r="M108" s="163" t="str">
        <f>IFERROR(INDEX(All!$C$13:$M$206,$B108,M$16),"")</f>
        <v/>
      </c>
      <c r="N108" s="164"/>
      <c r="O108" s="165" t="str">
        <f t="shared" si="3"/>
        <v/>
      </c>
    </row>
    <row r="109" spans="2:15" ht="18" hidden="1" customHeight="1">
      <c r="B109" s="28" t="str">
        <f>IFERROR(SMALL($C$18:$C$211,ROW(All!G104)-ROW(All!$G$12)),"")</f>
        <v/>
      </c>
      <c r="C109" s="161" t="str">
        <f>IF(All!$B104="","",IF($H$9=All!G104,ROW(All!B104)-ROW(All!$B$12),""))</f>
        <v/>
      </c>
      <c r="D109" s="162" t="str">
        <f>IFERROR(INDEX(All!$C$13:$M$206,$B109,D$16),"")</f>
        <v/>
      </c>
      <c r="E109" s="12" t="str">
        <f>IFERROR(INDEX(All!$C$13:$M$206,$B109,E$16),"")</f>
        <v/>
      </c>
      <c r="F109" s="157" t="str">
        <f>IFERROR(INDEX(All!$C$13:$M$206,$B109,F$16),"")</f>
        <v/>
      </c>
      <c r="G109" s="12" t="str">
        <f>IFERROR(INDEX(All!$C$13:$M$206,$B109,G$16),"")</f>
        <v/>
      </c>
      <c r="H109" s="12" t="str">
        <f>IFERROR(INDEX(All!$C$13:$M$206,$B109,H$16),"")</f>
        <v/>
      </c>
      <c r="I109" s="12" t="str">
        <f>IFERROR(INDEX(All!$C$13:$M$206,$B109,I$16),"")</f>
        <v/>
      </c>
      <c r="J109" s="12" t="str">
        <f>IFERROR(INDEX(All!$C$13:$M$206,$B109,J$16),"")</f>
        <v/>
      </c>
      <c r="K109" s="15" t="str">
        <f>IFERROR(INDEX(All!$C$13:$M$206,$B109,K$16),"")</f>
        <v/>
      </c>
      <c r="L109" s="163" t="str">
        <f>IFERROR(INDEX(All!$C$13:$M$206,$B109,L$16),"")</f>
        <v/>
      </c>
      <c r="M109" s="163" t="str">
        <f>IFERROR(INDEX(All!$C$13:$M$206,$B109,M$16),"")</f>
        <v/>
      </c>
      <c r="N109" s="166"/>
      <c r="O109" s="167" t="str">
        <f t="shared" si="3"/>
        <v/>
      </c>
    </row>
    <row r="110" spans="2:15" ht="18" hidden="1" customHeight="1">
      <c r="B110" s="28" t="str">
        <f>IFERROR(SMALL($C$18:$C$211,ROW(All!G105)-ROW(All!$G$12)),"")</f>
        <v/>
      </c>
      <c r="C110" s="161" t="str">
        <f>IF(All!$B105="","",IF($H$9=All!G105,ROW(All!B105)-ROW(All!$B$12),""))</f>
        <v/>
      </c>
      <c r="D110" s="162" t="str">
        <f>IFERROR(INDEX(All!$C$13:$M$206,$B110,D$16),"")</f>
        <v/>
      </c>
      <c r="E110" s="12" t="str">
        <f>IFERROR(INDEX(All!$C$13:$M$206,$B110,E$16),"")</f>
        <v/>
      </c>
      <c r="F110" s="157" t="str">
        <f>IFERROR(INDEX(All!$C$13:$M$206,$B110,F$16),"")</f>
        <v/>
      </c>
      <c r="G110" s="12" t="str">
        <f>IFERROR(INDEX(All!$C$13:$M$206,$B110,G$16),"")</f>
        <v/>
      </c>
      <c r="H110" s="12" t="str">
        <f>IFERROR(INDEX(All!$C$13:$M$206,$B110,H$16),"")</f>
        <v/>
      </c>
      <c r="I110" s="12" t="str">
        <f>IFERROR(INDEX(All!$C$13:$M$206,$B110,I$16),"")</f>
        <v/>
      </c>
      <c r="J110" s="12" t="str">
        <f>IFERROR(INDEX(All!$C$13:$M$206,$B110,J$16),"")</f>
        <v/>
      </c>
      <c r="K110" s="15" t="str">
        <f>IFERROR(INDEX(All!$C$13:$M$206,$B110,K$16),"")</f>
        <v/>
      </c>
      <c r="L110" s="163" t="str">
        <f>IFERROR(INDEX(All!$C$13:$M$206,$B110,L$16),"")</f>
        <v/>
      </c>
      <c r="M110" s="163" t="str">
        <f>IFERROR(INDEX(All!$C$13:$M$206,$B110,M$16),"")</f>
        <v/>
      </c>
      <c r="N110" s="164"/>
      <c r="O110" s="165" t="str">
        <f t="shared" si="3"/>
        <v/>
      </c>
    </row>
    <row r="111" spans="2:15" ht="18" hidden="1" customHeight="1">
      <c r="B111" s="28" t="str">
        <f>IFERROR(SMALL($C$18:$C$211,ROW(All!G106)-ROW(All!$G$12)),"")</f>
        <v/>
      </c>
      <c r="C111" s="161" t="str">
        <f>IF(All!$B106="","",IF($H$9=All!G106,ROW(All!B106)-ROW(All!$B$12),""))</f>
        <v/>
      </c>
      <c r="D111" s="162" t="str">
        <f>IFERROR(INDEX(All!$C$13:$M$206,$B111,D$16),"")</f>
        <v/>
      </c>
      <c r="E111" s="12" t="str">
        <f>IFERROR(INDEX(All!$C$13:$M$206,$B111,E$16),"")</f>
        <v/>
      </c>
      <c r="F111" s="157" t="str">
        <f>IFERROR(INDEX(All!$C$13:$M$206,$B111,F$16),"")</f>
        <v/>
      </c>
      <c r="G111" s="12" t="str">
        <f>IFERROR(INDEX(All!$C$13:$M$206,$B111,G$16),"")</f>
        <v/>
      </c>
      <c r="H111" s="12" t="str">
        <f>IFERROR(INDEX(All!$C$13:$M$206,$B111,H$16),"")</f>
        <v/>
      </c>
      <c r="I111" s="12" t="str">
        <f>IFERROR(INDEX(All!$C$13:$M$206,$B111,I$16),"")</f>
        <v/>
      </c>
      <c r="J111" s="12" t="str">
        <f>IFERROR(INDEX(All!$C$13:$M$206,$B111,J$16),"")</f>
        <v/>
      </c>
      <c r="K111" s="15" t="str">
        <f>IFERROR(INDEX(All!$C$13:$M$206,$B111,K$16),"")</f>
        <v/>
      </c>
      <c r="L111" s="163" t="str">
        <f>IFERROR(INDEX(All!$C$13:$M$206,$B111,L$16),"")</f>
        <v/>
      </c>
      <c r="M111" s="163" t="str">
        <f>IFERROR(INDEX(All!$C$13:$M$206,$B111,M$16),"")</f>
        <v/>
      </c>
      <c r="N111" s="166"/>
      <c r="O111" s="167" t="str">
        <f t="shared" si="3"/>
        <v/>
      </c>
    </row>
    <row r="112" spans="2:15" ht="18" hidden="1" customHeight="1">
      <c r="B112" s="28" t="str">
        <f>IFERROR(SMALL($C$18:$C$211,ROW(All!G107)-ROW(All!$G$12)),"")</f>
        <v/>
      </c>
      <c r="C112" s="161" t="str">
        <f>IF(All!$B107="","",IF($H$9=All!G107,ROW(All!B107)-ROW(All!$B$12),""))</f>
        <v/>
      </c>
      <c r="D112" s="162" t="str">
        <f>IFERROR(INDEX(All!$C$13:$M$206,$B112,D$16),"")</f>
        <v/>
      </c>
      <c r="E112" s="12" t="str">
        <f>IFERROR(INDEX(All!$C$13:$M$206,$B112,E$16),"")</f>
        <v/>
      </c>
      <c r="F112" s="157" t="str">
        <f>IFERROR(INDEX(All!$C$13:$M$206,$B112,F$16),"")</f>
        <v/>
      </c>
      <c r="G112" s="12" t="str">
        <f>IFERROR(INDEX(All!$C$13:$M$206,$B112,G$16),"")</f>
        <v/>
      </c>
      <c r="H112" s="12" t="str">
        <f>IFERROR(INDEX(All!$C$13:$M$206,$B112,H$16),"")</f>
        <v/>
      </c>
      <c r="I112" s="12" t="str">
        <f>IFERROR(INDEX(All!$C$13:$M$206,$B112,I$16),"")</f>
        <v/>
      </c>
      <c r="J112" s="12" t="str">
        <f>IFERROR(INDEX(All!$C$13:$M$206,$B112,J$16),"")</f>
        <v/>
      </c>
      <c r="K112" s="15" t="str">
        <f>IFERROR(INDEX(All!$C$13:$M$206,$B112,K$16),"")</f>
        <v/>
      </c>
      <c r="L112" s="163" t="str">
        <f>IFERROR(INDEX(All!$C$13:$M$206,$B112,L$16),"")</f>
        <v/>
      </c>
      <c r="M112" s="163" t="str">
        <f>IFERROR(INDEX(All!$C$13:$M$206,$B112,M$16),"")</f>
        <v/>
      </c>
      <c r="N112" s="164"/>
      <c r="O112" s="165" t="str">
        <f t="shared" si="3"/>
        <v/>
      </c>
    </row>
    <row r="113" spans="2:15" ht="18" hidden="1" customHeight="1">
      <c r="B113" s="28" t="str">
        <f>IFERROR(SMALL($C$18:$C$211,ROW(All!G108)-ROW(All!$G$12)),"")</f>
        <v/>
      </c>
      <c r="C113" s="161" t="str">
        <f>IF(All!$B108="","",IF($H$9=All!G108,ROW(All!B108)-ROW(All!$B$12),""))</f>
        <v/>
      </c>
      <c r="D113" s="162" t="str">
        <f>IFERROR(INDEX(All!$C$13:$M$206,$B113,D$16),"")</f>
        <v/>
      </c>
      <c r="E113" s="12" t="str">
        <f>IFERROR(INDEX(All!$C$13:$M$206,$B113,E$16),"")</f>
        <v/>
      </c>
      <c r="F113" s="157" t="str">
        <f>IFERROR(INDEX(All!$C$13:$M$206,$B113,F$16),"")</f>
        <v/>
      </c>
      <c r="G113" s="12" t="str">
        <f>IFERROR(INDEX(All!$C$13:$M$206,$B113,G$16),"")</f>
        <v/>
      </c>
      <c r="H113" s="12" t="str">
        <f>IFERROR(INDEX(All!$C$13:$M$206,$B113,H$16),"")</f>
        <v/>
      </c>
      <c r="I113" s="12" t="str">
        <f>IFERROR(INDEX(All!$C$13:$M$206,$B113,I$16),"")</f>
        <v/>
      </c>
      <c r="J113" s="12" t="str">
        <f>IFERROR(INDEX(All!$C$13:$M$206,$B113,J$16),"")</f>
        <v/>
      </c>
      <c r="K113" s="15" t="str">
        <f>IFERROR(INDEX(All!$C$13:$M$206,$B113,K$16),"")</f>
        <v/>
      </c>
      <c r="L113" s="163" t="str">
        <f>IFERROR(INDEX(All!$C$13:$M$206,$B113,L$16),"")</f>
        <v/>
      </c>
      <c r="M113" s="163" t="str">
        <f>IFERROR(INDEX(All!$C$13:$M$206,$B113,M$16),"")</f>
        <v/>
      </c>
      <c r="N113" s="166"/>
      <c r="O113" s="167" t="str">
        <f t="shared" si="3"/>
        <v/>
      </c>
    </row>
    <row r="114" spans="2:15" ht="18" hidden="1" customHeight="1">
      <c r="B114" s="28" t="str">
        <f>IFERROR(SMALL($C$18:$C$211,ROW(All!G109)-ROW(All!$G$12)),"")</f>
        <v/>
      </c>
      <c r="C114" s="161" t="str">
        <f>IF(All!$B109="","",IF($H$9=All!G109,ROW(All!B109)-ROW(All!$B$12),""))</f>
        <v/>
      </c>
      <c r="D114" s="162" t="str">
        <f>IFERROR(INDEX(All!$C$13:$M$206,$B114,D$16),"")</f>
        <v/>
      </c>
      <c r="E114" s="12" t="str">
        <f>IFERROR(INDEX(All!$C$13:$M$206,$B114,E$16),"")</f>
        <v/>
      </c>
      <c r="F114" s="157" t="str">
        <f>IFERROR(INDEX(All!$C$13:$M$206,$B114,F$16),"")</f>
        <v/>
      </c>
      <c r="G114" s="12" t="str">
        <f>IFERROR(INDEX(All!$C$13:$M$206,$B114,G$16),"")</f>
        <v/>
      </c>
      <c r="H114" s="12" t="str">
        <f>IFERROR(INDEX(All!$C$13:$M$206,$B114,H$16),"")</f>
        <v/>
      </c>
      <c r="I114" s="12" t="str">
        <f>IFERROR(INDEX(All!$C$13:$M$206,$B114,I$16),"")</f>
        <v/>
      </c>
      <c r="J114" s="12" t="str">
        <f>IFERROR(INDEX(All!$C$13:$M$206,$B114,J$16),"")</f>
        <v/>
      </c>
      <c r="K114" s="15" t="str">
        <f>IFERROR(INDEX(All!$C$13:$M$206,$B114,K$16),"")</f>
        <v/>
      </c>
      <c r="L114" s="163" t="str">
        <f>IFERROR(INDEX(All!$C$13:$M$206,$B114,L$16),"")</f>
        <v/>
      </c>
      <c r="M114" s="163" t="str">
        <f>IFERROR(INDEX(All!$C$13:$M$206,$B114,M$16),"")</f>
        <v/>
      </c>
      <c r="N114" s="164"/>
      <c r="O114" s="165" t="str">
        <f t="shared" si="3"/>
        <v/>
      </c>
    </row>
    <row r="115" spans="2:15" ht="18" hidden="1" customHeight="1">
      <c r="B115" s="28" t="str">
        <f>IFERROR(SMALL($C$18:$C$211,ROW(All!G110)-ROW(All!$G$12)),"")</f>
        <v/>
      </c>
      <c r="C115" s="161" t="str">
        <f>IF(All!$B110="","",IF($H$9=All!G110,ROW(All!B110)-ROW(All!$B$12),""))</f>
        <v/>
      </c>
      <c r="D115" s="162" t="str">
        <f>IFERROR(INDEX(All!$C$13:$M$206,$B115,D$16),"")</f>
        <v/>
      </c>
      <c r="E115" s="12" t="str">
        <f>IFERROR(INDEX(All!$C$13:$M$206,$B115,E$16),"")</f>
        <v/>
      </c>
      <c r="F115" s="157" t="str">
        <f>IFERROR(INDEX(All!$C$13:$M$206,$B115,F$16),"")</f>
        <v/>
      </c>
      <c r="G115" s="12" t="str">
        <f>IFERROR(INDEX(All!$C$13:$M$206,$B115,G$16),"")</f>
        <v/>
      </c>
      <c r="H115" s="12" t="str">
        <f>IFERROR(INDEX(All!$C$13:$M$206,$B115,H$16),"")</f>
        <v/>
      </c>
      <c r="I115" s="12" t="str">
        <f>IFERROR(INDEX(All!$C$13:$M$206,$B115,I$16),"")</f>
        <v/>
      </c>
      <c r="J115" s="12" t="str">
        <f>IFERROR(INDEX(All!$C$13:$M$206,$B115,J$16),"")</f>
        <v/>
      </c>
      <c r="K115" s="15" t="str">
        <f>IFERROR(INDEX(All!$C$13:$M$206,$B115,K$16),"")</f>
        <v/>
      </c>
      <c r="L115" s="163" t="str">
        <f>IFERROR(INDEX(All!$C$13:$M$206,$B115,L$16),"")</f>
        <v/>
      </c>
      <c r="M115" s="163" t="str">
        <f>IFERROR(INDEX(All!$C$13:$M$206,$B115,M$16),"")</f>
        <v/>
      </c>
      <c r="N115" s="166"/>
      <c r="O115" s="167" t="str">
        <f t="shared" si="3"/>
        <v/>
      </c>
    </row>
    <row r="116" spans="2:15" ht="18" hidden="1" customHeight="1">
      <c r="B116" s="28" t="str">
        <f>IFERROR(SMALL($C$18:$C$211,ROW(All!G111)-ROW(All!$G$12)),"")</f>
        <v/>
      </c>
      <c r="C116" s="161" t="str">
        <f>IF(All!$B111="","",IF($H$9=All!G111,ROW(All!B111)-ROW(All!$B$12),""))</f>
        <v/>
      </c>
      <c r="D116" s="162" t="str">
        <f>IFERROR(INDEX(All!$C$13:$M$206,$B116,D$16),"")</f>
        <v/>
      </c>
      <c r="E116" s="12" t="str">
        <f>IFERROR(INDEX(All!$C$13:$M$206,$B116,E$16),"")</f>
        <v/>
      </c>
      <c r="F116" s="157" t="str">
        <f>IFERROR(INDEX(All!$C$13:$M$206,$B116,F$16),"")</f>
        <v/>
      </c>
      <c r="G116" s="12" t="str">
        <f>IFERROR(INDEX(All!$C$13:$M$206,$B116,G$16),"")</f>
        <v/>
      </c>
      <c r="H116" s="12" t="str">
        <f>IFERROR(INDEX(All!$C$13:$M$206,$B116,H$16),"")</f>
        <v/>
      </c>
      <c r="I116" s="12" t="str">
        <f>IFERROR(INDEX(All!$C$13:$M$206,$B116,I$16),"")</f>
        <v/>
      </c>
      <c r="J116" s="12" t="str">
        <f>IFERROR(INDEX(All!$C$13:$M$206,$B116,J$16),"")</f>
        <v/>
      </c>
      <c r="K116" s="15" t="str">
        <f>IFERROR(INDEX(All!$C$13:$M$206,$B116,K$16),"")</f>
        <v/>
      </c>
      <c r="L116" s="163" t="str">
        <f>IFERROR(INDEX(All!$C$13:$M$206,$B116,L$16),"")</f>
        <v/>
      </c>
      <c r="M116" s="163" t="str">
        <f>IFERROR(INDEX(All!$C$13:$M$206,$B116,M$16),"")</f>
        <v/>
      </c>
      <c r="N116" s="164"/>
      <c r="O116" s="165" t="str">
        <f t="shared" si="3"/>
        <v/>
      </c>
    </row>
    <row r="117" spans="2:15" ht="18" hidden="1" customHeight="1">
      <c r="B117" s="28" t="str">
        <f>IFERROR(SMALL($C$18:$C$211,ROW(All!G112)-ROW(All!$G$12)),"")</f>
        <v/>
      </c>
      <c r="C117" s="161" t="str">
        <f>IF(All!$B112="","",IF($H$9=All!G112,ROW(All!B112)-ROW(All!$B$12),""))</f>
        <v/>
      </c>
      <c r="D117" s="162" t="str">
        <f>IFERROR(INDEX(All!$C$13:$M$206,$B117,D$16),"")</f>
        <v/>
      </c>
      <c r="E117" s="12" t="str">
        <f>IFERROR(INDEX(All!$C$13:$M$206,$B117,E$16),"")</f>
        <v/>
      </c>
      <c r="F117" s="157" t="str">
        <f>IFERROR(INDEX(All!$C$13:$M$206,$B117,F$16),"")</f>
        <v/>
      </c>
      <c r="G117" s="12" t="str">
        <f>IFERROR(INDEX(All!$C$13:$M$206,$B117,G$16),"")</f>
        <v/>
      </c>
      <c r="H117" s="12" t="str">
        <f>IFERROR(INDEX(All!$C$13:$M$206,$B117,H$16),"")</f>
        <v/>
      </c>
      <c r="I117" s="12" t="str">
        <f>IFERROR(INDEX(All!$C$13:$M$206,$B117,I$16),"")</f>
        <v/>
      </c>
      <c r="J117" s="12" t="str">
        <f>IFERROR(INDEX(All!$C$13:$M$206,$B117,J$16),"")</f>
        <v/>
      </c>
      <c r="K117" s="15" t="str">
        <f>IFERROR(INDEX(All!$C$13:$M$206,$B117,K$16),"")</f>
        <v/>
      </c>
      <c r="L117" s="163" t="str">
        <f>IFERROR(INDEX(All!$C$13:$M$206,$B117,L$16),"")</f>
        <v/>
      </c>
      <c r="M117" s="163" t="str">
        <f>IFERROR(INDEX(All!$C$13:$M$206,$B117,M$16),"")</f>
        <v/>
      </c>
      <c r="N117" s="166"/>
      <c r="O117" s="167" t="str">
        <f t="shared" si="3"/>
        <v/>
      </c>
    </row>
    <row r="118" spans="2:15" ht="18" hidden="1" customHeight="1">
      <c r="B118" s="28" t="str">
        <f>IFERROR(SMALL($C$18:$C$211,ROW(All!G113)-ROW(All!$G$12)),"")</f>
        <v/>
      </c>
      <c r="C118" s="161" t="str">
        <f>IF(All!$B113="","",IF($H$9=All!G113,ROW(All!B113)-ROW(All!$B$12),""))</f>
        <v/>
      </c>
      <c r="D118" s="162" t="str">
        <f>IFERROR(INDEX(All!$C$13:$M$206,$B118,D$16),"")</f>
        <v/>
      </c>
      <c r="E118" s="12" t="str">
        <f>IFERROR(INDEX(All!$C$13:$M$206,$B118,E$16),"")</f>
        <v/>
      </c>
      <c r="F118" s="157" t="str">
        <f>IFERROR(INDEX(All!$C$13:$M$206,$B118,F$16),"")</f>
        <v/>
      </c>
      <c r="G118" s="12" t="str">
        <f>IFERROR(INDEX(All!$C$13:$M$206,$B118,G$16),"")</f>
        <v/>
      </c>
      <c r="H118" s="12" t="str">
        <f>IFERROR(INDEX(All!$C$13:$M$206,$B118,H$16),"")</f>
        <v/>
      </c>
      <c r="I118" s="12" t="str">
        <f>IFERROR(INDEX(All!$C$13:$M$206,$B118,I$16),"")</f>
        <v/>
      </c>
      <c r="J118" s="12" t="str">
        <f>IFERROR(INDEX(All!$C$13:$M$206,$B118,J$16),"")</f>
        <v/>
      </c>
      <c r="K118" s="15" t="str">
        <f>IFERROR(INDEX(All!$C$13:$M$206,$B118,K$16),"")</f>
        <v/>
      </c>
      <c r="L118" s="163" t="str">
        <f>IFERROR(INDEX(All!$C$13:$M$206,$B118,L$16),"")</f>
        <v/>
      </c>
      <c r="M118" s="163" t="str">
        <f>IFERROR(INDEX(All!$C$13:$M$206,$B118,M$16),"")</f>
        <v/>
      </c>
      <c r="N118" s="164"/>
      <c r="O118" s="165" t="str">
        <f t="shared" si="3"/>
        <v/>
      </c>
    </row>
    <row r="119" spans="2:15" ht="18" hidden="1" customHeight="1">
      <c r="B119" s="28" t="str">
        <f>IFERROR(SMALL($C$18:$C$211,ROW(All!G114)-ROW(All!$G$12)),"")</f>
        <v/>
      </c>
      <c r="C119" s="161" t="str">
        <f>IF(All!$B114="","",IF($H$9=All!G114,ROW(All!B114)-ROW(All!$B$12),""))</f>
        <v/>
      </c>
      <c r="D119" s="162" t="str">
        <f>IFERROR(INDEX(All!$C$13:$M$206,$B119,D$16),"")</f>
        <v/>
      </c>
      <c r="E119" s="12" t="str">
        <f>IFERROR(INDEX(All!$C$13:$M$206,$B119,E$16),"")</f>
        <v/>
      </c>
      <c r="F119" s="157" t="str">
        <f>IFERROR(INDEX(All!$C$13:$M$206,$B119,F$16),"")</f>
        <v/>
      </c>
      <c r="G119" s="12" t="str">
        <f>IFERROR(INDEX(All!$C$13:$M$206,$B119,G$16),"")</f>
        <v/>
      </c>
      <c r="H119" s="12" t="str">
        <f>IFERROR(INDEX(All!$C$13:$M$206,$B119,H$16),"")</f>
        <v/>
      </c>
      <c r="I119" s="12" t="str">
        <f>IFERROR(INDEX(All!$C$13:$M$206,$B119,I$16),"")</f>
        <v/>
      </c>
      <c r="J119" s="12" t="str">
        <f>IFERROR(INDEX(All!$C$13:$M$206,$B119,J$16),"")</f>
        <v/>
      </c>
      <c r="K119" s="15" t="str">
        <f>IFERROR(INDEX(All!$C$13:$M$206,$B119,K$16),"")</f>
        <v/>
      </c>
      <c r="L119" s="163" t="str">
        <f>IFERROR(INDEX(All!$C$13:$M$206,$B119,L$16),"")</f>
        <v/>
      </c>
      <c r="M119" s="163" t="str">
        <f>IFERROR(INDEX(All!$C$13:$M$206,$B119,M$16),"")</f>
        <v/>
      </c>
      <c r="N119" s="166"/>
      <c r="O119" s="167" t="str">
        <f t="shared" si="3"/>
        <v/>
      </c>
    </row>
    <row r="120" spans="2:15" ht="18" hidden="1" customHeight="1">
      <c r="B120" s="28" t="str">
        <f>IFERROR(SMALL($C$18:$C$211,ROW(All!G115)-ROW(All!$G$12)),"")</f>
        <v/>
      </c>
      <c r="C120" s="161" t="str">
        <f>IF(All!$B115="","",IF($H$9=All!G115,ROW(All!B115)-ROW(All!$B$12),""))</f>
        <v/>
      </c>
      <c r="D120" s="162" t="str">
        <f>IFERROR(INDEX(All!$C$13:$M$206,$B120,D$16),"")</f>
        <v/>
      </c>
      <c r="E120" s="12" t="str">
        <f>IFERROR(INDEX(All!$C$13:$M$206,$B120,E$16),"")</f>
        <v/>
      </c>
      <c r="F120" s="157" t="str">
        <f>IFERROR(INDEX(All!$C$13:$M$206,$B120,F$16),"")</f>
        <v/>
      </c>
      <c r="G120" s="12" t="str">
        <f>IFERROR(INDEX(All!$C$13:$M$206,$B120,G$16),"")</f>
        <v/>
      </c>
      <c r="H120" s="12" t="str">
        <f>IFERROR(INDEX(All!$C$13:$M$206,$B120,H$16),"")</f>
        <v/>
      </c>
      <c r="I120" s="12" t="str">
        <f>IFERROR(INDEX(All!$C$13:$M$206,$B120,I$16),"")</f>
        <v/>
      </c>
      <c r="J120" s="12" t="str">
        <f>IFERROR(INDEX(All!$C$13:$M$206,$B120,J$16),"")</f>
        <v/>
      </c>
      <c r="K120" s="15" t="str">
        <f>IFERROR(INDEX(All!$C$13:$M$206,$B120,K$16),"")</f>
        <v/>
      </c>
      <c r="L120" s="163" t="str">
        <f>IFERROR(INDEX(All!$C$13:$M$206,$B120,L$16),"")</f>
        <v/>
      </c>
      <c r="M120" s="163" t="str">
        <f>IFERROR(INDEX(All!$C$13:$M$206,$B120,M$16),"")</f>
        <v/>
      </c>
      <c r="N120" s="164"/>
      <c r="O120" s="165" t="str">
        <f t="shared" si="3"/>
        <v/>
      </c>
    </row>
    <row r="121" spans="2:15" ht="18" hidden="1" customHeight="1">
      <c r="B121" s="28" t="str">
        <f>IFERROR(SMALL($C$18:$C$211,ROW(All!G116)-ROW(All!$G$12)),"")</f>
        <v/>
      </c>
      <c r="C121" s="161" t="str">
        <f>IF(All!$B116="","",IF($H$9=All!G116,ROW(All!B116)-ROW(All!$B$12),""))</f>
        <v/>
      </c>
      <c r="D121" s="162" t="str">
        <f>IFERROR(INDEX(All!$C$13:$M$206,$B121,D$16),"")</f>
        <v/>
      </c>
      <c r="E121" s="12" t="str">
        <f>IFERROR(INDEX(All!$C$13:$M$206,$B121,E$16),"")</f>
        <v/>
      </c>
      <c r="F121" s="157" t="str">
        <f>IFERROR(INDEX(All!$C$13:$M$206,$B121,F$16),"")</f>
        <v/>
      </c>
      <c r="G121" s="12" t="str">
        <f>IFERROR(INDEX(All!$C$13:$M$206,$B121,G$16),"")</f>
        <v/>
      </c>
      <c r="H121" s="12" t="str">
        <f>IFERROR(INDEX(All!$C$13:$M$206,$B121,H$16),"")</f>
        <v/>
      </c>
      <c r="I121" s="12" t="str">
        <f>IFERROR(INDEX(All!$C$13:$M$206,$B121,I$16),"")</f>
        <v/>
      </c>
      <c r="J121" s="12" t="str">
        <f>IFERROR(INDEX(All!$C$13:$M$206,$B121,J$16),"")</f>
        <v/>
      </c>
      <c r="K121" s="15" t="str">
        <f>IFERROR(INDEX(All!$C$13:$M$206,$B121,K$16),"")</f>
        <v/>
      </c>
      <c r="L121" s="163" t="str">
        <f>IFERROR(INDEX(All!$C$13:$M$206,$B121,L$16),"")</f>
        <v/>
      </c>
      <c r="M121" s="163" t="str">
        <f>IFERROR(INDEX(All!$C$13:$M$206,$B121,M$16),"")</f>
        <v/>
      </c>
      <c r="N121" s="166"/>
      <c r="O121" s="167" t="str">
        <f t="shared" si="3"/>
        <v/>
      </c>
    </row>
    <row r="122" spans="2:15" ht="18" hidden="1" customHeight="1">
      <c r="B122" s="28" t="str">
        <f>IFERROR(SMALL($C$18:$C$211,ROW(All!G117)-ROW(All!$G$12)),"")</f>
        <v/>
      </c>
      <c r="C122" s="161" t="str">
        <f>IF(All!$B117="","",IF($H$9=All!G117,ROW(All!B117)-ROW(All!$B$12),""))</f>
        <v/>
      </c>
      <c r="D122" s="162" t="str">
        <f>IFERROR(INDEX(All!$C$13:$M$206,$B122,D$16),"")</f>
        <v/>
      </c>
      <c r="E122" s="12" t="str">
        <f>IFERROR(INDEX(All!$C$13:$M$206,$B122,E$16),"")</f>
        <v/>
      </c>
      <c r="F122" s="157" t="str">
        <f>IFERROR(INDEX(All!$C$13:$M$206,$B122,F$16),"")</f>
        <v/>
      </c>
      <c r="G122" s="12" t="str">
        <f>IFERROR(INDEX(All!$C$13:$M$206,$B122,G$16),"")</f>
        <v/>
      </c>
      <c r="H122" s="12" t="str">
        <f>IFERROR(INDEX(All!$C$13:$M$206,$B122,H$16),"")</f>
        <v/>
      </c>
      <c r="I122" s="12" t="str">
        <f>IFERROR(INDEX(All!$C$13:$M$206,$B122,I$16),"")</f>
        <v/>
      </c>
      <c r="J122" s="12" t="str">
        <f>IFERROR(INDEX(All!$C$13:$M$206,$B122,J$16),"")</f>
        <v/>
      </c>
      <c r="K122" s="15" t="str">
        <f>IFERROR(INDEX(All!$C$13:$M$206,$B122,K$16),"")</f>
        <v/>
      </c>
      <c r="L122" s="163" t="str">
        <f>IFERROR(INDEX(All!$C$13:$M$206,$B122,L$16),"")</f>
        <v/>
      </c>
      <c r="M122" s="163" t="str">
        <f>IFERROR(INDEX(All!$C$13:$M$206,$B122,M$16),"")</f>
        <v/>
      </c>
      <c r="N122" s="164"/>
      <c r="O122" s="165" t="str">
        <f t="shared" si="3"/>
        <v/>
      </c>
    </row>
    <row r="123" spans="2:15" ht="18" hidden="1" customHeight="1">
      <c r="B123" s="28" t="str">
        <f>IFERROR(SMALL($C$18:$C$211,ROW(All!G118)-ROW(All!$G$12)),"")</f>
        <v/>
      </c>
      <c r="C123" s="161" t="str">
        <f>IF(All!$B118="","",IF($H$9=All!G118,ROW(All!B118)-ROW(All!$B$12),""))</f>
        <v/>
      </c>
      <c r="D123" s="162" t="str">
        <f>IFERROR(INDEX(All!$C$13:$M$206,$B123,D$16),"")</f>
        <v/>
      </c>
      <c r="E123" s="12" t="str">
        <f>IFERROR(INDEX(All!$C$13:$M$206,$B123,E$16),"")</f>
        <v/>
      </c>
      <c r="F123" s="157" t="str">
        <f>IFERROR(INDEX(All!$C$13:$M$206,$B123,F$16),"")</f>
        <v/>
      </c>
      <c r="G123" s="12" t="str">
        <f>IFERROR(INDEX(All!$C$13:$M$206,$B123,G$16),"")</f>
        <v/>
      </c>
      <c r="H123" s="12" t="str">
        <f>IFERROR(INDEX(All!$C$13:$M$206,$B123,H$16),"")</f>
        <v/>
      </c>
      <c r="I123" s="12" t="str">
        <f>IFERROR(INDEX(All!$C$13:$M$206,$B123,I$16),"")</f>
        <v/>
      </c>
      <c r="J123" s="12" t="str">
        <f>IFERROR(INDEX(All!$C$13:$M$206,$B123,J$16),"")</f>
        <v/>
      </c>
      <c r="K123" s="15" t="str">
        <f>IFERROR(INDEX(All!$C$13:$M$206,$B123,K$16),"")</f>
        <v/>
      </c>
      <c r="L123" s="163" t="str">
        <f>IFERROR(INDEX(All!$C$13:$M$206,$B123,L$16),"")</f>
        <v/>
      </c>
      <c r="M123" s="163" t="str">
        <f>IFERROR(INDEX(All!$C$13:$M$206,$B123,M$16),"")</f>
        <v/>
      </c>
      <c r="N123" s="166"/>
      <c r="O123" s="167" t="str">
        <f t="shared" si="3"/>
        <v/>
      </c>
    </row>
    <row r="124" spans="2:15" ht="18" hidden="1" customHeight="1">
      <c r="B124" s="28" t="str">
        <f>IFERROR(SMALL($C$18:$C$211,ROW(All!G119)-ROW(All!$G$12)),"")</f>
        <v/>
      </c>
      <c r="C124" s="161" t="str">
        <f>IF(All!$B119="","",IF($H$9=All!G119,ROW(All!B119)-ROW(All!$B$12),""))</f>
        <v/>
      </c>
      <c r="D124" s="162" t="str">
        <f>IFERROR(INDEX(All!$C$13:$M$206,$B124,D$16),"")</f>
        <v/>
      </c>
      <c r="E124" s="12" t="str">
        <f>IFERROR(INDEX(All!$C$13:$M$206,$B124,E$16),"")</f>
        <v/>
      </c>
      <c r="F124" s="157" t="str">
        <f>IFERROR(INDEX(All!$C$13:$M$206,$B124,F$16),"")</f>
        <v/>
      </c>
      <c r="G124" s="12" t="str">
        <f>IFERROR(INDEX(All!$C$13:$M$206,$B124,G$16),"")</f>
        <v/>
      </c>
      <c r="H124" s="12" t="str">
        <f>IFERROR(INDEX(All!$C$13:$M$206,$B124,H$16),"")</f>
        <v/>
      </c>
      <c r="I124" s="12" t="str">
        <f>IFERROR(INDEX(All!$C$13:$M$206,$B124,I$16),"")</f>
        <v/>
      </c>
      <c r="J124" s="12" t="str">
        <f>IFERROR(INDEX(All!$C$13:$M$206,$B124,J$16),"")</f>
        <v/>
      </c>
      <c r="K124" s="15" t="str">
        <f>IFERROR(INDEX(All!$C$13:$M$206,$B124,K$16),"")</f>
        <v/>
      </c>
      <c r="L124" s="163" t="str">
        <f>IFERROR(INDEX(All!$C$13:$M$206,$B124,L$16),"")</f>
        <v/>
      </c>
      <c r="M124" s="163" t="str">
        <f>IFERROR(INDEX(All!$C$13:$M$206,$B124,M$16),"")</f>
        <v/>
      </c>
      <c r="N124" s="164"/>
      <c r="O124" s="165" t="str">
        <f t="shared" si="3"/>
        <v/>
      </c>
    </row>
    <row r="125" spans="2:15" ht="18" hidden="1" customHeight="1">
      <c r="B125" s="28" t="str">
        <f>IFERROR(SMALL($C$18:$C$211,ROW(All!G120)-ROW(All!$G$12)),"")</f>
        <v/>
      </c>
      <c r="C125" s="161" t="str">
        <f>IF(All!$B120="","",IF($H$9=All!G120,ROW(All!B120)-ROW(All!$B$12),""))</f>
        <v/>
      </c>
      <c r="D125" s="162" t="str">
        <f>IFERROR(INDEX(All!$C$13:$M$206,$B125,D$16),"")</f>
        <v/>
      </c>
      <c r="E125" s="12" t="str">
        <f>IFERROR(INDEX(All!$C$13:$M$206,$B125,E$16),"")</f>
        <v/>
      </c>
      <c r="F125" s="157" t="str">
        <f>IFERROR(INDEX(All!$C$13:$M$206,$B125,F$16),"")</f>
        <v/>
      </c>
      <c r="G125" s="12" t="str">
        <f>IFERROR(INDEX(All!$C$13:$M$206,$B125,G$16),"")</f>
        <v/>
      </c>
      <c r="H125" s="12" t="str">
        <f>IFERROR(INDEX(All!$C$13:$M$206,$B125,H$16),"")</f>
        <v/>
      </c>
      <c r="I125" s="12" t="str">
        <f>IFERROR(INDEX(All!$C$13:$M$206,$B125,I$16),"")</f>
        <v/>
      </c>
      <c r="J125" s="12" t="str">
        <f>IFERROR(INDEX(All!$C$13:$M$206,$B125,J$16),"")</f>
        <v/>
      </c>
      <c r="K125" s="15" t="str">
        <f>IFERROR(INDEX(All!$C$13:$M$206,$B125,K$16),"")</f>
        <v/>
      </c>
      <c r="L125" s="163" t="str">
        <f>IFERROR(INDEX(All!$C$13:$M$206,$B125,L$16),"")</f>
        <v/>
      </c>
      <c r="M125" s="163" t="str">
        <f>IFERROR(INDEX(All!$C$13:$M$206,$B125,M$16),"")</f>
        <v/>
      </c>
      <c r="N125" s="166"/>
      <c r="O125" s="167" t="str">
        <f t="shared" si="3"/>
        <v/>
      </c>
    </row>
    <row r="126" spans="2:15" ht="18" hidden="1" customHeight="1">
      <c r="B126" s="28" t="str">
        <f>IFERROR(SMALL($C$18:$C$211,ROW(All!G121)-ROW(All!$G$12)),"")</f>
        <v/>
      </c>
      <c r="C126" s="161" t="str">
        <f>IF(All!$B121="","",IF($H$9=All!G121,ROW(All!B121)-ROW(All!$B$12),""))</f>
        <v/>
      </c>
      <c r="D126" s="162" t="str">
        <f>IFERROR(INDEX(All!$C$13:$M$206,$B126,D$16),"")</f>
        <v/>
      </c>
      <c r="E126" s="12" t="str">
        <f>IFERROR(INDEX(All!$C$13:$M$206,$B126,E$16),"")</f>
        <v/>
      </c>
      <c r="F126" s="157" t="str">
        <f>IFERROR(INDEX(All!$C$13:$M$206,$B126,F$16),"")</f>
        <v/>
      </c>
      <c r="G126" s="12" t="str">
        <f>IFERROR(INDEX(All!$C$13:$M$206,$B126,G$16),"")</f>
        <v/>
      </c>
      <c r="H126" s="12" t="str">
        <f>IFERROR(INDEX(All!$C$13:$M$206,$B126,H$16),"")</f>
        <v/>
      </c>
      <c r="I126" s="12" t="str">
        <f>IFERROR(INDEX(All!$C$13:$M$206,$B126,I$16),"")</f>
        <v/>
      </c>
      <c r="J126" s="12" t="str">
        <f>IFERROR(INDEX(All!$C$13:$M$206,$B126,J$16),"")</f>
        <v/>
      </c>
      <c r="K126" s="15" t="str">
        <f>IFERROR(INDEX(All!$C$13:$M$206,$B126,K$16),"")</f>
        <v/>
      </c>
      <c r="L126" s="163" t="str">
        <f>IFERROR(INDEX(All!$C$13:$M$206,$B126,L$16),"")</f>
        <v/>
      </c>
      <c r="M126" s="163" t="str">
        <f>IFERROR(INDEX(All!$C$13:$M$206,$B126,M$16),"")</f>
        <v/>
      </c>
      <c r="N126" s="164"/>
      <c r="O126" s="165" t="str">
        <f t="shared" si="3"/>
        <v/>
      </c>
    </row>
    <row r="127" spans="2:15" ht="18" hidden="1" customHeight="1">
      <c r="B127" s="28" t="str">
        <f>IFERROR(SMALL($C$18:$C$211,ROW(All!G122)-ROW(All!$G$12)),"")</f>
        <v/>
      </c>
      <c r="C127" s="161" t="str">
        <f>IF(All!$B122="","",IF($H$9=All!G122,ROW(All!B122)-ROW(All!$B$12),""))</f>
        <v/>
      </c>
      <c r="D127" s="162" t="str">
        <f>IFERROR(INDEX(All!$C$13:$M$206,$B127,D$16),"")</f>
        <v/>
      </c>
      <c r="E127" s="12" t="str">
        <f>IFERROR(INDEX(All!$C$13:$M$206,$B127,E$16),"")</f>
        <v/>
      </c>
      <c r="F127" s="157" t="str">
        <f>IFERROR(INDEX(All!$C$13:$M$206,$B127,F$16),"")</f>
        <v/>
      </c>
      <c r="G127" s="12" t="str">
        <f>IFERROR(INDEX(All!$C$13:$M$206,$B127,G$16),"")</f>
        <v/>
      </c>
      <c r="H127" s="12" t="str">
        <f>IFERROR(INDEX(All!$C$13:$M$206,$B127,H$16),"")</f>
        <v/>
      </c>
      <c r="I127" s="12" t="str">
        <f>IFERROR(INDEX(All!$C$13:$M$206,$B127,I$16),"")</f>
        <v/>
      </c>
      <c r="J127" s="12" t="str">
        <f>IFERROR(INDEX(All!$C$13:$M$206,$B127,J$16),"")</f>
        <v/>
      </c>
      <c r="K127" s="15" t="str">
        <f>IFERROR(INDEX(All!$C$13:$M$206,$B127,K$16),"")</f>
        <v/>
      </c>
      <c r="L127" s="163" t="str">
        <f>IFERROR(INDEX(All!$C$13:$M$206,$B127,L$16),"")</f>
        <v/>
      </c>
      <c r="M127" s="163" t="str">
        <f>IFERROR(INDEX(All!$C$13:$M$206,$B127,M$16),"")</f>
        <v/>
      </c>
      <c r="N127" s="166"/>
      <c r="O127" s="167" t="str">
        <f t="shared" si="3"/>
        <v/>
      </c>
    </row>
    <row r="128" spans="2:15" ht="18" hidden="1" customHeight="1">
      <c r="B128" s="28" t="str">
        <f>IFERROR(SMALL($C$18:$C$211,ROW(All!G123)-ROW(All!$G$12)),"")</f>
        <v/>
      </c>
      <c r="C128" s="161" t="str">
        <f>IF(All!$B123="","",IF($H$9=All!G123,ROW(All!B123)-ROW(All!$B$12),""))</f>
        <v/>
      </c>
      <c r="D128" s="162" t="str">
        <f>IFERROR(INDEX(All!$C$13:$M$206,$B128,D$16),"")</f>
        <v/>
      </c>
      <c r="E128" s="12" t="str">
        <f>IFERROR(INDEX(All!$C$13:$M$206,$B128,E$16),"")</f>
        <v/>
      </c>
      <c r="F128" s="157" t="str">
        <f>IFERROR(INDEX(All!$C$13:$M$206,$B128,F$16),"")</f>
        <v/>
      </c>
      <c r="G128" s="12" t="str">
        <f>IFERROR(INDEX(All!$C$13:$M$206,$B128,G$16),"")</f>
        <v/>
      </c>
      <c r="H128" s="12" t="str">
        <f>IFERROR(INDEX(All!$C$13:$M$206,$B128,H$16),"")</f>
        <v/>
      </c>
      <c r="I128" s="12" t="str">
        <f>IFERROR(INDEX(All!$C$13:$M$206,$B128,I$16),"")</f>
        <v/>
      </c>
      <c r="J128" s="12" t="str">
        <f>IFERROR(INDEX(All!$C$13:$M$206,$B128,J$16),"")</f>
        <v/>
      </c>
      <c r="K128" s="15" t="str">
        <f>IFERROR(INDEX(All!$C$13:$M$206,$B128,K$16),"")</f>
        <v/>
      </c>
      <c r="L128" s="163" t="str">
        <f>IFERROR(INDEX(All!$C$13:$M$206,$B128,L$16),"")</f>
        <v/>
      </c>
      <c r="M128" s="163" t="str">
        <f>IFERROR(INDEX(All!$C$13:$M$206,$B128,M$16),"")</f>
        <v/>
      </c>
      <c r="N128" s="164"/>
      <c r="O128" s="165" t="str">
        <f t="shared" si="3"/>
        <v/>
      </c>
    </row>
    <row r="129" spans="2:15" ht="18" hidden="1" customHeight="1">
      <c r="B129" s="28" t="str">
        <f>IFERROR(SMALL($C$18:$C$211,ROW(All!G124)-ROW(All!$G$12)),"")</f>
        <v/>
      </c>
      <c r="C129" s="161" t="str">
        <f>IF(All!$B124="","",IF($H$9=All!G124,ROW(All!B124)-ROW(All!$B$12),""))</f>
        <v/>
      </c>
      <c r="D129" s="162" t="str">
        <f>IFERROR(INDEX(All!$C$13:$M$206,$B129,D$16),"")</f>
        <v/>
      </c>
      <c r="E129" s="12" t="str">
        <f>IFERROR(INDEX(All!$C$13:$M$206,$B129,E$16),"")</f>
        <v/>
      </c>
      <c r="F129" s="157" t="str">
        <f>IFERROR(INDEX(All!$C$13:$M$206,$B129,F$16),"")</f>
        <v/>
      </c>
      <c r="G129" s="12" t="str">
        <f>IFERROR(INDEX(All!$C$13:$M$206,$B129,G$16),"")</f>
        <v/>
      </c>
      <c r="H129" s="12" t="str">
        <f>IFERROR(INDEX(All!$C$13:$M$206,$B129,H$16),"")</f>
        <v/>
      </c>
      <c r="I129" s="12" t="str">
        <f>IFERROR(INDEX(All!$C$13:$M$206,$B129,I$16),"")</f>
        <v/>
      </c>
      <c r="J129" s="12" t="str">
        <f>IFERROR(INDEX(All!$C$13:$M$206,$B129,J$16),"")</f>
        <v/>
      </c>
      <c r="K129" s="15" t="str">
        <f>IFERROR(INDEX(All!$C$13:$M$206,$B129,K$16),"")</f>
        <v/>
      </c>
      <c r="L129" s="163" t="str">
        <f>IFERROR(INDEX(All!$C$13:$M$206,$B129,L$16),"")</f>
        <v/>
      </c>
      <c r="M129" s="163" t="str">
        <f>IFERROR(INDEX(All!$C$13:$M$206,$B129,M$16),"")</f>
        <v/>
      </c>
      <c r="N129" s="166"/>
      <c r="O129" s="167" t="str">
        <f t="shared" si="3"/>
        <v/>
      </c>
    </row>
    <row r="130" spans="2:15" ht="18" hidden="1" customHeight="1">
      <c r="B130" s="28" t="str">
        <f>IFERROR(SMALL($C$18:$C$211,ROW(All!G125)-ROW(All!$G$12)),"")</f>
        <v/>
      </c>
      <c r="C130" s="161" t="str">
        <f>IF(All!$B125="","",IF($H$9=All!G125,ROW(All!B125)-ROW(All!$B$12),""))</f>
        <v/>
      </c>
      <c r="D130" s="162" t="str">
        <f>IFERROR(INDEX(All!$C$13:$M$206,$B130,D$16),"")</f>
        <v/>
      </c>
      <c r="E130" s="12" t="str">
        <f>IFERROR(INDEX(All!$C$13:$M$206,$B130,E$16),"")</f>
        <v/>
      </c>
      <c r="F130" s="157" t="str">
        <f>IFERROR(INDEX(All!$C$13:$M$206,$B130,F$16),"")</f>
        <v/>
      </c>
      <c r="G130" s="12" t="str">
        <f>IFERROR(INDEX(All!$C$13:$M$206,$B130,G$16),"")</f>
        <v/>
      </c>
      <c r="H130" s="12" t="str">
        <f>IFERROR(INDEX(All!$C$13:$M$206,$B130,H$16),"")</f>
        <v/>
      </c>
      <c r="I130" s="12" t="str">
        <f>IFERROR(INDEX(All!$C$13:$M$206,$B130,I$16),"")</f>
        <v/>
      </c>
      <c r="J130" s="12" t="str">
        <f>IFERROR(INDEX(All!$C$13:$M$206,$B130,J$16),"")</f>
        <v/>
      </c>
      <c r="K130" s="15" t="str">
        <f>IFERROR(INDEX(All!$C$13:$M$206,$B130,K$16),"")</f>
        <v/>
      </c>
      <c r="L130" s="163" t="str">
        <f>IFERROR(INDEX(All!$C$13:$M$206,$B130,L$16),"")</f>
        <v/>
      </c>
      <c r="M130" s="163" t="str">
        <f>IFERROR(INDEX(All!$C$13:$M$206,$B130,M$16),"")</f>
        <v/>
      </c>
      <c r="N130" s="164"/>
      <c r="O130" s="165" t="str">
        <f t="shared" si="3"/>
        <v/>
      </c>
    </row>
    <row r="131" spans="2:15" ht="18" hidden="1" customHeight="1">
      <c r="B131" s="28" t="str">
        <f>IFERROR(SMALL($C$18:$C$211,ROW(All!G126)-ROW(All!$G$12)),"")</f>
        <v/>
      </c>
      <c r="C131" s="161" t="str">
        <f>IF(All!$B126="","",IF($H$9=All!G126,ROW(All!B126)-ROW(All!$B$12),""))</f>
        <v/>
      </c>
      <c r="D131" s="162" t="str">
        <f>IFERROR(INDEX(All!$C$13:$M$206,$B131,D$16),"")</f>
        <v/>
      </c>
      <c r="E131" s="12" t="str">
        <f>IFERROR(INDEX(All!$C$13:$M$206,$B131,E$16),"")</f>
        <v/>
      </c>
      <c r="F131" s="157" t="str">
        <f>IFERROR(INDEX(All!$C$13:$M$206,$B131,F$16),"")</f>
        <v/>
      </c>
      <c r="G131" s="12" t="str">
        <f>IFERROR(INDEX(All!$C$13:$M$206,$B131,G$16),"")</f>
        <v/>
      </c>
      <c r="H131" s="12" t="str">
        <f>IFERROR(INDEX(All!$C$13:$M$206,$B131,H$16),"")</f>
        <v/>
      </c>
      <c r="I131" s="12" t="str">
        <f>IFERROR(INDEX(All!$C$13:$M$206,$B131,I$16),"")</f>
        <v/>
      </c>
      <c r="J131" s="12" t="str">
        <f>IFERROR(INDEX(All!$C$13:$M$206,$B131,J$16),"")</f>
        <v/>
      </c>
      <c r="K131" s="15" t="str">
        <f>IFERROR(INDEX(All!$C$13:$M$206,$B131,K$16),"")</f>
        <v/>
      </c>
      <c r="L131" s="163" t="str">
        <f>IFERROR(INDEX(All!$C$13:$M$206,$B131,L$16),"")</f>
        <v/>
      </c>
      <c r="M131" s="163" t="str">
        <f>IFERROR(INDEX(All!$C$13:$M$206,$B131,M$16),"")</f>
        <v/>
      </c>
      <c r="N131" s="166"/>
      <c r="O131" s="167" t="str">
        <f t="shared" si="3"/>
        <v/>
      </c>
    </row>
    <row r="132" spans="2:15" ht="18" hidden="1" customHeight="1">
      <c r="B132" s="28" t="str">
        <f>IFERROR(SMALL($C$18:$C$211,ROW(All!G127)-ROW(All!$G$12)),"")</f>
        <v/>
      </c>
      <c r="C132" s="161" t="str">
        <f>IF(All!$B127="","",IF($H$9=All!G127,ROW(All!B127)-ROW(All!$B$12),""))</f>
        <v/>
      </c>
      <c r="D132" s="162" t="str">
        <f>IFERROR(INDEX(All!$C$13:$M$206,$B132,D$16),"")</f>
        <v/>
      </c>
      <c r="E132" s="12" t="str">
        <f>IFERROR(INDEX(All!$C$13:$M$206,$B132,E$16),"")</f>
        <v/>
      </c>
      <c r="F132" s="157" t="str">
        <f>IFERROR(INDEX(All!$C$13:$M$206,$B132,F$16),"")</f>
        <v/>
      </c>
      <c r="G132" s="12" t="str">
        <f>IFERROR(INDEX(All!$C$13:$M$206,$B132,G$16),"")</f>
        <v/>
      </c>
      <c r="H132" s="12" t="str">
        <f>IFERROR(INDEX(All!$C$13:$M$206,$B132,H$16),"")</f>
        <v/>
      </c>
      <c r="I132" s="12" t="str">
        <f>IFERROR(INDEX(All!$C$13:$M$206,$B132,I$16),"")</f>
        <v/>
      </c>
      <c r="J132" s="12" t="str">
        <f>IFERROR(INDEX(All!$C$13:$M$206,$B132,J$16),"")</f>
        <v/>
      </c>
      <c r="K132" s="15" t="str">
        <f>IFERROR(INDEX(All!$C$13:$M$206,$B132,K$16),"")</f>
        <v/>
      </c>
      <c r="L132" s="163" t="str">
        <f>IFERROR(INDEX(All!$C$13:$M$206,$B132,L$16),"")</f>
        <v/>
      </c>
      <c r="M132" s="163" t="str">
        <f>IFERROR(INDEX(All!$C$13:$M$206,$B132,M$16),"")</f>
        <v/>
      </c>
      <c r="N132" s="164"/>
      <c r="O132" s="165" t="str">
        <f t="shared" si="3"/>
        <v/>
      </c>
    </row>
    <row r="133" spans="2:15" ht="18" hidden="1" customHeight="1">
      <c r="B133" s="28" t="str">
        <f>IFERROR(SMALL($C$18:$C$211,ROW(All!G128)-ROW(All!$G$12)),"")</f>
        <v/>
      </c>
      <c r="C133" s="161" t="str">
        <f>IF(All!$B128="","",IF($H$9=All!G128,ROW(All!B128)-ROW(All!$B$12),""))</f>
        <v/>
      </c>
      <c r="D133" s="162" t="str">
        <f>IFERROR(INDEX(All!$C$13:$M$206,$B133,D$16),"")</f>
        <v/>
      </c>
      <c r="E133" s="12" t="str">
        <f>IFERROR(INDEX(All!$C$13:$M$206,$B133,E$16),"")</f>
        <v/>
      </c>
      <c r="F133" s="157" t="str">
        <f>IFERROR(INDEX(All!$C$13:$M$206,$B133,F$16),"")</f>
        <v/>
      </c>
      <c r="G133" s="12" t="str">
        <f>IFERROR(INDEX(All!$C$13:$M$206,$B133,G$16),"")</f>
        <v/>
      </c>
      <c r="H133" s="12" t="str">
        <f>IFERROR(INDEX(All!$C$13:$M$206,$B133,H$16),"")</f>
        <v/>
      </c>
      <c r="I133" s="12" t="str">
        <f>IFERROR(INDEX(All!$C$13:$M$206,$B133,I$16),"")</f>
        <v/>
      </c>
      <c r="J133" s="12" t="str">
        <f>IFERROR(INDEX(All!$C$13:$M$206,$B133,J$16),"")</f>
        <v/>
      </c>
      <c r="K133" s="15" t="str">
        <f>IFERROR(INDEX(All!$C$13:$M$206,$B133,K$16),"")</f>
        <v/>
      </c>
      <c r="L133" s="163" t="str">
        <f>IFERROR(INDEX(All!$C$13:$M$206,$B133,L$16),"")</f>
        <v/>
      </c>
      <c r="M133" s="163" t="str">
        <f>IFERROR(INDEX(All!$C$13:$M$206,$B133,M$16),"")</f>
        <v/>
      </c>
      <c r="N133" s="166"/>
      <c r="O133" s="167" t="str">
        <f t="shared" si="3"/>
        <v/>
      </c>
    </row>
    <row r="134" spans="2:15" ht="18" hidden="1" customHeight="1">
      <c r="B134" s="28" t="str">
        <f>IFERROR(SMALL($C$18:$C$211,ROW(All!G129)-ROW(All!$G$12)),"")</f>
        <v/>
      </c>
      <c r="C134" s="161" t="str">
        <f>IF(All!$B129="","",IF($H$9=All!G129,ROW(All!B129)-ROW(All!$B$12),""))</f>
        <v/>
      </c>
      <c r="D134" s="162" t="str">
        <f>IFERROR(INDEX(All!$C$13:$M$206,$B134,D$16),"")</f>
        <v/>
      </c>
      <c r="E134" s="12" t="str">
        <f>IFERROR(INDEX(All!$C$13:$M$206,$B134,E$16),"")</f>
        <v/>
      </c>
      <c r="F134" s="157" t="str">
        <f>IFERROR(INDEX(All!$C$13:$M$206,$B134,F$16),"")</f>
        <v/>
      </c>
      <c r="G134" s="12" t="str">
        <f>IFERROR(INDEX(All!$C$13:$M$206,$B134,G$16),"")</f>
        <v/>
      </c>
      <c r="H134" s="12" t="str">
        <f>IFERROR(INDEX(All!$C$13:$M$206,$B134,H$16),"")</f>
        <v/>
      </c>
      <c r="I134" s="12" t="str">
        <f>IFERROR(INDEX(All!$C$13:$M$206,$B134,I$16),"")</f>
        <v/>
      </c>
      <c r="J134" s="12" t="str">
        <f>IFERROR(INDEX(All!$C$13:$M$206,$B134,J$16),"")</f>
        <v/>
      </c>
      <c r="K134" s="15" t="str">
        <f>IFERROR(INDEX(All!$C$13:$M$206,$B134,K$16),"")</f>
        <v/>
      </c>
      <c r="L134" s="163" t="str">
        <f>IFERROR(INDEX(All!$C$13:$M$206,$B134,L$16),"")</f>
        <v/>
      </c>
      <c r="M134" s="163" t="str">
        <f>IFERROR(INDEX(All!$C$13:$M$206,$B134,M$16),"")</f>
        <v/>
      </c>
      <c r="N134" s="164"/>
      <c r="O134" s="165" t="str">
        <f t="shared" si="3"/>
        <v/>
      </c>
    </row>
    <row r="135" spans="2:15" ht="18" hidden="1" customHeight="1">
      <c r="B135" s="28" t="str">
        <f>IFERROR(SMALL($C$18:$C$211,ROW(All!G130)-ROW(All!$G$12)),"")</f>
        <v/>
      </c>
      <c r="C135" s="161" t="str">
        <f>IF(All!$B130="","",IF($H$9=All!G130,ROW(All!B130)-ROW(All!$B$12),""))</f>
        <v/>
      </c>
      <c r="D135" s="162" t="str">
        <f>IFERROR(INDEX(All!$C$13:$M$206,$B135,D$16),"")</f>
        <v/>
      </c>
      <c r="E135" s="12" t="str">
        <f>IFERROR(INDEX(All!$C$13:$M$206,$B135,E$16),"")</f>
        <v/>
      </c>
      <c r="F135" s="157" t="str">
        <f>IFERROR(INDEX(All!$C$13:$M$206,$B135,F$16),"")</f>
        <v/>
      </c>
      <c r="G135" s="12" t="str">
        <f>IFERROR(INDEX(All!$C$13:$M$206,$B135,G$16),"")</f>
        <v/>
      </c>
      <c r="H135" s="12" t="str">
        <f>IFERROR(INDEX(All!$C$13:$M$206,$B135,H$16),"")</f>
        <v/>
      </c>
      <c r="I135" s="12" t="str">
        <f>IFERROR(INDEX(All!$C$13:$M$206,$B135,I$16),"")</f>
        <v/>
      </c>
      <c r="J135" s="12" t="str">
        <f>IFERROR(INDEX(All!$C$13:$M$206,$B135,J$16),"")</f>
        <v/>
      </c>
      <c r="K135" s="15" t="str">
        <f>IFERROR(INDEX(All!$C$13:$M$206,$B135,K$16),"")</f>
        <v/>
      </c>
      <c r="L135" s="163" t="str">
        <f>IFERROR(INDEX(All!$C$13:$M$206,$B135,L$16),"")</f>
        <v/>
      </c>
      <c r="M135" s="163" t="str">
        <f>IFERROR(INDEX(All!$C$13:$M$206,$B135,M$16),"")</f>
        <v/>
      </c>
      <c r="N135" s="166"/>
      <c r="O135" s="167" t="str">
        <f t="shared" si="3"/>
        <v/>
      </c>
    </row>
    <row r="136" spans="2:15" ht="18" hidden="1" customHeight="1">
      <c r="B136" s="28" t="str">
        <f>IFERROR(SMALL($C$18:$C$211,ROW(All!G131)-ROW(All!$G$12)),"")</f>
        <v/>
      </c>
      <c r="C136" s="161" t="str">
        <f>IF(All!$B131="","",IF($H$9=All!G131,ROW(All!B131)-ROW(All!$B$12),""))</f>
        <v/>
      </c>
      <c r="D136" s="162" t="str">
        <f>IFERROR(INDEX(All!$C$13:$M$206,$B136,D$16),"")</f>
        <v/>
      </c>
      <c r="E136" s="12" t="str">
        <f>IFERROR(INDEX(All!$C$13:$M$206,$B136,E$16),"")</f>
        <v/>
      </c>
      <c r="F136" s="157" t="str">
        <f>IFERROR(INDEX(All!$C$13:$M$206,$B136,F$16),"")</f>
        <v/>
      </c>
      <c r="G136" s="12" t="str">
        <f>IFERROR(INDEX(All!$C$13:$M$206,$B136,G$16),"")</f>
        <v/>
      </c>
      <c r="H136" s="12" t="str">
        <f>IFERROR(INDEX(All!$C$13:$M$206,$B136,H$16),"")</f>
        <v/>
      </c>
      <c r="I136" s="12" t="str">
        <f>IFERROR(INDEX(All!$C$13:$M$206,$B136,I$16),"")</f>
        <v/>
      </c>
      <c r="J136" s="12" t="str">
        <f>IFERROR(INDEX(All!$C$13:$M$206,$B136,J$16),"")</f>
        <v/>
      </c>
      <c r="K136" s="15" t="str">
        <f>IFERROR(INDEX(All!$C$13:$M$206,$B136,K$16),"")</f>
        <v/>
      </c>
      <c r="L136" s="163" t="str">
        <f>IFERROR(INDEX(All!$C$13:$M$206,$B136,L$16),"")</f>
        <v/>
      </c>
      <c r="M136" s="163" t="str">
        <f>IFERROR(INDEX(All!$C$13:$M$206,$B136,M$16),"")</f>
        <v/>
      </c>
      <c r="N136" s="164"/>
      <c r="O136" s="165" t="str">
        <f t="shared" si="3"/>
        <v/>
      </c>
    </row>
    <row r="137" spans="2:15" ht="18" hidden="1" customHeight="1">
      <c r="B137" s="28" t="str">
        <f>IFERROR(SMALL($C$18:$C$211,ROW(All!G132)-ROW(All!$G$12)),"")</f>
        <v/>
      </c>
      <c r="C137" s="161" t="str">
        <f>IF(All!$B132="","",IF($H$9=All!G132,ROW(All!B132)-ROW(All!$B$12),""))</f>
        <v/>
      </c>
      <c r="D137" s="162" t="str">
        <f>IFERROR(INDEX(All!$C$13:$M$206,$B137,D$16),"")</f>
        <v/>
      </c>
      <c r="E137" s="12" t="str">
        <f>IFERROR(INDEX(All!$C$13:$M$206,$B137,E$16),"")</f>
        <v/>
      </c>
      <c r="F137" s="157" t="str">
        <f>IFERROR(INDEX(All!$C$13:$M$206,$B137,F$16),"")</f>
        <v/>
      </c>
      <c r="G137" s="12" t="str">
        <f>IFERROR(INDEX(All!$C$13:$M$206,$B137,G$16),"")</f>
        <v/>
      </c>
      <c r="H137" s="12" t="str">
        <f>IFERROR(INDEX(All!$C$13:$M$206,$B137,H$16),"")</f>
        <v/>
      </c>
      <c r="I137" s="12" t="str">
        <f>IFERROR(INDEX(All!$C$13:$M$206,$B137,I$16),"")</f>
        <v/>
      </c>
      <c r="J137" s="12" t="str">
        <f>IFERROR(INDEX(All!$C$13:$M$206,$B137,J$16),"")</f>
        <v/>
      </c>
      <c r="K137" s="15" t="str">
        <f>IFERROR(INDEX(All!$C$13:$M$206,$B137,K$16),"")</f>
        <v/>
      </c>
      <c r="L137" s="163" t="str">
        <f>IFERROR(INDEX(All!$C$13:$M$206,$B137,L$16),"")</f>
        <v/>
      </c>
      <c r="M137" s="163" t="str">
        <f>IFERROR(INDEX(All!$C$13:$M$206,$B137,M$16),"")</f>
        <v/>
      </c>
      <c r="N137" s="166"/>
      <c r="O137" s="167" t="str">
        <f t="shared" si="3"/>
        <v/>
      </c>
    </row>
    <row r="138" spans="2:15" ht="18" hidden="1" customHeight="1">
      <c r="B138" s="28" t="str">
        <f>IFERROR(SMALL($C$18:$C$211,ROW(All!G133)-ROW(All!$G$12)),"")</f>
        <v/>
      </c>
      <c r="C138" s="161" t="str">
        <f>IF(All!$B133="","",IF($H$9=All!G133,ROW(All!B133)-ROW(All!$B$12),""))</f>
        <v/>
      </c>
      <c r="D138" s="162" t="str">
        <f>IFERROR(INDEX(All!$C$13:$M$206,$B138,D$16),"")</f>
        <v/>
      </c>
      <c r="E138" s="12" t="str">
        <f>IFERROR(INDEX(All!$C$13:$M$206,$B138,E$16),"")</f>
        <v/>
      </c>
      <c r="F138" s="157" t="str">
        <f>IFERROR(INDEX(All!$C$13:$M$206,$B138,F$16),"")</f>
        <v/>
      </c>
      <c r="G138" s="12" t="str">
        <f>IFERROR(INDEX(All!$C$13:$M$206,$B138,G$16),"")</f>
        <v/>
      </c>
      <c r="H138" s="12" t="str">
        <f>IFERROR(INDEX(All!$C$13:$M$206,$B138,H$16),"")</f>
        <v/>
      </c>
      <c r="I138" s="12" t="str">
        <f>IFERROR(INDEX(All!$C$13:$M$206,$B138,I$16),"")</f>
        <v/>
      </c>
      <c r="J138" s="12" t="str">
        <f>IFERROR(INDEX(All!$C$13:$M$206,$B138,J$16),"")</f>
        <v/>
      </c>
      <c r="K138" s="15" t="str">
        <f>IFERROR(INDEX(All!$C$13:$M$206,$B138,K$16),"")</f>
        <v/>
      </c>
      <c r="L138" s="163" t="str">
        <f>IFERROR(INDEX(All!$C$13:$M$206,$B138,L$16),"")</f>
        <v/>
      </c>
      <c r="M138" s="163" t="str">
        <f>IFERROR(INDEX(All!$C$13:$M$206,$B138,M$16),"")</f>
        <v/>
      </c>
      <c r="N138" s="164"/>
      <c r="O138" s="165" t="str">
        <f t="shared" si="3"/>
        <v/>
      </c>
    </row>
    <row r="139" spans="2:15" ht="18" hidden="1" customHeight="1">
      <c r="B139" s="28" t="str">
        <f>IFERROR(SMALL($C$18:$C$211,ROW(All!G134)-ROW(All!$G$12)),"")</f>
        <v/>
      </c>
      <c r="C139" s="161" t="str">
        <f>IF(All!$B134="","",IF($H$9=All!G134,ROW(All!B134)-ROW(All!$B$12),""))</f>
        <v/>
      </c>
      <c r="D139" s="162" t="str">
        <f>IFERROR(INDEX(All!$C$13:$M$206,$B139,D$16),"")</f>
        <v/>
      </c>
      <c r="E139" s="12" t="str">
        <f>IFERROR(INDEX(All!$C$13:$M$206,$B139,E$16),"")</f>
        <v/>
      </c>
      <c r="F139" s="157" t="str">
        <f>IFERROR(INDEX(All!$C$13:$M$206,$B139,F$16),"")</f>
        <v/>
      </c>
      <c r="G139" s="12" t="str">
        <f>IFERROR(INDEX(All!$C$13:$M$206,$B139,G$16),"")</f>
        <v/>
      </c>
      <c r="H139" s="12" t="str">
        <f>IFERROR(INDEX(All!$C$13:$M$206,$B139,H$16),"")</f>
        <v/>
      </c>
      <c r="I139" s="12" t="str">
        <f>IFERROR(INDEX(All!$C$13:$M$206,$B139,I$16),"")</f>
        <v/>
      </c>
      <c r="J139" s="12" t="str">
        <f>IFERROR(INDEX(All!$C$13:$M$206,$B139,J$16),"")</f>
        <v/>
      </c>
      <c r="K139" s="15" t="str">
        <f>IFERROR(INDEX(All!$C$13:$M$206,$B139,K$16),"")</f>
        <v/>
      </c>
      <c r="L139" s="163" t="str">
        <f>IFERROR(INDEX(All!$C$13:$M$206,$B139,L$16),"")</f>
        <v/>
      </c>
      <c r="M139" s="163" t="str">
        <f>IFERROR(INDEX(All!$C$13:$M$206,$B139,M$16),"")</f>
        <v/>
      </c>
      <c r="N139" s="166"/>
      <c r="O139" s="167" t="str">
        <f t="shared" si="3"/>
        <v/>
      </c>
    </row>
    <row r="140" spans="2:15" ht="18" hidden="1" customHeight="1">
      <c r="B140" s="28" t="str">
        <f>IFERROR(SMALL($C$18:$C$211,ROW(All!G135)-ROW(All!$G$12)),"")</f>
        <v/>
      </c>
      <c r="C140" s="161" t="str">
        <f>IF(All!$B135="","",IF($H$9=All!G135,ROW(All!B135)-ROW(All!$B$12),""))</f>
        <v/>
      </c>
      <c r="D140" s="162" t="str">
        <f>IFERROR(INDEX(All!$C$13:$M$206,$B140,D$16),"")</f>
        <v/>
      </c>
      <c r="E140" s="12" t="str">
        <f>IFERROR(INDEX(All!$C$13:$M$206,$B140,E$16),"")</f>
        <v/>
      </c>
      <c r="F140" s="157" t="str">
        <f>IFERROR(INDEX(All!$C$13:$M$206,$B140,F$16),"")</f>
        <v/>
      </c>
      <c r="G140" s="12" t="str">
        <f>IFERROR(INDEX(All!$C$13:$M$206,$B140,G$16),"")</f>
        <v/>
      </c>
      <c r="H140" s="12" t="str">
        <f>IFERROR(INDEX(All!$C$13:$M$206,$B140,H$16),"")</f>
        <v/>
      </c>
      <c r="I140" s="12" t="str">
        <f>IFERROR(INDEX(All!$C$13:$M$206,$B140,I$16),"")</f>
        <v/>
      </c>
      <c r="J140" s="12" t="str">
        <f>IFERROR(INDEX(All!$C$13:$M$206,$B140,J$16),"")</f>
        <v/>
      </c>
      <c r="K140" s="15" t="str">
        <f>IFERROR(INDEX(All!$C$13:$M$206,$B140,K$16),"")</f>
        <v/>
      </c>
      <c r="L140" s="163" t="str">
        <f>IFERROR(INDEX(All!$C$13:$M$206,$B140,L$16),"")</f>
        <v/>
      </c>
      <c r="M140" s="163" t="str">
        <f>IFERROR(INDEX(All!$C$13:$M$206,$B140,M$16),"")</f>
        <v/>
      </c>
      <c r="N140" s="164"/>
      <c r="O140" s="165" t="str">
        <f t="shared" si="3"/>
        <v/>
      </c>
    </row>
    <row r="141" spans="2:15" ht="18" hidden="1" customHeight="1">
      <c r="B141" s="28" t="str">
        <f>IFERROR(SMALL($C$18:$C$211,ROW(All!G136)-ROW(All!$G$12)),"")</f>
        <v/>
      </c>
      <c r="C141" s="161" t="str">
        <f>IF(All!$B136="","",IF($H$9=All!G136,ROW(All!B136)-ROW(All!$B$12),""))</f>
        <v/>
      </c>
      <c r="D141" s="162" t="str">
        <f>IFERROR(INDEX(All!$C$13:$M$206,$B141,D$16),"")</f>
        <v/>
      </c>
      <c r="E141" s="12" t="str">
        <f>IFERROR(INDEX(All!$C$13:$M$206,$B141,E$16),"")</f>
        <v/>
      </c>
      <c r="F141" s="157" t="str">
        <f>IFERROR(INDEX(All!$C$13:$M$206,$B141,F$16),"")</f>
        <v/>
      </c>
      <c r="G141" s="12" t="str">
        <f>IFERROR(INDEX(All!$C$13:$M$206,$B141,G$16),"")</f>
        <v/>
      </c>
      <c r="H141" s="12" t="str">
        <f>IFERROR(INDEX(All!$C$13:$M$206,$B141,H$16),"")</f>
        <v/>
      </c>
      <c r="I141" s="12" t="str">
        <f>IFERROR(INDEX(All!$C$13:$M$206,$B141,I$16),"")</f>
        <v/>
      </c>
      <c r="J141" s="12" t="str">
        <f>IFERROR(INDEX(All!$C$13:$M$206,$B141,J$16),"")</f>
        <v/>
      </c>
      <c r="K141" s="15" t="str">
        <f>IFERROR(INDEX(All!$C$13:$M$206,$B141,K$16),"")</f>
        <v/>
      </c>
      <c r="L141" s="163" t="str">
        <f>IFERROR(INDEX(All!$C$13:$M$206,$B141,L$16),"")</f>
        <v/>
      </c>
      <c r="M141" s="163" t="str">
        <f>IFERROR(INDEX(All!$C$13:$M$206,$B141,M$16),"")</f>
        <v/>
      </c>
      <c r="N141" s="166"/>
      <c r="O141" s="167" t="str">
        <f t="shared" si="3"/>
        <v/>
      </c>
    </row>
    <row r="142" spans="2:15" ht="18" hidden="1" customHeight="1">
      <c r="B142" s="28" t="str">
        <f>IFERROR(SMALL($C$18:$C$211,ROW(All!G137)-ROW(All!$G$12)),"")</f>
        <v/>
      </c>
      <c r="C142" s="161" t="str">
        <f>IF(All!$B137="","",IF($H$9=All!G137,ROW(All!B137)-ROW(All!$B$12),""))</f>
        <v/>
      </c>
      <c r="D142" s="162" t="str">
        <f>IFERROR(INDEX(All!$C$13:$M$206,$B142,D$16),"")</f>
        <v/>
      </c>
      <c r="E142" s="12" t="str">
        <f>IFERROR(INDEX(All!$C$13:$M$206,$B142,E$16),"")</f>
        <v/>
      </c>
      <c r="F142" s="157" t="str">
        <f>IFERROR(INDEX(All!$C$13:$M$206,$B142,F$16),"")</f>
        <v/>
      </c>
      <c r="G142" s="12" t="str">
        <f>IFERROR(INDEX(All!$C$13:$M$206,$B142,G$16),"")</f>
        <v/>
      </c>
      <c r="H142" s="12" t="str">
        <f>IFERROR(INDEX(All!$C$13:$M$206,$B142,H$16),"")</f>
        <v/>
      </c>
      <c r="I142" s="12" t="str">
        <f>IFERROR(INDEX(All!$C$13:$M$206,$B142,I$16),"")</f>
        <v/>
      </c>
      <c r="J142" s="12" t="str">
        <f>IFERROR(INDEX(All!$C$13:$M$206,$B142,J$16),"")</f>
        <v/>
      </c>
      <c r="K142" s="15" t="str">
        <f>IFERROR(INDEX(All!$C$13:$M$206,$B142,K$16),"")</f>
        <v/>
      </c>
      <c r="L142" s="163" t="str">
        <f>IFERROR(INDEX(All!$C$13:$M$206,$B142,L$16),"")</f>
        <v/>
      </c>
      <c r="M142" s="163" t="str">
        <f>IFERROR(INDEX(All!$C$13:$M$206,$B142,M$16),"")</f>
        <v/>
      </c>
      <c r="N142" s="164"/>
      <c r="O142" s="165" t="str">
        <f t="shared" si="3"/>
        <v/>
      </c>
    </row>
    <row r="143" spans="2:15" ht="18" hidden="1" customHeight="1">
      <c r="B143" s="28" t="str">
        <f>IFERROR(SMALL($C$18:$C$211,ROW(All!G138)-ROW(All!$G$12)),"")</f>
        <v/>
      </c>
      <c r="C143" s="161" t="str">
        <f>IF(All!$B138="","",IF($H$9=All!G138,ROW(All!B138)-ROW(All!$B$12),""))</f>
        <v/>
      </c>
      <c r="D143" s="162" t="str">
        <f>IFERROR(INDEX(All!$C$13:$M$206,$B143,D$16),"")</f>
        <v/>
      </c>
      <c r="E143" s="12" t="str">
        <f>IFERROR(INDEX(All!$C$13:$M$206,$B143,E$16),"")</f>
        <v/>
      </c>
      <c r="F143" s="157" t="str">
        <f>IFERROR(INDEX(All!$C$13:$M$206,$B143,F$16),"")</f>
        <v/>
      </c>
      <c r="G143" s="12" t="str">
        <f>IFERROR(INDEX(All!$C$13:$M$206,$B143,G$16),"")</f>
        <v/>
      </c>
      <c r="H143" s="12" t="str">
        <f>IFERROR(INDEX(All!$C$13:$M$206,$B143,H$16),"")</f>
        <v/>
      </c>
      <c r="I143" s="12" t="str">
        <f>IFERROR(INDEX(All!$C$13:$M$206,$B143,I$16),"")</f>
        <v/>
      </c>
      <c r="J143" s="12" t="str">
        <f>IFERROR(INDEX(All!$C$13:$M$206,$B143,J$16),"")</f>
        <v/>
      </c>
      <c r="K143" s="15" t="str">
        <f>IFERROR(INDEX(All!$C$13:$M$206,$B143,K$16),"")</f>
        <v/>
      </c>
      <c r="L143" s="163" t="str">
        <f>IFERROR(INDEX(All!$C$13:$M$206,$B143,L$16),"")</f>
        <v/>
      </c>
      <c r="M143" s="163" t="str">
        <f>IFERROR(INDEX(All!$C$13:$M$206,$B143,M$16),"")</f>
        <v/>
      </c>
      <c r="N143" s="166"/>
      <c r="O143" s="167" t="str">
        <f t="shared" si="3"/>
        <v/>
      </c>
    </row>
    <row r="144" spans="2:15" ht="18" hidden="1" customHeight="1">
      <c r="B144" s="28" t="str">
        <f>IFERROR(SMALL($C$18:$C$211,ROW(All!G139)-ROW(All!$G$12)),"")</f>
        <v/>
      </c>
      <c r="C144" s="161" t="str">
        <f>IF(All!$B139="","",IF($H$9=All!G139,ROW(All!B139)-ROW(All!$B$12),""))</f>
        <v/>
      </c>
      <c r="D144" s="162" t="str">
        <f>IFERROR(INDEX(All!$C$13:$M$206,$B144,D$16),"")</f>
        <v/>
      </c>
      <c r="E144" s="12" t="str">
        <f>IFERROR(INDEX(All!$C$13:$M$206,$B144,E$16),"")</f>
        <v/>
      </c>
      <c r="F144" s="157" t="str">
        <f>IFERROR(INDEX(All!$C$13:$M$206,$B144,F$16),"")</f>
        <v/>
      </c>
      <c r="G144" s="12" t="str">
        <f>IFERROR(INDEX(All!$C$13:$M$206,$B144,G$16),"")</f>
        <v/>
      </c>
      <c r="H144" s="12" t="str">
        <f>IFERROR(INDEX(All!$C$13:$M$206,$B144,H$16),"")</f>
        <v/>
      </c>
      <c r="I144" s="12" t="str">
        <f>IFERROR(INDEX(All!$C$13:$M$206,$B144,I$16),"")</f>
        <v/>
      </c>
      <c r="J144" s="12" t="str">
        <f>IFERROR(INDEX(All!$C$13:$M$206,$B144,J$16),"")</f>
        <v/>
      </c>
      <c r="K144" s="15" t="str">
        <f>IFERROR(INDEX(All!$C$13:$M$206,$B144,K$16),"")</f>
        <v/>
      </c>
      <c r="L144" s="163" t="str">
        <f>IFERROR(INDEX(All!$C$13:$M$206,$B144,L$16),"")</f>
        <v/>
      </c>
      <c r="M144" s="163" t="str">
        <f>IFERROR(INDEX(All!$C$13:$M$206,$B144,M$16),"")</f>
        <v/>
      </c>
      <c r="N144" s="164"/>
      <c r="O144" s="165" t="str">
        <f t="shared" si="3"/>
        <v/>
      </c>
    </row>
    <row r="145" spans="2:15" ht="18" hidden="1" customHeight="1">
      <c r="B145" s="28" t="str">
        <f>IFERROR(SMALL($C$18:$C$211,ROW(All!G140)-ROW(All!$G$12)),"")</f>
        <v/>
      </c>
      <c r="C145" s="161" t="str">
        <f>IF(All!$B140="","",IF($H$9=All!G140,ROW(All!B140)-ROW(All!$B$12),""))</f>
        <v/>
      </c>
      <c r="D145" s="162" t="str">
        <f>IFERROR(INDEX(All!$C$13:$M$206,$B145,D$16),"")</f>
        <v/>
      </c>
      <c r="E145" s="12" t="str">
        <f>IFERROR(INDEX(All!$C$13:$M$206,$B145,E$16),"")</f>
        <v/>
      </c>
      <c r="F145" s="157" t="str">
        <f>IFERROR(INDEX(All!$C$13:$M$206,$B145,F$16),"")</f>
        <v/>
      </c>
      <c r="G145" s="12" t="str">
        <f>IFERROR(INDEX(All!$C$13:$M$206,$B145,G$16),"")</f>
        <v/>
      </c>
      <c r="H145" s="12" t="str">
        <f>IFERROR(INDEX(All!$C$13:$M$206,$B145,H$16),"")</f>
        <v/>
      </c>
      <c r="I145" s="12" t="str">
        <f>IFERROR(INDEX(All!$C$13:$M$206,$B145,I$16),"")</f>
        <v/>
      </c>
      <c r="J145" s="12" t="str">
        <f>IFERROR(INDEX(All!$C$13:$M$206,$B145,J$16),"")</f>
        <v/>
      </c>
      <c r="K145" s="15" t="str">
        <f>IFERROR(INDEX(All!$C$13:$M$206,$B145,K$16),"")</f>
        <v/>
      </c>
      <c r="L145" s="163" t="str">
        <f>IFERROR(INDEX(All!$C$13:$M$206,$B145,L$16),"")</f>
        <v/>
      </c>
      <c r="M145" s="163" t="str">
        <f>IFERROR(INDEX(All!$C$13:$M$206,$B145,M$16),"")</f>
        <v/>
      </c>
      <c r="N145" s="166"/>
      <c r="O145" s="167" t="str">
        <f t="shared" si="3"/>
        <v/>
      </c>
    </row>
    <row r="146" spans="2:15" ht="18" hidden="1" customHeight="1">
      <c r="B146" s="28" t="str">
        <f>IFERROR(SMALL($C$18:$C$211,ROW(All!G141)-ROW(All!$G$12)),"")</f>
        <v/>
      </c>
      <c r="C146" s="161" t="str">
        <f>IF(All!$B141="","",IF($H$9=All!G141,ROW(All!B141)-ROW(All!$B$12),""))</f>
        <v/>
      </c>
      <c r="D146" s="162" t="str">
        <f>IFERROR(INDEX(All!$C$13:$M$206,$B146,D$16),"")</f>
        <v/>
      </c>
      <c r="E146" s="12" t="str">
        <f>IFERROR(INDEX(All!$C$13:$M$206,$B146,E$16),"")</f>
        <v/>
      </c>
      <c r="F146" s="157" t="str">
        <f>IFERROR(INDEX(All!$C$13:$M$206,$B146,F$16),"")</f>
        <v/>
      </c>
      <c r="G146" s="12" t="str">
        <f>IFERROR(INDEX(All!$C$13:$M$206,$B146,G$16),"")</f>
        <v/>
      </c>
      <c r="H146" s="12" t="str">
        <f>IFERROR(INDEX(All!$C$13:$M$206,$B146,H$16),"")</f>
        <v/>
      </c>
      <c r="I146" s="12" t="str">
        <f>IFERROR(INDEX(All!$C$13:$M$206,$B146,I$16),"")</f>
        <v/>
      </c>
      <c r="J146" s="12" t="str">
        <f>IFERROR(INDEX(All!$C$13:$M$206,$B146,J$16),"")</f>
        <v/>
      </c>
      <c r="K146" s="15" t="str">
        <f>IFERROR(INDEX(All!$C$13:$M$206,$B146,K$16),"")</f>
        <v/>
      </c>
      <c r="L146" s="163" t="str">
        <f>IFERROR(INDEX(All!$C$13:$M$206,$B146,L$16),"")</f>
        <v/>
      </c>
      <c r="M146" s="163" t="str">
        <f>IFERROR(INDEX(All!$C$13:$M$206,$B146,M$16),"")</f>
        <v/>
      </c>
      <c r="N146" s="164"/>
      <c r="O146" s="165" t="str">
        <f t="shared" si="3"/>
        <v/>
      </c>
    </row>
    <row r="147" spans="2:15" ht="18" hidden="1" customHeight="1">
      <c r="B147" s="28" t="str">
        <f>IFERROR(SMALL($C$18:$C$211,ROW(All!G142)-ROW(All!$G$12)),"")</f>
        <v/>
      </c>
      <c r="C147" s="161" t="str">
        <f>IF(All!$B142="","",IF($H$9=All!G142,ROW(All!B142)-ROW(All!$B$12),""))</f>
        <v/>
      </c>
      <c r="D147" s="162" t="str">
        <f>IFERROR(INDEX(All!$C$13:$M$206,$B147,D$16),"")</f>
        <v/>
      </c>
      <c r="E147" s="12" t="str">
        <f>IFERROR(INDEX(All!$C$13:$M$206,$B147,E$16),"")</f>
        <v/>
      </c>
      <c r="F147" s="157" t="str">
        <f>IFERROR(INDEX(All!$C$13:$M$206,$B147,F$16),"")</f>
        <v/>
      </c>
      <c r="G147" s="12" t="str">
        <f>IFERROR(INDEX(All!$C$13:$M$206,$B147,G$16),"")</f>
        <v/>
      </c>
      <c r="H147" s="12" t="str">
        <f>IFERROR(INDEX(All!$C$13:$M$206,$B147,H$16),"")</f>
        <v/>
      </c>
      <c r="I147" s="12" t="str">
        <f>IFERROR(INDEX(All!$C$13:$M$206,$B147,I$16),"")</f>
        <v/>
      </c>
      <c r="J147" s="12" t="str">
        <f>IFERROR(INDEX(All!$C$13:$M$206,$B147,J$16),"")</f>
        <v/>
      </c>
      <c r="K147" s="15" t="str">
        <f>IFERROR(INDEX(All!$C$13:$M$206,$B147,K$16),"")</f>
        <v/>
      </c>
      <c r="L147" s="163" t="str">
        <f>IFERROR(INDEX(All!$C$13:$M$206,$B147,L$16),"")</f>
        <v/>
      </c>
      <c r="M147" s="163" t="str">
        <f>IFERROR(INDEX(All!$C$13:$M$206,$B147,M$16),"")</f>
        <v/>
      </c>
      <c r="N147" s="166"/>
      <c r="O147" s="167" t="str">
        <f t="shared" ref="O147:O210" si="4">IF($G147=$H$9,1,"")</f>
        <v/>
      </c>
    </row>
    <row r="148" spans="2:15" ht="18" hidden="1" customHeight="1">
      <c r="B148" s="28" t="str">
        <f>IFERROR(SMALL($C$18:$C$211,ROW(All!G143)-ROW(All!$G$12)),"")</f>
        <v/>
      </c>
      <c r="C148" s="161" t="str">
        <f>IF(All!$B143="","",IF($H$9=All!G143,ROW(All!B143)-ROW(All!$B$12),""))</f>
        <v/>
      </c>
      <c r="D148" s="162" t="str">
        <f>IFERROR(INDEX(All!$C$13:$M$206,$B148,D$16),"")</f>
        <v/>
      </c>
      <c r="E148" s="12" t="str">
        <f>IFERROR(INDEX(All!$C$13:$M$206,$B148,E$16),"")</f>
        <v/>
      </c>
      <c r="F148" s="157" t="str">
        <f>IFERROR(INDEX(All!$C$13:$M$206,$B148,F$16),"")</f>
        <v/>
      </c>
      <c r="G148" s="12" t="str">
        <f>IFERROR(INDEX(All!$C$13:$M$206,$B148,G$16),"")</f>
        <v/>
      </c>
      <c r="H148" s="12" t="str">
        <f>IFERROR(INDEX(All!$C$13:$M$206,$B148,H$16),"")</f>
        <v/>
      </c>
      <c r="I148" s="12" t="str">
        <f>IFERROR(INDEX(All!$C$13:$M$206,$B148,I$16),"")</f>
        <v/>
      </c>
      <c r="J148" s="12" t="str">
        <f>IFERROR(INDEX(All!$C$13:$M$206,$B148,J$16),"")</f>
        <v/>
      </c>
      <c r="K148" s="15" t="str">
        <f>IFERROR(INDEX(All!$C$13:$M$206,$B148,K$16),"")</f>
        <v/>
      </c>
      <c r="L148" s="163" t="str">
        <f>IFERROR(INDEX(All!$C$13:$M$206,$B148,L$16),"")</f>
        <v/>
      </c>
      <c r="M148" s="163" t="str">
        <f>IFERROR(INDEX(All!$C$13:$M$206,$B148,M$16),"")</f>
        <v/>
      </c>
      <c r="N148" s="164"/>
      <c r="O148" s="165" t="str">
        <f t="shared" si="4"/>
        <v/>
      </c>
    </row>
    <row r="149" spans="2:15" ht="18" hidden="1" customHeight="1">
      <c r="B149" s="28" t="str">
        <f>IFERROR(SMALL($C$18:$C$211,ROW(All!G144)-ROW(All!$G$12)),"")</f>
        <v/>
      </c>
      <c r="C149" s="161" t="str">
        <f>IF(All!$B144="","",IF($H$9=All!G144,ROW(All!B144)-ROW(All!$B$12),""))</f>
        <v/>
      </c>
      <c r="D149" s="162" t="str">
        <f>IFERROR(INDEX(All!$C$13:$M$206,$B149,D$16),"")</f>
        <v/>
      </c>
      <c r="E149" s="12" t="str">
        <f>IFERROR(INDEX(All!$C$13:$M$206,$B149,E$16),"")</f>
        <v/>
      </c>
      <c r="F149" s="157" t="str">
        <f>IFERROR(INDEX(All!$C$13:$M$206,$B149,F$16),"")</f>
        <v/>
      </c>
      <c r="G149" s="12" t="str">
        <f>IFERROR(INDEX(All!$C$13:$M$206,$B149,G$16),"")</f>
        <v/>
      </c>
      <c r="H149" s="12" t="str">
        <f>IFERROR(INDEX(All!$C$13:$M$206,$B149,H$16),"")</f>
        <v/>
      </c>
      <c r="I149" s="12" t="str">
        <f>IFERROR(INDEX(All!$C$13:$M$206,$B149,I$16),"")</f>
        <v/>
      </c>
      <c r="J149" s="12" t="str">
        <f>IFERROR(INDEX(All!$C$13:$M$206,$B149,J$16),"")</f>
        <v/>
      </c>
      <c r="K149" s="15" t="str">
        <f>IFERROR(INDEX(All!$C$13:$M$206,$B149,K$16),"")</f>
        <v/>
      </c>
      <c r="L149" s="163" t="str">
        <f>IFERROR(INDEX(All!$C$13:$M$206,$B149,L$16),"")</f>
        <v/>
      </c>
      <c r="M149" s="163" t="str">
        <f>IFERROR(INDEX(All!$C$13:$M$206,$B149,M$16),"")</f>
        <v/>
      </c>
      <c r="N149" s="166"/>
      <c r="O149" s="167" t="str">
        <f t="shared" si="4"/>
        <v/>
      </c>
    </row>
    <row r="150" spans="2:15" ht="18" hidden="1" customHeight="1">
      <c r="B150" s="28" t="str">
        <f>IFERROR(SMALL($C$18:$C$211,ROW(All!G145)-ROW(All!$G$12)),"")</f>
        <v/>
      </c>
      <c r="C150" s="161" t="str">
        <f>IF(All!$B145="","",IF($H$9=All!G145,ROW(All!B145)-ROW(All!$B$12),""))</f>
        <v/>
      </c>
      <c r="D150" s="162" t="str">
        <f>IFERROR(INDEX(All!$C$13:$M$206,$B150,D$16),"")</f>
        <v/>
      </c>
      <c r="E150" s="12" t="str">
        <f>IFERROR(INDEX(All!$C$13:$M$206,$B150,E$16),"")</f>
        <v/>
      </c>
      <c r="F150" s="157" t="str">
        <f>IFERROR(INDEX(All!$C$13:$M$206,$B150,F$16),"")</f>
        <v/>
      </c>
      <c r="G150" s="12" t="str">
        <f>IFERROR(INDEX(All!$C$13:$M$206,$B150,G$16),"")</f>
        <v/>
      </c>
      <c r="H150" s="12" t="str">
        <f>IFERROR(INDEX(All!$C$13:$M$206,$B150,H$16),"")</f>
        <v/>
      </c>
      <c r="I150" s="12" t="str">
        <f>IFERROR(INDEX(All!$C$13:$M$206,$B150,I$16),"")</f>
        <v/>
      </c>
      <c r="J150" s="12" t="str">
        <f>IFERROR(INDEX(All!$C$13:$M$206,$B150,J$16),"")</f>
        <v/>
      </c>
      <c r="K150" s="15" t="str">
        <f>IFERROR(INDEX(All!$C$13:$M$206,$B150,K$16),"")</f>
        <v/>
      </c>
      <c r="L150" s="163" t="str">
        <f>IFERROR(INDEX(All!$C$13:$M$206,$B150,L$16),"")</f>
        <v/>
      </c>
      <c r="M150" s="163" t="str">
        <f>IFERROR(INDEX(All!$C$13:$M$206,$B150,M$16),"")</f>
        <v/>
      </c>
      <c r="N150" s="164"/>
      <c r="O150" s="165" t="str">
        <f t="shared" si="4"/>
        <v/>
      </c>
    </row>
    <row r="151" spans="2:15" ht="18" hidden="1" customHeight="1">
      <c r="B151" s="28" t="str">
        <f>IFERROR(SMALL($C$18:$C$211,ROW(All!G146)-ROW(All!$G$12)),"")</f>
        <v/>
      </c>
      <c r="C151" s="161" t="str">
        <f>IF(All!$B146="","",IF($H$9=All!G146,ROW(All!B146)-ROW(All!$B$12),""))</f>
        <v/>
      </c>
      <c r="D151" s="162" t="str">
        <f>IFERROR(INDEX(All!$C$13:$M$206,$B151,D$16),"")</f>
        <v/>
      </c>
      <c r="E151" s="12" t="str">
        <f>IFERROR(INDEX(All!$C$13:$M$206,$B151,E$16),"")</f>
        <v/>
      </c>
      <c r="F151" s="157" t="str">
        <f>IFERROR(INDEX(All!$C$13:$M$206,$B151,F$16),"")</f>
        <v/>
      </c>
      <c r="G151" s="12" t="str">
        <f>IFERROR(INDEX(All!$C$13:$M$206,$B151,G$16),"")</f>
        <v/>
      </c>
      <c r="H151" s="12" t="str">
        <f>IFERROR(INDEX(All!$C$13:$M$206,$B151,H$16),"")</f>
        <v/>
      </c>
      <c r="I151" s="12" t="str">
        <f>IFERROR(INDEX(All!$C$13:$M$206,$B151,I$16),"")</f>
        <v/>
      </c>
      <c r="J151" s="12" t="str">
        <f>IFERROR(INDEX(All!$C$13:$M$206,$B151,J$16),"")</f>
        <v/>
      </c>
      <c r="K151" s="15" t="str">
        <f>IFERROR(INDEX(All!$C$13:$M$206,$B151,K$16),"")</f>
        <v/>
      </c>
      <c r="L151" s="163" t="str">
        <f>IFERROR(INDEX(All!$C$13:$M$206,$B151,L$16),"")</f>
        <v/>
      </c>
      <c r="M151" s="163" t="str">
        <f>IFERROR(INDEX(All!$C$13:$M$206,$B151,M$16),"")</f>
        <v/>
      </c>
      <c r="N151" s="166"/>
      <c r="O151" s="167" t="str">
        <f t="shared" si="4"/>
        <v/>
      </c>
    </row>
    <row r="152" spans="2:15" ht="18" hidden="1" customHeight="1">
      <c r="B152" s="28" t="str">
        <f>IFERROR(SMALL($C$18:$C$211,ROW(All!G147)-ROW(All!$G$12)),"")</f>
        <v/>
      </c>
      <c r="C152" s="161" t="str">
        <f>IF(All!$B147="","",IF($H$9=All!G147,ROW(All!B147)-ROW(All!$B$12),""))</f>
        <v/>
      </c>
      <c r="D152" s="162" t="str">
        <f>IFERROR(INDEX(All!$C$13:$M$206,$B152,D$16),"")</f>
        <v/>
      </c>
      <c r="E152" s="12" t="str">
        <f>IFERROR(INDEX(All!$C$13:$M$206,$B152,E$16),"")</f>
        <v/>
      </c>
      <c r="F152" s="157" t="str">
        <f>IFERROR(INDEX(All!$C$13:$M$206,$B152,F$16),"")</f>
        <v/>
      </c>
      <c r="G152" s="12" t="str">
        <f>IFERROR(INDEX(All!$C$13:$M$206,$B152,G$16),"")</f>
        <v/>
      </c>
      <c r="H152" s="12" t="str">
        <f>IFERROR(INDEX(All!$C$13:$M$206,$B152,H$16),"")</f>
        <v/>
      </c>
      <c r="I152" s="12" t="str">
        <f>IFERROR(INDEX(All!$C$13:$M$206,$B152,I$16),"")</f>
        <v/>
      </c>
      <c r="J152" s="12" t="str">
        <f>IFERROR(INDEX(All!$C$13:$M$206,$B152,J$16),"")</f>
        <v/>
      </c>
      <c r="K152" s="15" t="str">
        <f>IFERROR(INDEX(All!$C$13:$M$206,$B152,K$16),"")</f>
        <v/>
      </c>
      <c r="L152" s="163" t="str">
        <f>IFERROR(INDEX(All!$C$13:$M$206,$B152,L$16),"")</f>
        <v/>
      </c>
      <c r="M152" s="163" t="str">
        <f>IFERROR(INDEX(All!$C$13:$M$206,$B152,M$16),"")</f>
        <v/>
      </c>
      <c r="N152" s="164"/>
      <c r="O152" s="165" t="str">
        <f t="shared" si="4"/>
        <v/>
      </c>
    </row>
    <row r="153" spans="2:15" ht="18" hidden="1" customHeight="1">
      <c r="B153" s="28" t="str">
        <f>IFERROR(SMALL($C$18:$C$211,ROW(All!G148)-ROW(All!$G$12)),"")</f>
        <v/>
      </c>
      <c r="C153" s="161" t="str">
        <f>IF(All!$B148="","",IF($H$9=All!G148,ROW(All!B148)-ROW(All!$B$12),""))</f>
        <v/>
      </c>
      <c r="D153" s="162" t="str">
        <f>IFERROR(INDEX(All!$C$13:$M$206,$B153,D$16),"")</f>
        <v/>
      </c>
      <c r="E153" s="12" t="str">
        <f>IFERROR(INDEX(All!$C$13:$M$206,$B153,E$16),"")</f>
        <v/>
      </c>
      <c r="F153" s="157" t="str">
        <f>IFERROR(INDEX(All!$C$13:$M$206,$B153,F$16),"")</f>
        <v/>
      </c>
      <c r="G153" s="12" t="str">
        <f>IFERROR(INDEX(All!$C$13:$M$206,$B153,G$16),"")</f>
        <v/>
      </c>
      <c r="H153" s="12" t="str">
        <f>IFERROR(INDEX(All!$C$13:$M$206,$B153,H$16),"")</f>
        <v/>
      </c>
      <c r="I153" s="12" t="str">
        <f>IFERROR(INDEX(All!$C$13:$M$206,$B153,I$16),"")</f>
        <v/>
      </c>
      <c r="J153" s="12" t="str">
        <f>IFERROR(INDEX(All!$C$13:$M$206,$B153,J$16),"")</f>
        <v/>
      </c>
      <c r="K153" s="15" t="str">
        <f>IFERROR(INDEX(All!$C$13:$M$206,$B153,K$16),"")</f>
        <v/>
      </c>
      <c r="L153" s="163" t="str">
        <f>IFERROR(INDEX(All!$C$13:$M$206,$B153,L$16),"")</f>
        <v/>
      </c>
      <c r="M153" s="163" t="str">
        <f>IFERROR(INDEX(All!$C$13:$M$206,$B153,M$16),"")</f>
        <v/>
      </c>
      <c r="N153" s="166"/>
      <c r="O153" s="167" t="str">
        <f t="shared" si="4"/>
        <v/>
      </c>
    </row>
    <row r="154" spans="2:15" ht="18" hidden="1" customHeight="1">
      <c r="B154" s="28" t="str">
        <f>IFERROR(SMALL($C$18:$C$211,ROW(All!G149)-ROW(All!$G$12)),"")</f>
        <v/>
      </c>
      <c r="C154" s="161" t="str">
        <f>IF(All!$B149="","",IF($H$9=All!G149,ROW(All!B149)-ROW(All!$B$12),""))</f>
        <v/>
      </c>
      <c r="D154" s="162" t="str">
        <f>IFERROR(INDEX(All!$C$13:$M$206,$B154,D$16),"")</f>
        <v/>
      </c>
      <c r="E154" s="12" t="str">
        <f>IFERROR(INDEX(All!$C$13:$M$206,$B154,E$16),"")</f>
        <v/>
      </c>
      <c r="F154" s="157" t="str">
        <f>IFERROR(INDEX(All!$C$13:$M$206,$B154,F$16),"")</f>
        <v/>
      </c>
      <c r="G154" s="12" t="str">
        <f>IFERROR(INDEX(All!$C$13:$M$206,$B154,G$16),"")</f>
        <v/>
      </c>
      <c r="H154" s="12" t="str">
        <f>IFERROR(INDEX(All!$C$13:$M$206,$B154,H$16),"")</f>
        <v/>
      </c>
      <c r="I154" s="12" t="str">
        <f>IFERROR(INDEX(All!$C$13:$M$206,$B154,I$16),"")</f>
        <v/>
      </c>
      <c r="J154" s="12" t="str">
        <f>IFERROR(INDEX(All!$C$13:$M$206,$B154,J$16),"")</f>
        <v/>
      </c>
      <c r="K154" s="15" t="str">
        <f>IFERROR(INDEX(All!$C$13:$M$206,$B154,K$16),"")</f>
        <v/>
      </c>
      <c r="L154" s="163" t="str">
        <f>IFERROR(INDEX(All!$C$13:$M$206,$B154,L$16),"")</f>
        <v/>
      </c>
      <c r="M154" s="163" t="str">
        <f>IFERROR(INDEX(All!$C$13:$M$206,$B154,M$16),"")</f>
        <v/>
      </c>
      <c r="N154" s="164"/>
      <c r="O154" s="165" t="str">
        <f t="shared" si="4"/>
        <v/>
      </c>
    </row>
    <row r="155" spans="2:15" ht="18" hidden="1" customHeight="1">
      <c r="B155" s="28" t="str">
        <f>IFERROR(SMALL($C$18:$C$211,ROW(All!G150)-ROW(All!$G$12)),"")</f>
        <v/>
      </c>
      <c r="C155" s="161" t="str">
        <f>IF(All!$B150="","",IF($H$9=All!G150,ROW(All!B150)-ROW(All!$B$12),""))</f>
        <v/>
      </c>
      <c r="D155" s="162" t="str">
        <f>IFERROR(INDEX(All!$C$13:$M$206,$B155,D$16),"")</f>
        <v/>
      </c>
      <c r="E155" s="12" t="str">
        <f>IFERROR(INDEX(All!$C$13:$M$206,$B155,E$16),"")</f>
        <v/>
      </c>
      <c r="F155" s="157" t="str">
        <f>IFERROR(INDEX(All!$C$13:$M$206,$B155,F$16),"")</f>
        <v/>
      </c>
      <c r="G155" s="12" t="str">
        <f>IFERROR(INDEX(All!$C$13:$M$206,$B155,G$16),"")</f>
        <v/>
      </c>
      <c r="H155" s="12" t="str">
        <f>IFERROR(INDEX(All!$C$13:$M$206,$B155,H$16),"")</f>
        <v/>
      </c>
      <c r="I155" s="12" t="str">
        <f>IFERROR(INDEX(All!$C$13:$M$206,$B155,I$16),"")</f>
        <v/>
      </c>
      <c r="J155" s="12" t="str">
        <f>IFERROR(INDEX(All!$C$13:$M$206,$B155,J$16),"")</f>
        <v/>
      </c>
      <c r="K155" s="15" t="str">
        <f>IFERROR(INDEX(All!$C$13:$M$206,$B155,K$16),"")</f>
        <v/>
      </c>
      <c r="L155" s="163" t="str">
        <f>IFERROR(INDEX(All!$C$13:$M$206,$B155,L$16),"")</f>
        <v/>
      </c>
      <c r="M155" s="163" t="str">
        <f>IFERROR(INDEX(All!$C$13:$M$206,$B155,M$16),"")</f>
        <v/>
      </c>
      <c r="N155" s="166"/>
      <c r="O155" s="167" t="str">
        <f t="shared" si="4"/>
        <v/>
      </c>
    </row>
    <row r="156" spans="2:15" ht="18" hidden="1" customHeight="1">
      <c r="B156" s="28" t="str">
        <f>IFERROR(SMALL($C$18:$C$211,ROW(All!G151)-ROW(All!$G$12)),"")</f>
        <v/>
      </c>
      <c r="C156" s="161" t="str">
        <f>IF(All!$B151="","",IF($H$9=All!G151,ROW(All!B151)-ROW(All!$B$12),""))</f>
        <v/>
      </c>
      <c r="D156" s="162" t="str">
        <f>IFERROR(INDEX(All!$C$13:$M$206,$B156,D$16),"")</f>
        <v/>
      </c>
      <c r="E156" s="12" t="str">
        <f>IFERROR(INDEX(All!$C$13:$M$206,$B156,E$16),"")</f>
        <v/>
      </c>
      <c r="F156" s="157" t="str">
        <f>IFERROR(INDEX(All!$C$13:$M$206,$B156,F$16),"")</f>
        <v/>
      </c>
      <c r="G156" s="12" t="str">
        <f>IFERROR(INDEX(All!$C$13:$M$206,$B156,G$16),"")</f>
        <v/>
      </c>
      <c r="H156" s="12" t="str">
        <f>IFERROR(INDEX(All!$C$13:$M$206,$B156,H$16),"")</f>
        <v/>
      </c>
      <c r="I156" s="12" t="str">
        <f>IFERROR(INDEX(All!$C$13:$M$206,$B156,I$16),"")</f>
        <v/>
      </c>
      <c r="J156" s="12" t="str">
        <f>IFERROR(INDEX(All!$C$13:$M$206,$B156,J$16),"")</f>
        <v/>
      </c>
      <c r="K156" s="15" t="str">
        <f>IFERROR(INDEX(All!$C$13:$M$206,$B156,K$16),"")</f>
        <v/>
      </c>
      <c r="L156" s="163" t="str">
        <f>IFERROR(INDEX(All!$C$13:$M$206,$B156,L$16),"")</f>
        <v/>
      </c>
      <c r="M156" s="163" t="str">
        <f>IFERROR(INDEX(All!$C$13:$M$206,$B156,M$16),"")</f>
        <v/>
      </c>
      <c r="N156" s="164"/>
      <c r="O156" s="165" t="str">
        <f t="shared" si="4"/>
        <v/>
      </c>
    </row>
    <row r="157" spans="2:15" ht="18" hidden="1" customHeight="1">
      <c r="B157" s="28" t="str">
        <f>IFERROR(SMALL($C$18:$C$211,ROW(All!G152)-ROW(All!$G$12)),"")</f>
        <v/>
      </c>
      <c r="C157" s="161" t="str">
        <f>IF(All!$B152="","",IF($H$9=All!G152,ROW(All!B152)-ROW(All!$B$12),""))</f>
        <v/>
      </c>
      <c r="D157" s="162" t="str">
        <f>IFERROR(INDEX(All!$C$13:$M$206,$B157,D$16),"")</f>
        <v/>
      </c>
      <c r="E157" s="12" t="str">
        <f>IFERROR(INDEX(All!$C$13:$M$206,$B157,E$16),"")</f>
        <v/>
      </c>
      <c r="F157" s="157" t="str">
        <f>IFERROR(INDEX(All!$C$13:$M$206,$B157,F$16),"")</f>
        <v/>
      </c>
      <c r="G157" s="12" t="str">
        <f>IFERROR(INDEX(All!$C$13:$M$206,$B157,G$16),"")</f>
        <v/>
      </c>
      <c r="H157" s="12" t="str">
        <f>IFERROR(INDEX(All!$C$13:$M$206,$B157,H$16),"")</f>
        <v/>
      </c>
      <c r="I157" s="12" t="str">
        <f>IFERROR(INDEX(All!$C$13:$M$206,$B157,I$16),"")</f>
        <v/>
      </c>
      <c r="J157" s="12" t="str">
        <f>IFERROR(INDEX(All!$C$13:$M$206,$B157,J$16),"")</f>
        <v/>
      </c>
      <c r="K157" s="15" t="str">
        <f>IFERROR(INDEX(All!$C$13:$M$206,$B157,K$16),"")</f>
        <v/>
      </c>
      <c r="L157" s="163" t="str">
        <f>IFERROR(INDEX(All!$C$13:$M$206,$B157,L$16),"")</f>
        <v/>
      </c>
      <c r="M157" s="163" t="str">
        <f>IFERROR(INDEX(All!$C$13:$M$206,$B157,M$16),"")</f>
        <v/>
      </c>
      <c r="N157" s="166"/>
      <c r="O157" s="167" t="str">
        <f t="shared" si="4"/>
        <v/>
      </c>
    </row>
    <row r="158" spans="2:15" ht="18" hidden="1" customHeight="1">
      <c r="B158" s="28" t="str">
        <f>IFERROR(SMALL($C$18:$C$211,ROW(All!G153)-ROW(All!$G$12)),"")</f>
        <v/>
      </c>
      <c r="C158" s="161" t="str">
        <f>IF(All!$B153="","",IF($H$9=All!G153,ROW(All!B153)-ROW(All!$B$12),""))</f>
        <v/>
      </c>
      <c r="D158" s="162" t="str">
        <f>IFERROR(INDEX(All!$C$13:$M$206,$B158,D$16),"")</f>
        <v/>
      </c>
      <c r="E158" s="12" t="str">
        <f>IFERROR(INDEX(All!$C$13:$M$206,$B158,E$16),"")</f>
        <v/>
      </c>
      <c r="F158" s="157" t="str">
        <f>IFERROR(INDEX(All!$C$13:$M$206,$B158,F$16),"")</f>
        <v/>
      </c>
      <c r="G158" s="12" t="str">
        <f>IFERROR(INDEX(All!$C$13:$M$206,$B158,G$16),"")</f>
        <v/>
      </c>
      <c r="H158" s="12" t="str">
        <f>IFERROR(INDEX(All!$C$13:$M$206,$B158,H$16),"")</f>
        <v/>
      </c>
      <c r="I158" s="12" t="str">
        <f>IFERROR(INDEX(All!$C$13:$M$206,$B158,I$16),"")</f>
        <v/>
      </c>
      <c r="J158" s="12" t="str">
        <f>IFERROR(INDEX(All!$C$13:$M$206,$B158,J$16),"")</f>
        <v/>
      </c>
      <c r="K158" s="15" t="str">
        <f>IFERROR(INDEX(All!$C$13:$M$206,$B158,K$16),"")</f>
        <v/>
      </c>
      <c r="L158" s="163" t="str">
        <f>IFERROR(INDEX(All!$C$13:$M$206,$B158,L$16),"")</f>
        <v/>
      </c>
      <c r="M158" s="163" t="str">
        <f>IFERROR(INDEX(All!$C$13:$M$206,$B158,M$16),"")</f>
        <v/>
      </c>
      <c r="N158" s="164"/>
      <c r="O158" s="165" t="str">
        <f t="shared" si="4"/>
        <v/>
      </c>
    </row>
    <row r="159" spans="2:15" ht="18" hidden="1" customHeight="1">
      <c r="B159" s="28" t="str">
        <f>IFERROR(SMALL($C$18:$C$211,ROW(All!G154)-ROW(All!$G$12)),"")</f>
        <v/>
      </c>
      <c r="C159" s="161" t="str">
        <f>IF(All!$B154="","",IF($H$9=All!G154,ROW(All!B154)-ROW(All!$B$12),""))</f>
        <v/>
      </c>
      <c r="D159" s="162" t="str">
        <f>IFERROR(INDEX(All!$C$13:$M$206,$B159,D$16),"")</f>
        <v/>
      </c>
      <c r="E159" s="12" t="str">
        <f>IFERROR(INDEX(All!$C$13:$M$206,$B159,E$16),"")</f>
        <v/>
      </c>
      <c r="F159" s="157" t="str">
        <f>IFERROR(INDEX(All!$C$13:$M$206,$B159,F$16),"")</f>
        <v/>
      </c>
      <c r="G159" s="12" t="str">
        <f>IFERROR(INDEX(All!$C$13:$M$206,$B159,G$16),"")</f>
        <v/>
      </c>
      <c r="H159" s="12" t="str">
        <f>IFERROR(INDEX(All!$C$13:$M$206,$B159,H$16),"")</f>
        <v/>
      </c>
      <c r="I159" s="12" t="str">
        <f>IFERROR(INDEX(All!$C$13:$M$206,$B159,I$16),"")</f>
        <v/>
      </c>
      <c r="J159" s="12" t="str">
        <f>IFERROR(INDEX(All!$C$13:$M$206,$B159,J$16),"")</f>
        <v/>
      </c>
      <c r="K159" s="15" t="str">
        <f>IFERROR(INDEX(All!$C$13:$M$206,$B159,K$16),"")</f>
        <v/>
      </c>
      <c r="L159" s="163" t="str">
        <f>IFERROR(INDEX(All!$C$13:$M$206,$B159,L$16),"")</f>
        <v/>
      </c>
      <c r="M159" s="163" t="str">
        <f>IFERROR(INDEX(All!$C$13:$M$206,$B159,M$16),"")</f>
        <v/>
      </c>
      <c r="N159" s="166"/>
      <c r="O159" s="167" t="str">
        <f t="shared" si="4"/>
        <v/>
      </c>
    </row>
    <row r="160" spans="2:15" ht="18" hidden="1" customHeight="1">
      <c r="B160" s="28" t="str">
        <f>IFERROR(SMALL($C$18:$C$211,ROW(All!G155)-ROW(All!$G$12)),"")</f>
        <v/>
      </c>
      <c r="C160" s="161" t="str">
        <f>IF(All!$B155="","",IF($H$9=All!G155,ROW(All!B155)-ROW(All!$B$12),""))</f>
        <v/>
      </c>
      <c r="D160" s="162" t="str">
        <f>IFERROR(INDEX(All!$C$13:$M$206,$B160,D$16),"")</f>
        <v/>
      </c>
      <c r="E160" s="12" t="str">
        <f>IFERROR(INDEX(All!$C$13:$M$206,$B160,E$16),"")</f>
        <v/>
      </c>
      <c r="F160" s="157" t="str">
        <f>IFERROR(INDEX(All!$C$13:$M$206,$B160,F$16),"")</f>
        <v/>
      </c>
      <c r="G160" s="12" t="str">
        <f>IFERROR(INDEX(All!$C$13:$M$206,$B160,G$16),"")</f>
        <v/>
      </c>
      <c r="H160" s="12" t="str">
        <f>IFERROR(INDEX(All!$C$13:$M$206,$B160,H$16),"")</f>
        <v/>
      </c>
      <c r="I160" s="12" t="str">
        <f>IFERROR(INDEX(All!$C$13:$M$206,$B160,I$16),"")</f>
        <v/>
      </c>
      <c r="J160" s="12" t="str">
        <f>IFERROR(INDEX(All!$C$13:$M$206,$B160,J$16),"")</f>
        <v/>
      </c>
      <c r="K160" s="15" t="str">
        <f>IFERROR(INDEX(All!$C$13:$M$206,$B160,K$16),"")</f>
        <v/>
      </c>
      <c r="L160" s="163" t="str">
        <f>IFERROR(INDEX(All!$C$13:$M$206,$B160,L$16),"")</f>
        <v/>
      </c>
      <c r="M160" s="163" t="str">
        <f>IFERROR(INDEX(All!$C$13:$M$206,$B160,M$16),"")</f>
        <v/>
      </c>
      <c r="N160" s="164"/>
      <c r="O160" s="165" t="str">
        <f t="shared" si="4"/>
        <v/>
      </c>
    </row>
    <row r="161" spans="2:15" ht="18" hidden="1" customHeight="1">
      <c r="B161" s="28" t="str">
        <f>IFERROR(SMALL($C$18:$C$211,ROW(All!G156)-ROW(All!$G$12)),"")</f>
        <v/>
      </c>
      <c r="C161" s="161" t="str">
        <f>IF(All!$B156="","",IF($H$9=All!G156,ROW(All!B156)-ROW(All!$B$12),""))</f>
        <v/>
      </c>
      <c r="D161" s="162" t="str">
        <f>IFERROR(INDEX(All!$C$13:$M$206,$B161,D$16),"")</f>
        <v/>
      </c>
      <c r="E161" s="12" t="str">
        <f>IFERROR(INDEX(All!$C$13:$M$206,$B161,E$16),"")</f>
        <v/>
      </c>
      <c r="F161" s="157" t="str">
        <f>IFERROR(INDEX(All!$C$13:$M$206,$B161,F$16),"")</f>
        <v/>
      </c>
      <c r="G161" s="12" t="str">
        <f>IFERROR(INDEX(All!$C$13:$M$206,$B161,G$16),"")</f>
        <v/>
      </c>
      <c r="H161" s="12" t="str">
        <f>IFERROR(INDEX(All!$C$13:$M$206,$B161,H$16),"")</f>
        <v/>
      </c>
      <c r="I161" s="12" t="str">
        <f>IFERROR(INDEX(All!$C$13:$M$206,$B161,I$16),"")</f>
        <v/>
      </c>
      <c r="J161" s="12" t="str">
        <f>IFERROR(INDEX(All!$C$13:$M$206,$B161,J$16),"")</f>
        <v/>
      </c>
      <c r="K161" s="15" t="str">
        <f>IFERROR(INDEX(All!$C$13:$M$206,$B161,K$16),"")</f>
        <v/>
      </c>
      <c r="L161" s="163" t="str">
        <f>IFERROR(INDEX(All!$C$13:$M$206,$B161,L$16),"")</f>
        <v/>
      </c>
      <c r="M161" s="163" t="str">
        <f>IFERROR(INDEX(All!$C$13:$M$206,$B161,M$16),"")</f>
        <v/>
      </c>
      <c r="N161" s="166"/>
      <c r="O161" s="167" t="str">
        <f t="shared" si="4"/>
        <v/>
      </c>
    </row>
    <row r="162" spans="2:15" ht="18" hidden="1" customHeight="1">
      <c r="B162" s="28" t="str">
        <f>IFERROR(SMALL($C$18:$C$211,ROW(All!G157)-ROW(All!$G$12)),"")</f>
        <v/>
      </c>
      <c r="C162" s="161" t="str">
        <f>IF(All!$B157="","",IF($H$9=All!G157,ROW(All!B157)-ROW(All!$B$12),""))</f>
        <v/>
      </c>
      <c r="D162" s="162" t="str">
        <f>IFERROR(INDEX(All!$C$13:$M$206,$B162,D$16),"")</f>
        <v/>
      </c>
      <c r="E162" s="12" t="str">
        <f>IFERROR(INDEX(All!$C$13:$M$206,$B162,E$16),"")</f>
        <v/>
      </c>
      <c r="F162" s="157" t="str">
        <f>IFERROR(INDEX(All!$C$13:$M$206,$B162,F$16),"")</f>
        <v/>
      </c>
      <c r="G162" s="12" t="str">
        <f>IFERROR(INDEX(All!$C$13:$M$206,$B162,G$16),"")</f>
        <v/>
      </c>
      <c r="H162" s="12" t="str">
        <f>IFERROR(INDEX(All!$C$13:$M$206,$B162,H$16),"")</f>
        <v/>
      </c>
      <c r="I162" s="12" t="str">
        <f>IFERROR(INDEX(All!$C$13:$M$206,$B162,I$16),"")</f>
        <v/>
      </c>
      <c r="J162" s="12" t="str">
        <f>IFERROR(INDEX(All!$C$13:$M$206,$B162,J$16),"")</f>
        <v/>
      </c>
      <c r="K162" s="15" t="str">
        <f>IFERROR(INDEX(All!$C$13:$M$206,$B162,K$16),"")</f>
        <v/>
      </c>
      <c r="L162" s="163" t="str">
        <f>IFERROR(INDEX(All!$C$13:$M$206,$B162,L$16),"")</f>
        <v/>
      </c>
      <c r="M162" s="163" t="str">
        <f>IFERROR(INDEX(All!$C$13:$M$206,$B162,M$16),"")</f>
        <v/>
      </c>
      <c r="N162" s="164"/>
      <c r="O162" s="165" t="str">
        <f t="shared" si="4"/>
        <v/>
      </c>
    </row>
    <row r="163" spans="2:15" ht="18" hidden="1" customHeight="1">
      <c r="B163" s="28" t="str">
        <f>IFERROR(SMALL($C$18:$C$211,ROW(All!G158)-ROW(All!$G$12)),"")</f>
        <v/>
      </c>
      <c r="C163" s="161" t="str">
        <f>IF(All!$B158="","",IF($H$9=All!G158,ROW(All!B158)-ROW(All!$B$12),""))</f>
        <v/>
      </c>
      <c r="D163" s="162" t="str">
        <f>IFERROR(INDEX(All!$C$13:$M$206,$B163,D$16),"")</f>
        <v/>
      </c>
      <c r="E163" s="12" t="str">
        <f>IFERROR(INDEX(All!$C$13:$M$206,$B163,E$16),"")</f>
        <v/>
      </c>
      <c r="F163" s="157" t="str">
        <f>IFERROR(INDEX(All!$C$13:$M$206,$B163,F$16),"")</f>
        <v/>
      </c>
      <c r="G163" s="12" t="str">
        <f>IFERROR(INDEX(All!$C$13:$M$206,$B163,G$16),"")</f>
        <v/>
      </c>
      <c r="H163" s="12" t="str">
        <f>IFERROR(INDEX(All!$C$13:$M$206,$B163,H$16),"")</f>
        <v/>
      </c>
      <c r="I163" s="12" t="str">
        <f>IFERROR(INDEX(All!$C$13:$M$206,$B163,I$16),"")</f>
        <v/>
      </c>
      <c r="J163" s="12" t="str">
        <f>IFERROR(INDEX(All!$C$13:$M$206,$B163,J$16),"")</f>
        <v/>
      </c>
      <c r="K163" s="15" t="str">
        <f>IFERROR(INDEX(All!$C$13:$M$206,$B163,K$16),"")</f>
        <v/>
      </c>
      <c r="L163" s="163" t="str">
        <f>IFERROR(INDEX(All!$C$13:$M$206,$B163,L$16),"")</f>
        <v/>
      </c>
      <c r="M163" s="163" t="str">
        <f>IFERROR(INDEX(All!$C$13:$M$206,$B163,M$16),"")</f>
        <v/>
      </c>
      <c r="N163" s="166"/>
      <c r="O163" s="167" t="str">
        <f t="shared" si="4"/>
        <v/>
      </c>
    </row>
    <row r="164" spans="2:15" ht="18" hidden="1" customHeight="1">
      <c r="B164" s="28" t="str">
        <f>IFERROR(SMALL($C$18:$C$211,ROW(All!G159)-ROW(All!$G$12)),"")</f>
        <v/>
      </c>
      <c r="C164" s="161" t="str">
        <f>IF(All!$B159="","",IF($H$9=All!G159,ROW(All!B159)-ROW(All!$B$12),""))</f>
        <v/>
      </c>
      <c r="D164" s="162" t="str">
        <f>IFERROR(INDEX(All!$C$13:$M$206,$B164,D$16),"")</f>
        <v/>
      </c>
      <c r="E164" s="12" t="str">
        <f>IFERROR(INDEX(All!$C$13:$M$206,$B164,E$16),"")</f>
        <v/>
      </c>
      <c r="F164" s="157" t="str">
        <f>IFERROR(INDEX(All!$C$13:$M$206,$B164,F$16),"")</f>
        <v/>
      </c>
      <c r="G164" s="12" t="str">
        <f>IFERROR(INDEX(All!$C$13:$M$206,$B164,G$16),"")</f>
        <v/>
      </c>
      <c r="H164" s="12" t="str">
        <f>IFERROR(INDEX(All!$C$13:$M$206,$B164,H$16),"")</f>
        <v/>
      </c>
      <c r="I164" s="12" t="str">
        <f>IFERROR(INDEX(All!$C$13:$M$206,$B164,I$16),"")</f>
        <v/>
      </c>
      <c r="J164" s="12" t="str">
        <f>IFERROR(INDEX(All!$C$13:$M$206,$B164,J$16),"")</f>
        <v/>
      </c>
      <c r="K164" s="15" t="str">
        <f>IFERROR(INDEX(All!$C$13:$M$206,$B164,K$16),"")</f>
        <v/>
      </c>
      <c r="L164" s="163" t="str">
        <f>IFERROR(INDEX(All!$C$13:$M$206,$B164,L$16),"")</f>
        <v/>
      </c>
      <c r="M164" s="163" t="str">
        <f>IFERROR(INDEX(All!$C$13:$M$206,$B164,M$16),"")</f>
        <v/>
      </c>
      <c r="N164" s="164"/>
      <c r="O164" s="165" t="str">
        <f t="shared" si="4"/>
        <v/>
      </c>
    </row>
    <row r="165" spans="2:15" ht="18" hidden="1" customHeight="1">
      <c r="B165" s="28" t="str">
        <f>IFERROR(SMALL($C$18:$C$211,ROW(All!G160)-ROW(All!$G$12)),"")</f>
        <v/>
      </c>
      <c r="C165" s="161" t="str">
        <f>IF(All!$B160="","",IF($H$9=All!G160,ROW(All!B160)-ROW(All!$B$12),""))</f>
        <v/>
      </c>
      <c r="D165" s="162" t="str">
        <f>IFERROR(INDEX(All!$C$13:$M$206,$B165,D$16),"")</f>
        <v/>
      </c>
      <c r="E165" s="12" t="str">
        <f>IFERROR(INDEX(All!$C$13:$M$206,$B165,E$16),"")</f>
        <v/>
      </c>
      <c r="F165" s="157" t="str">
        <f>IFERROR(INDEX(All!$C$13:$M$206,$B165,F$16),"")</f>
        <v/>
      </c>
      <c r="G165" s="12" t="str">
        <f>IFERROR(INDEX(All!$C$13:$M$206,$B165,G$16),"")</f>
        <v/>
      </c>
      <c r="H165" s="12" t="str">
        <f>IFERROR(INDEX(All!$C$13:$M$206,$B165,H$16),"")</f>
        <v/>
      </c>
      <c r="I165" s="12" t="str">
        <f>IFERROR(INDEX(All!$C$13:$M$206,$B165,I$16),"")</f>
        <v/>
      </c>
      <c r="J165" s="12" t="str">
        <f>IFERROR(INDEX(All!$C$13:$M$206,$B165,J$16),"")</f>
        <v/>
      </c>
      <c r="K165" s="15" t="str">
        <f>IFERROR(INDEX(All!$C$13:$M$206,$B165,K$16),"")</f>
        <v/>
      </c>
      <c r="L165" s="163" t="str">
        <f>IFERROR(INDEX(All!$C$13:$M$206,$B165,L$16),"")</f>
        <v/>
      </c>
      <c r="M165" s="163" t="str">
        <f>IFERROR(INDEX(All!$C$13:$M$206,$B165,M$16),"")</f>
        <v/>
      </c>
      <c r="N165" s="166"/>
      <c r="O165" s="167" t="str">
        <f t="shared" si="4"/>
        <v/>
      </c>
    </row>
    <row r="166" spans="2:15" ht="18" hidden="1" customHeight="1">
      <c r="B166" s="28" t="str">
        <f>IFERROR(SMALL($C$18:$C$211,ROW(All!G161)-ROW(All!$G$12)),"")</f>
        <v/>
      </c>
      <c r="C166" s="161" t="str">
        <f>IF(All!$B161="","",IF($H$9=All!G161,ROW(All!B161)-ROW(All!$B$12),""))</f>
        <v/>
      </c>
      <c r="D166" s="162" t="str">
        <f>IFERROR(INDEX(All!$C$13:$M$206,$B166,D$16),"")</f>
        <v/>
      </c>
      <c r="E166" s="12" t="str">
        <f>IFERROR(INDEX(All!$C$13:$M$206,$B166,E$16),"")</f>
        <v/>
      </c>
      <c r="F166" s="157" t="str">
        <f>IFERROR(INDEX(All!$C$13:$M$206,$B166,F$16),"")</f>
        <v/>
      </c>
      <c r="G166" s="12" t="str">
        <f>IFERROR(INDEX(All!$C$13:$M$206,$B166,G$16),"")</f>
        <v/>
      </c>
      <c r="H166" s="12" t="str">
        <f>IFERROR(INDEX(All!$C$13:$M$206,$B166,H$16),"")</f>
        <v/>
      </c>
      <c r="I166" s="12" t="str">
        <f>IFERROR(INDEX(All!$C$13:$M$206,$B166,I$16),"")</f>
        <v/>
      </c>
      <c r="J166" s="12" t="str">
        <f>IFERROR(INDEX(All!$C$13:$M$206,$B166,J$16),"")</f>
        <v/>
      </c>
      <c r="K166" s="15" t="str">
        <f>IFERROR(INDEX(All!$C$13:$M$206,$B166,K$16),"")</f>
        <v/>
      </c>
      <c r="L166" s="163" t="str">
        <f>IFERROR(INDEX(All!$C$13:$M$206,$B166,L$16),"")</f>
        <v/>
      </c>
      <c r="M166" s="163" t="str">
        <f>IFERROR(INDEX(All!$C$13:$M$206,$B166,M$16),"")</f>
        <v/>
      </c>
      <c r="N166" s="164"/>
      <c r="O166" s="165" t="str">
        <f t="shared" si="4"/>
        <v/>
      </c>
    </row>
    <row r="167" spans="2:15" ht="18" hidden="1" customHeight="1">
      <c r="B167" s="28" t="str">
        <f>IFERROR(SMALL($C$18:$C$211,ROW(All!G162)-ROW(All!$G$12)),"")</f>
        <v/>
      </c>
      <c r="C167" s="161" t="str">
        <f>IF(All!$B162="","",IF($H$9=All!G162,ROW(All!B162)-ROW(All!$B$12),""))</f>
        <v/>
      </c>
      <c r="D167" s="162" t="str">
        <f>IFERROR(INDEX(All!$C$13:$M$206,$B167,D$16),"")</f>
        <v/>
      </c>
      <c r="E167" s="12" t="str">
        <f>IFERROR(INDEX(All!$C$13:$M$206,$B167,E$16),"")</f>
        <v/>
      </c>
      <c r="F167" s="157" t="str">
        <f>IFERROR(INDEX(All!$C$13:$M$206,$B167,F$16),"")</f>
        <v/>
      </c>
      <c r="G167" s="12" t="str">
        <f>IFERROR(INDEX(All!$C$13:$M$206,$B167,G$16),"")</f>
        <v/>
      </c>
      <c r="H167" s="12" t="str">
        <f>IFERROR(INDEX(All!$C$13:$M$206,$B167,H$16),"")</f>
        <v/>
      </c>
      <c r="I167" s="12" t="str">
        <f>IFERROR(INDEX(All!$C$13:$M$206,$B167,I$16),"")</f>
        <v/>
      </c>
      <c r="J167" s="12" t="str">
        <f>IFERROR(INDEX(All!$C$13:$M$206,$B167,J$16),"")</f>
        <v/>
      </c>
      <c r="K167" s="15" t="str">
        <f>IFERROR(INDEX(All!$C$13:$M$206,$B167,K$16),"")</f>
        <v/>
      </c>
      <c r="L167" s="163" t="str">
        <f>IFERROR(INDEX(All!$C$13:$M$206,$B167,L$16),"")</f>
        <v/>
      </c>
      <c r="M167" s="163" t="str">
        <f>IFERROR(INDEX(All!$C$13:$M$206,$B167,M$16),"")</f>
        <v/>
      </c>
      <c r="N167" s="166"/>
      <c r="O167" s="167" t="str">
        <f t="shared" si="4"/>
        <v/>
      </c>
    </row>
    <row r="168" spans="2:15" ht="18" hidden="1" customHeight="1">
      <c r="B168" s="28" t="str">
        <f>IFERROR(SMALL($C$18:$C$211,ROW(All!G163)-ROW(All!$G$12)),"")</f>
        <v/>
      </c>
      <c r="C168" s="161" t="str">
        <f>IF(All!$B163="","",IF($H$9=All!G163,ROW(All!B163)-ROW(All!$B$12),""))</f>
        <v/>
      </c>
      <c r="D168" s="162" t="str">
        <f>IFERROR(INDEX(All!$C$13:$M$206,$B168,D$16),"")</f>
        <v/>
      </c>
      <c r="E168" s="12" t="str">
        <f>IFERROR(INDEX(All!$C$13:$M$206,$B168,E$16),"")</f>
        <v/>
      </c>
      <c r="F168" s="157" t="str">
        <f>IFERROR(INDEX(All!$C$13:$M$206,$B168,F$16),"")</f>
        <v/>
      </c>
      <c r="G168" s="12" t="str">
        <f>IFERROR(INDEX(All!$C$13:$M$206,$B168,G$16),"")</f>
        <v/>
      </c>
      <c r="H168" s="12" t="str">
        <f>IFERROR(INDEX(All!$C$13:$M$206,$B168,H$16),"")</f>
        <v/>
      </c>
      <c r="I168" s="12" t="str">
        <f>IFERROR(INDEX(All!$C$13:$M$206,$B168,I$16),"")</f>
        <v/>
      </c>
      <c r="J168" s="12" t="str">
        <f>IFERROR(INDEX(All!$C$13:$M$206,$B168,J$16),"")</f>
        <v/>
      </c>
      <c r="K168" s="15" t="str">
        <f>IFERROR(INDEX(All!$C$13:$M$206,$B168,K$16),"")</f>
        <v/>
      </c>
      <c r="L168" s="163" t="str">
        <f>IFERROR(INDEX(All!$C$13:$M$206,$B168,L$16),"")</f>
        <v/>
      </c>
      <c r="M168" s="163" t="str">
        <f>IFERROR(INDEX(All!$C$13:$M$206,$B168,M$16),"")</f>
        <v/>
      </c>
      <c r="N168" s="164"/>
      <c r="O168" s="165" t="str">
        <f t="shared" si="4"/>
        <v/>
      </c>
    </row>
    <row r="169" spans="2:15" ht="18" hidden="1" customHeight="1">
      <c r="B169" s="28" t="str">
        <f>IFERROR(SMALL($C$18:$C$211,ROW(All!G164)-ROW(All!$G$12)),"")</f>
        <v/>
      </c>
      <c r="C169" s="161" t="str">
        <f>IF(All!$B164="","",IF($H$9=All!G164,ROW(All!B164)-ROW(All!$B$12),""))</f>
        <v/>
      </c>
      <c r="D169" s="162" t="str">
        <f>IFERROR(INDEX(All!$C$13:$M$206,$B169,D$16),"")</f>
        <v/>
      </c>
      <c r="E169" s="12" t="str">
        <f>IFERROR(INDEX(All!$C$13:$M$206,$B169,E$16),"")</f>
        <v/>
      </c>
      <c r="F169" s="157" t="str">
        <f>IFERROR(INDEX(All!$C$13:$M$206,$B169,F$16),"")</f>
        <v/>
      </c>
      <c r="G169" s="12" t="str">
        <f>IFERROR(INDEX(All!$C$13:$M$206,$B169,G$16),"")</f>
        <v/>
      </c>
      <c r="H169" s="12" t="str">
        <f>IFERROR(INDEX(All!$C$13:$M$206,$B169,H$16),"")</f>
        <v/>
      </c>
      <c r="I169" s="12" t="str">
        <f>IFERROR(INDEX(All!$C$13:$M$206,$B169,I$16),"")</f>
        <v/>
      </c>
      <c r="J169" s="12" t="str">
        <f>IFERROR(INDEX(All!$C$13:$M$206,$B169,J$16),"")</f>
        <v/>
      </c>
      <c r="K169" s="15" t="str">
        <f>IFERROR(INDEX(All!$C$13:$M$206,$B169,K$16),"")</f>
        <v/>
      </c>
      <c r="L169" s="163" t="str">
        <f>IFERROR(INDEX(All!$C$13:$M$206,$B169,L$16),"")</f>
        <v/>
      </c>
      <c r="M169" s="163" t="str">
        <f>IFERROR(INDEX(All!$C$13:$M$206,$B169,M$16),"")</f>
        <v/>
      </c>
      <c r="N169" s="166"/>
      <c r="O169" s="167" t="str">
        <f t="shared" si="4"/>
        <v/>
      </c>
    </row>
    <row r="170" spans="2:15" ht="18" hidden="1" customHeight="1">
      <c r="B170" s="28" t="str">
        <f>IFERROR(SMALL($C$18:$C$211,ROW(All!G165)-ROW(All!$G$12)),"")</f>
        <v/>
      </c>
      <c r="C170" s="161" t="str">
        <f>IF(All!$B165="","",IF($H$9=All!G165,ROW(All!B165)-ROW(All!$B$12),""))</f>
        <v/>
      </c>
      <c r="D170" s="162" t="str">
        <f>IFERROR(INDEX(All!$C$13:$M$206,$B170,D$16),"")</f>
        <v/>
      </c>
      <c r="E170" s="12" t="str">
        <f>IFERROR(INDEX(All!$C$13:$M$206,$B170,E$16),"")</f>
        <v/>
      </c>
      <c r="F170" s="157" t="str">
        <f>IFERROR(INDEX(All!$C$13:$M$206,$B170,F$16),"")</f>
        <v/>
      </c>
      <c r="G170" s="12" t="str">
        <f>IFERROR(INDEX(All!$C$13:$M$206,$B170,G$16),"")</f>
        <v/>
      </c>
      <c r="H170" s="12" t="str">
        <f>IFERROR(INDEX(All!$C$13:$M$206,$B170,H$16),"")</f>
        <v/>
      </c>
      <c r="I170" s="12" t="str">
        <f>IFERROR(INDEX(All!$C$13:$M$206,$B170,I$16),"")</f>
        <v/>
      </c>
      <c r="J170" s="12" t="str">
        <f>IFERROR(INDEX(All!$C$13:$M$206,$B170,J$16),"")</f>
        <v/>
      </c>
      <c r="K170" s="15" t="str">
        <f>IFERROR(INDEX(All!$C$13:$M$206,$B170,K$16),"")</f>
        <v/>
      </c>
      <c r="L170" s="163" t="str">
        <f>IFERROR(INDEX(All!$C$13:$M$206,$B170,L$16),"")</f>
        <v/>
      </c>
      <c r="M170" s="163" t="str">
        <f>IFERROR(INDEX(All!$C$13:$M$206,$B170,M$16),"")</f>
        <v/>
      </c>
      <c r="N170" s="164"/>
      <c r="O170" s="165" t="str">
        <f t="shared" si="4"/>
        <v/>
      </c>
    </row>
    <row r="171" spans="2:15" ht="18" hidden="1" customHeight="1">
      <c r="B171" s="28" t="str">
        <f>IFERROR(SMALL($C$18:$C$211,ROW(All!G166)-ROW(All!$G$12)),"")</f>
        <v/>
      </c>
      <c r="C171" s="161" t="str">
        <f>IF(All!$B166="","",IF($H$9=All!G166,ROW(All!B166)-ROW(All!$B$12),""))</f>
        <v/>
      </c>
      <c r="D171" s="162" t="str">
        <f>IFERROR(INDEX(All!$C$13:$M$206,$B171,D$16),"")</f>
        <v/>
      </c>
      <c r="E171" s="12" t="str">
        <f>IFERROR(INDEX(All!$C$13:$M$206,$B171,E$16),"")</f>
        <v/>
      </c>
      <c r="F171" s="157" t="str">
        <f>IFERROR(INDEX(All!$C$13:$M$206,$B171,F$16),"")</f>
        <v/>
      </c>
      <c r="G171" s="12" t="str">
        <f>IFERROR(INDEX(All!$C$13:$M$206,$B171,G$16),"")</f>
        <v/>
      </c>
      <c r="H171" s="12" t="str">
        <f>IFERROR(INDEX(All!$C$13:$M$206,$B171,H$16),"")</f>
        <v/>
      </c>
      <c r="I171" s="12" t="str">
        <f>IFERROR(INDEX(All!$C$13:$M$206,$B171,I$16),"")</f>
        <v/>
      </c>
      <c r="J171" s="12" t="str">
        <f>IFERROR(INDEX(All!$C$13:$M$206,$B171,J$16),"")</f>
        <v/>
      </c>
      <c r="K171" s="15" t="str">
        <f>IFERROR(INDEX(All!$C$13:$M$206,$B171,K$16),"")</f>
        <v/>
      </c>
      <c r="L171" s="163" t="str">
        <f>IFERROR(INDEX(All!$C$13:$M$206,$B171,L$16),"")</f>
        <v/>
      </c>
      <c r="M171" s="163" t="str">
        <f>IFERROR(INDEX(All!$C$13:$M$206,$B171,M$16),"")</f>
        <v/>
      </c>
      <c r="N171" s="166"/>
      <c r="O171" s="167" t="str">
        <f t="shared" si="4"/>
        <v/>
      </c>
    </row>
    <row r="172" spans="2:15" ht="18" hidden="1" customHeight="1">
      <c r="B172" s="28" t="str">
        <f>IFERROR(SMALL($C$18:$C$211,ROW(All!G167)-ROW(All!$G$12)),"")</f>
        <v/>
      </c>
      <c r="C172" s="161" t="str">
        <f>IF(All!$B167="","",IF($H$9=All!G167,ROW(All!B167)-ROW(All!$B$12),""))</f>
        <v/>
      </c>
      <c r="D172" s="162" t="str">
        <f>IFERROR(INDEX(All!$C$13:$M$206,$B172,D$16),"")</f>
        <v/>
      </c>
      <c r="E172" s="12" t="str">
        <f>IFERROR(INDEX(All!$C$13:$M$206,$B172,E$16),"")</f>
        <v/>
      </c>
      <c r="F172" s="157" t="str">
        <f>IFERROR(INDEX(All!$C$13:$M$206,$B172,F$16),"")</f>
        <v/>
      </c>
      <c r="G172" s="12" t="str">
        <f>IFERROR(INDEX(All!$C$13:$M$206,$B172,G$16),"")</f>
        <v/>
      </c>
      <c r="H172" s="12" t="str">
        <f>IFERROR(INDEX(All!$C$13:$M$206,$B172,H$16),"")</f>
        <v/>
      </c>
      <c r="I172" s="12" t="str">
        <f>IFERROR(INDEX(All!$C$13:$M$206,$B172,I$16),"")</f>
        <v/>
      </c>
      <c r="J172" s="12" t="str">
        <f>IFERROR(INDEX(All!$C$13:$M$206,$B172,J$16),"")</f>
        <v/>
      </c>
      <c r="K172" s="15" t="str">
        <f>IFERROR(INDEX(All!$C$13:$M$206,$B172,K$16),"")</f>
        <v/>
      </c>
      <c r="L172" s="163" t="str">
        <f>IFERROR(INDEX(All!$C$13:$M$206,$B172,L$16),"")</f>
        <v/>
      </c>
      <c r="M172" s="163" t="str">
        <f>IFERROR(INDEX(All!$C$13:$M$206,$B172,M$16),"")</f>
        <v/>
      </c>
      <c r="N172" s="164"/>
      <c r="O172" s="165" t="str">
        <f t="shared" si="4"/>
        <v/>
      </c>
    </row>
    <row r="173" spans="2:15" ht="18" hidden="1" customHeight="1">
      <c r="B173" s="28" t="str">
        <f>IFERROR(SMALL($C$18:$C$211,ROW(All!G168)-ROW(All!$G$12)),"")</f>
        <v/>
      </c>
      <c r="C173" s="161" t="str">
        <f>IF(All!$B168="","",IF($H$9=All!G168,ROW(All!B168)-ROW(All!$B$12),""))</f>
        <v/>
      </c>
      <c r="D173" s="162" t="str">
        <f>IFERROR(INDEX(All!$C$13:$M$206,$B173,D$16),"")</f>
        <v/>
      </c>
      <c r="E173" s="12" t="str">
        <f>IFERROR(INDEX(All!$C$13:$M$206,$B173,E$16),"")</f>
        <v/>
      </c>
      <c r="F173" s="157" t="str">
        <f>IFERROR(INDEX(All!$C$13:$M$206,$B173,F$16),"")</f>
        <v/>
      </c>
      <c r="G173" s="12" t="str">
        <f>IFERROR(INDEX(All!$C$13:$M$206,$B173,G$16),"")</f>
        <v/>
      </c>
      <c r="H173" s="12" t="str">
        <f>IFERROR(INDEX(All!$C$13:$M$206,$B173,H$16),"")</f>
        <v/>
      </c>
      <c r="I173" s="12" t="str">
        <f>IFERROR(INDEX(All!$C$13:$M$206,$B173,I$16),"")</f>
        <v/>
      </c>
      <c r="J173" s="12" t="str">
        <f>IFERROR(INDEX(All!$C$13:$M$206,$B173,J$16),"")</f>
        <v/>
      </c>
      <c r="K173" s="15" t="str">
        <f>IFERROR(INDEX(All!$C$13:$M$206,$B173,K$16),"")</f>
        <v/>
      </c>
      <c r="L173" s="163" t="str">
        <f>IFERROR(INDEX(All!$C$13:$M$206,$B173,L$16),"")</f>
        <v/>
      </c>
      <c r="M173" s="163" t="str">
        <f>IFERROR(INDEX(All!$C$13:$M$206,$B173,M$16),"")</f>
        <v/>
      </c>
      <c r="N173" s="166"/>
      <c r="O173" s="167" t="str">
        <f t="shared" si="4"/>
        <v/>
      </c>
    </row>
    <row r="174" spans="2:15" ht="18" hidden="1" customHeight="1">
      <c r="B174" s="28" t="str">
        <f>IFERROR(SMALL($C$18:$C$211,ROW(All!G169)-ROW(All!$G$12)),"")</f>
        <v/>
      </c>
      <c r="C174" s="161" t="str">
        <f>IF(All!$B169="","",IF($H$9=All!G169,ROW(All!B169)-ROW(All!$B$12),""))</f>
        <v/>
      </c>
      <c r="D174" s="162" t="str">
        <f>IFERROR(INDEX(All!$C$13:$M$206,$B174,D$16),"")</f>
        <v/>
      </c>
      <c r="E174" s="12" t="str">
        <f>IFERROR(INDEX(All!$C$13:$M$206,$B174,E$16),"")</f>
        <v/>
      </c>
      <c r="F174" s="157" t="str">
        <f>IFERROR(INDEX(All!$C$13:$M$206,$B174,F$16),"")</f>
        <v/>
      </c>
      <c r="G174" s="12" t="str">
        <f>IFERROR(INDEX(All!$C$13:$M$206,$B174,G$16),"")</f>
        <v/>
      </c>
      <c r="H174" s="12" t="str">
        <f>IFERROR(INDEX(All!$C$13:$M$206,$B174,H$16),"")</f>
        <v/>
      </c>
      <c r="I174" s="12" t="str">
        <f>IFERROR(INDEX(All!$C$13:$M$206,$B174,I$16),"")</f>
        <v/>
      </c>
      <c r="J174" s="12" t="str">
        <f>IFERROR(INDEX(All!$C$13:$M$206,$B174,J$16),"")</f>
        <v/>
      </c>
      <c r="K174" s="15" t="str">
        <f>IFERROR(INDEX(All!$C$13:$M$206,$B174,K$16),"")</f>
        <v/>
      </c>
      <c r="L174" s="163" t="str">
        <f>IFERROR(INDEX(All!$C$13:$M$206,$B174,L$16),"")</f>
        <v/>
      </c>
      <c r="M174" s="163" t="str">
        <f>IFERROR(INDEX(All!$C$13:$M$206,$B174,M$16),"")</f>
        <v/>
      </c>
      <c r="N174" s="164"/>
      <c r="O174" s="165" t="str">
        <f t="shared" si="4"/>
        <v/>
      </c>
    </row>
    <row r="175" spans="2:15" ht="18" hidden="1" customHeight="1">
      <c r="B175" s="28" t="str">
        <f>IFERROR(SMALL($C$18:$C$211,ROW(All!G170)-ROW(All!$G$12)),"")</f>
        <v/>
      </c>
      <c r="C175" s="161" t="str">
        <f>IF(All!$B170="","",IF($H$9=All!G170,ROW(All!B170)-ROW(All!$B$12),""))</f>
        <v/>
      </c>
      <c r="D175" s="162" t="str">
        <f>IFERROR(INDEX(All!$C$13:$M$206,$B175,D$16),"")</f>
        <v/>
      </c>
      <c r="E175" s="12" t="str">
        <f>IFERROR(INDEX(All!$C$13:$M$206,$B175,E$16),"")</f>
        <v/>
      </c>
      <c r="F175" s="157" t="str">
        <f>IFERROR(INDEX(All!$C$13:$M$206,$B175,F$16),"")</f>
        <v/>
      </c>
      <c r="G175" s="12" t="str">
        <f>IFERROR(INDEX(All!$C$13:$M$206,$B175,G$16),"")</f>
        <v/>
      </c>
      <c r="H175" s="12" t="str">
        <f>IFERROR(INDEX(All!$C$13:$M$206,$B175,H$16),"")</f>
        <v/>
      </c>
      <c r="I175" s="12" t="str">
        <f>IFERROR(INDEX(All!$C$13:$M$206,$B175,I$16),"")</f>
        <v/>
      </c>
      <c r="J175" s="12" t="str">
        <f>IFERROR(INDEX(All!$C$13:$M$206,$B175,J$16),"")</f>
        <v/>
      </c>
      <c r="K175" s="15" t="str">
        <f>IFERROR(INDEX(All!$C$13:$M$206,$B175,K$16),"")</f>
        <v/>
      </c>
      <c r="L175" s="163" t="str">
        <f>IFERROR(INDEX(All!$C$13:$M$206,$B175,L$16),"")</f>
        <v/>
      </c>
      <c r="M175" s="163" t="str">
        <f>IFERROR(INDEX(All!$C$13:$M$206,$B175,M$16),"")</f>
        <v/>
      </c>
      <c r="N175" s="166"/>
      <c r="O175" s="167" t="str">
        <f t="shared" si="4"/>
        <v/>
      </c>
    </row>
    <row r="176" spans="2:15" ht="18" hidden="1" customHeight="1">
      <c r="B176" s="28" t="str">
        <f>IFERROR(SMALL($C$18:$C$211,ROW(All!G171)-ROW(All!$G$12)),"")</f>
        <v/>
      </c>
      <c r="C176" s="161" t="str">
        <f>IF(All!$B171="","",IF($H$9=All!G171,ROW(All!B171)-ROW(All!$B$12),""))</f>
        <v/>
      </c>
      <c r="D176" s="162" t="str">
        <f>IFERROR(INDEX(All!$C$13:$M$206,$B176,D$16),"")</f>
        <v/>
      </c>
      <c r="E176" s="12" t="str">
        <f>IFERROR(INDEX(All!$C$13:$M$206,$B176,E$16),"")</f>
        <v/>
      </c>
      <c r="F176" s="157" t="str">
        <f>IFERROR(INDEX(All!$C$13:$M$206,$B176,F$16),"")</f>
        <v/>
      </c>
      <c r="G176" s="12" t="str">
        <f>IFERROR(INDEX(All!$C$13:$M$206,$B176,G$16),"")</f>
        <v/>
      </c>
      <c r="H176" s="12" t="str">
        <f>IFERROR(INDEX(All!$C$13:$M$206,$B176,H$16),"")</f>
        <v/>
      </c>
      <c r="I176" s="12" t="str">
        <f>IFERROR(INDEX(All!$C$13:$M$206,$B176,I$16),"")</f>
        <v/>
      </c>
      <c r="J176" s="12" t="str">
        <f>IFERROR(INDEX(All!$C$13:$M$206,$B176,J$16),"")</f>
        <v/>
      </c>
      <c r="K176" s="15" t="str">
        <f>IFERROR(INDEX(All!$C$13:$M$206,$B176,K$16),"")</f>
        <v/>
      </c>
      <c r="L176" s="163" t="str">
        <f>IFERROR(INDEX(All!$C$13:$M$206,$B176,L$16),"")</f>
        <v/>
      </c>
      <c r="M176" s="163" t="str">
        <f>IFERROR(INDEX(All!$C$13:$M$206,$B176,M$16),"")</f>
        <v/>
      </c>
      <c r="N176" s="164"/>
      <c r="O176" s="165" t="str">
        <f t="shared" si="4"/>
        <v/>
      </c>
    </row>
    <row r="177" spans="2:15" ht="18" hidden="1" customHeight="1">
      <c r="B177" s="28" t="str">
        <f>IFERROR(SMALL($C$18:$C$211,ROW(All!G172)-ROW(All!$G$12)),"")</f>
        <v/>
      </c>
      <c r="C177" s="161" t="str">
        <f>IF(All!$B172="","",IF($H$9=All!G172,ROW(All!B172)-ROW(All!$B$12),""))</f>
        <v/>
      </c>
      <c r="D177" s="162" t="str">
        <f>IFERROR(INDEX(All!$C$13:$M$206,$B177,D$16),"")</f>
        <v/>
      </c>
      <c r="E177" s="12" t="str">
        <f>IFERROR(INDEX(All!$C$13:$M$206,$B177,E$16),"")</f>
        <v/>
      </c>
      <c r="F177" s="157" t="str">
        <f>IFERROR(INDEX(All!$C$13:$M$206,$B177,F$16),"")</f>
        <v/>
      </c>
      <c r="G177" s="12" t="str">
        <f>IFERROR(INDEX(All!$C$13:$M$206,$B177,G$16),"")</f>
        <v/>
      </c>
      <c r="H177" s="12" t="str">
        <f>IFERROR(INDEX(All!$C$13:$M$206,$B177,H$16),"")</f>
        <v/>
      </c>
      <c r="I177" s="12" t="str">
        <f>IFERROR(INDEX(All!$C$13:$M$206,$B177,I$16),"")</f>
        <v/>
      </c>
      <c r="J177" s="12" t="str">
        <f>IFERROR(INDEX(All!$C$13:$M$206,$B177,J$16),"")</f>
        <v/>
      </c>
      <c r="K177" s="15" t="str">
        <f>IFERROR(INDEX(All!$C$13:$M$206,$B177,K$16),"")</f>
        <v/>
      </c>
      <c r="L177" s="163" t="str">
        <f>IFERROR(INDEX(All!$C$13:$M$206,$B177,L$16),"")</f>
        <v/>
      </c>
      <c r="M177" s="163" t="str">
        <f>IFERROR(INDEX(All!$C$13:$M$206,$B177,M$16),"")</f>
        <v/>
      </c>
      <c r="N177" s="166"/>
      <c r="O177" s="167" t="str">
        <f t="shared" si="4"/>
        <v/>
      </c>
    </row>
    <row r="178" spans="2:15" ht="18" hidden="1" customHeight="1">
      <c r="B178" s="28" t="str">
        <f>IFERROR(SMALL($C$18:$C$211,ROW(All!G173)-ROW(All!$G$12)),"")</f>
        <v/>
      </c>
      <c r="C178" s="161" t="str">
        <f>IF(All!$B173="","",IF($H$9=All!G173,ROW(All!B173)-ROW(All!$B$12),""))</f>
        <v/>
      </c>
      <c r="D178" s="162" t="str">
        <f>IFERROR(INDEX(All!$C$13:$M$206,$B178,D$16),"")</f>
        <v/>
      </c>
      <c r="E178" s="12" t="str">
        <f>IFERROR(INDEX(All!$C$13:$M$206,$B178,E$16),"")</f>
        <v/>
      </c>
      <c r="F178" s="157" t="str">
        <f>IFERROR(INDEX(All!$C$13:$M$206,$B178,F$16),"")</f>
        <v/>
      </c>
      <c r="G178" s="12" t="str">
        <f>IFERROR(INDEX(All!$C$13:$M$206,$B178,G$16),"")</f>
        <v/>
      </c>
      <c r="H178" s="12" t="str">
        <f>IFERROR(INDEX(All!$C$13:$M$206,$B178,H$16),"")</f>
        <v/>
      </c>
      <c r="I178" s="12" t="str">
        <f>IFERROR(INDEX(All!$C$13:$M$206,$B178,I$16),"")</f>
        <v/>
      </c>
      <c r="J178" s="12" t="str">
        <f>IFERROR(INDEX(All!$C$13:$M$206,$B178,J$16),"")</f>
        <v/>
      </c>
      <c r="K178" s="15" t="str">
        <f>IFERROR(INDEX(All!$C$13:$M$206,$B178,K$16),"")</f>
        <v/>
      </c>
      <c r="L178" s="163" t="str">
        <f>IFERROR(INDEX(All!$C$13:$M$206,$B178,L$16),"")</f>
        <v/>
      </c>
      <c r="M178" s="163" t="str">
        <f>IFERROR(INDEX(All!$C$13:$M$206,$B178,M$16),"")</f>
        <v/>
      </c>
      <c r="N178" s="164"/>
      <c r="O178" s="165" t="str">
        <f t="shared" si="4"/>
        <v/>
      </c>
    </row>
    <row r="179" spans="2:15" ht="18" hidden="1" customHeight="1">
      <c r="B179" s="28" t="str">
        <f>IFERROR(SMALL($C$18:$C$211,ROW(All!G174)-ROW(All!$G$12)),"")</f>
        <v/>
      </c>
      <c r="C179" s="161" t="str">
        <f>IF(All!$B174="","",IF($H$9=All!G174,ROW(All!B174)-ROW(All!$B$12),""))</f>
        <v/>
      </c>
      <c r="D179" s="162" t="str">
        <f>IFERROR(INDEX(All!$C$13:$M$206,$B179,D$16),"")</f>
        <v/>
      </c>
      <c r="E179" s="12" t="str">
        <f>IFERROR(INDEX(All!$C$13:$M$206,$B179,E$16),"")</f>
        <v/>
      </c>
      <c r="F179" s="157" t="str">
        <f>IFERROR(INDEX(All!$C$13:$M$206,$B179,F$16),"")</f>
        <v/>
      </c>
      <c r="G179" s="12" t="str">
        <f>IFERROR(INDEX(All!$C$13:$M$206,$B179,G$16),"")</f>
        <v/>
      </c>
      <c r="H179" s="12" t="str">
        <f>IFERROR(INDEX(All!$C$13:$M$206,$B179,H$16),"")</f>
        <v/>
      </c>
      <c r="I179" s="12" t="str">
        <f>IFERROR(INDEX(All!$C$13:$M$206,$B179,I$16),"")</f>
        <v/>
      </c>
      <c r="J179" s="12" t="str">
        <f>IFERROR(INDEX(All!$C$13:$M$206,$B179,J$16),"")</f>
        <v/>
      </c>
      <c r="K179" s="15" t="str">
        <f>IFERROR(INDEX(All!$C$13:$M$206,$B179,K$16),"")</f>
        <v/>
      </c>
      <c r="L179" s="163" t="str">
        <f>IFERROR(INDEX(All!$C$13:$M$206,$B179,L$16),"")</f>
        <v/>
      </c>
      <c r="M179" s="163" t="str">
        <f>IFERROR(INDEX(All!$C$13:$M$206,$B179,M$16),"")</f>
        <v/>
      </c>
      <c r="N179" s="166"/>
      <c r="O179" s="167" t="str">
        <f t="shared" si="4"/>
        <v/>
      </c>
    </row>
    <row r="180" spans="2:15" ht="18" hidden="1" customHeight="1">
      <c r="B180" s="28" t="str">
        <f>IFERROR(SMALL($C$18:$C$211,ROW(All!G175)-ROW(All!$G$12)),"")</f>
        <v/>
      </c>
      <c r="C180" s="161" t="str">
        <f>IF(All!$B175="","",IF($H$9=All!G175,ROW(All!B175)-ROW(All!$B$12),""))</f>
        <v/>
      </c>
      <c r="D180" s="162" t="str">
        <f>IFERROR(INDEX(All!$C$13:$M$206,$B180,D$16),"")</f>
        <v/>
      </c>
      <c r="E180" s="12" t="str">
        <f>IFERROR(INDEX(All!$C$13:$M$206,$B180,E$16),"")</f>
        <v/>
      </c>
      <c r="F180" s="157" t="str">
        <f>IFERROR(INDEX(All!$C$13:$M$206,$B180,F$16),"")</f>
        <v/>
      </c>
      <c r="G180" s="12" t="str">
        <f>IFERROR(INDEX(All!$C$13:$M$206,$B180,G$16),"")</f>
        <v/>
      </c>
      <c r="H180" s="12" t="str">
        <f>IFERROR(INDEX(All!$C$13:$M$206,$B180,H$16),"")</f>
        <v/>
      </c>
      <c r="I180" s="12" t="str">
        <f>IFERROR(INDEX(All!$C$13:$M$206,$B180,I$16),"")</f>
        <v/>
      </c>
      <c r="J180" s="12" t="str">
        <f>IFERROR(INDEX(All!$C$13:$M$206,$B180,J$16),"")</f>
        <v/>
      </c>
      <c r="K180" s="15" t="str">
        <f>IFERROR(INDEX(All!$C$13:$M$206,$B180,K$16),"")</f>
        <v/>
      </c>
      <c r="L180" s="163" t="str">
        <f>IFERROR(INDEX(All!$C$13:$M$206,$B180,L$16),"")</f>
        <v/>
      </c>
      <c r="M180" s="163" t="str">
        <f>IFERROR(INDEX(All!$C$13:$M$206,$B180,M$16),"")</f>
        <v/>
      </c>
      <c r="N180" s="164"/>
      <c r="O180" s="165" t="str">
        <f t="shared" si="4"/>
        <v/>
      </c>
    </row>
    <row r="181" spans="2:15" ht="18" hidden="1" customHeight="1">
      <c r="B181" s="28" t="str">
        <f>IFERROR(SMALL($C$18:$C$211,ROW(All!G176)-ROW(All!$G$12)),"")</f>
        <v/>
      </c>
      <c r="C181" s="161" t="str">
        <f>IF(All!$B176="","",IF($H$9=All!G176,ROW(All!B176)-ROW(All!$B$12),""))</f>
        <v/>
      </c>
      <c r="D181" s="162" t="str">
        <f>IFERROR(INDEX(All!$C$13:$M$206,$B181,D$16),"")</f>
        <v/>
      </c>
      <c r="E181" s="12" t="str">
        <f>IFERROR(INDEX(All!$C$13:$M$206,$B181,E$16),"")</f>
        <v/>
      </c>
      <c r="F181" s="157" t="str">
        <f>IFERROR(INDEX(All!$C$13:$M$206,$B181,F$16),"")</f>
        <v/>
      </c>
      <c r="G181" s="12" t="str">
        <f>IFERROR(INDEX(All!$C$13:$M$206,$B181,G$16),"")</f>
        <v/>
      </c>
      <c r="H181" s="12" t="str">
        <f>IFERROR(INDEX(All!$C$13:$M$206,$B181,H$16),"")</f>
        <v/>
      </c>
      <c r="I181" s="12" t="str">
        <f>IFERROR(INDEX(All!$C$13:$M$206,$B181,I$16),"")</f>
        <v/>
      </c>
      <c r="J181" s="12" t="str">
        <f>IFERROR(INDEX(All!$C$13:$M$206,$B181,J$16),"")</f>
        <v/>
      </c>
      <c r="K181" s="15" t="str">
        <f>IFERROR(INDEX(All!$C$13:$M$206,$B181,K$16),"")</f>
        <v/>
      </c>
      <c r="L181" s="163" t="str">
        <f>IFERROR(INDEX(All!$C$13:$M$206,$B181,L$16),"")</f>
        <v/>
      </c>
      <c r="M181" s="163" t="str">
        <f>IFERROR(INDEX(All!$C$13:$M$206,$B181,M$16),"")</f>
        <v/>
      </c>
      <c r="N181" s="166"/>
      <c r="O181" s="167" t="str">
        <f t="shared" si="4"/>
        <v/>
      </c>
    </row>
    <row r="182" spans="2:15" ht="18" hidden="1" customHeight="1">
      <c r="B182" s="28" t="str">
        <f>IFERROR(SMALL($C$18:$C$211,ROW(All!G177)-ROW(All!$G$12)),"")</f>
        <v/>
      </c>
      <c r="C182" s="161" t="str">
        <f>IF(All!$B177="","",IF($H$9=All!G177,ROW(All!B177)-ROW(All!$B$12),""))</f>
        <v/>
      </c>
      <c r="D182" s="162" t="str">
        <f>IFERROR(INDEX(All!$C$13:$M$206,$B182,D$16),"")</f>
        <v/>
      </c>
      <c r="E182" s="12" t="str">
        <f>IFERROR(INDEX(All!$C$13:$M$206,$B182,E$16),"")</f>
        <v/>
      </c>
      <c r="F182" s="157" t="str">
        <f>IFERROR(INDEX(All!$C$13:$M$206,$B182,F$16),"")</f>
        <v/>
      </c>
      <c r="G182" s="12" t="str">
        <f>IFERROR(INDEX(All!$C$13:$M$206,$B182,G$16),"")</f>
        <v/>
      </c>
      <c r="H182" s="12" t="str">
        <f>IFERROR(INDEX(All!$C$13:$M$206,$B182,H$16),"")</f>
        <v/>
      </c>
      <c r="I182" s="12" t="str">
        <f>IFERROR(INDEX(All!$C$13:$M$206,$B182,I$16),"")</f>
        <v/>
      </c>
      <c r="J182" s="12" t="str">
        <f>IFERROR(INDEX(All!$C$13:$M$206,$B182,J$16),"")</f>
        <v/>
      </c>
      <c r="K182" s="15" t="str">
        <f>IFERROR(INDEX(All!$C$13:$M$206,$B182,K$16),"")</f>
        <v/>
      </c>
      <c r="L182" s="163" t="str">
        <f>IFERROR(INDEX(All!$C$13:$M$206,$B182,L$16),"")</f>
        <v/>
      </c>
      <c r="M182" s="163" t="str">
        <f>IFERROR(INDEX(All!$C$13:$M$206,$B182,M$16),"")</f>
        <v/>
      </c>
      <c r="N182" s="164"/>
      <c r="O182" s="165" t="str">
        <f t="shared" si="4"/>
        <v/>
      </c>
    </row>
    <row r="183" spans="2:15" ht="18" hidden="1" customHeight="1">
      <c r="B183" s="28" t="str">
        <f>IFERROR(SMALL($C$18:$C$211,ROW(All!G178)-ROW(All!$G$12)),"")</f>
        <v/>
      </c>
      <c r="C183" s="161" t="str">
        <f>IF(All!$B178="","",IF($H$9=All!G178,ROW(All!B178)-ROW(All!$B$12),""))</f>
        <v/>
      </c>
      <c r="D183" s="162" t="str">
        <f>IFERROR(INDEX(All!$C$13:$M$206,$B183,D$16),"")</f>
        <v/>
      </c>
      <c r="E183" s="12" t="str">
        <f>IFERROR(INDEX(All!$C$13:$M$206,$B183,E$16),"")</f>
        <v/>
      </c>
      <c r="F183" s="157" t="str">
        <f>IFERROR(INDEX(All!$C$13:$M$206,$B183,F$16),"")</f>
        <v/>
      </c>
      <c r="G183" s="12" t="str">
        <f>IFERROR(INDEX(All!$C$13:$M$206,$B183,G$16),"")</f>
        <v/>
      </c>
      <c r="H183" s="12" t="str">
        <f>IFERROR(INDEX(All!$C$13:$M$206,$B183,H$16),"")</f>
        <v/>
      </c>
      <c r="I183" s="12" t="str">
        <f>IFERROR(INDEX(All!$C$13:$M$206,$B183,I$16),"")</f>
        <v/>
      </c>
      <c r="J183" s="12" t="str">
        <f>IFERROR(INDEX(All!$C$13:$M$206,$B183,J$16),"")</f>
        <v/>
      </c>
      <c r="K183" s="15" t="str">
        <f>IFERROR(INDEX(All!$C$13:$M$206,$B183,K$16),"")</f>
        <v/>
      </c>
      <c r="L183" s="163" t="str">
        <f>IFERROR(INDEX(All!$C$13:$M$206,$B183,L$16),"")</f>
        <v/>
      </c>
      <c r="M183" s="163" t="str">
        <f>IFERROR(INDEX(All!$C$13:$M$206,$B183,M$16),"")</f>
        <v/>
      </c>
      <c r="N183" s="166"/>
      <c r="O183" s="167" t="str">
        <f t="shared" si="4"/>
        <v/>
      </c>
    </row>
    <row r="184" spans="2:15" ht="18" hidden="1" customHeight="1">
      <c r="B184" s="28" t="str">
        <f>IFERROR(SMALL($C$18:$C$211,ROW(All!G179)-ROW(All!$G$12)),"")</f>
        <v/>
      </c>
      <c r="C184" s="161" t="str">
        <f>IF(All!$B179="","",IF($H$9=All!G179,ROW(All!B179)-ROW(All!$B$12),""))</f>
        <v/>
      </c>
      <c r="D184" s="162" t="str">
        <f>IFERROR(INDEX(All!$C$13:$M$206,$B184,D$16),"")</f>
        <v/>
      </c>
      <c r="E184" s="12" t="str">
        <f>IFERROR(INDEX(All!$C$13:$M$206,$B184,E$16),"")</f>
        <v/>
      </c>
      <c r="F184" s="157" t="str">
        <f>IFERROR(INDEX(All!$C$13:$M$206,$B184,F$16),"")</f>
        <v/>
      </c>
      <c r="G184" s="12" t="str">
        <f>IFERROR(INDEX(All!$C$13:$M$206,$B184,G$16),"")</f>
        <v/>
      </c>
      <c r="H184" s="12" t="str">
        <f>IFERROR(INDEX(All!$C$13:$M$206,$B184,H$16),"")</f>
        <v/>
      </c>
      <c r="I184" s="12" t="str">
        <f>IFERROR(INDEX(All!$C$13:$M$206,$B184,I$16),"")</f>
        <v/>
      </c>
      <c r="J184" s="12" t="str">
        <f>IFERROR(INDEX(All!$C$13:$M$206,$B184,J$16),"")</f>
        <v/>
      </c>
      <c r="K184" s="15" t="str">
        <f>IFERROR(INDEX(All!$C$13:$M$206,$B184,K$16),"")</f>
        <v/>
      </c>
      <c r="L184" s="163" t="str">
        <f>IFERROR(INDEX(All!$C$13:$M$206,$B184,L$16),"")</f>
        <v/>
      </c>
      <c r="M184" s="163" t="str">
        <f>IFERROR(INDEX(All!$C$13:$M$206,$B184,M$16),"")</f>
        <v/>
      </c>
      <c r="N184" s="164"/>
      <c r="O184" s="165" t="str">
        <f t="shared" si="4"/>
        <v/>
      </c>
    </row>
    <row r="185" spans="2:15" ht="18" hidden="1" customHeight="1">
      <c r="B185" s="28" t="str">
        <f>IFERROR(SMALL($C$18:$C$211,ROW(All!G180)-ROW(All!$G$12)),"")</f>
        <v/>
      </c>
      <c r="C185" s="161" t="str">
        <f>IF(All!$B180="","",IF($H$9=All!G180,ROW(All!B180)-ROW(All!$B$12),""))</f>
        <v/>
      </c>
      <c r="D185" s="162" t="str">
        <f>IFERROR(INDEX(All!$C$13:$M$206,$B185,D$16),"")</f>
        <v/>
      </c>
      <c r="E185" s="12" t="str">
        <f>IFERROR(INDEX(All!$C$13:$M$206,$B185,E$16),"")</f>
        <v/>
      </c>
      <c r="F185" s="157" t="str">
        <f>IFERROR(INDEX(All!$C$13:$M$206,$B185,F$16),"")</f>
        <v/>
      </c>
      <c r="G185" s="12" t="str">
        <f>IFERROR(INDEX(All!$C$13:$M$206,$B185,G$16),"")</f>
        <v/>
      </c>
      <c r="H185" s="12" t="str">
        <f>IFERROR(INDEX(All!$C$13:$M$206,$B185,H$16),"")</f>
        <v/>
      </c>
      <c r="I185" s="12" t="str">
        <f>IFERROR(INDEX(All!$C$13:$M$206,$B185,I$16),"")</f>
        <v/>
      </c>
      <c r="J185" s="12" t="str">
        <f>IFERROR(INDEX(All!$C$13:$M$206,$B185,J$16),"")</f>
        <v/>
      </c>
      <c r="K185" s="15" t="str">
        <f>IFERROR(INDEX(All!$C$13:$M$206,$B185,K$16),"")</f>
        <v/>
      </c>
      <c r="L185" s="163" t="str">
        <f>IFERROR(INDEX(All!$C$13:$M$206,$B185,L$16),"")</f>
        <v/>
      </c>
      <c r="M185" s="163" t="str">
        <f>IFERROR(INDEX(All!$C$13:$M$206,$B185,M$16),"")</f>
        <v/>
      </c>
      <c r="N185" s="166"/>
      <c r="O185" s="167" t="str">
        <f t="shared" si="4"/>
        <v/>
      </c>
    </row>
    <row r="186" spans="2:15" ht="18" hidden="1" customHeight="1">
      <c r="B186" s="28" t="str">
        <f>IFERROR(SMALL($C$18:$C$211,ROW(All!G181)-ROW(All!$G$12)),"")</f>
        <v/>
      </c>
      <c r="C186" s="161" t="str">
        <f>IF(All!$B181="","",IF($H$9=All!G181,ROW(All!B181)-ROW(All!$B$12),""))</f>
        <v/>
      </c>
      <c r="D186" s="162" t="str">
        <f>IFERROR(INDEX(All!$C$13:$M$206,$B186,D$16),"")</f>
        <v/>
      </c>
      <c r="E186" s="12" t="str">
        <f>IFERROR(INDEX(All!$C$13:$M$206,$B186,E$16),"")</f>
        <v/>
      </c>
      <c r="F186" s="157" t="str">
        <f>IFERROR(INDEX(All!$C$13:$M$206,$B186,F$16),"")</f>
        <v/>
      </c>
      <c r="G186" s="12" t="str">
        <f>IFERROR(INDEX(All!$C$13:$M$206,$B186,G$16),"")</f>
        <v/>
      </c>
      <c r="H186" s="12" t="str">
        <f>IFERROR(INDEX(All!$C$13:$M$206,$B186,H$16),"")</f>
        <v/>
      </c>
      <c r="I186" s="12" t="str">
        <f>IFERROR(INDEX(All!$C$13:$M$206,$B186,I$16),"")</f>
        <v/>
      </c>
      <c r="J186" s="12" t="str">
        <f>IFERROR(INDEX(All!$C$13:$M$206,$B186,J$16),"")</f>
        <v/>
      </c>
      <c r="K186" s="15" t="str">
        <f>IFERROR(INDEX(All!$C$13:$M$206,$B186,K$16),"")</f>
        <v/>
      </c>
      <c r="L186" s="163" t="str">
        <f>IFERROR(INDEX(All!$C$13:$M$206,$B186,L$16),"")</f>
        <v/>
      </c>
      <c r="M186" s="163" t="str">
        <f>IFERROR(INDEX(All!$C$13:$M$206,$B186,M$16),"")</f>
        <v/>
      </c>
      <c r="N186" s="164"/>
      <c r="O186" s="165" t="str">
        <f t="shared" si="4"/>
        <v/>
      </c>
    </row>
    <row r="187" spans="2:15" ht="18" hidden="1" customHeight="1">
      <c r="B187" s="28" t="str">
        <f>IFERROR(SMALL($C$18:$C$211,ROW(All!G182)-ROW(All!$G$12)),"")</f>
        <v/>
      </c>
      <c r="C187" s="161" t="str">
        <f>IF(All!$B182="","",IF($H$9=All!G182,ROW(All!B182)-ROW(All!$B$12),""))</f>
        <v/>
      </c>
      <c r="D187" s="162" t="str">
        <f>IFERROR(INDEX(All!$C$13:$M$206,$B187,D$16),"")</f>
        <v/>
      </c>
      <c r="E187" s="12" t="str">
        <f>IFERROR(INDEX(All!$C$13:$M$206,$B187,E$16),"")</f>
        <v/>
      </c>
      <c r="F187" s="157" t="str">
        <f>IFERROR(INDEX(All!$C$13:$M$206,$B187,F$16),"")</f>
        <v/>
      </c>
      <c r="G187" s="12" t="str">
        <f>IFERROR(INDEX(All!$C$13:$M$206,$B187,G$16),"")</f>
        <v/>
      </c>
      <c r="H187" s="12" t="str">
        <f>IFERROR(INDEX(All!$C$13:$M$206,$B187,H$16),"")</f>
        <v/>
      </c>
      <c r="I187" s="12" t="str">
        <f>IFERROR(INDEX(All!$C$13:$M$206,$B187,I$16),"")</f>
        <v/>
      </c>
      <c r="J187" s="12" t="str">
        <f>IFERROR(INDEX(All!$C$13:$M$206,$B187,J$16),"")</f>
        <v/>
      </c>
      <c r="K187" s="15" t="str">
        <f>IFERROR(INDEX(All!$C$13:$M$206,$B187,K$16),"")</f>
        <v/>
      </c>
      <c r="L187" s="163" t="str">
        <f>IFERROR(INDEX(All!$C$13:$M$206,$B187,L$16),"")</f>
        <v/>
      </c>
      <c r="M187" s="163" t="str">
        <f>IFERROR(INDEX(All!$C$13:$M$206,$B187,M$16),"")</f>
        <v/>
      </c>
      <c r="N187" s="166"/>
      <c r="O187" s="167" t="str">
        <f t="shared" si="4"/>
        <v/>
      </c>
    </row>
    <row r="188" spans="2:15" ht="18" hidden="1" customHeight="1">
      <c r="B188" s="28" t="str">
        <f>IFERROR(SMALL($C$18:$C$211,ROW(All!G183)-ROW(All!$G$12)),"")</f>
        <v/>
      </c>
      <c r="C188" s="161" t="str">
        <f>IF(All!$B183="","",IF($H$9=All!G183,ROW(All!B183)-ROW(All!$B$12),""))</f>
        <v/>
      </c>
      <c r="D188" s="162" t="str">
        <f>IFERROR(INDEX(All!$C$13:$M$206,$B188,D$16),"")</f>
        <v/>
      </c>
      <c r="E188" s="12" t="str">
        <f>IFERROR(INDEX(All!$C$13:$M$206,$B188,E$16),"")</f>
        <v/>
      </c>
      <c r="F188" s="157" t="str">
        <f>IFERROR(INDEX(All!$C$13:$M$206,$B188,F$16),"")</f>
        <v/>
      </c>
      <c r="G188" s="12" t="str">
        <f>IFERROR(INDEX(All!$C$13:$M$206,$B188,G$16),"")</f>
        <v/>
      </c>
      <c r="H188" s="12" t="str">
        <f>IFERROR(INDEX(All!$C$13:$M$206,$B188,H$16),"")</f>
        <v/>
      </c>
      <c r="I188" s="12" t="str">
        <f>IFERROR(INDEX(All!$C$13:$M$206,$B188,I$16),"")</f>
        <v/>
      </c>
      <c r="J188" s="12" t="str">
        <f>IFERROR(INDEX(All!$C$13:$M$206,$B188,J$16),"")</f>
        <v/>
      </c>
      <c r="K188" s="15" t="str">
        <f>IFERROR(INDEX(All!$C$13:$M$206,$B188,K$16),"")</f>
        <v/>
      </c>
      <c r="L188" s="163" t="str">
        <f>IFERROR(INDEX(All!$C$13:$M$206,$B188,L$16),"")</f>
        <v/>
      </c>
      <c r="M188" s="163" t="str">
        <f>IFERROR(INDEX(All!$C$13:$M$206,$B188,M$16),"")</f>
        <v/>
      </c>
      <c r="N188" s="164"/>
      <c r="O188" s="165" t="str">
        <f t="shared" si="4"/>
        <v/>
      </c>
    </row>
    <row r="189" spans="2:15" ht="18" hidden="1" customHeight="1">
      <c r="B189" s="28" t="str">
        <f>IFERROR(SMALL($C$18:$C$211,ROW(All!G184)-ROW(All!$G$12)),"")</f>
        <v/>
      </c>
      <c r="C189" s="161" t="str">
        <f>IF(All!$B184="","",IF($H$9=All!G184,ROW(All!B184)-ROW(All!$B$12),""))</f>
        <v/>
      </c>
      <c r="D189" s="162" t="str">
        <f>IFERROR(INDEX(All!$C$13:$M$206,$B189,D$16),"")</f>
        <v/>
      </c>
      <c r="E189" s="12" t="str">
        <f>IFERROR(INDEX(All!$C$13:$M$206,$B189,E$16),"")</f>
        <v/>
      </c>
      <c r="F189" s="157" t="str">
        <f>IFERROR(INDEX(All!$C$13:$M$206,$B189,F$16),"")</f>
        <v/>
      </c>
      <c r="G189" s="12" t="str">
        <f>IFERROR(INDEX(All!$C$13:$M$206,$B189,G$16),"")</f>
        <v/>
      </c>
      <c r="H189" s="12" t="str">
        <f>IFERROR(INDEX(All!$C$13:$M$206,$B189,H$16),"")</f>
        <v/>
      </c>
      <c r="I189" s="12" t="str">
        <f>IFERROR(INDEX(All!$C$13:$M$206,$B189,I$16),"")</f>
        <v/>
      </c>
      <c r="J189" s="12" t="str">
        <f>IFERROR(INDEX(All!$C$13:$M$206,$B189,J$16),"")</f>
        <v/>
      </c>
      <c r="K189" s="15" t="str">
        <f>IFERROR(INDEX(All!$C$13:$M$206,$B189,K$16),"")</f>
        <v/>
      </c>
      <c r="L189" s="163" t="str">
        <f>IFERROR(INDEX(All!$C$13:$M$206,$B189,L$16),"")</f>
        <v/>
      </c>
      <c r="M189" s="163" t="str">
        <f>IFERROR(INDEX(All!$C$13:$M$206,$B189,M$16),"")</f>
        <v/>
      </c>
      <c r="N189" s="166"/>
      <c r="O189" s="167" t="str">
        <f t="shared" si="4"/>
        <v/>
      </c>
    </row>
    <row r="190" spans="2:15" ht="18" hidden="1" customHeight="1">
      <c r="B190" s="28" t="str">
        <f>IFERROR(SMALL($C$18:$C$211,ROW(All!G185)-ROW(All!$G$12)),"")</f>
        <v/>
      </c>
      <c r="C190" s="161" t="str">
        <f>IF(All!$B185="","",IF($H$9=All!G185,ROW(All!B185)-ROW(All!$B$12),""))</f>
        <v/>
      </c>
      <c r="D190" s="162" t="str">
        <f>IFERROR(INDEX(All!$C$13:$M$206,$B190,D$16),"")</f>
        <v/>
      </c>
      <c r="E190" s="12" t="str">
        <f>IFERROR(INDEX(All!$C$13:$M$206,$B190,E$16),"")</f>
        <v/>
      </c>
      <c r="F190" s="157" t="str">
        <f>IFERROR(INDEX(All!$C$13:$M$206,$B190,F$16),"")</f>
        <v/>
      </c>
      <c r="G190" s="12" t="str">
        <f>IFERROR(INDEX(All!$C$13:$M$206,$B190,G$16),"")</f>
        <v/>
      </c>
      <c r="H190" s="12" t="str">
        <f>IFERROR(INDEX(All!$C$13:$M$206,$B190,H$16),"")</f>
        <v/>
      </c>
      <c r="I190" s="12" t="str">
        <f>IFERROR(INDEX(All!$C$13:$M$206,$B190,I$16),"")</f>
        <v/>
      </c>
      <c r="J190" s="12" t="str">
        <f>IFERROR(INDEX(All!$C$13:$M$206,$B190,J$16),"")</f>
        <v/>
      </c>
      <c r="K190" s="15" t="str">
        <f>IFERROR(INDEX(All!$C$13:$M$206,$B190,K$16),"")</f>
        <v/>
      </c>
      <c r="L190" s="163" t="str">
        <f>IFERROR(INDEX(All!$C$13:$M$206,$B190,L$16),"")</f>
        <v/>
      </c>
      <c r="M190" s="163" t="str">
        <f>IFERROR(INDEX(All!$C$13:$M$206,$B190,M$16),"")</f>
        <v/>
      </c>
      <c r="N190" s="164"/>
      <c r="O190" s="165" t="str">
        <f t="shared" si="4"/>
        <v/>
      </c>
    </row>
    <row r="191" spans="2:15" ht="18" hidden="1" customHeight="1">
      <c r="B191" s="28" t="str">
        <f>IFERROR(SMALL($C$18:$C$211,ROW(All!G186)-ROW(All!$G$12)),"")</f>
        <v/>
      </c>
      <c r="C191" s="161" t="str">
        <f>IF(All!$B186="","",IF($H$9=All!G186,ROW(All!B186)-ROW(All!$B$12),""))</f>
        <v/>
      </c>
      <c r="D191" s="162" t="str">
        <f>IFERROR(INDEX(All!$C$13:$M$206,$B191,D$16),"")</f>
        <v/>
      </c>
      <c r="E191" s="12" t="str">
        <f>IFERROR(INDEX(All!$C$13:$M$206,$B191,E$16),"")</f>
        <v/>
      </c>
      <c r="F191" s="157" t="str">
        <f>IFERROR(INDEX(All!$C$13:$M$206,$B191,F$16),"")</f>
        <v/>
      </c>
      <c r="G191" s="12" t="str">
        <f>IFERROR(INDEX(All!$C$13:$M$206,$B191,G$16),"")</f>
        <v/>
      </c>
      <c r="H191" s="12" t="str">
        <f>IFERROR(INDEX(All!$C$13:$M$206,$B191,H$16),"")</f>
        <v/>
      </c>
      <c r="I191" s="12" t="str">
        <f>IFERROR(INDEX(All!$C$13:$M$206,$B191,I$16),"")</f>
        <v/>
      </c>
      <c r="J191" s="12" t="str">
        <f>IFERROR(INDEX(All!$C$13:$M$206,$B191,J$16),"")</f>
        <v/>
      </c>
      <c r="K191" s="15" t="str">
        <f>IFERROR(INDEX(All!$C$13:$M$206,$B191,K$16),"")</f>
        <v/>
      </c>
      <c r="L191" s="163" t="str">
        <f>IFERROR(INDEX(All!$C$13:$M$206,$B191,L$16),"")</f>
        <v/>
      </c>
      <c r="M191" s="163" t="str">
        <f>IFERROR(INDEX(All!$C$13:$M$206,$B191,M$16),"")</f>
        <v/>
      </c>
      <c r="N191" s="166"/>
      <c r="O191" s="167" t="str">
        <f t="shared" si="4"/>
        <v/>
      </c>
    </row>
    <row r="192" spans="2:15" ht="18" hidden="1" customHeight="1">
      <c r="B192" s="28" t="str">
        <f>IFERROR(SMALL($C$18:$C$211,ROW(All!G187)-ROW(All!$G$12)),"")</f>
        <v/>
      </c>
      <c r="C192" s="161" t="str">
        <f>IF(All!$B187="","",IF($H$9=All!G187,ROW(All!B187)-ROW(All!$B$12),""))</f>
        <v/>
      </c>
      <c r="D192" s="162" t="str">
        <f>IFERROR(INDEX(All!$C$13:$M$206,$B192,D$16),"")</f>
        <v/>
      </c>
      <c r="E192" s="12" t="str">
        <f>IFERROR(INDEX(All!$C$13:$M$206,$B192,E$16),"")</f>
        <v/>
      </c>
      <c r="F192" s="157" t="str">
        <f>IFERROR(INDEX(All!$C$13:$M$206,$B192,F$16),"")</f>
        <v/>
      </c>
      <c r="G192" s="12" t="str">
        <f>IFERROR(INDEX(All!$C$13:$M$206,$B192,G$16),"")</f>
        <v/>
      </c>
      <c r="H192" s="12" t="str">
        <f>IFERROR(INDEX(All!$C$13:$M$206,$B192,H$16),"")</f>
        <v/>
      </c>
      <c r="I192" s="12" t="str">
        <f>IFERROR(INDEX(All!$C$13:$M$206,$B192,I$16),"")</f>
        <v/>
      </c>
      <c r="J192" s="12" t="str">
        <f>IFERROR(INDEX(All!$C$13:$M$206,$B192,J$16),"")</f>
        <v/>
      </c>
      <c r="K192" s="15" t="str">
        <f>IFERROR(INDEX(All!$C$13:$M$206,$B192,K$16),"")</f>
        <v/>
      </c>
      <c r="L192" s="163" t="str">
        <f>IFERROR(INDEX(All!$C$13:$M$206,$B192,L$16),"")</f>
        <v/>
      </c>
      <c r="M192" s="163" t="str">
        <f>IFERROR(INDEX(All!$C$13:$M$206,$B192,M$16),"")</f>
        <v/>
      </c>
      <c r="N192" s="164"/>
      <c r="O192" s="165" t="str">
        <f t="shared" si="4"/>
        <v/>
      </c>
    </row>
    <row r="193" spans="2:15" ht="18" hidden="1" customHeight="1">
      <c r="B193" s="28" t="str">
        <f>IFERROR(SMALL($C$18:$C$211,ROW(All!G188)-ROW(All!$G$12)),"")</f>
        <v/>
      </c>
      <c r="C193" s="161" t="str">
        <f>IF(All!$B188="","",IF($H$9=All!G188,ROW(All!B188)-ROW(All!$B$12),""))</f>
        <v/>
      </c>
      <c r="D193" s="162" t="str">
        <f>IFERROR(INDEX(All!$C$13:$M$206,$B193,D$16),"")</f>
        <v/>
      </c>
      <c r="E193" s="12" t="str">
        <f>IFERROR(INDEX(All!$C$13:$M$206,$B193,E$16),"")</f>
        <v/>
      </c>
      <c r="F193" s="157" t="str">
        <f>IFERROR(INDEX(All!$C$13:$M$206,$B193,F$16),"")</f>
        <v/>
      </c>
      <c r="G193" s="12" t="str">
        <f>IFERROR(INDEX(All!$C$13:$M$206,$B193,G$16),"")</f>
        <v/>
      </c>
      <c r="H193" s="12" t="str">
        <f>IFERROR(INDEX(All!$C$13:$M$206,$B193,H$16),"")</f>
        <v/>
      </c>
      <c r="I193" s="12" t="str">
        <f>IFERROR(INDEX(All!$C$13:$M$206,$B193,I$16),"")</f>
        <v/>
      </c>
      <c r="J193" s="12" t="str">
        <f>IFERROR(INDEX(All!$C$13:$M$206,$B193,J$16),"")</f>
        <v/>
      </c>
      <c r="K193" s="15" t="str">
        <f>IFERROR(INDEX(All!$C$13:$M$206,$B193,K$16),"")</f>
        <v/>
      </c>
      <c r="L193" s="163" t="str">
        <f>IFERROR(INDEX(All!$C$13:$M$206,$B193,L$16),"")</f>
        <v/>
      </c>
      <c r="M193" s="163" t="str">
        <f>IFERROR(INDEX(All!$C$13:$M$206,$B193,M$16),"")</f>
        <v/>
      </c>
      <c r="N193" s="166"/>
      <c r="O193" s="167" t="str">
        <f t="shared" si="4"/>
        <v/>
      </c>
    </row>
    <row r="194" spans="2:15" ht="18" hidden="1" customHeight="1">
      <c r="B194" s="28" t="str">
        <f>IFERROR(SMALL($C$18:$C$211,ROW(All!G189)-ROW(All!$G$12)),"")</f>
        <v/>
      </c>
      <c r="C194" s="161" t="str">
        <f>IF(All!$B189="","",IF($H$9=All!G189,ROW(All!B189)-ROW(All!$B$12),""))</f>
        <v/>
      </c>
      <c r="D194" s="162" t="str">
        <f>IFERROR(INDEX(All!$C$13:$M$206,$B194,D$16),"")</f>
        <v/>
      </c>
      <c r="E194" s="12" t="str">
        <f>IFERROR(INDEX(All!$C$13:$M$206,$B194,E$16),"")</f>
        <v/>
      </c>
      <c r="F194" s="157" t="str">
        <f>IFERROR(INDEX(All!$C$13:$M$206,$B194,F$16),"")</f>
        <v/>
      </c>
      <c r="G194" s="12" t="str">
        <f>IFERROR(INDEX(All!$C$13:$M$206,$B194,G$16),"")</f>
        <v/>
      </c>
      <c r="H194" s="12" t="str">
        <f>IFERROR(INDEX(All!$C$13:$M$206,$B194,H$16),"")</f>
        <v/>
      </c>
      <c r="I194" s="12" t="str">
        <f>IFERROR(INDEX(All!$C$13:$M$206,$B194,I$16),"")</f>
        <v/>
      </c>
      <c r="J194" s="12" t="str">
        <f>IFERROR(INDEX(All!$C$13:$M$206,$B194,J$16),"")</f>
        <v/>
      </c>
      <c r="K194" s="15" t="str">
        <f>IFERROR(INDEX(All!$C$13:$M$206,$B194,K$16),"")</f>
        <v/>
      </c>
      <c r="L194" s="163" t="str">
        <f>IFERROR(INDEX(All!$C$13:$M$206,$B194,L$16),"")</f>
        <v/>
      </c>
      <c r="M194" s="163" t="str">
        <f>IFERROR(INDEX(All!$C$13:$M$206,$B194,M$16),"")</f>
        <v/>
      </c>
      <c r="N194" s="164"/>
      <c r="O194" s="165" t="str">
        <f t="shared" si="4"/>
        <v/>
      </c>
    </row>
    <row r="195" spans="2:15" ht="18" hidden="1" customHeight="1">
      <c r="B195" s="28" t="str">
        <f>IFERROR(SMALL($C$18:$C$211,ROW(All!G190)-ROW(All!$G$12)),"")</f>
        <v/>
      </c>
      <c r="C195" s="161" t="str">
        <f>IF(All!$B190="","",IF($H$9=All!G190,ROW(All!B190)-ROW(All!$B$12),""))</f>
        <v/>
      </c>
      <c r="D195" s="162" t="str">
        <f>IFERROR(INDEX(All!$C$13:$M$206,$B195,D$16),"")</f>
        <v/>
      </c>
      <c r="E195" s="12" t="str">
        <f>IFERROR(INDEX(All!$C$13:$M$206,$B195,E$16),"")</f>
        <v/>
      </c>
      <c r="F195" s="157" t="str">
        <f>IFERROR(INDEX(All!$C$13:$M$206,$B195,F$16),"")</f>
        <v/>
      </c>
      <c r="G195" s="12" t="str">
        <f>IFERROR(INDEX(All!$C$13:$M$206,$B195,G$16),"")</f>
        <v/>
      </c>
      <c r="H195" s="12" t="str">
        <f>IFERROR(INDEX(All!$C$13:$M$206,$B195,H$16),"")</f>
        <v/>
      </c>
      <c r="I195" s="12" t="str">
        <f>IFERROR(INDEX(All!$C$13:$M$206,$B195,I$16),"")</f>
        <v/>
      </c>
      <c r="J195" s="12" t="str">
        <f>IFERROR(INDEX(All!$C$13:$M$206,$B195,J$16),"")</f>
        <v/>
      </c>
      <c r="K195" s="15" t="str">
        <f>IFERROR(INDEX(All!$C$13:$M$206,$B195,K$16),"")</f>
        <v/>
      </c>
      <c r="L195" s="163" t="str">
        <f>IFERROR(INDEX(All!$C$13:$M$206,$B195,L$16),"")</f>
        <v/>
      </c>
      <c r="M195" s="163" t="str">
        <f>IFERROR(INDEX(All!$C$13:$M$206,$B195,M$16),"")</f>
        <v/>
      </c>
      <c r="N195" s="166"/>
      <c r="O195" s="167" t="str">
        <f t="shared" si="4"/>
        <v/>
      </c>
    </row>
    <row r="196" spans="2:15" ht="18" hidden="1" customHeight="1">
      <c r="B196" s="28" t="str">
        <f>IFERROR(SMALL($C$18:$C$211,ROW(All!G191)-ROW(All!$G$12)),"")</f>
        <v/>
      </c>
      <c r="C196" s="161" t="str">
        <f>IF(All!$B191="","",IF($H$9=All!G191,ROW(All!B191)-ROW(All!$B$12),""))</f>
        <v/>
      </c>
      <c r="D196" s="162" t="str">
        <f>IFERROR(INDEX(All!$C$13:$M$206,$B196,D$16),"")</f>
        <v/>
      </c>
      <c r="E196" s="12" t="str">
        <f>IFERROR(INDEX(All!$C$13:$M$206,$B196,E$16),"")</f>
        <v/>
      </c>
      <c r="F196" s="157" t="str">
        <f>IFERROR(INDEX(All!$C$13:$M$206,$B196,F$16),"")</f>
        <v/>
      </c>
      <c r="G196" s="12" t="str">
        <f>IFERROR(INDEX(All!$C$13:$M$206,$B196,G$16),"")</f>
        <v/>
      </c>
      <c r="H196" s="12" t="str">
        <f>IFERROR(INDEX(All!$C$13:$M$206,$B196,H$16),"")</f>
        <v/>
      </c>
      <c r="I196" s="12" t="str">
        <f>IFERROR(INDEX(All!$C$13:$M$206,$B196,I$16),"")</f>
        <v/>
      </c>
      <c r="J196" s="12" t="str">
        <f>IFERROR(INDEX(All!$C$13:$M$206,$B196,J$16),"")</f>
        <v/>
      </c>
      <c r="K196" s="15" t="str">
        <f>IFERROR(INDEX(All!$C$13:$M$206,$B196,K$16),"")</f>
        <v/>
      </c>
      <c r="L196" s="163" t="str">
        <f>IFERROR(INDEX(All!$C$13:$M$206,$B196,L$16),"")</f>
        <v/>
      </c>
      <c r="M196" s="163" t="str">
        <f>IFERROR(INDEX(All!$C$13:$M$206,$B196,M$16),"")</f>
        <v/>
      </c>
      <c r="N196" s="164"/>
      <c r="O196" s="165" t="str">
        <f t="shared" si="4"/>
        <v/>
      </c>
    </row>
    <row r="197" spans="2:15" ht="18" hidden="1" customHeight="1">
      <c r="B197" s="28" t="str">
        <f>IFERROR(SMALL($C$18:$C$211,ROW(All!G192)-ROW(All!$G$12)),"")</f>
        <v/>
      </c>
      <c r="C197" s="161" t="str">
        <f>IF(All!$B192="","",IF($H$9=All!G192,ROW(All!B192)-ROW(All!$B$12),""))</f>
        <v/>
      </c>
      <c r="D197" s="162" t="str">
        <f>IFERROR(INDEX(All!$C$13:$M$206,$B197,D$16),"")</f>
        <v/>
      </c>
      <c r="E197" s="12" t="str">
        <f>IFERROR(INDEX(All!$C$13:$M$206,$B197,E$16),"")</f>
        <v/>
      </c>
      <c r="F197" s="157" t="str">
        <f>IFERROR(INDEX(All!$C$13:$M$206,$B197,F$16),"")</f>
        <v/>
      </c>
      <c r="G197" s="12" t="str">
        <f>IFERROR(INDEX(All!$C$13:$M$206,$B197,G$16),"")</f>
        <v/>
      </c>
      <c r="H197" s="12" t="str">
        <f>IFERROR(INDEX(All!$C$13:$M$206,$B197,H$16),"")</f>
        <v/>
      </c>
      <c r="I197" s="12" t="str">
        <f>IFERROR(INDEX(All!$C$13:$M$206,$B197,I$16),"")</f>
        <v/>
      </c>
      <c r="J197" s="12" t="str">
        <f>IFERROR(INDEX(All!$C$13:$M$206,$B197,J$16),"")</f>
        <v/>
      </c>
      <c r="K197" s="15" t="str">
        <f>IFERROR(INDEX(All!$C$13:$M$206,$B197,K$16),"")</f>
        <v/>
      </c>
      <c r="L197" s="163" t="str">
        <f>IFERROR(INDEX(All!$C$13:$M$206,$B197,L$16),"")</f>
        <v/>
      </c>
      <c r="M197" s="163" t="str">
        <f>IFERROR(INDEX(All!$C$13:$M$206,$B197,M$16),"")</f>
        <v/>
      </c>
      <c r="N197" s="166"/>
      <c r="O197" s="167" t="str">
        <f t="shared" si="4"/>
        <v/>
      </c>
    </row>
    <row r="198" spans="2:15" ht="18" hidden="1" customHeight="1">
      <c r="B198" s="28" t="str">
        <f>IFERROR(SMALL($C$18:$C$211,ROW(All!G193)-ROW(All!$G$12)),"")</f>
        <v/>
      </c>
      <c r="C198" s="161" t="str">
        <f>IF(All!$B193="","",IF($H$9=All!G193,ROW(All!B193)-ROW(All!$B$12),""))</f>
        <v/>
      </c>
      <c r="D198" s="162" t="str">
        <f>IFERROR(INDEX(All!$C$13:$M$206,$B198,D$16),"")</f>
        <v/>
      </c>
      <c r="E198" s="12" t="str">
        <f>IFERROR(INDEX(All!$C$13:$M$206,$B198,E$16),"")</f>
        <v/>
      </c>
      <c r="F198" s="157" t="str">
        <f>IFERROR(INDEX(All!$C$13:$M$206,$B198,F$16),"")</f>
        <v/>
      </c>
      <c r="G198" s="12" t="str">
        <f>IFERROR(INDEX(All!$C$13:$M$206,$B198,G$16),"")</f>
        <v/>
      </c>
      <c r="H198" s="12" t="str">
        <f>IFERROR(INDEX(All!$C$13:$M$206,$B198,H$16),"")</f>
        <v/>
      </c>
      <c r="I198" s="12" t="str">
        <f>IFERROR(INDEX(All!$C$13:$M$206,$B198,I$16),"")</f>
        <v/>
      </c>
      <c r="J198" s="12" t="str">
        <f>IFERROR(INDEX(All!$C$13:$M$206,$B198,J$16),"")</f>
        <v/>
      </c>
      <c r="K198" s="15" t="str">
        <f>IFERROR(INDEX(All!$C$13:$M$206,$B198,K$16),"")</f>
        <v/>
      </c>
      <c r="L198" s="163" t="str">
        <f>IFERROR(INDEX(All!$C$13:$M$206,$B198,L$16),"")</f>
        <v/>
      </c>
      <c r="M198" s="163" t="str">
        <f>IFERROR(INDEX(All!$C$13:$M$206,$B198,M$16),"")</f>
        <v/>
      </c>
      <c r="N198" s="164"/>
      <c r="O198" s="165" t="str">
        <f t="shared" si="4"/>
        <v/>
      </c>
    </row>
    <row r="199" spans="2:15" ht="18" hidden="1" customHeight="1">
      <c r="B199" s="28" t="str">
        <f>IFERROR(SMALL($C$18:$C$211,ROW(All!G194)-ROW(All!$G$12)),"")</f>
        <v/>
      </c>
      <c r="C199" s="161" t="str">
        <f>IF(All!$B194="","",IF($H$9=All!G194,ROW(All!B194)-ROW(All!$B$12),""))</f>
        <v/>
      </c>
      <c r="D199" s="162" t="str">
        <f>IFERROR(INDEX(All!$C$13:$M$206,$B199,D$16),"")</f>
        <v/>
      </c>
      <c r="E199" s="12" t="str">
        <f>IFERROR(INDEX(All!$C$13:$M$206,$B199,E$16),"")</f>
        <v/>
      </c>
      <c r="F199" s="157" t="str">
        <f>IFERROR(INDEX(All!$C$13:$M$206,$B199,F$16),"")</f>
        <v/>
      </c>
      <c r="G199" s="12" t="str">
        <f>IFERROR(INDEX(All!$C$13:$M$206,$B199,G$16),"")</f>
        <v/>
      </c>
      <c r="H199" s="12" t="str">
        <f>IFERROR(INDEX(All!$C$13:$M$206,$B199,H$16),"")</f>
        <v/>
      </c>
      <c r="I199" s="12" t="str">
        <f>IFERROR(INDEX(All!$C$13:$M$206,$B199,I$16),"")</f>
        <v/>
      </c>
      <c r="J199" s="12" t="str">
        <f>IFERROR(INDEX(All!$C$13:$M$206,$B199,J$16),"")</f>
        <v/>
      </c>
      <c r="K199" s="15" t="str">
        <f>IFERROR(INDEX(All!$C$13:$M$206,$B199,K$16),"")</f>
        <v/>
      </c>
      <c r="L199" s="163" t="str">
        <f>IFERROR(INDEX(All!$C$13:$M$206,$B199,L$16),"")</f>
        <v/>
      </c>
      <c r="M199" s="163" t="str">
        <f>IFERROR(INDEX(All!$C$13:$M$206,$B199,M$16),"")</f>
        <v/>
      </c>
      <c r="N199" s="166"/>
      <c r="O199" s="167" t="str">
        <f t="shared" si="4"/>
        <v/>
      </c>
    </row>
    <row r="200" spans="2:15" ht="18" hidden="1" customHeight="1">
      <c r="B200" s="28" t="str">
        <f>IFERROR(SMALL($C$18:$C$211,ROW(All!G195)-ROW(All!$G$12)),"")</f>
        <v/>
      </c>
      <c r="C200" s="161" t="str">
        <f>IF(All!$B195="","",IF($H$9=All!G195,ROW(All!B195)-ROW(All!$B$12),""))</f>
        <v/>
      </c>
      <c r="D200" s="162" t="str">
        <f>IFERROR(INDEX(All!$C$13:$M$206,$B200,D$16),"")</f>
        <v/>
      </c>
      <c r="E200" s="12" t="str">
        <f>IFERROR(INDEX(All!$C$13:$M$206,$B200,E$16),"")</f>
        <v/>
      </c>
      <c r="F200" s="157" t="str">
        <f>IFERROR(INDEX(All!$C$13:$M$206,$B200,F$16),"")</f>
        <v/>
      </c>
      <c r="G200" s="12" t="str">
        <f>IFERROR(INDEX(All!$C$13:$M$206,$B200,G$16),"")</f>
        <v/>
      </c>
      <c r="H200" s="12" t="str">
        <f>IFERROR(INDEX(All!$C$13:$M$206,$B200,H$16),"")</f>
        <v/>
      </c>
      <c r="I200" s="12" t="str">
        <f>IFERROR(INDEX(All!$C$13:$M$206,$B200,I$16),"")</f>
        <v/>
      </c>
      <c r="J200" s="12" t="str">
        <f>IFERROR(INDEX(All!$C$13:$M$206,$B200,J$16),"")</f>
        <v/>
      </c>
      <c r="K200" s="15" t="str">
        <f>IFERROR(INDEX(All!$C$13:$M$206,$B200,K$16),"")</f>
        <v/>
      </c>
      <c r="L200" s="163" t="str">
        <f>IFERROR(INDEX(All!$C$13:$M$206,$B200,L$16),"")</f>
        <v/>
      </c>
      <c r="M200" s="163" t="str">
        <f>IFERROR(INDEX(All!$C$13:$M$206,$B200,M$16),"")</f>
        <v/>
      </c>
      <c r="N200" s="164"/>
      <c r="O200" s="165" t="str">
        <f t="shared" si="4"/>
        <v/>
      </c>
    </row>
    <row r="201" spans="2:15" ht="18" hidden="1" customHeight="1">
      <c r="B201" s="28" t="str">
        <f>IFERROR(SMALL($C$18:$C$211,ROW(All!G196)-ROW(All!$G$12)),"")</f>
        <v/>
      </c>
      <c r="C201" s="161" t="str">
        <f>IF(All!$B196="","",IF($H$9=All!G196,ROW(All!B196)-ROW(All!$B$12),""))</f>
        <v/>
      </c>
      <c r="D201" s="162" t="str">
        <f>IFERROR(INDEX(All!$C$13:$M$206,$B201,D$16),"")</f>
        <v/>
      </c>
      <c r="E201" s="12" t="str">
        <f>IFERROR(INDEX(All!$C$13:$M$206,$B201,E$16),"")</f>
        <v/>
      </c>
      <c r="F201" s="157" t="str">
        <f>IFERROR(INDEX(All!$C$13:$M$206,$B201,F$16),"")</f>
        <v/>
      </c>
      <c r="G201" s="12" t="str">
        <f>IFERROR(INDEX(All!$C$13:$M$206,$B201,G$16),"")</f>
        <v/>
      </c>
      <c r="H201" s="12" t="str">
        <f>IFERROR(INDEX(All!$C$13:$M$206,$B201,H$16),"")</f>
        <v/>
      </c>
      <c r="I201" s="12" t="str">
        <f>IFERROR(INDEX(All!$C$13:$M$206,$B201,I$16),"")</f>
        <v/>
      </c>
      <c r="J201" s="12" t="str">
        <f>IFERROR(INDEX(All!$C$13:$M$206,$B201,J$16),"")</f>
        <v/>
      </c>
      <c r="K201" s="15" t="str">
        <f>IFERROR(INDEX(All!$C$13:$M$206,$B201,K$16),"")</f>
        <v/>
      </c>
      <c r="L201" s="163" t="str">
        <f>IFERROR(INDEX(All!$C$13:$M$206,$B201,L$16),"")</f>
        <v/>
      </c>
      <c r="M201" s="163" t="str">
        <f>IFERROR(INDEX(All!$C$13:$M$206,$B201,M$16),"")</f>
        <v/>
      </c>
      <c r="N201" s="166"/>
      <c r="O201" s="167" t="str">
        <f t="shared" si="4"/>
        <v/>
      </c>
    </row>
    <row r="202" spans="2:15" ht="18" hidden="1" customHeight="1">
      <c r="B202" s="28" t="str">
        <f>IFERROR(SMALL($C$18:$C$211,ROW(All!G197)-ROW(All!$G$12)),"")</f>
        <v/>
      </c>
      <c r="C202" s="161" t="str">
        <f>IF(All!$B197="","",IF($H$9=All!G197,ROW(All!B197)-ROW(All!$B$12),""))</f>
        <v/>
      </c>
      <c r="D202" s="162" t="str">
        <f>IFERROR(INDEX(All!$C$13:$M$206,$B202,D$16),"")</f>
        <v/>
      </c>
      <c r="E202" s="12" t="str">
        <f>IFERROR(INDEX(All!$C$13:$M$206,$B202,E$16),"")</f>
        <v/>
      </c>
      <c r="F202" s="157" t="str">
        <f>IFERROR(INDEX(All!$C$13:$M$206,$B202,F$16),"")</f>
        <v/>
      </c>
      <c r="G202" s="12" t="str">
        <f>IFERROR(INDEX(All!$C$13:$M$206,$B202,G$16),"")</f>
        <v/>
      </c>
      <c r="H202" s="12" t="str">
        <f>IFERROR(INDEX(All!$C$13:$M$206,$B202,H$16),"")</f>
        <v/>
      </c>
      <c r="I202" s="12" t="str">
        <f>IFERROR(INDEX(All!$C$13:$M$206,$B202,I$16),"")</f>
        <v/>
      </c>
      <c r="J202" s="12" t="str">
        <f>IFERROR(INDEX(All!$C$13:$M$206,$B202,J$16),"")</f>
        <v/>
      </c>
      <c r="K202" s="15" t="str">
        <f>IFERROR(INDEX(All!$C$13:$M$206,$B202,K$16),"")</f>
        <v/>
      </c>
      <c r="L202" s="163" t="str">
        <f>IFERROR(INDEX(All!$C$13:$M$206,$B202,L$16),"")</f>
        <v/>
      </c>
      <c r="M202" s="163" t="str">
        <f>IFERROR(INDEX(All!$C$13:$M$206,$B202,M$16),"")</f>
        <v/>
      </c>
      <c r="N202" s="164"/>
      <c r="O202" s="165" t="str">
        <f t="shared" si="4"/>
        <v/>
      </c>
    </row>
    <row r="203" spans="2:15" ht="18" hidden="1" customHeight="1">
      <c r="B203" s="28" t="str">
        <f>IFERROR(SMALL($C$18:$C$211,ROW(All!G198)-ROW(All!$G$12)),"")</f>
        <v/>
      </c>
      <c r="C203" s="161" t="str">
        <f>IF(All!$B198="","",IF($H$9=All!G198,ROW(All!B198)-ROW(All!$B$12),""))</f>
        <v/>
      </c>
      <c r="D203" s="162" t="str">
        <f>IFERROR(INDEX(All!$C$13:$M$206,$B203,D$16),"")</f>
        <v/>
      </c>
      <c r="E203" s="12" t="str">
        <f>IFERROR(INDEX(All!$C$13:$M$206,$B203,E$16),"")</f>
        <v/>
      </c>
      <c r="F203" s="157" t="str">
        <f>IFERROR(INDEX(All!$C$13:$M$206,$B203,F$16),"")</f>
        <v/>
      </c>
      <c r="G203" s="12" t="str">
        <f>IFERROR(INDEX(All!$C$13:$M$206,$B203,G$16),"")</f>
        <v/>
      </c>
      <c r="H203" s="12" t="str">
        <f>IFERROR(INDEX(All!$C$13:$M$206,$B203,H$16),"")</f>
        <v/>
      </c>
      <c r="I203" s="12" t="str">
        <f>IFERROR(INDEX(All!$C$13:$M$206,$B203,I$16),"")</f>
        <v/>
      </c>
      <c r="J203" s="12" t="str">
        <f>IFERROR(INDEX(All!$C$13:$M$206,$B203,J$16),"")</f>
        <v/>
      </c>
      <c r="K203" s="15" t="str">
        <f>IFERROR(INDEX(All!$C$13:$M$206,$B203,K$16),"")</f>
        <v/>
      </c>
      <c r="L203" s="163" t="str">
        <f>IFERROR(INDEX(All!$C$13:$M$206,$B203,L$16),"")</f>
        <v/>
      </c>
      <c r="M203" s="163" t="str">
        <f>IFERROR(INDEX(All!$C$13:$M$206,$B203,M$16),"")</f>
        <v/>
      </c>
      <c r="N203" s="166"/>
      <c r="O203" s="167" t="str">
        <f t="shared" si="4"/>
        <v/>
      </c>
    </row>
    <row r="204" spans="2:15" ht="18" hidden="1" customHeight="1">
      <c r="B204" s="28" t="str">
        <f>IFERROR(SMALL($C$18:$C$211,ROW(All!G199)-ROW(All!$G$12)),"")</f>
        <v/>
      </c>
      <c r="C204" s="161" t="str">
        <f>IF(All!$B199="","",IF($H$9=All!G199,ROW(All!B199)-ROW(All!$B$12),""))</f>
        <v/>
      </c>
      <c r="D204" s="162" t="str">
        <f>IFERROR(INDEX(All!$C$13:$M$206,$B204,D$16),"")</f>
        <v/>
      </c>
      <c r="E204" s="12" t="str">
        <f>IFERROR(INDEX(All!$C$13:$M$206,$B204,E$16),"")</f>
        <v/>
      </c>
      <c r="F204" s="157" t="str">
        <f>IFERROR(INDEX(All!$C$13:$M$206,$B204,F$16),"")</f>
        <v/>
      </c>
      <c r="G204" s="12" t="str">
        <f>IFERROR(INDEX(All!$C$13:$M$206,$B204,G$16),"")</f>
        <v/>
      </c>
      <c r="H204" s="12" t="str">
        <f>IFERROR(INDEX(All!$C$13:$M$206,$B204,H$16),"")</f>
        <v/>
      </c>
      <c r="I204" s="12" t="str">
        <f>IFERROR(INDEX(All!$C$13:$M$206,$B204,I$16),"")</f>
        <v/>
      </c>
      <c r="J204" s="12" t="str">
        <f>IFERROR(INDEX(All!$C$13:$M$206,$B204,J$16),"")</f>
        <v/>
      </c>
      <c r="K204" s="15" t="str">
        <f>IFERROR(INDEX(All!$C$13:$M$206,$B204,K$16),"")</f>
        <v/>
      </c>
      <c r="L204" s="163" t="str">
        <f>IFERROR(INDEX(All!$C$13:$M$206,$B204,L$16),"")</f>
        <v/>
      </c>
      <c r="M204" s="163" t="str">
        <f>IFERROR(INDEX(All!$C$13:$M$206,$B204,M$16),"")</f>
        <v/>
      </c>
      <c r="N204" s="164"/>
      <c r="O204" s="165" t="str">
        <f t="shared" si="4"/>
        <v/>
      </c>
    </row>
    <row r="205" spans="2:15" ht="18" hidden="1" customHeight="1">
      <c r="B205" s="28" t="str">
        <f>IFERROR(SMALL($C$18:$C$211,ROW(All!G200)-ROW(All!$G$12)),"")</f>
        <v/>
      </c>
      <c r="C205" s="161" t="str">
        <f>IF(All!$B200="","",IF($H$9=All!G200,ROW(All!B200)-ROW(All!$B$12),""))</f>
        <v/>
      </c>
      <c r="D205" s="162" t="str">
        <f>IFERROR(INDEX(All!$C$13:$M$206,$B205,D$16),"")</f>
        <v/>
      </c>
      <c r="E205" s="12" t="str">
        <f>IFERROR(INDEX(All!$C$13:$M$206,$B205,E$16),"")</f>
        <v/>
      </c>
      <c r="F205" s="157" t="str">
        <f>IFERROR(INDEX(All!$C$13:$M$206,$B205,F$16),"")</f>
        <v/>
      </c>
      <c r="G205" s="12" t="str">
        <f>IFERROR(INDEX(All!$C$13:$M$206,$B205,G$16),"")</f>
        <v/>
      </c>
      <c r="H205" s="12" t="str">
        <f>IFERROR(INDEX(All!$C$13:$M$206,$B205,H$16),"")</f>
        <v/>
      </c>
      <c r="I205" s="12" t="str">
        <f>IFERROR(INDEX(All!$C$13:$M$206,$B205,I$16),"")</f>
        <v/>
      </c>
      <c r="J205" s="12" t="str">
        <f>IFERROR(INDEX(All!$C$13:$M$206,$B205,J$16),"")</f>
        <v/>
      </c>
      <c r="K205" s="15" t="str">
        <f>IFERROR(INDEX(All!$C$13:$M$206,$B205,K$16),"")</f>
        <v/>
      </c>
      <c r="L205" s="163" t="str">
        <f>IFERROR(INDEX(All!$C$13:$M$206,$B205,L$16),"")</f>
        <v/>
      </c>
      <c r="M205" s="163" t="str">
        <f>IFERROR(INDEX(All!$C$13:$M$206,$B205,M$16),"")</f>
        <v/>
      </c>
      <c r="N205" s="166"/>
      <c r="O205" s="167" t="str">
        <f t="shared" si="4"/>
        <v/>
      </c>
    </row>
    <row r="206" spans="2:15" ht="18" hidden="1" customHeight="1">
      <c r="B206" s="28" t="str">
        <f>IFERROR(SMALL($C$18:$C$211,ROW(All!G201)-ROW(All!$G$12)),"")</f>
        <v/>
      </c>
      <c r="C206" s="161" t="str">
        <f>IF(All!$B201="","",IF($H$9=All!G201,ROW(All!B201)-ROW(All!$B$12),""))</f>
        <v/>
      </c>
      <c r="D206" s="162" t="str">
        <f>IFERROR(INDEX(All!$C$13:$M$206,$B206,D$16),"")</f>
        <v/>
      </c>
      <c r="E206" s="12" t="str">
        <f>IFERROR(INDEX(All!$C$13:$M$206,$B206,E$16),"")</f>
        <v/>
      </c>
      <c r="F206" s="157" t="str">
        <f>IFERROR(INDEX(All!$C$13:$M$206,$B206,F$16),"")</f>
        <v/>
      </c>
      <c r="G206" s="12" t="str">
        <f>IFERROR(INDEX(All!$C$13:$M$206,$B206,G$16),"")</f>
        <v/>
      </c>
      <c r="H206" s="12" t="str">
        <f>IFERROR(INDEX(All!$C$13:$M$206,$B206,H$16),"")</f>
        <v/>
      </c>
      <c r="I206" s="12" t="str">
        <f>IFERROR(INDEX(All!$C$13:$M$206,$B206,I$16),"")</f>
        <v/>
      </c>
      <c r="J206" s="12" t="str">
        <f>IFERROR(INDEX(All!$C$13:$M$206,$B206,J$16),"")</f>
        <v/>
      </c>
      <c r="K206" s="15" t="str">
        <f>IFERROR(INDEX(All!$C$13:$M$206,$B206,K$16),"")</f>
        <v/>
      </c>
      <c r="L206" s="163" t="str">
        <f>IFERROR(INDEX(All!$C$13:$M$206,$B206,L$16),"")</f>
        <v/>
      </c>
      <c r="M206" s="163" t="str">
        <f>IFERROR(INDEX(All!$C$13:$M$206,$B206,M$16),"")</f>
        <v/>
      </c>
      <c r="N206" s="164"/>
      <c r="O206" s="165" t="str">
        <f t="shared" si="4"/>
        <v/>
      </c>
    </row>
    <row r="207" spans="2:15" ht="18" hidden="1" customHeight="1">
      <c r="B207" s="28" t="str">
        <f>IFERROR(SMALL($C$18:$C$211,ROW(All!G202)-ROW(All!$G$12)),"")</f>
        <v/>
      </c>
      <c r="C207" s="161" t="str">
        <f>IF(All!$B202="","",IF($H$9=All!G202,ROW(All!B202)-ROW(All!$B$12),""))</f>
        <v/>
      </c>
      <c r="D207" s="162" t="str">
        <f>IFERROR(INDEX(All!$C$13:$M$206,$B207,D$16),"")</f>
        <v/>
      </c>
      <c r="E207" s="12" t="str">
        <f>IFERROR(INDEX(All!$C$13:$M$206,$B207,E$16),"")</f>
        <v/>
      </c>
      <c r="F207" s="157" t="str">
        <f>IFERROR(INDEX(All!$C$13:$M$206,$B207,F$16),"")</f>
        <v/>
      </c>
      <c r="G207" s="12" t="str">
        <f>IFERROR(INDEX(All!$C$13:$M$206,$B207,G$16),"")</f>
        <v/>
      </c>
      <c r="H207" s="12" t="str">
        <f>IFERROR(INDEX(All!$C$13:$M$206,$B207,H$16),"")</f>
        <v/>
      </c>
      <c r="I207" s="12" t="str">
        <f>IFERROR(INDEX(All!$C$13:$M$206,$B207,I$16),"")</f>
        <v/>
      </c>
      <c r="J207" s="12" t="str">
        <f>IFERROR(INDEX(All!$C$13:$M$206,$B207,J$16),"")</f>
        <v/>
      </c>
      <c r="K207" s="15" t="str">
        <f>IFERROR(INDEX(All!$C$13:$M$206,$B207,K$16),"")</f>
        <v/>
      </c>
      <c r="L207" s="163" t="str">
        <f>IFERROR(INDEX(All!$C$13:$M$206,$B207,L$16),"")</f>
        <v/>
      </c>
      <c r="M207" s="163" t="str">
        <f>IFERROR(INDEX(All!$C$13:$M$206,$B207,M$16),"")</f>
        <v/>
      </c>
      <c r="N207" s="166"/>
      <c r="O207" s="167" t="str">
        <f t="shared" si="4"/>
        <v/>
      </c>
    </row>
    <row r="208" spans="2:15" ht="18" hidden="1" customHeight="1">
      <c r="B208" s="28" t="str">
        <f>IFERROR(SMALL($C$18:$C$211,ROW(All!G203)-ROW(All!$G$12)),"")</f>
        <v/>
      </c>
      <c r="C208" s="161" t="str">
        <f>IF(All!$B203="","",IF($H$9=All!G203,ROW(All!B203)-ROW(All!$B$12),""))</f>
        <v/>
      </c>
      <c r="D208" s="162" t="str">
        <f>IFERROR(INDEX(All!$C$13:$M$206,$B208,D$16),"")</f>
        <v/>
      </c>
      <c r="E208" s="12" t="str">
        <f>IFERROR(INDEX(All!$C$13:$M$206,$B208,E$16),"")</f>
        <v/>
      </c>
      <c r="F208" s="157" t="str">
        <f>IFERROR(INDEX(All!$C$13:$M$206,$B208,F$16),"")</f>
        <v/>
      </c>
      <c r="G208" s="12" t="str">
        <f>IFERROR(INDEX(All!$C$13:$M$206,$B208,G$16),"")</f>
        <v/>
      </c>
      <c r="H208" s="12" t="str">
        <f>IFERROR(INDEX(All!$C$13:$M$206,$B208,H$16),"")</f>
        <v/>
      </c>
      <c r="I208" s="12" t="str">
        <f>IFERROR(INDEX(All!$C$13:$M$206,$B208,I$16),"")</f>
        <v/>
      </c>
      <c r="J208" s="12" t="str">
        <f>IFERROR(INDEX(All!$C$13:$M$206,$B208,J$16),"")</f>
        <v/>
      </c>
      <c r="K208" s="15" t="str">
        <f>IFERROR(INDEX(All!$C$13:$M$206,$B208,K$16),"")</f>
        <v/>
      </c>
      <c r="L208" s="163" t="str">
        <f>IFERROR(INDEX(All!$C$13:$M$206,$B208,L$16),"")</f>
        <v/>
      </c>
      <c r="M208" s="163" t="str">
        <f>IFERROR(INDEX(All!$C$13:$M$206,$B208,M$16),"")</f>
        <v/>
      </c>
      <c r="N208" s="164"/>
      <c r="O208" s="165" t="str">
        <f t="shared" si="4"/>
        <v/>
      </c>
    </row>
    <row r="209" spans="2:15" ht="18" hidden="1" customHeight="1">
      <c r="B209" s="28" t="str">
        <f>IFERROR(SMALL($C$18:$C$211,ROW(All!G204)-ROW(All!$G$12)),"")</f>
        <v/>
      </c>
      <c r="C209" s="161" t="str">
        <f>IF(All!$B204="","",IF($H$9=All!G204,ROW(All!B204)-ROW(All!$B$12),""))</f>
        <v/>
      </c>
      <c r="D209" s="162" t="str">
        <f>IFERROR(INDEX(All!$C$13:$M$206,$B209,D$16),"")</f>
        <v/>
      </c>
      <c r="E209" s="12" t="str">
        <f>IFERROR(INDEX(All!$C$13:$M$206,$B209,E$16),"")</f>
        <v/>
      </c>
      <c r="F209" s="157" t="str">
        <f>IFERROR(INDEX(All!$C$13:$M$206,$B209,F$16),"")</f>
        <v/>
      </c>
      <c r="G209" s="12" t="str">
        <f>IFERROR(INDEX(All!$C$13:$M$206,$B209,G$16),"")</f>
        <v/>
      </c>
      <c r="H209" s="12" t="str">
        <f>IFERROR(INDEX(All!$C$13:$M$206,$B209,H$16),"")</f>
        <v/>
      </c>
      <c r="I209" s="12" t="str">
        <f>IFERROR(INDEX(All!$C$13:$M$206,$B209,I$16),"")</f>
        <v/>
      </c>
      <c r="J209" s="12" t="str">
        <f>IFERROR(INDEX(All!$C$13:$M$206,$B209,J$16),"")</f>
        <v/>
      </c>
      <c r="K209" s="15" t="str">
        <f>IFERROR(INDEX(All!$C$13:$M$206,$B209,K$16),"")</f>
        <v/>
      </c>
      <c r="L209" s="163" t="str">
        <f>IFERROR(INDEX(All!$C$13:$M$206,$B209,L$16),"")</f>
        <v/>
      </c>
      <c r="M209" s="163" t="str">
        <f>IFERROR(INDEX(All!$C$13:$M$206,$B209,M$16),"")</f>
        <v/>
      </c>
      <c r="N209" s="166"/>
      <c r="O209" s="167" t="str">
        <f t="shared" si="4"/>
        <v/>
      </c>
    </row>
    <row r="210" spans="2:15" ht="18" hidden="1" customHeight="1">
      <c r="B210" s="28" t="str">
        <f>IFERROR(SMALL($C$18:$C$211,ROW(All!G205)-ROW(All!$G$12)),"")</f>
        <v/>
      </c>
      <c r="C210" s="161" t="str">
        <f>IF(All!$B205="","",IF($H$9=All!G205,ROW(All!B205)-ROW(All!$B$12),""))</f>
        <v/>
      </c>
      <c r="D210" s="162" t="str">
        <f>IFERROR(INDEX(All!$C$13:$M$206,$B210,D$16),"")</f>
        <v/>
      </c>
      <c r="E210" s="12" t="str">
        <f>IFERROR(INDEX(All!$C$13:$M$206,$B210,E$16),"")</f>
        <v/>
      </c>
      <c r="F210" s="157" t="str">
        <f>IFERROR(INDEX(All!$C$13:$M$206,$B210,F$16),"")</f>
        <v/>
      </c>
      <c r="G210" s="12" t="str">
        <f>IFERROR(INDEX(All!$C$13:$M$206,$B210,G$16),"")</f>
        <v/>
      </c>
      <c r="H210" s="12" t="str">
        <f>IFERROR(INDEX(All!$C$13:$M$206,$B210,H$16),"")</f>
        <v/>
      </c>
      <c r="I210" s="12" t="str">
        <f>IFERROR(INDEX(All!$C$13:$M$206,$B210,I$16),"")</f>
        <v/>
      </c>
      <c r="J210" s="12" t="str">
        <f>IFERROR(INDEX(All!$C$13:$M$206,$B210,J$16),"")</f>
        <v/>
      </c>
      <c r="K210" s="15" t="str">
        <f>IFERROR(INDEX(All!$C$13:$M$206,$B210,K$16),"")</f>
        <v/>
      </c>
      <c r="L210" s="163" t="str">
        <f>IFERROR(INDEX(All!$C$13:$M$206,$B210,L$16),"")</f>
        <v/>
      </c>
      <c r="M210" s="163" t="str">
        <f>IFERROR(INDEX(All!$C$13:$M$206,$B210,M$16),"")</f>
        <v/>
      </c>
      <c r="N210" s="164"/>
      <c r="O210" s="165" t="str">
        <f t="shared" si="4"/>
        <v/>
      </c>
    </row>
    <row r="211" spans="2:15" ht="18" hidden="1" customHeight="1">
      <c r="B211" s="28" t="str">
        <f>IFERROR(SMALL($C$18:$C$211,ROW(All!G206)-ROW(All!$G$12)),"")</f>
        <v/>
      </c>
      <c r="C211" s="161" t="str">
        <f>IF(All!$B206="","",IF($H$9=All!G206,ROW(All!B206)-ROW(All!$B$12),""))</f>
        <v/>
      </c>
      <c r="D211" s="162" t="str">
        <f>IFERROR(INDEX(All!$C$13:$M$206,$B211,D$16),"")</f>
        <v/>
      </c>
      <c r="E211" s="12" t="str">
        <f>IFERROR(INDEX(All!$C$13:$M$206,$B211,E$16),"")</f>
        <v/>
      </c>
      <c r="F211" s="157" t="str">
        <f>IFERROR(INDEX(All!$C$13:$M$206,$B211,F$16),"")</f>
        <v/>
      </c>
      <c r="G211" s="12" t="str">
        <f>IFERROR(INDEX(All!$C$13:$M$206,$B211,G$16),"")</f>
        <v/>
      </c>
      <c r="H211" s="12" t="str">
        <f>IFERROR(INDEX(All!$C$13:$M$206,$B211,H$16),"")</f>
        <v/>
      </c>
      <c r="I211" s="12" t="str">
        <f>IFERROR(INDEX(All!$C$13:$M$206,$B211,I$16),"")</f>
        <v/>
      </c>
      <c r="J211" s="12" t="str">
        <f>IFERROR(INDEX(All!$C$13:$M$206,$B211,J$16),"")</f>
        <v/>
      </c>
      <c r="K211" s="15" t="str">
        <f>IFERROR(INDEX(All!$C$13:$M$206,$B211,K$16),"")</f>
        <v/>
      </c>
      <c r="L211" s="163" t="str">
        <f>IFERROR(INDEX(All!$C$13:$M$206,$B211,L$16),"")</f>
        <v/>
      </c>
      <c r="M211" s="163" t="str">
        <f>IFERROR(INDEX(All!$C$13:$M$206,$B211,M$16),"")</f>
        <v/>
      </c>
      <c r="N211" s="174"/>
      <c r="O211" s="175" t="str">
        <f>IF($G211=$H$9,1,"")</f>
        <v/>
      </c>
    </row>
    <row r="212" spans="2:15" ht="10.5" customHeight="1"/>
    <row r="213" spans="2:15">
      <c r="G213" s="27"/>
      <c r="H213" s="237" t="s">
        <v>131</v>
      </c>
      <c r="I213" s="237"/>
      <c r="J213" s="1">
        <f>$F$9</f>
        <v>0</v>
      </c>
      <c r="K213" s="1"/>
    </row>
  </sheetData>
  <sheetProtection password="CC49" sheet="1" scenarios="1" sort="0" autoFilter="0"/>
  <mergeCells count="18">
    <mergeCell ref="H213:I213"/>
    <mergeCell ref="T21:W21"/>
    <mergeCell ref="D4:F4"/>
    <mergeCell ref="T19:W19"/>
    <mergeCell ref="T20:W20"/>
    <mergeCell ref="A1:D1"/>
    <mergeCell ref="T18:W18"/>
    <mergeCell ref="D15:G15"/>
    <mergeCell ref="D6:M6"/>
    <mergeCell ref="D11:E13"/>
    <mergeCell ref="D8:E8"/>
    <mergeCell ref="D9:E9"/>
    <mergeCell ref="I8:J8"/>
    <mergeCell ref="D2:M2"/>
    <mergeCell ref="L15:M15"/>
    <mergeCell ref="K8:L8"/>
    <mergeCell ref="I9:J9"/>
    <mergeCell ref="K9:L9"/>
  </mergeCells>
  <conditionalFormatting sqref="G11:L11">
    <cfRule type="containsText" dxfId="56" priority="1" operator="containsText" text="ممتاز">
      <formula>NOT(ISERROR(SEARCH("ممتاز",G11)))</formula>
    </cfRule>
    <cfRule type="containsText" dxfId="55" priority="2" operator="containsText" text="جيد جداً">
      <formula>NOT(ISERROR(SEARCH("جيد جداً",G11)))</formula>
    </cfRule>
    <cfRule type="containsText" dxfId="54" priority="3" operator="containsText" text="جيد">
      <formula>NOT(ISERROR(SEARCH("جيد",G11)))</formula>
    </cfRule>
    <cfRule type="containsText" dxfId="53" priority="4" operator="containsText" text="مقبول">
      <formula>NOT(ISERROR(SEARCH("مقبول",G11)))</formula>
    </cfRule>
    <cfRule type="containsText" dxfId="52" priority="5" operator="containsText" text="ضعيف">
      <formula>NOT(ISERROR(SEARCH("ضعيف",G11)))</formula>
    </cfRule>
  </conditionalFormatting>
  <conditionalFormatting sqref="H18:H211">
    <cfRule type="cellIs" dxfId="51" priority="7" operator="between">
      <formula>1</formula>
      <formula>29</formula>
    </cfRule>
  </conditionalFormatting>
  <conditionalFormatting sqref="I18:J211">
    <cfRule type="cellIs" dxfId="50" priority="8" operator="between">
      <formula>1</formula>
      <formula>9</formula>
    </cfRule>
  </conditionalFormatting>
  <conditionalFormatting sqref="K18:K211">
    <cfRule type="cellIs" dxfId="49" priority="6" operator="lessThan">
      <formula>49</formula>
    </cfRule>
  </conditionalFormatting>
  <conditionalFormatting sqref="L18:M211">
    <cfRule type="containsText" dxfId="48" priority="9" operator="containsText" text="ممتاز">
      <formula>NOT(ISERROR(SEARCH("ممتاز",L18)))</formula>
    </cfRule>
    <cfRule type="containsText" dxfId="47" priority="10" operator="containsText" text="جيد جداً">
      <formula>NOT(ISERROR(SEARCH("جيد جداً",L18)))</formula>
    </cfRule>
    <cfRule type="containsText" dxfId="46" priority="11" operator="containsText" text="جيد">
      <formula>NOT(ISERROR(SEARCH("جيد",L18)))</formula>
    </cfRule>
    <cfRule type="containsText" dxfId="45" priority="12" operator="containsText" text="مقبول">
      <formula>NOT(ISERROR(SEARCH("مقبول",L18)))</formula>
    </cfRule>
    <cfRule type="containsText" dxfId="44" priority="13" operator="containsText" text="ضعيف">
      <formula>NOT(ISERROR(SEARCH("ضعيف",L18)))</formula>
    </cfRule>
  </conditionalFormatting>
  <hyperlinks>
    <hyperlink ref="A1" location="الرئيسية!A1" display="الرئيسية" xr:uid="{00000000-0004-0000-0400-000000000000}"/>
    <hyperlink ref="I1" location="أ!A2" display="(أ)" xr:uid="{00000000-0004-0000-0400-000001000000}"/>
    <hyperlink ref="J1" location="ب!A2" display="(ب)" xr:uid="{00000000-0004-0000-0400-000002000000}"/>
    <hyperlink ref="K1" location="ج!A2" display="(ج)" xr:uid="{00000000-0004-0000-0400-000003000000}"/>
    <hyperlink ref="L1" location="د!A2" display="(د)" xr:uid="{00000000-0004-0000-0400-000004000000}"/>
    <hyperlink ref="M1" location="هـ!A2" display="(هـ)" xr:uid="{00000000-0004-0000-0400-000005000000}"/>
    <hyperlink ref="A1:D1" location="الرئيسية!A2" display="الرئيسية" xr:uid="{00000000-0004-0000-0400-000006000000}"/>
  </hyperlinks>
  <printOptions horizontalCentered="1"/>
  <pageMargins left="0.25" right="0.25" top="0.75" bottom="0.75" header="0.3" footer="0.3"/>
  <pageSetup paperSize="9" scale="6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39997558519241921"/>
    <pageSetUpPr fitToPage="1"/>
  </sheetPr>
  <dimension ref="A1:IV213"/>
  <sheetViews>
    <sheetView showGridLines="0" rightToLeft="1" view="pageBreakPreview" zoomScaleNormal="100" zoomScaleSheetLayoutView="100" workbookViewId="0">
      <pane ySplit="2" topLeftCell="A3" activePane="bottomLeft" state="frozen"/>
      <selection pane="bottomLeft" activeCell="I1" sqref="I1"/>
    </sheetView>
  </sheetViews>
  <sheetFormatPr defaultRowHeight="15.6"/>
  <cols>
    <col min="1" max="1" width="3.44140625" style="27" customWidth="1"/>
    <col min="2" max="2" width="4.44140625" style="27" hidden="1" customWidth="1"/>
    <col min="3" max="3" width="4.44140625" style="28" hidden="1" customWidth="1"/>
    <col min="4" max="4" width="4.5546875" style="28" customWidth="1"/>
    <col min="5" max="5" width="9.6640625" style="28" customWidth="1"/>
    <col min="6" max="6" width="33.88671875" style="27" customWidth="1"/>
    <col min="7" max="7" width="6.5546875" style="28" customWidth="1"/>
    <col min="8" max="8" width="8.109375" style="56" customWidth="1"/>
    <col min="9" max="10" width="8.109375" style="27" customWidth="1"/>
    <col min="11" max="11" width="9" style="27" customWidth="1"/>
    <col min="12" max="13" width="11.109375" style="27" customWidth="1"/>
    <col min="14" max="14" width="9.109375" style="27" hidden="1" customWidth="1"/>
    <col min="15" max="15" width="9.109375" style="28" hidden="1" customWidth="1"/>
    <col min="16" max="16" width="3.5546875" style="27" customWidth="1"/>
    <col min="17" max="256" width="9.109375" style="27"/>
  </cols>
  <sheetData>
    <row r="1" spans="1:15" s="52" customFormat="1" ht="15">
      <c r="A1" s="243" t="s">
        <v>117</v>
      </c>
      <c r="B1" s="243"/>
      <c r="C1" s="243"/>
      <c r="D1" s="243"/>
      <c r="E1" s="51"/>
      <c r="G1" s="51"/>
      <c r="I1" s="64" t="s">
        <v>112</v>
      </c>
      <c r="J1" s="63" t="s">
        <v>113</v>
      </c>
      <c r="K1" s="63" t="s">
        <v>114</v>
      </c>
      <c r="L1" s="63" t="s">
        <v>115</v>
      </c>
      <c r="M1" s="63" t="s">
        <v>116</v>
      </c>
      <c r="N1" s="54" t="str">
        <f>VLOOKUP($G$9,Grade_Names,2,TRUE)</f>
        <v>الثامن</v>
      </c>
    </row>
    <row r="2" spans="1:15" s="52" customFormat="1" ht="22.8">
      <c r="A2" s="51"/>
      <c r="B2" s="51"/>
      <c r="C2" s="51"/>
      <c r="D2" s="239" t="s">
        <v>200</v>
      </c>
      <c r="E2" s="239"/>
      <c r="F2" s="239"/>
      <c r="G2" s="239"/>
      <c r="H2" s="239"/>
      <c r="I2" s="239"/>
      <c r="J2" s="239"/>
      <c r="K2" s="239"/>
      <c r="L2" s="239"/>
      <c r="M2" s="239"/>
      <c r="N2" s="55"/>
    </row>
    <row r="4" spans="1:15" ht="17.399999999999999">
      <c r="C4" s="52"/>
      <c r="D4" s="244" t="str">
        <f>الرئيسية!$B$2</f>
        <v>مدارس الفاتح الدولية</v>
      </c>
      <c r="E4" s="244"/>
      <c r="F4" s="244"/>
      <c r="G4" s="154"/>
      <c r="H4" s="154"/>
      <c r="I4" s="154"/>
      <c r="J4" s="154"/>
    </row>
    <row r="6" spans="1:15" ht="17.399999999999999">
      <c r="D6" s="253" t="str">
        <f>CONCATENATE("كشف درجات مادة ","(",D9,")"," لشهر ","(",M9,")"," من العام الدراسي ","(",I9,")")</f>
        <v>كشف درجات مادة (0) لشهر (محرم) من العام الدراسي (1444)</v>
      </c>
      <c r="E6" s="253"/>
      <c r="F6" s="253"/>
      <c r="G6" s="253"/>
      <c r="H6" s="253"/>
      <c r="I6" s="253"/>
      <c r="J6" s="253"/>
      <c r="K6" s="253"/>
      <c r="L6" s="253"/>
      <c r="M6" s="253"/>
    </row>
    <row r="7" spans="1:15" ht="12" customHeight="1"/>
    <row r="8" spans="1:15" ht="15.75" customHeight="1">
      <c r="D8" s="236" t="s">
        <v>88</v>
      </c>
      <c r="E8" s="236"/>
      <c r="F8" s="57" t="s">
        <v>90</v>
      </c>
      <c r="G8" s="57" t="s">
        <v>89</v>
      </c>
      <c r="H8" s="57" t="s">
        <v>11</v>
      </c>
      <c r="I8" s="236" t="s">
        <v>5</v>
      </c>
      <c r="J8" s="236"/>
      <c r="K8" s="236" t="s">
        <v>13</v>
      </c>
      <c r="L8" s="236"/>
      <c r="M8" s="57" t="s">
        <v>7</v>
      </c>
    </row>
    <row r="9" spans="1:15" s="28" customFormat="1">
      <c r="D9" s="233">
        <f>الرئيسية!$J$15</f>
        <v>0</v>
      </c>
      <c r="E9" s="233"/>
      <c r="F9" s="37">
        <f>الرئيسية!$B$15</f>
        <v>0</v>
      </c>
      <c r="G9" s="37">
        <f>الرئيسية!$Q$15</f>
        <v>8</v>
      </c>
      <c r="H9" s="176" t="s">
        <v>3</v>
      </c>
      <c r="I9" s="252">
        <f>الرئيسية!$B$9</f>
        <v>1444</v>
      </c>
      <c r="J9" s="252"/>
      <c r="K9" s="233" t="str">
        <f>الرئيسية!$J$9</f>
        <v>الأول</v>
      </c>
      <c r="L9" s="233"/>
      <c r="M9" s="37" t="str">
        <f>الرئيسية!$Q$9</f>
        <v>محرم</v>
      </c>
      <c r="N9" s="27"/>
    </row>
    <row r="10" spans="1:15" ht="7.5" customHeight="1">
      <c r="D10" s="58"/>
      <c r="E10" s="58"/>
      <c r="F10" s="58"/>
      <c r="G10" s="58"/>
      <c r="H10" s="58"/>
      <c r="I10" s="58"/>
    </row>
    <row r="11" spans="1:15" ht="18" customHeight="1">
      <c r="D11" s="245" t="s">
        <v>108</v>
      </c>
      <c r="E11" s="246"/>
      <c r="F11" s="57" t="s">
        <v>105</v>
      </c>
      <c r="G11" s="31" t="s">
        <v>100</v>
      </c>
      <c r="H11" s="31" t="s">
        <v>109</v>
      </c>
      <c r="I11" s="31" t="s">
        <v>101</v>
      </c>
      <c r="J11" s="31" t="s">
        <v>102</v>
      </c>
      <c r="K11" s="31" t="s">
        <v>103</v>
      </c>
      <c r="L11" s="31" t="s">
        <v>104</v>
      </c>
      <c r="M11" s="57" t="s">
        <v>84</v>
      </c>
    </row>
    <row r="12" spans="1:15" ht="18" customHeight="1">
      <c r="D12" s="247"/>
      <c r="E12" s="248"/>
      <c r="F12" s="37" t="s">
        <v>106</v>
      </c>
      <c r="G12" s="41">
        <f t="shared" ref="G12:L12" si="0">COUNTIF($L$18:$L$200,G11)</f>
        <v>3</v>
      </c>
      <c r="H12" s="41">
        <f t="shared" si="0"/>
        <v>3</v>
      </c>
      <c r="I12" s="41">
        <f t="shared" si="0"/>
        <v>6</v>
      </c>
      <c r="J12" s="41">
        <f t="shared" si="0"/>
        <v>5</v>
      </c>
      <c r="K12" s="41">
        <f t="shared" si="0"/>
        <v>6</v>
      </c>
      <c r="L12" s="41">
        <f t="shared" si="0"/>
        <v>1</v>
      </c>
      <c r="M12" s="2">
        <f>SUM(G12:L12)</f>
        <v>24</v>
      </c>
    </row>
    <row r="13" spans="1:15" ht="18" customHeight="1">
      <c r="D13" s="249"/>
      <c r="E13" s="250"/>
      <c r="F13" s="37" t="s">
        <v>107</v>
      </c>
      <c r="G13" s="41">
        <f t="shared" ref="G13:L13" si="1">COUNTIF($M$18:$M$200,G11)</f>
        <v>5</v>
      </c>
      <c r="H13" s="41">
        <f t="shared" si="1"/>
        <v>7</v>
      </c>
      <c r="I13" s="41">
        <f t="shared" si="1"/>
        <v>5</v>
      </c>
      <c r="J13" s="41">
        <f t="shared" si="1"/>
        <v>6</v>
      </c>
      <c r="K13" s="41">
        <f t="shared" si="1"/>
        <v>1</v>
      </c>
      <c r="L13" s="41">
        <f t="shared" si="1"/>
        <v>0</v>
      </c>
      <c r="M13" s="2">
        <f>SUM(G13:L13)</f>
        <v>24</v>
      </c>
    </row>
    <row r="14" spans="1:15" ht="7.5" customHeight="1">
      <c r="D14" s="58"/>
      <c r="E14" s="58"/>
      <c r="F14" s="58"/>
      <c r="G14" s="58"/>
      <c r="H14" s="58"/>
      <c r="I14" s="58"/>
    </row>
    <row r="15" spans="1:15" ht="15.75" customHeight="1">
      <c r="C15" s="74" t="str">
        <f ca="1">MID(CELL("filename",$A$16),FIND("]",CELL("filename",$A$16),1)+1,LEN(CELL("filename",$A$16))-FIND("]",CELL("filename",$A$16),1))</f>
        <v>د</v>
      </c>
      <c r="D15" s="241" t="s">
        <v>86</v>
      </c>
      <c r="E15" s="242"/>
      <c r="F15" s="242"/>
      <c r="G15" s="242"/>
      <c r="H15" s="16">
        <v>60</v>
      </c>
      <c r="I15" s="16">
        <v>20</v>
      </c>
      <c r="J15" s="16">
        <v>20</v>
      </c>
      <c r="K15" s="17">
        <v>100</v>
      </c>
      <c r="L15" s="251" t="s">
        <v>119</v>
      </c>
      <c r="M15" s="251"/>
      <c r="N15" s="75" t="s">
        <v>12</v>
      </c>
      <c r="O15" s="76" t="s">
        <v>85</v>
      </c>
    </row>
    <row r="16" spans="1:15" s="27" customFormat="1" ht="15.75" hidden="1" customHeight="1">
      <c r="C16" s="74">
        <f>All!B11</f>
        <v>1</v>
      </c>
      <c r="D16" s="77">
        <f>All!C$11</f>
        <v>1</v>
      </c>
      <c r="E16" s="77">
        <f>All!D$11</f>
        <v>2</v>
      </c>
      <c r="F16" s="77">
        <f>All!E$11</f>
        <v>3</v>
      </c>
      <c r="G16" s="77">
        <f>All!G$11</f>
        <v>5</v>
      </c>
      <c r="H16" s="77">
        <f>All!H$11</f>
        <v>6</v>
      </c>
      <c r="I16" s="77">
        <f>All!I$11</f>
        <v>7</v>
      </c>
      <c r="J16" s="77">
        <f>All!J$11</f>
        <v>8</v>
      </c>
      <c r="K16" s="77">
        <f>All!K$11</f>
        <v>9</v>
      </c>
      <c r="L16" s="77">
        <f>All!L$11</f>
        <v>10</v>
      </c>
      <c r="M16" s="77">
        <f>All!M$11</f>
        <v>11</v>
      </c>
      <c r="N16" s="78"/>
      <c r="O16" s="78"/>
    </row>
    <row r="17" spans="2:23" ht="20.25" customHeight="1">
      <c r="C17" s="79" t="s">
        <v>151</v>
      </c>
      <c r="D17" s="170" t="s">
        <v>9</v>
      </c>
      <c r="E17" s="171" t="s">
        <v>87</v>
      </c>
      <c r="F17" s="171" t="s">
        <v>10</v>
      </c>
      <c r="G17" s="171" t="s">
        <v>11</v>
      </c>
      <c r="H17" s="171" t="s">
        <v>136</v>
      </c>
      <c r="I17" s="171" t="s">
        <v>137</v>
      </c>
      <c r="J17" s="171" t="s">
        <v>138</v>
      </c>
      <c r="K17" s="171" t="s">
        <v>139</v>
      </c>
      <c r="L17" s="171" t="s">
        <v>203</v>
      </c>
      <c r="M17" s="172" t="s">
        <v>147</v>
      </c>
      <c r="N17" s="171" t="s">
        <v>12</v>
      </c>
      <c r="O17" s="173" t="s">
        <v>85</v>
      </c>
    </row>
    <row r="18" spans="2:23" ht="18" customHeight="1">
      <c r="B18" s="28">
        <f>IFERROR(SMALL($C$18:$C$211,ROW(All!G13)-ROW(All!$G$12)),"")</f>
        <v>83</v>
      </c>
      <c r="C18" s="161" t="str">
        <f>IF(All!$B13="","",IF($H$9=All!G13,ROW(All!B13)-ROW(All!$B$12),""))</f>
        <v/>
      </c>
      <c r="D18" s="162">
        <f>IFERROR(INDEX(All!$C$13:$M$206,$B18,D$16),"")</f>
        <v>1</v>
      </c>
      <c r="E18" s="12">
        <f>IFERROR(INDEX(All!$C$13:$M$206,$B18,E$16),"")</f>
        <v>5104</v>
      </c>
      <c r="F18" s="157" t="str">
        <f>IFERROR(INDEX(All!$C$13:$M$206,$B18,F$16),"")</f>
        <v>احمد محمد علي  شريم</v>
      </c>
      <c r="G18" s="12" t="str">
        <f>IFERROR(INDEX(All!$C$13:$M$206,$B18,G$16),"")</f>
        <v>د</v>
      </c>
      <c r="H18" s="12">
        <f>IFERROR(INDEX(All!$C$13:$M$206,$B18,H$16),"")</f>
        <v>25</v>
      </c>
      <c r="I18" s="12">
        <f>IFERROR(INDEX(All!$C$13:$M$206,$B18,I$16),"")</f>
        <v>17</v>
      </c>
      <c r="J18" s="12">
        <f>IFERROR(INDEX(All!$C$13:$M$206,$B18,J$16),"")</f>
        <v>15</v>
      </c>
      <c r="K18" s="15">
        <f>IFERROR(INDEX(All!$C$13:$M$206,$B18,K$16),"")</f>
        <v>57</v>
      </c>
      <c r="L18" s="163" t="str">
        <f>IFERROR(INDEX(All!$C$13:$M$206,$B18,L$16),"")</f>
        <v>ضعيف</v>
      </c>
      <c r="M18" s="163" t="str">
        <f>IFERROR(INDEX(All!$C$13:$M$206,$B18,M$16),"")</f>
        <v>مقبول</v>
      </c>
      <c r="N18" s="164"/>
      <c r="O18" s="165">
        <f>IF($G18=$H$9,1,"")</f>
        <v>1</v>
      </c>
      <c r="T18" s="238"/>
      <c r="U18" s="238"/>
      <c r="V18" s="238"/>
      <c r="W18" s="238"/>
    </row>
    <row r="19" spans="2:23" ht="18" customHeight="1">
      <c r="B19" s="28">
        <f>IFERROR(SMALL($C$18:$C$211,ROW(All!G14)-ROW(All!$G$12)),"")</f>
        <v>84</v>
      </c>
      <c r="C19" s="161" t="str">
        <f>IF(All!$B14="","",IF($H$9=All!G14,ROW(All!B14)-ROW(All!$B$12),""))</f>
        <v/>
      </c>
      <c r="D19" s="162">
        <f>IFERROR(INDEX(All!$C$13:$M$206,$B19,D$16),"")</f>
        <v>2</v>
      </c>
      <c r="E19" s="12">
        <f>IFERROR(INDEX(All!$C$13:$M$206,$B19,E$16),"")</f>
        <v>1588</v>
      </c>
      <c r="F19" s="157" t="str">
        <f>IFERROR(INDEX(All!$C$13:$M$206,$B19,F$16),"")</f>
        <v>اياد سلطان اسماعيل  الاشول</v>
      </c>
      <c r="G19" s="12" t="str">
        <f>IFERROR(INDEX(All!$C$13:$M$206,$B19,G$16),"")</f>
        <v>د</v>
      </c>
      <c r="H19" s="12">
        <f>IFERROR(INDEX(All!$C$13:$M$206,$B19,H$16),"")</f>
        <v>35</v>
      </c>
      <c r="I19" s="12">
        <f>IFERROR(INDEX(All!$C$13:$M$206,$B19,I$16),"")</f>
        <v>20</v>
      </c>
      <c r="J19" s="12">
        <f>IFERROR(INDEX(All!$C$13:$M$206,$B19,J$16),"")</f>
        <v>20</v>
      </c>
      <c r="K19" s="15">
        <f>IFERROR(INDEX(All!$C$13:$M$206,$B19,K$16),"")</f>
        <v>75</v>
      </c>
      <c r="L19" s="163" t="str">
        <f>IFERROR(INDEX(All!$C$13:$M$206,$B19,L$16),"")</f>
        <v>مقبول</v>
      </c>
      <c r="M19" s="163" t="str">
        <f>IFERROR(INDEX(All!$C$13:$M$206,$B19,M$16),"")</f>
        <v>جيد</v>
      </c>
      <c r="N19" s="166"/>
      <c r="O19" s="167">
        <f t="shared" ref="O19:O82" si="2">IF($G19=$H$9,1,"")</f>
        <v>1</v>
      </c>
      <c r="T19" s="238"/>
      <c r="U19" s="238"/>
      <c r="V19" s="238"/>
      <c r="W19" s="238"/>
    </row>
    <row r="20" spans="2:23" ht="18" customHeight="1">
      <c r="B20" s="28">
        <f>IFERROR(SMALL($C$18:$C$211,ROW(All!G15)-ROW(All!$G$12)),"")</f>
        <v>85</v>
      </c>
      <c r="C20" s="161" t="str">
        <f>IF(All!$B15="","",IF($H$9=All!G15,ROW(All!B15)-ROW(All!$B$12),""))</f>
        <v/>
      </c>
      <c r="D20" s="162">
        <f>IFERROR(INDEX(All!$C$13:$M$206,$B20,D$16),"")</f>
        <v>3</v>
      </c>
      <c r="E20" s="12">
        <f>IFERROR(INDEX(All!$C$13:$M$206,$B20,E$16),"")</f>
        <v>6278</v>
      </c>
      <c r="F20" s="157" t="str">
        <f>IFERROR(INDEX(All!$C$13:$M$206,$B20,F$16),"")</f>
        <v>ايهم محمد عبدالله  الحيمي</v>
      </c>
      <c r="G20" s="12" t="str">
        <f>IFERROR(INDEX(All!$C$13:$M$206,$B20,G$16),"")</f>
        <v>د</v>
      </c>
      <c r="H20" s="12">
        <f>IFERROR(INDEX(All!$C$13:$M$206,$B20,H$16),"")</f>
        <v>0</v>
      </c>
      <c r="I20" s="12">
        <f>IFERROR(INDEX(All!$C$13:$M$206,$B20,I$16),"")</f>
        <v>20</v>
      </c>
      <c r="J20" s="12">
        <f>IFERROR(INDEX(All!$C$13:$M$206,$B20,J$16),"")</f>
        <v>20</v>
      </c>
      <c r="K20" s="15">
        <f>IFERROR(INDEX(All!$C$13:$M$206,$B20,K$16),"")</f>
        <v>40</v>
      </c>
      <c r="L20" s="163" t="str">
        <f>IFERROR(INDEX(All!$C$13:$M$206,$B20,L$16),"")</f>
        <v>غياب</v>
      </c>
      <c r="M20" s="163" t="str">
        <f>IFERROR(INDEX(All!$C$13:$M$206,$B20,M$16),"")</f>
        <v>ضعيف</v>
      </c>
      <c r="N20" s="164"/>
      <c r="O20" s="165">
        <f t="shared" si="2"/>
        <v>1</v>
      </c>
      <c r="T20" s="238"/>
      <c r="U20" s="238"/>
      <c r="V20" s="238"/>
      <c r="W20" s="238"/>
    </row>
    <row r="21" spans="2:23" ht="18" customHeight="1">
      <c r="B21" s="28">
        <f>IFERROR(SMALL($C$18:$C$211,ROW(All!G16)-ROW(All!$G$12)),"")</f>
        <v>86</v>
      </c>
      <c r="C21" s="161" t="str">
        <f>IF(All!$B16="","",IF($H$9=All!G16,ROW(All!B16)-ROW(All!$B$12),""))</f>
        <v/>
      </c>
      <c r="D21" s="162">
        <f>IFERROR(INDEX(All!$C$13:$M$206,$B21,D$16),"")</f>
        <v>4</v>
      </c>
      <c r="E21" s="12">
        <f>IFERROR(INDEX(All!$C$13:$M$206,$B21,E$16),"")</f>
        <v>1506</v>
      </c>
      <c r="F21" s="157" t="str">
        <f>IFERROR(INDEX(All!$C$13:$M$206,$B21,F$16),"")</f>
        <v>رشاد سمير حسن علي العبسي</v>
      </c>
      <c r="G21" s="12" t="str">
        <f>IFERROR(INDEX(All!$C$13:$M$206,$B21,G$16),"")</f>
        <v>د</v>
      </c>
      <c r="H21" s="12">
        <f>IFERROR(INDEX(All!$C$13:$M$206,$B21,H$16),"")</f>
        <v>31</v>
      </c>
      <c r="I21" s="12">
        <f>IFERROR(INDEX(All!$C$13:$M$206,$B21,I$16),"")</f>
        <v>20</v>
      </c>
      <c r="J21" s="12">
        <f>IFERROR(INDEX(All!$C$13:$M$206,$B21,J$16),"")</f>
        <v>19</v>
      </c>
      <c r="K21" s="15">
        <f>IFERROR(INDEX(All!$C$13:$M$206,$B21,K$16),"")</f>
        <v>70</v>
      </c>
      <c r="L21" s="163" t="str">
        <f>IFERROR(INDEX(All!$C$13:$M$206,$B21,L$16),"")</f>
        <v>مقبول</v>
      </c>
      <c r="M21" s="163" t="str">
        <f>IFERROR(INDEX(All!$C$13:$M$206,$B21,M$16),"")</f>
        <v>جيد</v>
      </c>
      <c r="N21" s="166"/>
      <c r="O21" s="167">
        <f t="shared" si="2"/>
        <v>1</v>
      </c>
      <c r="T21" s="238"/>
      <c r="U21" s="238"/>
      <c r="V21" s="238"/>
      <c r="W21" s="238"/>
    </row>
    <row r="22" spans="2:23" ht="18" customHeight="1">
      <c r="B22" s="28">
        <f>IFERROR(SMALL($C$18:$C$211,ROW(All!G17)-ROW(All!$G$12)),"")</f>
        <v>87</v>
      </c>
      <c r="C22" s="161" t="str">
        <f>IF(All!$B17="","",IF($H$9=All!G17,ROW(All!B17)-ROW(All!$B$12),""))</f>
        <v/>
      </c>
      <c r="D22" s="162">
        <f>IFERROR(INDEX(All!$C$13:$M$206,$B22,D$16),"")</f>
        <v>5</v>
      </c>
      <c r="E22" s="12">
        <f>IFERROR(INDEX(All!$C$13:$M$206,$B22,E$16),"")</f>
        <v>6222</v>
      </c>
      <c r="F22" s="157" t="str">
        <f>IFERROR(INDEX(All!$C$13:$M$206,$B22,F$16),"")</f>
        <v>عبدالرحمن مطلق محمد علي العصيمي</v>
      </c>
      <c r="G22" s="12" t="str">
        <f>IFERROR(INDEX(All!$C$13:$M$206,$B22,G$16),"")</f>
        <v>د</v>
      </c>
      <c r="H22" s="12">
        <f>IFERROR(INDEX(All!$C$13:$M$206,$B22,H$16),"")</f>
        <v>47</v>
      </c>
      <c r="I22" s="12">
        <f>IFERROR(INDEX(All!$C$13:$M$206,$B22,I$16),"")</f>
        <v>20</v>
      </c>
      <c r="J22" s="12">
        <f>IFERROR(INDEX(All!$C$13:$M$206,$B22,J$16),"")</f>
        <v>20</v>
      </c>
      <c r="K22" s="15">
        <f>IFERROR(INDEX(All!$C$13:$M$206,$B22,K$16),"")</f>
        <v>87</v>
      </c>
      <c r="L22" s="163" t="str">
        <f>IFERROR(INDEX(All!$C$13:$M$206,$B22,L$16),"")</f>
        <v>جيد</v>
      </c>
      <c r="M22" s="163" t="str">
        <f>IFERROR(INDEX(All!$C$13:$M$206,$B22,M$16),"")</f>
        <v>جيد جداً</v>
      </c>
      <c r="N22" s="164"/>
      <c r="O22" s="165">
        <f t="shared" si="2"/>
        <v>1</v>
      </c>
    </row>
    <row r="23" spans="2:23" ht="18" customHeight="1">
      <c r="B23" s="28">
        <f>IFERROR(SMALL($C$18:$C$211,ROW(All!G18)-ROW(All!$G$12)),"")</f>
        <v>88</v>
      </c>
      <c r="C23" s="161" t="str">
        <f>IF(All!$B18="","",IF($H$9=All!G18,ROW(All!B18)-ROW(All!$B$12),""))</f>
        <v/>
      </c>
      <c r="D23" s="162">
        <f>IFERROR(INDEX(All!$C$13:$M$206,$B23,D$16),"")</f>
        <v>6</v>
      </c>
      <c r="E23" s="12">
        <f>IFERROR(INDEX(All!$C$13:$M$206,$B23,E$16),"")</f>
        <v>5983</v>
      </c>
      <c r="F23" s="157" t="str">
        <f>IFERROR(INDEX(All!$C$13:$M$206,$B23,F$16),"")</f>
        <v>عبدالعزيز عبدالغني سيف  فرحان</v>
      </c>
      <c r="G23" s="12" t="str">
        <f>IFERROR(INDEX(All!$C$13:$M$206,$B23,G$16),"")</f>
        <v>د</v>
      </c>
      <c r="H23" s="12">
        <f>IFERROR(INDEX(All!$C$13:$M$206,$B23,H$16),"")</f>
        <v>16</v>
      </c>
      <c r="I23" s="12">
        <f>IFERROR(INDEX(All!$C$13:$M$206,$B23,I$16),"")</f>
        <v>19</v>
      </c>
      <c r="J23" s="12">
        <f>IFERROR(INDEX(All!$C$13:$M$206,$B23,J$16),"")</f>
        <v>16</v>
      </c>
      <c r="K23" s="15">
        <f>IFERROR(INDEX(All!$C$13:$M$206,$B23,K$16),"")</f>
        <v>51</v>
      </c>
      <c r="L23" s="163" t="str">
        <f>IFERROR(INDEX(All!$C$13:$M$206,$B23,L$16),"")</f>
        <v>ضعيف</v>
      </c>
      <c r="M23" s="163" t="str">
        <f>IFERROR(INDEX(All!$C$13:$M$206,$B23,M$16),"")</f>
        <v>مقبول</v>
      </c>
      <c r="N23" s="166"/>
      <c r="O23" s="167">
        <f t="shared" si="2"/>
        <v>1</v>
      </c>
    </row>
    <row r="24" spans="2:23" ht="18" customHeight="1">
      <c r="B24" s="28">
        <f>IFERROR(SMALL($C$18:$C$211,ROW(All!G19)-ROW(All!$G$12)),"")</f>
        <v>89</v>
      </c>
      <c r="C24" s="161" t="str">
        <f>IF(All!$B19="","",IF($H$9=All!G19,ROW(All!B19)-ROW(All!$B$12),""))</f>
        <v/>
      </c>
      <c r="D24" s="162">
        <f>IFERROR(INDEX(All!$C$13:$M$206,$B24,D$16),"")</f>
        <v>7</v>
      </c>
      <c r="E24" s="12">
        <f>IFERROR(INDEX(All!$C$13:$M$206,$B24,E$16),"")</f>
        <v>5161</v>
      </c>
      <c r="F24" s="157" t="str">
        <f>IFERROR(INDEX(All!$C$13:$M$206,$B24,F$16),"")</f>
        <v>عبدالله موهوب عبدالله حسين قايد</v>
      </c>
      <c r="G24" s="12" t="str">
        <f>IFERROR(INDEX(All!$C$13:$M$206,$B24,G$16),"")</f>
        <v>د</v>
      </c>
      <c r="H24" s="12">
        <f>IFERROR(INDEX(All!$C$13:$M$206,$B24,H$16),"")</f>
        <v>41</v>
      </c>
      <c r="I24" s="12">
        <f>IFERROR(INDEX(All!$C$13:$M$206,$B24,I$16),"")</f>
        <v>20</v>
      </c>
      <c r="J24" s="12">
        <f>IFERROR(INDEX(All!$C$13:$M$206,$B24,J$16),"")</f>
        <v>20</v>
      </c>
      <c r="K24" s="15">
        <f>IFERROR(INDEX(All!$C$13:$M$206,$B24,K$16),"")</f>
        <v>81</v>
      </c>
      <c r="L24" s="163" t="str">
        <f>IFERROR(INDEX(All!$C$13:$M$206,$B24,L$16),"")</f>
        <v>جيد</v>
      </c>
      <c r="M24" s="163" t="str">
        <f>IFERROR(INDEX(All!$C$13:$M$206,$B24,M$16),"")</f>
        <v>جيد جداً</v>
      </c>
      <c r="N24" s="164"/>
      <c r="O24" s="165">
        <f t="shared" si="2"/>
        <v>1</v>
      </c>
    </row>
    <row r="25" spans="2:23" ht="18" customHeight="1">
      <c r="B25" s="28">
        <f>IFERROR(SMALL($C$18:$C$211,ROW(All!G20)-ROW(All!$G$12)),"")</f>
        <v>90</v>
      </c>
      <c r="C25" s="161" t="str">
        <f>IF(All!$B20="","",IF($H$9=All!G20,ROW(All!B20)-ROW(All!$B$12),""))</f>
        <v/>
      </c>
      <c r="D25" s="162">
        <f>IFERROR(INDEX(All!$C$13:$M$206,$B25,D$16),"")</f>
        <v>8</v>
      </c>
      <c r="E25" s="12">
        <f>IFERROR(INDEX(All!$C$13:$M$206,$B25,E$16),"")</f>
        <v>4532</v>
      </c>
      <c r="F25" s="157" t="str">
        <f>IFERROR(INDEX(All!$C$13:$M$206,$B25,F$16),"")</f>
        <v>عبدالمولى عبدالحميد عبدالمولى محمد مقبل العريقي</v>
      </c>
      <c r="G25" s="12" t="str">
        <f>IFERROR(INDEX(All!$C$13:$M$206,$B25,G$16),"")</f>
        <v>د</v>
      </c>
      <c r="H25" s="12">
        <f>IFERROR(INDEX(All!$C$13:$M$206,$B25,H$16),"")</f>
        <v>51</v>
      </c>
      <c r="I25" s="12">
        <f>IFERROR(INDEX(All!$C$13:$M$206,$B25,I$16),"")</f>
        <v>20</v>
      </c>
      <c r="J25" s="12">
        <f>IFERROR(INDEX(All!$C$13:$M$206,$B25,J$16),"")</f>
        <v>20</v>
      </c>
      <c r="K25" s="15">
        <f>IFERROR(INDEX(All!$C$13:$M$206,$B25,K$16),"")</f>
        <v>91</v>
      </c>
      <c r="L25" s="163" t="str">
        <f>IFERROR(INDEX(All!$C$13:$M$206,$B25,L$16),"")</f>
        <v>جيد جداً</v>
      </c>
      <c r="M25" s="163" t="str">
        <f>IFERROR(INDEX(All!$C$13:$M$206,$B25,M$16),"")</f>
        <v>ممتاز</v>
      </c>
      <c r="N25" s="166"/>
      <c r="O25" s="167">
        <f t="shared" si="2"/>
        <v>1</v>
      </c>
    </row>
    <row r="26" spans="2:23" ht="18" customHeight="1">
      <c r="B26" s="28">
        <f>IFERROR(SMALL($C$18:$C$211,ROW(All!G21)-ROW(All!$G$12)),"")</f>
        <v>91</v>
      </c>
      <c r="C26" s="161" t="str">
        <f>IF(All!$B21="","",IF($H$9=All!G21,ROW(All!B21)-ROW(All!$B$12),""))</f>
        <v/>
      </c>
      <c r="D26" s="162">
        <f>IFERROR(INDEX(All!$C$13:$M$206,$B26,D$16),"")</f>
        <v>9</v>
      </c>
      <c r="E26" s="12">
        <f>IFERROR(INDEX(All!$C$13:$M$206,$B26,E$16),"")</f>
        <v>5201</v>
      </c>
      <c r="F26" s="157" t="str">
        <f>IFERROR(INDEX(All!$C$13:$M$206,$B26,F$16),"")</f>
        <v>عدي عمران محمد  سعيد</v>
      </c>
      <c r="G26" s="12" t="str">
        <f>IFERROR(INDEX(All!$C$13:$M$206,$B26,G$16),"")</f>
        <v>د</v>
      </c>
      <c r="H26" s="12">
        <f>IFERROR(INDEX(All!$C$13:$M$206,$B26,H$16),"")</f>
        <v>15</v>
      </c>
      <c r="I26" s="12">
        <f>IFERROR(INDEX(All!$C$13:$M$206,$B26,I$16),"")</f>
        <v>20</v>
      </c>
      <c r="J26" s="12">
        <f>IFERROR(INDEX(All!$C$13:$M$206,$B26,J$16),"")</f>
        <v>20</v>
      </c>
      <c r="K26" s="15">
        <f>IFERROR(INDEX(All!$C$13:$M$206,$B26,K$16),"")</f>
        <v>55</v>
      </c>
      <c r="L26" s="163" t="str">
        <f>IFERROR(INDEX(All!$C$13:$M$206,$B26,L$16),"")</f>
        <v>ضعيف</v>
      </c>
      <c r="M26" s="163" t="str">
        <f>IFERROR(INDEX(All!$C$13:$M$206,$B26,M$16),"")</f>
        <v>مقبول</v>
      </c>
      <c r="N26" s="164"/>
      <c r="O26" s="165">
        <f t="shared" si="2"/>
        <v>1</v>
      </c>
    </row>
    <row r="27" spans="2:23" ht="18" customHeight="1">
      <c r="B27" s="28">
        <f>IFERROR(SMALL($C$18:$C$211,ROW(All!G22)-ROW(All!$G$12)),"")</f>
        <v>92</v>
      </c>
      <c r="C27" s="161" t="str">
        <f>IF(All!$B22="","",IF($H$9=All!G22,ROW(All!B22)-ROW(All!$B$12),""))</f>
        <v/>
      </c>
      <c r="D27" s="162">
        <f>IFERROR(INDEX(All!$C$13:$M$206,$B27,D$16),"")</f>
        <v>10</v>
      </c>
      <c r="E27" s="12">
        <f>IFERROR(INDEX(All!$C$13:$M$206,$B27,E$16),"")</f>
        <v>4606</v>
      </c>
      <c r="F27" s="157" t="str">
        <f>IFERROR(INDEX(All!$C$13:$M$206,$B27,F$16),"")</f>
        <v>عمار عبده يحيى عبده الزهرات</v>
      </c>
      <c r="G27" s="12" t="str">
        <f>IFERROR(INDEX(All!$C$13:$M$206,$B27,G$16),"")</f>
        <v>د</v>
      </c>
      <c r="H27" s="12">
        <f>IFERROR(INDEX(All!$C$13:$M$206,$B27,H$16),"")</f>
        <v>52</v>
      </c>
      <c r="I27" s="12">
        <f>IFERROR(INDEX(All!$C$13:$M$206,$B27,I$16),"")</f>
        <v>20</v>
      </c>
      <c r="J27" s="12">
        <f>IFERROR(INDEX(All!$C$13:$M$206,$B27,J$16),"")</f>
        <v>20</v>
      </c>
      <c r="K27" s="15">
        <f>IFERROR(INDEX(All!$C$13:$M$206,$B27,K$16),"")</f>
        <v>92</v>
      </c>
      <c r="L27" s="163" t="str">
        <f>IFERROR(INDEX(All!$C$13:$M$206,$B27,L$16),"")</f>
        <v>جيد جداً</v>
      </c>
      <c r="M27" s="163" t="str">
        <f>IFERROR(INDEX(All!$C$13:$M$206,$B27,M$16),"")</f>
        <v>ممتاز</v>
      </c>
      <c r="N27" s="166"/>
      <c r="O27" s="167">
        <f t="shared" si="2"/>
        <v>1</v>
      </c>
    </row>
    <row r="28" spans="2:23" ht="18" customHeight="1">
      <c r="B28" s="28">
        <f>IFERROR(SMALL($C$18:$C$211,ROW(All!G23)-ROW(All!$G$12)),"")</f>
        <v>93</v>
      </c>
      <c r="C28" s="161" t="str">
        <f>IF(All!$B23="","",IF($H$9=All!G23,ROW(All!B23)-ROW(All!$B$12),""))</f>
        <v/>
      </c>
      <c r="D28" s="162">
        <f>IFERROR(INDEX(All!$C$13:$M$206,$B28,D$16),"")</f>
        <v>11</v>
      </c>
      <c r="E28" s="12">
        <f>IFERROR(INDEX(All!$C$13:$M$206,$B28,E$16),"")</f>
        <v>3762</v>
      </c>
      <c r="F28" s="157" t="str">
        <f>IFERROR(INDEX(All!$C$13:$M$206,$B28,F$16),"")</f>
        <v>عمار ياسر يحيى  العبدي</v>
      </c>
      <c r="G28" s="12" t="str">
        <f>IFERROR(INDEX(All!$C$13:$M$206,$B28,G$16),"")</f>
        <v>د</v>
      </c>
      <c r="H28" s="12">
        <f>IFERROR(INDEX(All!$C$13:$M$206,$B28,H$16),"")</f>
        <v>30</v>
      </c>
      <c r="I28" s="12">
        <f>IFERROR(INDEX(All!$C$13:$M$206,$B28,I$16),"")</f>
        <v>20</v>
      </c>
      <c r="J28" s="12">
        <f>IFERROR(INDEX(All!$C$13:$M$206,$B28,J$16),"")</f>
        <v>18</v>
      </c>
      <c r="K28" s="15">
        <f>IFERROR(INDEX(All!$C$13:$M$206,$B28,K$16),"")</f>
        <v>68</v>
      </c>
      <c r="L28" s="163" t="str">
        <f>IFERROR(INDEX(All!$C$13:$M$206,$B28,L$16),"")</f>
        <v>مقبول</v>
      </c>
      <c r="M28" s="163" t="str">
        <f>IFERROR(INDEX(All!$C$13:$M$206,$B28,M$16),"")</f>
        <v>جيد</v>
      </c>
      <c r="N28" s="164"/>
      <c r="O28" s="165">
        <f t="shared" si="2"/>
        <v>1</v>
      </c>
    </row>
    <row r="29" spans="2:23" ht="18" customHeight="1">
      <c r="B29" s="28">
        <f>IFERROR(SMALL($C$18:$C$211,ROW(All!G24)-ROW(All!$G$12)),"")</f>
        <v>94</v>
      </c>
      <c r="C29" s="161" t="str">
        <f>IF(All!$B24="","",IF($H$9=All!G24,ROW(All!B24)-ROW(All!$B$12),""))</f>
        <v/>
      </c>
      <c r="D29" s="162">
        <f>IFERROR(INDEX(All!$C$13:$M$206,$B29,D$16),"")</f>
        <v>12</v>
      </c>
      <c r="E29" s="12">
        <f>IFERROR(INDEX(All!$C$13:$M$206,$B29,E$16),"")</f>
        <v>4684</v>
      </c>
      <c r="F29" s="157" t="str">
        <f>IFERROR(INDEX(All!$C$13:$M$206,$B29,F$16),"")</f>
        <v>عمر دليل سعيد حمود علي</v>
      </c>
      <c r="G29" s="12" t="str">
        <f>IFERROR(INDEX(All!$C$13:$M$206,$B29,G$16),"")</f>
        <v>د</v>
      </c>
      <c r="H29" s="12">
        <f>IFERROR(INDEX(All!$C$13:$M$206,$B29,H$16),"")</f>
        <v>35</v>
      </c>
      <c r="I29" s="12">
        <f>IFERROR(INDEX(All!$C$13:$M$206,$B29,I$16),"")</f>
        <v>19</v>
      </c>
      <c r="J29" s="12">
        <f>IFERROR(INDEX(All!$C$13:$M$206,$B29,J$16),"")</f>
        <v>20</v>
      </c>
      <c r="K29" s="15">
        <f>IFERROR(INDEX(All!$C$13:$M$206,$B29,K$16),"")</f>
        <v>74</v>
      </c>
      <c r="L29" s="163" t="str">
        <f>IFERROR(INDEX(All!$C$13:$M$206,$B29,L$16),"")</f>
        <v>مقبول</v>
      </c>
      <c r="M29" s="163" t="str">
        <f>IFERROR(INDEX(All!$C$13:$M$206,$B29,M$16),"")</f>
        <v>جيد</v>
      </c>
      <c r="N29" s="166"/>
      <c r="O29" s="167">
        <f t="shared" si="2"/>
        <v>1</v>
      </c>
    </row>
    <row r="30" spans="2:23" ht="18" customHeight="1">
      <c r="B30" s="28">
        <f>IFERROR(SMALL($C$18:$C$211,ROW(All!G25)-ROW(All!$G$12)),"")</f>
        <v>95</v>
      </c>
      <c r="C30" s="161" t="str">
        <f>IF(All!$B25="","",IF($H$9=All!G25,ROW(All!B25)-ROW(All!$B$12),""))</f>
        <v/>
      </c>
      <c r="D30" s="162">
        <f>IFERROR(INDEX(All!$C$13:$M$206,$B30,D$16),"")</f>
        <v>13</v>
      </c>
      <c r="E30" s="12">
        <f>IFERROR(INDEX(All!$C$13:$M$206,$B30,E$16),"")</f>
        <v>4739</v>
      </c>
      <c r="F30" s="157" t="str">
        <f>IFERROR(INDEX(All!$C$13:$M$206,$B30,F$16),"")</f>
        <v>عمر سعد الحاج ناصر مسيحل</v>
      </c>
      <c r="G30" s="12" t="str">
        <f>IFERROR(INDEX(All!$C$13:$M$206,$B30,G$16),"")</f>
        <v>د</v>
      </c>
      <c r="H30" s="12">
        <f>IFERROR(INDEX(All!$C$13:$M$206,$B30,H$16),"")</f>
        <v>60</v>
      </c>
      <c r="I30" s="12">
        <f>IFERROR(INDEX(All!$C$13:$M$206,$B30,I$16),"")</f>
        <v>20</v>
      </c>
      <c r="J30" s="12">
        <f>IFERROR(INDEX(All!$C$13:$M$206,$B30,J$16),"")</f>
        <v>20</v>
      </c>
      <c r="K30" s="15">
        <f>IFERROR(INDEX(All!$C$13:$M$206,$B30,K$16),"")</f>
        <v>100</v>
      </c>
      <c r="L30" s="163" t="str">
        <f>IFERROR(INDEX(All!$C$13:$M$206,$B30,L$16),"")</f>
        <v>ممتاز</v>
      </c>
      <c r="M30" s="163" t="str">
        <f>IFERROR(INDEX(All!$C$13:$M$206,$B30,M$16),"")</f>
        <v>ممتاز</v>
      </c>
      <c r="N30" s="164"/>
      <c r="O30" s="165">
        <f t="shared" si="2"/>
        <v>1</v>
      </c>
    </row>
    <row r="31" spans="2:23" ht="18" customHeight="1">
      <c r="B31" s="28">
        <f>IFERROR(SMALL($C$18:$C$211,ROW(All!G26)-ROW(All!$G$12)),"")</f>
        <v>96</v>
      </c>
      <c r="C31" s="161" t="str">
        <f>IF(All!$B26="","",IF($H$9=All!G26,ROW(All!B26)-ROW(All!$B$12),""))</f>
        <v/>
      </c>
      <c r="D31" s="162">
        <f>IFERROR(INDEX(All!$C$13:$M$206,$B31,D$16),"")</f>
        <v>14</v>
      </c>
      <c r="E31" s="12">
        <f>IFERROR(INDEX(All!$C$13:$M$206,$B31,E$16),"")</f>
        <v>2551</v>
      </c>
      <c r="F31" s="157" t="str">
        <f>IFERROR(INDEX(All!$C$13:$M$206,$B31,F$16),"")</f>
        <v>محمد خالد حسين صالح الظماء</v>
      </c>
      <c r="G31" s="12" t="str">
        <f>IFERROR(INDEX(All!$C$13:$M$206,$B31,G$16),"")</f>
        <v>د</v>
      </c>
      <c r="H31" s="12">
        <f>IFERROR(INDEX(All!$C$13:$M$206,$B31,H$16),"")</f>
        <v>42</v>
      </c>
      <c r="I31" s="12">
        <f>IFERROR(INDEX(All!$C$13:$M$206,$B31,I$16),"")</f>
        <v>20</v>
      </c>
      <c r="J31" s="12">
        <f>IFERROR(INDEX(All!$C$13:$M$206,$B31,J$16),"")</f>
        <v>20</v>
      </c>
      <c r="K31" s="15">
        <f>IFERROR(INDEX(All!$C$13:$M$206,$B31,K$16),"")</f>
        <v>82</v>
      </c>
      <c r="L31" s="163" t="str">
        <f>IFERROR(INDEX(All!$C$13:$M$206,$B31,L$16),"")</f>
        <v>جيد</v>
      </c>
      <c r="M31" s="163" t="str">
        <f>IFERROR(INDEX(All!$C$13:$M$206,$B31,M$16),"")</f>
        <v>جيد جداً</v>
      </c>
      <c r="N31" s="166"/>
      <c r="O31" s="167">
        <f t="shared" si="2"/>
        <v>1</v>
      </c>
    </row>
    <row r="32" spans="2:23" ht="18" customHeight="1">
      <c r="B32" s="28">
        <f>IFERROR(SMALL($C$18:$C$211,ROW(All!G27)-ROW(All!$G$12)),"")</f>
        <v>97</v>
      </c>
      <c r="C32" s="161" t="str">
        <f>IF(All!$B27="","",IF($H$9=All!G27,ROW(All!B27)-ROW(All!$B$12),""))</f>
        <v/>
      </c>
      <c r="D32" s="162">
        <f>IFERROR(INDEX(All!$C$13:$M$206,$B32,D$16),"")</f>
        <v>15</v>
      </c>
      <c r="E32" s="12">
        <f>IFERROR(INDEX(All!$C$13:$M$206,$B32,E$16),"")</f>
        <v>2913</v>
      </c>
      <c r="F32" s="157" t="str">
        <f>IFERROR(INDEX(All!$C$13:$M$206,$B32,F$16),"")</f>
        <v>محمد خالد مهدي يحيى العذري</v>
      </c>
      <c r="G32" s="12" t="str">
        <f>IFERROR(INDEX(All!$C$13:$M$206,$B32,G$16),"")</f>
        <v>د</v>
      </c>
      <c r="H32" s="12">
        <f>IFERROR(INDEX(All!$C$13:$M$206,$B32,H$16),"")</f>
        <v>38</v>
      </c>
      <c r="I32" s="12">
        <f>IFERROR(INDEX(All!$C$13:$M$206,$B32,I$16),"")</f>
        <v>20</v>
      </c>
      <c r="J32" s="12">
        <f>IFERROR(INDEX(All!$C$13:$M$206,$B32,J$16),"")</f>
        <v>20</v>
      </c>
      <c r="K32" s="15">
        <f>IFERROR(INDEX(All!$C$13:$M$206,$B32,K$16),"")</f>
        <v>78</v>
      </c>
      <c r="L32" s="163" t="str">
        <f>IFERROR(INDEX(All!$C$13:$M$206,$B32,L$16),"")</f>
        <v>مقبول</v>
      </c>
      <c r="M32" s="163" t="str">
        <f>IFERROR(INDEX(All!$C$13:$M$206,$B32,M$16),"")</f>
        <v>جيد</v>
      </c>
      <c r="N32" s="164"/>
      <c r="O32" s="165">
        <f t="shared" si="2"/>
        <v>1</v>
      </c>
    </row>
    <row r="33" spans="2:15" ht="18" customHeight="1">
      <c r="B33" s="28">
        <f>IFERROR(SMALL($C$18:$C$211,ROW(All!G28)-ROW(All!$G$12)),"")</f>
        <v>98</v>
      </c>
      <c r="C33" s="161" t="str">
        <f>IF(All!$B28="","",IF($H$9=All!G28,ROW(All!B28)-ROW(All!$B$12),""))</f>
        <v/>
      </c>
      <c r="D33" s="162">
        <f>IFERROR(INDEX(All!$C$13:$M$206,$B33,D$16),"")</f>
        <v>16</v>
      </c>
      <c r="E33" s="12">
        <f>IFERROR(INDEX(All!$C$13:$M$206,$B33,E$16),"")</f>
        <v>1738</v>
      </c>
      <c r="F33" s="157" t="str">
        <f>IFERROR(INDEX(All!$C$13:$M$206,$B33,F$16),"")</f>
        <v>محمد صالح صالح أحمد المذبحي</v>
      </c>
      <c r="G33" s="12" t="str">
        <f>IFERROR(INDEX(All!$C$13:$M$206,$B33,G$16),"")</f>
        <v>د</v>
      </c>
      <c r="H33" s="12">
        <f>IFERROR(INDEX(All!$C$13:$M$206,$B33,H$16),"")</f>
        <v>50</v>
      </c>
      <c r="I33" s="12">
        <f>IFERROR(INDEX(All!$C$13:$M$206,$B33,I$16),"")</f>
        <v>20</v>
      </c>
      <c r="J33" s="12">
        <f>IFERROR(INDEX(All!$C$13:$M$206,$B33,J$16),"")</f>
        <v>19</v>
      </c>
      <c r="K33" s="15">
        <f>IFERROR(INDEX(All!$C$13:$M$206,$B33,K$16),"")</f>
        <v>89</v>
      </c>
      <c r="L33" s="163" t="str">
        <f>IFERROR(INDEX(All!$C$13:$M$206,$B33,L$16),"")</f>
        <v>جيد جداً</v>
      </c>
      <c r="M33" s="163" t="str">
        <f>IFERROR(INDEX(All!$C$13:$M$206,$B33,M$16),"")</f>
        <v>جيد جداً</v>
      </c>
      <c r="N33" s="166"/>
      <c r="O33" s="167">
        <f t="shared" si="2"/>
        <v>1</v>
      </c>
    </row>
    <row r="34" spans="2:15" ht="18" customHeight="1">
      <c r="B34" s="28">
        <f>IFERROR(SMALL($C$18:$C$211,ROW(All!G29)-ROW(All!$G$12)),"")</f>
        <v>99</v>
      </c>
      <c r="C34" s="161" t="str">
        <f>IF(All!$B29="","",IF($H$9=All!G29,ROW(All!B29)-ROW(All!$B$12),""))</f>
        <v/>
      </c>
      <c r="D34" s="162">
        <f>IFERROR(INDEX(All!$C$13:$M$206,$B34,D$16),"")</f>
        <v>17</v>
      </c>
      <c r="E34" s="12">
        <f>IFERROR(INDEX(All!$C$13:$M$206,$B34,E$16),"")</f>
        <v>5881</v>
      </c>
      <c r="F34" s="157" t="str">
        <f>IFERROR(INDEX(All!$C$13:$M$206,$B34,F$16),"")</f>
        <v>محمد فؤاد قاسم يحيى الجرادي</v>
      </c>
      <c r="G34" s="12" t="str">
        <f>IFERROR(INDEX(All!$C$13:$M$206,$B34,G$16),"")</f>
        <v>د</v>
      </c>
      <c r="H34" s="12">
        <f>IFERROR(INDEX(All!$C$13:$M$206,$B34,H$16),"")</f>
        <v>47</v>
      </c>
      <c r="I34" s="12">
        <f>IFERROR(INDEX(All!$C$13:$M$206,$B34,I$16),"")</f>
        <v>18</v>
      </c>
      <c r="J34" s="12">
        <f>IFERROR(INDEX(All!$C$13:$M$206,$B34,J$16),"")</f>
        <v>17</v>
      </c>
      <c r="K34" s="15">
        <f>IFERROR(INDEX(All!$C$13:$M$206,$B34,K$16),"")</f>
        <v>82</v>
      </c>
      <c r="L34" s="163" t="str">
        <f>IFERROR(INDEX(All!$C$13:$M$206,$B34,L$16),"")</f>
        <v>جيد</v>
      </c>
      <c r="M34" s="163" t="str">
        <f>IFERROR(INDEX(All!$C$13:$M$206,$B34,M$16),"")</f>
        <v>جيد جداً</v>
      </c>
      <c r="N34" s="164"/>
      <c r="O34" s="165">
        <f t="shared" si="2"/>
        <v>1</v>
      </c>
    </row>
    <row r="35" spans="2:15" ht="18" customHeight="1">
      <c r="B35" s="28">
        <f>IFERROR(SMALL($C$18:$C$211,ROW(All!G30)-ROW(All!$G$12)),"")</f>
        <v>100</v>
      </c>
      <c r="C35" s="161" t="str">
        <f>IF(All!$B30="","",IF($H$9=All!G30,ROW(All!B30)-ROW(All!$B$12),""))</f>
        <v/>
      </c>
      <c r="D35" s="162">
        <f>IFERROR(INDEX(All!$C$13:$M$206,$B35,D$16),"")</f>
        <v>18</v>
      </c>
      <c r="E35" s="12">
        <f>IFERROR(INDEX(All!$C$13:$M$206,$B35,E$16),"")</f>
        <v>5215</v>
      </c>
      <c r="F35" s="157" t="str">
        <f>IFERROR(INDEX(All!$C$13:$M$206,$B35,F$16),"")</f>
        <v>محمد محمود قائد اسماعيل حسن</v>
      </c>
      <c r="G35" s="12" t="str">
        <f>IFERROR(INDEX(All!$C$13:$M$206,$B35,G$16),"")</f>
        <v>د</v>
      </c>
      <c r="H35" s="12">
        <f>IFERROR(INDEX(All!$C$13:$M$206,$B35,H$16),"")</f>
        <v>45</v>
      </c>
      <c r="I35" s="12">
        <f>IFERROR(INDEX(All!$C$13:$M$206,$B35,I$16),"")</f>
        <v>20</v>
      </c>
      <c r="J35" s="12">
        <f>IFERROR(INDEX(All!$C$13:$M$206,$B35,J$16),"")</f>
        <v>20</v>
      </c>
      <c r="K35" s="15">
        <f>IFERROR(INDEX(All!$C$13:$M$206,$B35,K$16),"")</f>
        <v>85</v>
      </c>
      <c r="L35" s="163" t="str">
        <f>IFERROR(INDEX(All!$C$13:$M$206,$B35,L$16),"")</f>
        <v>جيد</v>
      </c>
      <c r="M35" s="163" t="str">
        <f>IFERROR(INDEX(All!$C$13:$M$206,$B35,M$16),"")</f>
        <v>جيد جداً</v>
      </c>
      <c r="N35" s="166"/>
      <c r="O35" s="167">
        <f t="shared" si="2"/>
        <v>1</v>
      </c>
    </row>
    <row r="36" spans="2:15" ht="18" customHeight="1">
      <c r="B36" s="28">
        <f>IFERROR(SMALL($C$18:$C$211,ROW(All!G31)-ROW(All!$G$12)),"")</f>
        <v>101</v>
      </c>
      <c r="C36" s="161" t="str">
        <f>IF(All!$B31="","",IF($H$9=All!G31,ROW(All!B31)-ROW(All!$B$12),""))</f>
        <v/>
      </c>
      <c r="D36" s="162">
        <f>IFERROR(INDEX(All!$C$13:$M$206,$B36,D$16),"")</f>
        <v>19</v>
      </c>
      <c r="E36" s="12">
        <f>IFERROR(INDEX(All!$C$13:$M$206,$B36,E$16),"")</f>
        <v>2396</v>
      </c>
      <c r="F36" s="157" t="str">
        <f>IFERROR(INDEX(All!$C$13:$M$206,$B36,F$16),"")</f>
        <v>منصور نوفل سفيان احمد الكهلاني</v>
      </c>
      <c r="G36" s="12" t="str">
        <f>IFERROR(INDEX(All!$C$13:$M$206,$B36,G$16),"")</f>
        <v>د</v>
      </c>
      <c r="H36" s="12">
        <f>IFERROR(INDEX(All!$C$13:$M$206,$B36,H$16),"")</f>
        <v>18</v>
      </c>
      <c r="I36" s="12">
        <f>IFERROR(INDEX(All!$C$13:$M$206,$B36,I$16),"")</f>
        <v>18</v>
      </c>
      <c r="J36" s="12">
        <f>IFERROR(INDEX(All!$C$13:$M$206,$B36,J$16),"")</f>
        <v>18</v>
      </c>
      <c r="K36" s="15">
        <f>IFERROR(INDEX(All!$C$13:$M$206,$B36,K$16),"")</f>
        <v>54</v>
      </c>
      <c r="L36" s="163" t="str">
        <f>IFERROR(INDEX(All!$C$13:$M$206,$B36,L$16),"")</f>
        <v>ضعيف</v>
      </c>
      <c r="M36" s="163" t="str">
        <f>IFERROR(INDEX(All!$C$13:$M$206,$B36,M$16),"")</f>
        <v>مقبول</v>
      </c>
      <c r="N36" s="164"/>
      <c r="O36" s="165">
        <f t="shared" si="2"/>
        <v>1</v>
      </c>
    </row>
    <row r="37" spans="2:15" ht="18" customHeight="1">
      <c r="B37" s="28">
        <f>IFERROR(SMALL($C$18:$C$211,ROW(All!G32)-ROW(All!$G$12)),"")</f>
        <v>102</v>
      </c>
      <c r="C37" s="161" t="str">
        <f>IF(All!$B32="","",IF($H$9=All!G32,ROW(All!B32)-ROW(All!$B$12),""))</f>
        <v/>
      </c>
      <c r="D37" s="162">
        <f>IFERROR(INDEX(All!$C$13:$M$206,$B37,D$16),"")</f>
        <v>20</v>
      </c>
      <c r="E37" s="12">
        <f>IFERROR(INDEX(All!$C$13:$M$206,$B37,E$16),"")</f>
        <v>5231</v>
      </c>
      <c r="F37" s="157" t="str">
        <f>IFERROR(INDEX(All!$C$13:$M$206,$B37,F$16),"")</f>
        <v>مهران حمود احمد حسن الكدم</v>
      </c>
      <c r="G37" s="12" t="str">
        <f>IFERROR(INDEX(All!$C$13:$M$206,$B37,G$16),"")</f>
        <v>د</v>
      </c>
      <c r="H37" s="12">
        <f>IFERROR(INDEX(All!$C$13:$M$206,$B37,H$16),"")</f>
        <v>24</v>
      </c>
      <c r="I37" s="12">
        <f>IFERROR(INDEX(All!$C$13:$M$206,$B37,I$16),"")</f>
        <v>20</v>
      </c>
      <c r="J37" s="12">
        <f>IFERROR(INDEX(All!$C$13:$M$206,$B37,J$16),"")</f>
        <v>18</v>
      </c>
      <c r="K37" s="15">
        <f>IFERROR(INDEX(All!$C$13:$M$206,$B37,K$16),"")</f>
        <v>62</v>
      </c>
      <c r="L37" s="163" t="str">
        <f>IFERROR(INDEX(All!$C$13:$M$206,$B37,L$16),"")</f>
        <v>ضعيف</v>
      </c>
      <c r="M37" s="163" t="str">
        <f>IFERROR(INDEX(All!$C$13:$M$206,$B37,M$16),"")</f>
        <v>مقبول</v>
      </c>
      <c r="N37" s="166"/>
      <c r="O37" s="167">
        <f t="shared" si="2"/>
        <v>1</v>
      </c>
    </row>
    <row r="38" spans="2:15" ht="18" customHeight="1">
      <c r="B38" s="28">
        <f>IFERROR(SMALL($C$18:$C$211,ROW(All!G33)-ROW(All!$G$12)),"")</f>
        <v>103</v>
      </c>
      <c r="C38" s="161" t="str">
        <f>IF(All!$B33="","",IF($H$9=All!G33,ROW(All!B33)-ROW(All!$B$12),""))</f>
        <v/>
      </c>
      <c r="D38" s="162">
        <f>IFERROR(INDEX(All!$C$13:$M$206,$B38,D$16),"")</f>
        <v>21</v>
      </c>
      <c r="E38" s="12">
        <f>IFERROR(INDEX(All!$C$13:$M$206,$B38,E$16),"")</f>
        <v>4789</v>
      </c>
      <c r="F38" s="157" t="str">
        <f>IFERROR(INDEX(All!$C$13:$M$206,$B38,F$16),"")</f>
        <v>نجم الدين نافع ضيف الله  الغنامي</v>
      </c>
      <c r="G38" s="12" t="str">
        <f>IFERROR(INDEX(All!$C$13:$M$206,$B38,G$16),"")</f>
        <v>د</v>
      </c>
      <c r="H38" s="12">
        <f>IFERROR(INDEX(All!$C$13:$M$206,$B38,H$16),"")</f>
        <v>58</v>
      </c>
      <c r="I38" s="12">
        <f>IFERROR(INDEX(All!$C$13:$M$206,$B38,I$16),"")</f>
        <v>20</v>
      </c>
      <c r="J38" s="12">
        <f>IFERROR(INDEX(All!$C$13:$M$206,$B38,J$16),"")</f>
        <v>20</v>
      </c>
      <c r="K38" s="15">
        <f>IFERROR(INDEX(All!$C$13:$M$206,$B38,K$16),"")</f>
        <v>98</v>
      </c>
      <c r="L38" s="163" t="str">
        <f>IFERROR(INDEX(All!$C$13:$M$206,$B38,L$16),"")</f>
        <v>ممتاز</v>
      </c>
      <c r="M38" s="163" t="str">
        <f>IFERROR(INDEX(All!$C$13:$M$206,$B38,M$16),"")</f>
        <v>ممتاز</v>
      </c>
      <c r="N38" s="164"/>
      <c r="O38" s="165">
        <f t="shared" si="2"/>
        <v>1</v>
      </c>
    </row>
    <row r="39" spans="2:15" ht="18" customHeight="1">
      <c r="B39" s="28">
        <f>IFERROR(SMALL($C$18:$C$211,ROW(All!G34)-ROW(All!$G$12)),"")</f>
        <v>104</v>
      </c>
      <c r="C39" s="161" t="str">
        <f>IF(All!$B34="","",IF($H$9=All!G34,ROW(All!B34)-ROW(All!$B$12),""))</f>
        <v/>
      </c>
      <c r="D39" s="162">
        <f>IFERROR(INDEX(All!$C$13:$M$206,$B39,D$16),"")</f>
        <v>22</v>
      </c>
      <c r="E39" s="12">
        <f>IFERROR(INDEX(All!$C$13:$M$206,$B39,E$16),"")</f>
        <v>1805</v>
      </c>
      <c r="F39" s="157" t="str">
        <f>IFERROR(INDEX(All!$C$13:$M$206,$B39,F$16),"")</f>
        <v>هاشم عزيز منصور عبدالله الشهاب</v>
      </c>
      <c r="G39" s="12" t="str">
        <f>IFERROR(INDEX(All!$C$13:$M$206,$B39,G$16),"")</f>
        <v>د</v>
      </c>
      <c r="H39" s="12">
        <f>IFERROR(INDEX(All!$C$13:$M$206,$B39,H$16),"")</f>
        <v>58</v>
      </c>
      <c r="I39" s="12">
        <f>IFERROR(INDEX(All!$C$13:$M$206,$B39,I$16),"")</f>
        <v>20</v>
      </c>
      <c r="J39" s="12">
        <f>IFERROR(INDEX(All!$C$13:$M$206,$B39,J$16),"")</f>
        <v>20</v>
      </c>
      <c r="K39" s="15">
        <f>IFERROR(INDEX(All!$C$13:$M$206,$B39,K$16),"")</f>
        <v>98</v>
      </c>
      <c r="L39" s="163" t="str">
        <f>IFERROR(INDEX(All!$C$13:$M$206,$B39,L$16),"")</f>
        <v>ممتاز</v>
      </c>
      <c r="M39" s="163" t="str">
        <f>IFERROR(INDEX(All!$C$13:$M$206,$B39,M$16),"")</f>
        <v>ممتاز</v>
      </c>
      <c r="N39" s="166"/>
      <c r="O39" s="167">
        <f t="shared" si="2"/>
        <v>1</v>
      </c>
    </row>
    <row r="40" spans="2:15" ht="18" customHeight="1">
      <c r="B40" s="28">
        <f>IFERROR(SMALL($C$18:$C$211,ROW(All!G35)-ROW(All!$G$12)),"")</f>
        <v>105</v>
      </c>
      <c r="C40" s="161" t="str">
        <f>IF(All!$B35="","",IF($H$9=All!G35,ROW(All!B35)-ROW(All!$B$12),""))</f>
        <v/>
      </c>
      <c r="D40" s="162">
        <f>IFERROR(INDEX(All!$C$13:$M$206,$B40,D$16),"")</f>
        <v>23</v>
      </c>
      <c r="E40" s="12">
        <f>IFERROR(INDEX(All!$C$13:$M$206,$B40,E$16),"")</f>
        <v>5459</v>
      </c>
      <c r="F40" s="157" t="str">
        <f>IFERROR(INDEX(All!$C$13:$M$206,$B40,F$16),"")</f>
        <v>ياسين يوسف احمد ردمان الدبعي</v>
      </c>
      <c r="G40" s="12" t="str">
        <f>IFERROR(INDEX(All!$C$13:$M$206,$B40,G$16),"")</f>
        <v>د</v>
      </c>
      <c r="H40" s="12">
        <f>IFERROR(INDEX(All!$C$13:$M$206,$B40,H$16),"")</f>
        <v>41</v>
      </c>
      <c r="I40" s="12">
        <f>IFERROR(INDEX(All!$C$13:$M$206,$B40,I$16),"")</f>
        <v>20</v>
      </c>
      <c r="J40" s="12">
        <f>IFERROR(INDEX(All!$C$13:$M$206,$B40,J$16),"")</f>
        <v>20</v>
      </c>
      <c r="K40" s="15">
        <f>IFERROR(INDEX(All!$C$13:$M$206,$B40,K$16),"")</f>
        <v>81</v>
      </c>
      <c r="L40" s="163" t="str">
        <f>IFERROR(INDEX(All!$C$13:$M$206,$B40,L$16),"")</f>
        <v>جيد</v>
      </c>
      <c r="M40" s="163" t="str">
        <f>IFERROR(INDEX(All!$C$13:$M$206,$B40,M$16),"")</f>
        <v>جيد جداً</v>
      </c>
      <c r="N40" s="164"/>
      <c r="O40" s="165">
        <f t="shared" si="2"/>
        <v>1</v>
      </c>
    </row>
    <row r="41" spans="2:15" ht="18" customHeight="1">
      <c r="B41" s="28">
        <f>IFERROR(SMALL($C$18:$C$211,ROW(All!G36)-ROW(All!$G$12)),"")</f>
        <v>106</v>
      </c>
      <c r="C41" s="161" t="str">
        <f>IF(All!$B36="","",IF($H$9=All!G36,ROW(All!B36)-ROW(All!$B$12),""))</f>
        <v/>
      </c>
      <c r="D41" s="162">
        <f>IFERROR(INDEX(All!$C$13:$M$206,$B41,D$16),"")</f>
        <v>24</v>
      </c>
      <c r="E41" s="12">
        <f>IFERROR(INDEX(All!$C$13:$M$206,$B41,E$16),"")</f>
        <v>1615</v>
      </c>
      <c r="F41" s="157" t="str">
        <f>IFERROR(INDEX(All!$C$13:$M$206,$B41,F$16),"")</f>
        <v>يحيى محمد عبدالواحد  الرداعي</v>
      </c>
      <c r="G41" s="12" t="str">
        <f>IFERROR(INDEX(All!$C$13:$M$206,$B41,G$16),"")</f>
        <v>د</v>
      </c>
      <c r="H41" s="12">
        <f>IFERROR(INDEX(All!$C$13:$M$206,$B41,H$16),"")</f>
        <v>19</v>
      </c>
      <c r="I41" s="12">
        <f>IFERROR(INDEX(All!$C$13:$M$206,$B41,I$16),"")</f>
        <v>17</v>
      </c>
      <c r="J41" s="12">
        <f>IFERROR(INDEX(All!$C$13:$M$206,$B41,J$16),"")</f>
        <v>15</v>
      </c>
      <c r="K41" s="15">
        <f>IFERROR(INDEX(All!$C$13:$M$206,$B41,K$16),"")</f>
        <v>51</v>
      </c>
      <c r="L41" s="163" t="str">
        <f>IFERROR(INDEX(All!$C$13:$M$206,$B41,L$16),"")</f>
        <v>ضعيف</v>
      </c>
      <c r="M41" s="163" t="str">
        <f>IFERROR(INDEX(All!$C$13:$M$206,$B41,M$16),"")</f>
        <v>مقبول</v>
      </c>
      <c r="N41" s="166"/>
      <c r="O41" s="167">
        <f t="shared" si="2"/>
        <v>1</v>
      </c>
    </row>
    <row r="42" spans="2:15" ht="18" customHeight="1">
      <c r="B42" s="28" t="str">
        <f>IFERROR(SMALL($C$18:$C$211,ROW(All!G37)-ROW(All!$G$12)),"")</f>
        <v/>
      </c>
      <c r="C42" s="161" t="str">
        <f>IF(All!$B37="","",IF($H$9=All!G37,ROW(All!B37)-ROW(All!$B$12),""))</f>
        <v/>
      </c>
      <c r="D42" s="162" t="str">
        <f>IFERROR(INDEX(All!$C$13:$M$206,$B42,D$16),"")</f>
        <v/>
      </c>
      <c r="E42" s="12" t="str">
        <f>IFERROR(INDEX(All!$C$13:$M$206,$B42,E$16),"")</f>
        <v/>
      </c>
      <c r="F42" s="157" t="str">
        <f>IFERROR(INDEX(All!$C$13:$M$206,$B42,F$16),"")</f>
        <v/>
      </c>
      <c r="G42" s="12" t="str">
        <f>IFERROR(INDEX(All!$C$13:$M$206,$B42,G$16),"")</f>
        <v/>
      </c>
      <c r="H42" s="12" t="str">
        <f>IFERROR(INDEX(All!$C$13:$M$206,$B42,H$16),"")</f>
        <v/>
      </c>
      <c r="I42" s="12" t="str">
        <f>IFERROR(INDEX(All!$C$13:$M$206,$B42,I$16),"")</f>
        <v/>
      </c>
      <c r="J42" s="12" t="str">
        <f>IFERROR(INDEX(All!$C$13:$M$206,$B42,J$16),"")</f>
        <v/>
      </c>
      <c r="K42" s="15" t="str">
        <f>IFERROR(INDEX(All!$C$13:$M$206,$B42,K$16),"")</f>
        <v/>
      </c>
      <c r="L42" s="163" t="str">
        <f>IFERROR(INDEX(All!$C$13:$M$206,$B42,L$16),"")</f>
        <v/>
      </c>
      <c r="M42" s="163" t="str">
        <f>IFERROR(INDEX(All!$C$13:$M$206,$B42,M$16),"")</f>
        <v/>
      </c>
      <c r="N42" s="164"/>
      <c r="O42" s="165" t="str">
        <f t="shared" si="2"/>
        <v/>
      </c>
    </row>
    <row r="43" spans="2:15" ht="18" customHeight="1">
      <c r="B43" s="28" t="str">
        <f>IFERROR(SMALL($C$18:$C$211,ROW(All!G38)-ROW(All!$G$12)),"")</f>
        <v/>
      </c>
      <c r="C43" s="161" t="str">
        <f>IF(All!$B38="","",IF($H$9=All!G38,ROW(All!B38)-ROW(All!$B$12),""))</f>
        <v/>
      </c>
      <c r="D43" s="162" t="str">
        <f>IFERROR(INDEX(All!$C$13:$M$206,$B43,D$16),"")</f>
        <v/>
      </c>
      <c r="E43" s="12" t="str">
        <f>IFERROR(INDEX(All!$C$13:$M$206,$B43,E$16),"")</f>
        <v/>
      </c>
      <c r="F43" s="157" t="str">
        <f>IFERROR(INDEX(All!$C$13:$M$206,$B43,F$16),"")</f>
        <v/>
      </c>
      <c r="G43" s="12" t="str">
        <f>IFERROR(INDEX(All!$C$13:$M$206,$B43,G$16),"")</f>
        <v/>
      </c>
      <c r="H43" s="12" t="str">
        <f>IFERROR(INDEX(All!$C$13:$M$206,$B43,H$16),"")</f>
        <v/>
      </c>
      <c r="I43" s="12" t="str">
        <f>IFERROR(INDEX(All!$C$13:$M$206,$B43,I$16),"")</f>
        <v/>
      </c>
      <c r="J43" s="12" t="str">
        <f>IFERROR(INDEX(All!$C$13:$M$206,$B43,J$16),"")</f>
        <v/>
      </c>
      <c r="K43" s="15" t="str">
        <f>IFERROR(INDEX(All!$C$13:$M$206,$B43,K$16),"")</f>
        <v/>
      </c>
      <c r="L43" s="163" t="str">
        <f>IFERROR(INDEX(All!$C$13:$M$206,$B43,L$16),"")</f>
        <v/>
      </c>
      <c r="M43" s="163" t="str">
        <f>IFERROR(INDEX(All!$C$13:$M$206,$B43,M$16),"")</f>
        <v/>
      </c>
      <c r="N43" s="166"/>
      <c r="O43" s="167" t="str">
        <f t="shared" si="2"/>
        <v/>
      </c>
    </row>
    <row r="44" spans="2:15" ht="18" customHeight="1">
      <c r="B44" s="28" t="str">
        <f>IFERROR(SMALL($C$18:$C$211,ROW(All!G39)-ROW(All!$G$12)),"")</f>
        <v/>
      </c>
      <c r="C44" s="161" t="str">
        <f>IF(All!$B39="","",IF($H$9=All!G39,ROW(All!B39)-ROW(All!$B$12),""))</f>
        <v/>
      </c>
      <c r="D44" s="162" t="str">
        <f>IFERROR(INDEX(All!$C$13:$M$206,$B44,D$16),"")</f>
        <v/>
      </c>
      <c r="E44" s="12" t="str">
        <f>IFERROR(INDEX(All!$C$13:$M$206,$B44,E$16),"")</f>
        <v/>
      </c>
      <c r="F44" s="157" t="str">
        <f>IFERROR(INDEX(All!$C$13:$M$206,$B44,F$16),"")</f>
        <v/>
      </c>
      <c r="G44" s="12" t="str">
        <f>IFERROR(INDEX(All!$C$13:$M$206,$B44,G$16),"")</f>
        <v/>
      </c>
      <c r="H44" s="12" t="str">
        <f>IFERROR(INDEX(All!$C$13:$M$206,$B44,H$16),"")</f>
        <v/>
      </c>
      <c r="I44" s="12" t="str">
        <f>IFERROR(INDEX(All!$C$13:$M$206,$B44,I$16),"")</f>
        <v/>
      </c>
      <c r="J44" s="12" t="str">
        <f>IFERROR(INDEX(All!$C$13:$M$206,$B44,J$16),"")</f>
        <v/>
      </c>
      <c r="K44" s="15" t="str">
        <f>IFERROR(INDEX(All!$C$13:$M$206,$B44,K$16),"")</f>
        <v/>
      </c>
      <c r="L44" s="163" t="str">
        <f>IFERROR(INDEX(All!$C$13:$M$206,$B44,L$16),"")</f>
        <v/>
      </c>
      <c r="M44" s="163" t="str">
        <f>IFERROR(INDEX(All!$C$13:$M$206,$B44,M$16),"")</f>
        <v/>
      </c>
      <c r="N44" s="164"/>
      <c r="O44" s="165" t="str">
        <f t="shared" si="2"/>
        <v/>
      </c>
    </row>
    <row r="45" spans="2:15" ht="18" customHeight="1">
      <c r="B45" s="28" t="str">
        <f>IFERROR(SMALL($C$18:$C$211,ROW(All!G40)-ROW(All!$G$12)),"")</f>
        <v/>
      </c>
      <c r="C45" s="161" t="str">
        <f>IF(All!$B40="","",IF($H$9=All!G40,ROW(All!B40)-ROW(All!$B$12),""))</f>
        <v/>
      </c>
      <c r="D45" s="162" t="str">
        <f>IFERROR(INDEX(All!$C$13:$M$206,$B45,D$16),"")</f>
        <v/>
      </c>
      <c r="E45" s="12" t="str">
        <f>IFERROR(INDEX(All!$C$13:$M$206,$B45,E$16),"")</f>
        <v/>
      </c>
      <c r="F45" s="157" t="str">
        <f>IFERROR(INDEX(All!$C$13:$M$206,$B45,F$16),"")</f>
        <v/>
      </c>
      <c r="G45" s="12" t="str">
        <f>IFERROR(INDEX(All!$C$13:$M$206,$B45,G$16),"")</f>
        <v/>
      </c>
      <c r="H45" s="12" t="str">
        <f>IFERROR(INDEX(All!$C$13:$M$206,$B45,H$16),"")</f>
        <v/>
      </c>
      <c r="I45" s="12" t="str">
        <f>IFERROR(INDEX(All!$C$13:$M$206,$B45,I$16),"")</f>
        <v/>
      </c>
      <c r="J45" s="12" t="str">
        <f>IFERROR(INDEX(All!$C$13:$M$206,$B45,J$16),"")</f>
        <v/>
      </c>
      <c r="K45" s="15" t="str">
        <f>IFERROR(INDEX(All!$C$13:$M$206,$B45,K$16),"")</f>
        <v/>
      </c>
      <c r="L45" s="163" t="str">
        <f>IFERROR(INDEX(All!$C$13:$M$206,$B45,L$16),"")</f>
        <v/>
      </c>
      <c r="M45" s="163" t="str">
        <f>IFERROR(INDEX(All!$C$13:$M$206,$B45,M$16),"")</f>
        <v/>
      </c>
      <c r="N45" s="166"/>
      <c r="O45" s="167" t="str">
        <f t="shared" si="2"/>
        <v/>
      </c>
    </row>
    <row r="46" spans="2:15" ht="18" customHeight="1">
      <c r="B46" s="28" t="str">
        <f>IFERROR(SMALL($C$18:$C$211,ROW(All!G41)-ROW(All!$G$12)),"")</f>
        <v/>
      </c>
      <c r="C46" s="161" t="str">
        <f>IF(All!$B41="","",IF($H$9=All!G41,ROW(All!B41)-ROW(All!$B$12),""))</f>
        <v/>
      </c>
      <c r="D46" s="162" t="str">
        <f>IFERROR(INDEX(All!$C$13:$M$206,$B46,D$16),"")</f>
        <v/>
      </c>
      <c r="E46" s="12" t="str">
        <f>IFERROR(INDEX(All!$C$13:$M$206,$B46,E$16),"")</f>
        <v/>
      </c>
      <c r="F46" s="157" t="str">
        <f>IFERROR(INDEX(All!$C$13:$M$206,$B46,F$16),"")</f>
        <v/>
      </c>
      <c r="G46" s="12" t="str">
        <f>IFERROR(INDEX(All!$C$13:$M$206,$B46,G$16),"")</f>
        <v/>
      </c>
      <c r="H46" s="12" t="str">
        <f>IFERROR(INDEX(All!$C$13:$M$206,$B46,H$16),"")</f>
        <v/>
      </c>
      <c r="I46" s="12" t="str">
        <f>IFERROR(INDEX(All!$C$13:$M$206,$B46,I$16),"")</f>
        <v/>
      </c>
      <c r="J46" s="12" t="str">
        <f>IFERROR(INDEX(All!$C$13:$M$206,$B46,J$16),"")</f>
        <v/>
      </c>
      <c r="K46" s="15" t="str">
        <f>IFERROR(INDEX(All!$C$13:$M$206,$B46,K$16),"")</f>
        <v/>
      </c>
      <c r="L46" s="163" t="str">
        <f>IFERROR(INDEX(All!$C$13:$M$206,$B46,L$16),"")</f>
        <v/>
      </c>
      <c r="M46" s="163" t="str">
        <f>IFERROR(INDEX(All!$C$13:$M$206,$B46,M$16),"")</f>
        <v/>
      </c>
      <c r="N46" s="164"/>
      <c r="O46" s="165" t="str">
        <f t="shared" si="2"/>
        <v/>
      </c>
    </row>
    <row r="47" spans="2:15" ht="18" customHeight="1">
      <c r="B47" s="28" t="str">
        <f>IFERROR(SMALL($C$18:$C$211,ROW(All!G42)-ROW(All!$G$12)),"")</f>
        <v/>
      </c>
      <c r="C47" s="161" t="str">
        <f>IF(All!$B42="","",IF($H$9=All!G42,ROW(All!B42)-ROW(All!$B$12),""))</f>
        <v/>
      </c>
      <c r="D47" s="162" t="str">
        <f>IFERROR(INDEX(All!$C$13:$M$206,$B47,D$16),"")</f>
        <v/>
      </c>
      <c r="E47" s="12" t="str">
        <f>IFERROR(INDEX(All!$C$13:$M$206,$B47,E$16),"")</f>
        <v/>
      </c>
      <c r="F47" s="157" t="str">
        <f>IFERROR(INDEX(All!$C$13:$M$206,$B47,F$16),"")</f>
        <v/>
      </c>
      <c r="G47" s="12" t="str">
        <f>IFERROR(INDEX(All!$C$13:$M$206,$B47,G$16),"")</f>
        <v/>
      </c>
      <c r="H47" s="12" t="str">
        <f>IFERROR(INDEX(All!$C$13:$M$206,$B47,H$16),"")</f>
        <v/>
      </c>
      <c r="I47" s="12" t="str">
        <f>IFERROR(INDEX(All!$C$13:$M$206,$B47,I$16),"")</f>
        <v/>
      </c>
      <c r="J47" s="12" t="str">
        <f>IFERROR(INDEX(All!$C$13:$M$206,$B47,J$16),"")</f>
        <v/>
      </c>
      <c r="K47" s="15" t="str">
        <f>IFERROR(INDEX(All!$C$13:$M$206,$B47,K$16),"")</f>
        <v/>
      </c>
      <c r="L47" s="163" t="str">
        <f>IFERROR(INDEX(All!$C$13:$M$206,$B47,L$16),"")</f>
        <v/>
      </c>
      <c r="M47" s="163" t="str">
        <f>IFERROR(INDEX(All!$C$13:$M$206,$B47,M$16),"")</f>
        <v/>
      </c>
      <c r="N47" s="166"/>
      <c r="O47" s="167" t="str">
        <f t="shared" si="2"/>
        <v/>
      </c>
    </row>
    <row r="48" spans="2:15" ht="18" customHeight="1">
      <c r="B48" s="28" t="str">
        <f>IFERROR(SMALL($C$18:$C$211,ROW(All!G43)-ROW(All!$G$12)),"")</f>
        <v/>
      </c>
      <c r="C48" s="161" t="str">
        <f>IF(All!$B43="","",IF($H$9=All!G43,ROW(All!B43)-ROW(All!$B$12),""))</f>
        <v/>
      </c>
      <c r="D48" s="162" t="str">
        <f>IFERROR(INDEX(All!$C$13:$M$206,$B48,D$16),"")</f>
        <v/>
      </c>
      <c r="E48" s="12" t="str">
        <f>IFERROR(INDEX(All!$C$13:$M$206,$B48,E$16),"")</f>
        <v/>
      </c>
      <c r="F48" s="157" t="str">
        <f>IFERROR(INDEX(All!$C$13:$M$206,$B48,F$16),"")</f>
        <v/>
      </c>
      <c r="G48" s="12" t="str">
        <f>IFERROR(INDEX(All!$C$13:$M$206,$B48,G$16),"")</f>
        <v/>
      </c>
      <c r="H48" s="12" t="str">
        <f>IFERROR(INDEX(All!$C$13:$M$206,$B48,H$16),"")</f>
        <v/>
      </c>
      <c r="I48" s="12" t="str">
        <f>IFERROR(INDEX(All!$C$13:$M$206,$B48,I$16),"")</f>
        <v/>
      </c>
      <c r="J48" s="12" t="str">
        <f>IFERROR(INDEX(All!$C$13:$M$206,$B48,J$16),"")</f>
        <v/>
      </c>
      <c r="K48" s="15" t="str">
        <f>IFERROR(INDEX(All!$C$13:$M$206,$B48,K$16),"")</f>
        <v/>
      </c>
      <c r="L48" s="163" t="str">
        <f>IFERROR(INDEX(All!$C$13:$M$206,$B48,L$16),"")</f>
        <v/>
      </c>
      <c r="M48" s="163" t="str">
        <f>IFERROR(INDEX(All!$C$13:$M$206,$B48,M$16),"")</f>
        <v/>
      </c>
      <c r="N48" s="164"/>
      <c r="O48" s="165" t="str">
        <f t="shared" si="2"/>
        <v/>
      </c>
    </row>
    <row r="49" spans="2:15" ht="18" customHeight="1">
      <c r="B49" s="28" t="str">
        <f>IFERROR(SMALL($C$18:$C$211,ROW(All!G44)-ROW(All!$G$12)),"")</f>
        <v/>
      </c>
      <c r="C49" s="161" t="str">
        <f>IF(All!$B44="","",IF($H$9=All!G44,ROW(All!B44)-ROW(All!$B$12),""))</f>
        <v/>
      </c>
      <c r="D49" s="162" t="str">
        <f>IFERROR(INDEX(All!$C$13:$M$206,$B49,D$16),"")</f>
        <v/>
      </c>
      <c r="E49" s="12" t="str">
        <f>IFERROR(INDEX(All!$C$13:$M$206,$B49,E$16),"")</f>
        <v/>
      </c>
      <c r="F49" s="157" t="str">
        <f>IFERROR(INDEX(All!$C$13:$M$206,$B49,F$16),"")</f>
        <v/>
      </c>
      <c r="G49" s="12" t="str">
        <f>IFERROR(INDEX(All!$C$13:$M$206,$B49,G$16),"")</f>
        <v/>
      </c>
      <c r="H49" s="12" t="str">
        <f>IFERROR(INDEX(All!$C$13:$M$206,$B49,H$16),"")</f>
        <v/>
      </c>
      <c r="I49" s="12" t="str">
        <f>IFERROR(INDEX(All!$C$13:$M$206,$B49,I$16),"")</f>
        <v/>
      </c>
      <c r="J49" s="12" t="str">
        <f>IFERROR(INDEX(All!$C$13:$M$206,$B49,J$16),"")</f>
        <v/>
      </c>
      <c r="K49" s="15" t="str">
        <f>IFERROR(INDEX(All!$C$13:$M$206,$B49,K$16),"")</f>
        <v/>
      </c>
      <c r="L49" s="163" t="str">
        <f>IFERROR(INDEX(All!$C$13:$M$206,$B49,L$16),"")</f>
        <v/>
      </c>
      <c r="M49" s="163" t="str">
        <f>IFERROR(INDEX(All!$C$13:$M$206,$B49,M$16),"")</f>
        <v/>
      </c>
      <c r="N49" s="166"/>
      <c r="O49" s="167" t="str">
        <f t="shared" si="2"/>
        <v/>
      </c>
    </row>
    <row r="50" spans="2:15" ht="18" customHeight="1">
      <c r="B50" s="28" t="str">
        <f>IFERROR(SMALL($C$18:$C$211,ROW(All!G45)-ROW(All!$G$12)),"")</f>
        <v/>
      </c>
      <c r="C50" s="161" t="str">
        <f>IF(All!$B45="","",IF($H$9=All!G45,ROW(All!B45)-ROW(All!$B$12),""))</f>
        <v/>
      </c>
      <c r="D50" s="162" t="str">
        <f>IFERROR(INDEX(All!$C$13:$M$206,$B50,D$16),"")</f>
        <v/>
      </c>
      <c r="E50" s="12" t="str">
        <f>IFERROR(INDEX(All!$C$13:$M$206,$B50,E$16),"")</f>
        <v/>
      </c>
      <c r="F50" s="157" t="str">
        <f>IFERROR(INDEX(All!$C$13:$M$206,$B50,F$16),"")</f>
        <v/>
      </c>
      <c r="G50" s="12" t="str">
        <f>IFERROR(INDEX(All!$C$13:$M$206,$B50,G$16),"")</f>
        <v/>
      </c>
      <c r="H50" s="12" t="str">
        <f>IFERROR(INDEX(All!$C$13:$M$206,$B50,H$16),"")</f>
        <v/>
      </c>
      <c r="I50" s="12" t="str">
        <f>IFERROR(INDEX(All!$C$13:$M$206,$B50,I$16),"")</f>
        <v/>
      </c>
      <c r="J50" s="12" t="str">
        <f>IFERROR(INDEX(All!$C$13:$M$206,$B50,J$16),"")</f>
        <v/>
      </c>
      <c r="K50" s="15" t="str">
        <f>IFERROR(INDEX(All!$C$13:$M$206,$B50,K$16),"")</f>
        <v/>
      </c>
      <c r="L50" s="163" t="str">
        <f>IFERROR(INDEX(All!$C$13:$M$206,$B50,L$16),"")</f>
        <v/>
      </c>
      <c r="M50" s="163" t="str">
        <f>IFERROR(INDEX(All!$C$13:$M$206,$B50,M$16),"")</f>
        <v/>
      </c>
      <c r="N50" s="164"/>
      <c r="O50" s="165" t="str">
        <f t="shared" si="2"/>
        <v/>
      </c>
    </row>
    <row r="51" spans="2:15" ht="18" customHeight="1">
      <c r="B51" s="28" t="str">
        <f>IFERROR(SMALL($C$18:$C$211,ROW(All!G46)-ROW(All!$G$12)),"")</f>
        <v/>
      </c>
      <c r="C51" s="161" t="str">
        <f>IF(All!$B46="","",IF($H$9=All!G46,ROW(All!B46)-ROW(All!$B$12),""))</f>
        <v/>
      </c>
      <c r="D51" s="162" t="str">
        <f>IFERROR(INDEX(All!$C$13:$M$206,$B51,D$16),"")</f>
        <v/>
      </c>
      <c r="E51" s="12" t="str">
        <f>IFERROR(INDEX(All!$C$13:$M$206,$B51,E$16),"")</f>
        <v/>
      </c>
      <c r="F51" s="157" t="str">
        <f>IFERROR(INDEX(All!$C$13:$M$206,$B51,F$16),"")</f>
        <v/>
      </c>
      <c r="G51" s="12" t="str">
        <f>IFERROR(INDEX(All!$C$13:$M$206,$B51,G$16),"")</f>
        <v/>
      </c>
      <c r="H51" s="12" t="str">
        <f>IFERROR(INDEX(All!$C$13:$M$206,$B51,H$16),"")</f>
        <v/>
      </c>
      <c r="I51" s="12" t="str">
        <f>IFERROR(INDEX(All!$C$13:$M$206,$B51,I$16),"")</f>
        <v/>
      </c>
      <c r="J51" s="12" t="str">
        <f>IFERROR(INDEX(All!$C$13:$M$206,$B51,J$16),"")</f>
        <v/>
      </c>
      <c r="K51" s="15" t="str">
        <f>IFERROR(INDEX(All!$C$13:$M$206,$B51,K$16),"")</f>
        <v/>
      </c>
      <c r="L51" s="163" t="str">
        <f>IFERROR(INDEX(All!$C$13:$M$206,$B51,L$16),"")</f>
        <v/>
      </c>
      <c r="M51" s="163" t="str">
        <f>IFERROR(INDEX(All!$C$13:$M$206,$B51,M$16),"")</f>
        <v/>
      </c>
      <c r="N51" s="166"/>
      <c r="O51" s="167" t="str">
        <f t="shared" si="2"/>
        <v/>
      </c>
    </row>
    <row r="52" spans="2:15" ht="18" customHeight="1">
      <c r="B52" s="28" t="str">
        <f>IFERROR(SMALL($C$18:$C$211,ROW(All!G47)-ROW(All!$G$12)),"")</f>
        <v/>
      </c>
      <c r="C52" s="161" t="str">
        <f>IF(All!$B47="","",IF($H$9=All!G47,ROW(All!B47)-ROW(All!$B$12),""))</f>
        <v/>
      </c>
      <c r="D52" s="162" t="str">
        <f>IFERROR(INDEX(All!$C$13:$M$206,$B52,D$16),"")</f>
        <v/>
      </c>
      <c r="E52" s="12" t="str">
        <f>IFERROR(INDEX(All!$C$13:$M$206,$B52,E$16),"")</f>
        <v/>
      </c>
      <c r="F52" s="157" t="str">
        <f>IFERROR(INDEX(All!$C$13:$M$206,$B52,F$16),"")</f>
        <v/>
      </c>
      <c r="G52" s="12" t="str">
        <f>IFERROR(INDEX(All!$C$13:$M$206,$B52,G$16),"")</f>
        <v/>
      </c>
      <c r="H52" s="12" t="str">
        <f>IFERROR(INDEX(All!$C$13:$M$206,$B52,H$16),"")</f>
        <v/>
      </c>
      <c r="I52" s="12" t="str">
        <f>IFERROR(INDEX(All!$C$13:$M$206,$B52,I$16),"")</f>
        <v/>
      </c>
      <c r="J52" s="12" t="str">
        <f>IFERROR(INDEX(All!$C$13:$M$206,$B52,J$16),"")</f>
        <v/>
      </c>
      <c r="K52" s="15" t="str">
        <f>IFERROR(INDEX(All!$C$13:$M$206,$B52,K$16),"")</f>
        <v/>
      </c>
      <c r="L52" s="163" t="str">
        <f>IFERROR(INDEX(All!$C$13:$M$206,$B52,L$16),"")</f>
        <v/>
      </c>
      <c r="M52" s="163" t="str">
        <f>IFERROR(INDEX(All!$C$13:$M$206,$B52,M$16),"")</f>
        <v/>
      </c>
      <c r="N52" s="164"/>
      <c r="O52" s="165" t="str">
        <f t="shared" si="2"/>
        <v/>
      </c>
    </row>
    <row r="53" spans="2:15" ht="18" customHeight="1">
      <c r="B53" s="28" t="str">
        <f>IFERROR(SMALL($C$18:$C$211,ROW(All!G48)-ROW(All!$G$12)),"")</f>
        <v/>
      </c>
      <c r="C53" s="161" t="str">
        <f>IF(All!$B48="","",IF($H$9=All!G48,ROW(All!B48)-ROW(All!$B$12),""))</f>
        <v/>
      </c>
      <c r="D53" s="162" t="str">
        <f>IFERROR(INDEX(All!$C$13:$M$206,$B53,D$16),"")</f>
        <v/>
      </c>
      <c r="E53" s="12" t="str">
        <f>IFERROR(INDEX(All!$C$13:$M$206,$B53,E$16),"")</f>
        <v/>
      </c>
      <c r="F53" s="157" t="str">
        <f>IFERROR(INDEX(All!$C$13:$M$206,$B53,F$16),"")</f>
        <v/>
      </c>
      <c r="G53" s="12" t="str">
        <f>IFERROR(INDEX(All!$C$13:$M$206,$B53,G$16),"")</f>
        <v/>
      </c>
      <c r="H53" s="12" t="str">
        <f>IFERROR(INDEX(All!$C$13:$M$206,$B53,H$16),"")</f>
        <v/>
      </c>
      <c r="I53" s="12" t="str">
        <f>IFERROR(INDEX(All!$C$13:$M$206,$B53,I$16),"")</f>
        <v/>
      </c>
      <c r="J53" s="12" t="str">
        <f>IFERROR(INDEX(All!$C$13:$M$206,$B53,J$16),"")</f>
        <v/>
      </c>
      <c r="K53" s="15" t="str">
        <f>IFERROR(INDEX(All!$C$13:$M$206,$B53,K$16),"")</f>
        <v/>
      </c>
      <c r="L53" s="163" t="str">
        <f>IFERROR(INDEX(All!$C$13:$M$206,$B53,L$16),"")</f>
        <v/>
      </c>
      <c r="M53" s="163" t="str">
        <f>IFERROR(INDEX(All!$C$13:$M$206,$B53,M$16),"")</f>
        <v/>
      </c>
      <c r="N53" s="166"/>
      <c r="O53" s="167" t="str">
        <f t="shared" si="2"/>
        <v/>
      </c>
    </row>
    <row r="54" spans="2:15" ht="18" customHeight="1">
      <c r="B54" s="28" t="str">
        <f>IFERROR(SMALL($C$18:$C$211,ROW(All!G49)-ROW(All!$G$12)),"")</f>
        <v/>
      </c>
      <c r="C54" s="161" t="str">
        <f>IF(All!$B49="","",IF($H$9=All!G49,ROW(All!B49)-ROW(All!$B$12),""))</f>
        <v/>
      </c>
      <c r="D54" s="162" t="str">
        <f>IFERROR(INDEX(All!$C$13:$M$206,$B54,D$16),"")</f>
        <v/>
      </c>
      <c r="E54" s="12" t="str">
        <f>IFERROR(INDEX(All!$C$13:$M$206,$B54,E$16),"")</f>
        <v/>
      </c>
      <c r="F54" s="157" t="str">
        <f>IFERROR(INDEX(All!$C$13:$M$206,$B54,F$16),"")</f>
        <v/>
      </c>
      <c r="G54" s="12" t="str">
        <f>IFERROR(INDEX(All!$C$13:$M$206,$B54,G$16),"")</f>
        <v/>
      </c>
      <c r="H54" s="12" t="str">
        <f>IFERROR(INDEX(All!$C$13:$M$206,$B54,H$16),"")</f>
        <v/>
      </c>
      <c r="I54" s="12" t="str">
        <f>IFERROR(INDEX(All!$C$13:$M$206,$B54,I$16),"")</f>
        <v/>
      </c>
      <c r="J54" s="12" t="str">
        <f>IFERROR(INDEX(All!$C$13:$M$206,$B54,J$16),"")</f>
        <v/>
      </c>
      <c r="K54" s="15" t="str">
        <f>IFERROR(INDEX(All!$C$13:$M$206,$B54,K$16),"")</f>
        <v/>
      </c>
      <c r="L54" s="163" t="str">
        <f>IFERROR(INDEX(All!$C$13:$M$206,$B54,L$16),"")</f>
        <v/>
      </c>
      <c r="M54" s="163" t="str">
        <f>IFERROR(INDEX(All!$C$13:$M$206,$B54,M$16),"")</f>
        <v/>
      </c>
      <c r="N54" s="164"/>
      <c r="O54" s="165" t="str">
        <f t="shared" si="2"/>
        <v/>
      </c>
    </row>
    <row r="55" spans="2:15" ht="18" customHeight="1">
      <c r="B55" s="28" t="str">
        <f>IFERROR(SMALL($C$18:$C$211,ROW(All!G50)-ROW(All!$G$12)),"")</f>
        <v/>
      </c>
      <c r="C55" s="161" t="str">
        <f>IF(All!$B50="","",IF($H$9=All!G50,ROW(All!B50)-ROW(All!$B$12),""))</f>
        <v/>
      </c>
      <c r="D55" s="162" t="str">
        <f>IFERROR(INDEX(All!$C$13:$M$206,$B55,D$16),"")</f>
        <v/>
      </c>
      <c r="E55" s="12" t="str">
        <f>IFERROR(INDEX(All!$C$13:$M$206,$B55,E$16),"")</f>
        <v/>
      </c>
      <c r="F55" s="157" t="str">
        <f>IFERROR(INDEX(All!$C$13:$M$206,$B55,F$16),"")</f>
        <v/>
      </c>
      <c r="G55" s="12" t="str">
        <f>IFERROR(INDEX(All!$C$13:$M$206,$B55,G$16),"")</f>
        <v/>
      </c>
      <c r="H55" s="12" t="str">
        <f>IFERROR(INDEX(All!$C$13:$M$206,$B55,H$16),"")</f>
        <v/>
      </c>
      <c r="I55" s="12" t="str">
        <f>IFERROR(INDEX(All!$C$13:$M$206,$B55,I$16),"")</f>
        <v/>
      </c>
      <c r="J55" s="12" t="str">
        <f>IFERROR(INDEX(All!$C$13:$M$206,$B55,J$16),"")</f>
        <v/>
      </c>
      <c r="K55" s="15" t="str">
        <f>IFERROR(INDEX(All!$C$13:$M$206,$B55,K$16),"")</f>
        <v/>
      </c>
      <c r="L55" s="163" t="str">
        <f>IFERROR(INDEX(All!$C$13:$M$206,$B55,L$16),"")</f>
        <v/>
      </c>
      <c r="M55" s="163" t="str">
        <f>IFERROR(INDEX(All!$C$13:$M$206,$B55,M$16),"")</f>
        <v/>
      </c>
      <c r="N55" s="166"/>
      <c r="O55" s="167" t="str">
        <f t="shared" si="2"/>
        <v/>
      </c>
    </row>
    <row r="56" spans="2:15" ht="18" customHeight="1">
      <c r="B56" s="28" t="str">
        <f>IFERROR(SMALL($C$18:$C$211,ROW(All!G51)-ROW(All!$G$12)),"")</f>
        <v/>
      </c>
      <c r="C56" s="161" t="str">
        <f>IF(All!$B51="","",IF($H$9=All!G51,ROW(All!B51)-ROW(All!$B$12),""))</f>
        <v/>
      </c>
      <c r="D56" s="162" t="str">
        <f>IFERROR(INDEX(All!$C$13:$M$206,$B56,D$16),"")</f>
        <v/>
      </c>
      <c r="E56" s="12" t="str">
        <f>IFERROR(INDEX(All!$C$13:$M$206,$B56,E$16),"")</f>
        <v/>
      </c>
      <c r="F56" s="157" t="str">
        <f>IFERROR(INDEX(All!$C$13:$M$206,$B56,F$16),"")</f>
        <v/>
      </c>
      <c r="G56" s="12" t="str">
        <f>IFERROR(INDEX(All!$C$13:$M$206,$B56,G$16),"")</f>
        <v/>
      </c>
      <c r="H56" s="12" t="str">
        <f>IFERROR(INDEX(All!$C$13:$M$206,$B56,H$16),"")</f>
        <v/>
      </c>
      <c r="I56" s="12" t="str">
        <f>IFERROR(INDEX(All!$C$13:$M$206,$B56,I$16),"")</f>
        <v/>
      </c>
      <c r="J56" s="12" t="str">
        <f>IFERROR(INDEX(All!$C$13:$M$206,$B56,J$16),"")</f>
        <v/>
      </c>
      <c r="K56" s="15" t="str">
        <f>IFERROR(INDEX(All!$C$13:$M$206,$B56,K$16),"")</f>
        <v/>
      </c>
      <c r="L56" s="163" t="str">
        <f>IFERROR(INDEX(All!$C$13:$M$206,$B56,L$16),"")</f>
        <v/>
      </c>
      <c r="M56" s="163" t="str">
        <f>IFERROR(INDEX(All!$C$13:$M$206,$B56,M$16),"")</f>
        <v/>
      </c>
      <c r="N56" s="164"/>
      <c r="O56" s="165" t="str">
        <f t="shared" si="2"/>
        <v/>
      </c>
    </row>
    <row r="57" spans="2:15" ht="18" customHeight="1">
      <c r="B57" s="28" t="str">
        <f>IFERROR(SMALL($C$18:$C$211,ROW(All!G52)-ROW(All!$G$12)),"")</f>
        <v/>
      </c>
      <c r="C57" s="161" t="str">
        <f>IF(All!$B52="","",IF($H$9=All!G52,ROW(All!B52)-ROW(All!$B$12),""))</f>
        <v/>
      </c>
      <c r="D57" s="162" t="str">
        <f>IFERROR(INDEX(All!$C$13:$M$206,$B57,D$16),"")</f>
        <v/>
      </c>
      <c r="E57" s="12" t="str">
        <f>IFERROR(INDEX(All!$C$13:$M$206,$B57,E$16),"")</f>
        <v/>
      </c>
      <c r="F57" s="157" t="str">
        <f>IFERROR(INDEX(All!$C$13:$M$206,$B57,F$16),"")</f>
        <v/>
      </c>
      <c r="G57" s="12" t="str">
        <f>IFERROR(INDEX(All!$C$13:$M$206,$B57,G$16),"")</f>
        <v/>
      </c>
      <c r="H57" s="12" t="str">
        <f>IFERROR(INDEX(All!$C$13:$M$206,$B57,H$16),"")</f>
        <v/>
      </c>
      <c r="I57" s="12" t="str">
        <f>IFERROR(INDEX(All!$C$13:$M$206,$B57,I$16),"")</f>
        <v/>
      </c>
      <c r="J57" s="12" t="str">
        <f>IFERROR(INDEX(All!$C$13:$M$206,$B57,J$16),"")</f>
        <v/>
      </c>
      <c r="K57" s="15" t="str">
        <f>IFERROR(INDEX(All!$C$13:$M$206,$B57,K$16),"")</f>
        <v/>
      </c>
      <c r="L57" s="163" t="str">
        <f>IFERROR(INDEX(All!$C$13:$M$206,$B57,L$16),"")</f>
        <v/>
      </c>
      <c r="M57" s="163" t="str">
        <f>IFERROR(INDEX(All!$C$13:$M$206,$B57,M$16),"")</f>
        <v/>
      </c>
      <c r="N57" s="166"/>
      <c r="O57" s="167" t="str">
        <f t="shared" si="2"/>
        <v/>
      </c>
    </row>
    <row r="58" spans="2:15" ht="18" customHeight="1">
      <c r="B58" s="28" t="str">
        <f>IFERROR(SMALL($C$18:$C$211,ROW(All!G53)-ROW(All!$G$12)),"")</f>
        <v/>
      </c>
      <c r="C58" s="161" t="str">
        <f>IF(All!$B53="","",IF($H$9=All!G53,ROW(All!B53)-ROW(All!$B$12),""))</f>
        <v/>
      </c>
      <c r="D58" s="162" t="str">
        <f>IFERROR(INDEX(All!$C$13:$M$206,$B58,D$16),"")</f>
        <v/>
      </c>
      <c r="E58" s="12" t="str">
        <f>IFERROR(INDEX(All!$C$13:$M$206,$B58,E$16),"")</f>
        <v/>
      </c>
      <c r="F58" s="157" t="str">
        <f>IFERROR(INDEX(All!$C$13:$M$206,$B58,F$16),"")</f>
        <v/>
      </c>
      <c r="G58" s="12" t="str">
        <f>IFERROR(INDEX(All!$C$13:$M$206,$B58,G$16),"")</f>
        <v/>
      </c>
      <c r="H58" s="12" t="str">
        <f>IFERROR(INDEX(All!$C$13:$M$206,$B58,H$16),"")</f>
        <v/>
      </c>
      <c r="I58" s="12" t="str">
        <f>IFERROR(INDEX(All!$C$13:$M$206,$B58,I$16),"")</f>
        <v/>
      </c>
      <c r="J58" s="12" t="str">
        <f>IFERROR(INDEX(All!$C$13:$M$206,$B58,J$16),"")</f>
        <v/>
      </c>
      <c r="K58" s="15" t="str">
        <f>IFERROR(INDEX(All!$C$13:$M$206,$B58,K$16),"")</f>
        <v/>
      </c>
      <c r="L58" s="163" t="str">
        <f>IFERROR(INDEX(All!$C$13:$M$206,$B58,L$16),"")</f>
        <v/>
      </c>
      <c r="M58" s="163" t="str">
        <f>IFERROR(INDEX(All!$C$13:$M$206,$B58,M$16),"")</f>
        <v/>
      </c>
      <c r="N58" s="164"/>
      <c r="O58" s="165" t="str">
        <f t="shared" si="2"/>
        <v/>
      </c>
    </row>
    <row r="59" spans="2:15" ht="18" customHeight="1">
      <c r="B59" s="28" t="str">
        <f>IFERROR(SMALL($C$18:$C$211,ROW(All!G54)-ROW(All!$G$12)),"")</f>
        <v/>
      </c>
      <c r="C59" s="161" t="str">
        <f>IF(All!$B54="","",IF($H$9=All!G54,ROW(All!B54)-ROW(All!$B$12),""))</f>
        <v/>
      </c>
      <c r="D59" s="162" t="str">
        <f>IFERROR(INDEX(All!$C$13:$M$206,$B59,D$16),"")</f>
        <v/>
      </c>
      <c r="E59" s="12" t="str">
        <f>IFERROR(INDEX(All!$C$13:$M$206,$B59,E$16),"")</f>
        <v/>
      </c>
      <c r="F59" s="157" t="str">
        <f>IFERROR(INDEX(All!$C$13:$M$206,$B59,F$16),"")</f>
        <v/>
      </c>
      <c r="G59" s="12" t="str">
        <f>IFERROR(INDEX(All!$C$13:$M$206,$B59,G$16),"")</f>
        <v/>
      </c>
      <c r="H59" s="12" t="str">
        <f>IFERROR(INDEX(All!$C$13:$M$206,$B59,H$16),"")</f>
        <v/>
      </c>
      <c r="I59" s="12" t="str">
        <f>IFERROR(INDEX(All!$C$13:$M$206,$B59,I$16),"")</f>
        <v/>
      </c>
      <c r="J59" s="12" t="str">
        <f>IFERROR(INDEX(All!$C$13:$M$206,$B59,J$16),"")</f>
        <v/>
      </c>
      <c r="K59" s="15" t="str">
        <f>IFERROR(INDEX(All!$C$13:$M$206,$B59,K$16),"")</f>
        <v/>
      </c>
      <c r="L59" s="163" t="str">
        <f>IFERROR(INDEX(All!$C$13:$M$206,$B59,L$16),"")</f>
        <v/>
      </c>
      <c r="M59" s="163" t="str">
        <f>IFERROR(INDEX(All!$C$13:$M$206,$B59,M$16),"")</f>
        <v/>
      </c>
      <c r="N59" s="166"/>
      <c r="O59" s="167" t="str">
        <f t="shared" si="2"/>
        <v/>
      </c>
    </row>
    <row r="60" spans="2:15" ht="18" customHeight="1">
      <c r="B60" s="28" t="str">
        <f>IFERROR(SMALL($C$18:$C$211,ROW(All!G55)-ROW(All!$G$12)),"")</f>
        <v/>
      </c>
      <c r="C60" s="161" t="str">
        <f>IF(All!$B55="","",IF($H$9=All!G55,ROW(All!B55)-ROW(All!$B$12),""))</f>
        <v/>
      </c>
      <c r="D60" s="162" t="str">
        <f>IFERROR(INDEX(All!$C$13:$M$206,$B60,D$16),"")</f>
        <v/>
      </c>
      <c r="E60" s="12" t="str">
        <f>IFERROR(INDEX(All!$C$13:$M$206,$B60,E$16),"")</f>
        <v/>
      </c>
      <c r="F60" s="157" t="str">
        <f>IFERROR(INDEX(All!$C$13:$M$206,$B60,F$16),"")</f>
        <v/>
      </c>
      <c r="G60" s="12" t="str">
        <f>IFERROR(INDEX(All!$C$13:$M$206,$B60,G$16),"")</f>
        <v/>
      </c>
      <c r="H60" s="12" t="str">
        <f>IFERROR(INDEX(All!$C$13:$M$206,$B60,H$16),"")</f>
        <v/>
      </c>
      <c r="I60" s="12" t="str">
        <f>IFERROR(INDEX(All!$C$13:$M$206,$B60,I$16),"")</f>
        <v/>
      </c>
      <c r="J60" s="12" t="str">
        <f>IFERROR(INDEX(All!$C$13:$M$206,$B60,J$16),"")</f>
        <v/>
      </c>
      <c r="K60" s="15" t="str">
        <f>IFERROR(INDEX(All!$C$13:$M$206,$B60,K$16),"")</f>
        <v/>
      </c>
      <c r="L60" s="163" t="str">
        <f>IFERROR(INDEX(All!$C$13:$M$206,$B60,L$16),"")</f>
        <v/>
      </c>
      <c r="M60" s="163" t="str">
        <f>IFERROR(INDEX(All!$C$13:$M$206,$B60,M$16),"")</f>
        <v/>
      </c>
      <c r="N60" s="164"/>
      <c r="O60" s="165" t="str">
        <f t="shared" si="2"/>
        <v/>
      </c>
    </row>
    <row r="61" spans="2:15" ht="18" customHeight="1">
      <c r="B61" s="28" t="str">
        <f>IFERROR(SMALL($C$18:$C$211,ROW(All!G56)-ROW(All!$G$12)),"")</f>
        <v/>
      </c>
      <c r="C61" s="161" t="str">
        <f>IF(All!$B56="","",IF($H$9=All!G56,ROW(All!B56)-ROW(All!$B$12),""))</f>
        <v/>
      </c>
      <c r="D61" s="162" t="str">
        <f>IFERROR(INDEX(All!$C$13:$M$206,$B61,D$16),"")</f>
        <v/>
      </c>
      <c r="E61" s="12" t="str">
        <f>IFERROR(INDEX(All!$C$13:$M$206,$B61,E$16),"")</f>
        <v/>
      </c>
      <c r="F61" s="157" t="str">
        <f>IFERROR(INDEX(All!$C$13:$M$206,$B61,F$16),"")</f>
        <v/>
      </c>
      <c r="G61" s="12" t="str">
        <f>IFERROR(INDEX(All!$C$13:$M$206,$B61,G$16),"")</f>
        <v/>
      </c>
      <c r="H61" s="12" t="str">
        <f>IFERROR(INDEX(All!$C$13:$M$206,$B61,H$16),"")</f>
        <v/>
      </c>
      <c r="I61" s="12" t="str">
        <f>IFERROR(INDEX(All!$C$13:$M$206,$B61,I$16),"")</f>
        <v/>
      </c>
      <c r="J61" s="12" t="str">
        <f>IFERROR(INDEX(All!$C$13:$M$206,$B61,J$16),"")</f>
        <v/>
      </c>
      <c r="K61" s="15" t="str">
        <f>IFERROR(INDEX(All!$C$13:$M$206,$B61,K$16),"")</f>
        <v/>
      </c>
      <c r="L61" s="163" t="str">
        <f>IFERROR(INDEX(All!$C$13:$M$206,$B61,L$16),"")</f>
        <v/>
      </c>
      <c r="M61" s="163" t="str">
        <f>IFERROR(INDEX(All!$C$13:$M$206,$B61,M$16),"")</f>
        <v/>
      </c>
      <c r="N61" s="166"/>
      <c r="O61" s="167" t="str">
        <f t="shared" si="2"/>
        <v/>
      </c>
    </row>
    <row r="62" spans="2:15" ht="18" customHeight="1">
      <c r="B62" s="28" t="str">
        <f>IFERROR(SMALL($C$18:$C$211,ROW(All!G57)-ROW(All!$G$12)),"")</f>
        <v/>
      </c>
      <c r="C62" s="161" t="str">
        <f>IF(All!$B57="","",IF($H$9=All!G57,ROW(All!B57)-ROW(All!$B$12),""))</f>
        <v/>
      </c>
      <c r="D62" s="162" t="str">
        <f>IFERROR(INDEX(All!$C$13:$M$206,$B62,D$16),"")</f>
        <v/>
      </c>
      <c r="E62" s="12" t="str">
        <f>IFERROR(INDEX(All!$C$13:$M$206,$B62,E$16),"")</f>
        <v/>
      </c>
      <c r="F62" s="157" t="str">
        <f>IFERROR(INDEX(All!$C$13:$M$206,$B62,F$16),"")</f>
        <v/>
      </c>
      <c r="G62" s="12" t="str">
        <f>IFERROR(INDEX(All!$C$13:$M$206,$B62,G$16),"")</f>
        <v/>
      </c>
      <c r="H62" s="12" t="str">
        <f>IFERROR(INDEX(All!$C$13:$M$206,$B62,H$16),"")</f>
        <v/>
      </c>
      <c r="I62" s="12" t="str">
        <f>IFERROR(INDEX(All!$C$13:$M$206,$B62,I$16),"")</f>
        <v/>
      </c>
      <c r="J62" s="12" t="str">
        <f>IFERROR(INDEX(All!$C$13:$M$206,$B62,J$16),"")</f>
        <v/>
      </c>
      <c r="K62" s="15" t="str">
        <f>IFERROR(INDEX(All!$C$13:$M$206,$B62,K$16),"")</f>
        <v/>
      </c>
      <c r="L62" s="163" t="str">
        <f>IFERROR(INDEX(All!$C$13:$M$206,$B62,L$16),"")</f>
        <v/>
      </c>
      <c r="M62" s="163" t="str">
        <f>IFERROR(INDEX(All!$C$13:$M$206,$B62,M$16),"")</f>
        <v/>
      </c>
      <c r="N62" s="164"/>
      <c r="O62" s="165" t="str">
        <f t="shared" si="2"/>
        <v/>
      </c>
    </row>
    <row r="63" spans="2:15" ht="18" hidden="1" customHeight="1">
      <c r="B63" s="28" t="str">
        <f>IFERROR(SMALL($C$18:$C$211,ROW(All!G58)-ROW(All!$G$12)),"")</f>
        <v/>
      </c>
      <c r="C63" s="161" t="str">
        <f>IF(All!$B58="","",IF($H$9=All!G58,ROW(All!B58)-ROW(All!$B$12),""))</f>
        <v/>
      </c>
      <c r="D63" s="162" t="str">
        <f>IFERROR(INDEX(All!$C$13:$M$206,$B63,D$16),"")</f>
        <v/>
      </c>
      <c r="E63" s="12" t="str">
        <f>IFERROR(INDEX(All!$C$13:$M$206,$B63,E$16),"")</f>
        <v/>
      </c>
      <c r="F63" s="157" t="str">
        <f>IFERROR(INDEX(All!$C$13:$M$206,$B63,F$16),"")</f>
        <v/>
      </c>
      <c r="G63" s="12" t="str">
        <f>IFERROR(INDEX(All!$C$13:$M$206,$B63,G$16),"")</f>
        <v/>
      </c>
      <c r="H63" s="12" t="str">
        <f>IFERROR(INDEX(All!$C$13:$M$206,$B63,H$16),"")</f>
        <v/>
      </c>
      <c r="I63" s="12" t="str">
        <f>IFERROR(INDEX(All!$C$13:$M$206,$B63,I$16),"")</f>
        <v/>
      </c>
      <c r="J63" s="12" t="str">
        <f>IFERROR(INDEX(All!$C$13:$M$206,$B63,J$16),"")</f>
        <v/>
      </c>
      <c r="K63" s="15" t="str">
        <f>IFERROR(INDEX(All!$C$13:$M$206,$B63,K$16),"")</f>
        <v/>
      </c>
      <c r="L63" s="163" t="str">
        <f>IFERROR(INDEX(All!$C$13:$M$206,$B63,L$16),"")</f>
        <v/>
      </c>
      <c r="M63" s="163" t="str">
        <f>IFERROR(INDEX(All!$C$13:$M$206,$B63,M$16),"")</f>
        <v/>
      </c>
      <c r="N63" s="166"/>
      <c r="O63" s="167" t="str">
        <f t="shared" si="2"/>
        <v/>
      </c>
    </row>
    <row r="64" spans="2:15" ht="18" hidden="1" customHeight="1">
      <c r="B64" s="28" t="str">
        <f>IFERROR(SMALL($C$18:$C$211,ROW(All!G59)-ROW(All!$G$12)),"")</f>
        <v/>
      </c>
      <c r="C64" s="161" t="str">
        <f>IF(All!$B59="","",IF($H$9=All!G59,ROW(All!B59)-ROW(All!$B$12),""))</f>
        <v/>
      </c>
      <c r="D64" s="162" t="str">
        <f>IFERROR(INDEX(All!$C$13:$M$206,$B64,D$16),"")</f>
        <v/>
      </c>
      <c r="E64" s="12" t="str">
        <f>IFERROR(INDEX(All!$C$13:$M$206,$B64,E$16),"")</f>
        <v/>
      </c>
      <c r="F64" s="157" t="str">
        <f>IFERROR(INDEX(All!$C$13:$M$206,$B64,F$16),"")</f>
        <v/>
      </c>
      <c r="G64" s="12" t="str">
        <f>IFERROR(INDEX(All!$C$13:$M$206,$B64,G$16),"")</f>
        <v/>
      </c>
      <c r="H64" s="12" t="str">
        <f>IFERROR(INDEX(All!$C$13:$M$206,$B64,H$16),"")</f>
        <v/>
      </c>
      <c r="I64" s="12" t="str">
        <f>IFERROR(INDEX(All!$C$13:$M$206,$B64,I$16),"")</f>
        <v/>
      </c>
      <c r="J64" s="12" t="str">
        <f>IFERROR(INDEX(All!$C$13:$M$206,$B64,J$16),"")</f>
        <v/>
      </c>
      <c r="K64" s="15" t="str">
        <f>IFERROR(INDEX(All!$C$13:$M$206,$B64,K$16),"")</f>
        <v/>
      </c>
      <c r="L64" s="163" t="str">
        <f>IFERROR(INDEX(All!$C$13:$M$206,$B64,L$16),"")</f>
        <v/>
      </c>
      <c r="M64" s="163" t="str">
        <f>IFERROR(INDEX(All!$C$13:$M$206,$B64,M$16),"")</f>
        <v/>
      </c>
      <c r="N64" s="164"/>
      <c r="O64" s="165" t="str">
        <f t="shared" si="2"/>
        <v/>
      </c>
    </row>
    <row r="65" spans="2:15" ht="18" hidden="1" customHeight="1">
      <c r="B65" s="28" t="str">
        <f>IFERROR(SMALL($C$18:$C$211,ROW(All!G60)-ROW(All!$G$12)),"")</f>
        <v/>
      </c>
      <c r="C65" s="161" t="str">
        <f>IF(All!$B60="","",IF($H$9=All!G60,ROW(All!B60)-ROW(All!$B$12),""))</f>
        <v/>
      </c>
      <c r="D65" s="162" t="str">
        <f>IFERROR(INDEX(All!$C$13:$M$206,$B65,D$16),"")</f>
        <v/>
      </c>
      <c r="E65" s="12" t="str">
        <f>IFERROR(INDEX(All!$C$13:$M$206,$B65,E$16),"")</f>
        <v/>
      </c>
      <c r="F65" s="157" t="str">
        <f>IFERROR(INDEX(All!$C$13:$M$206,$B65,F$16),"")</f>
        <v/>
      </c>
      <c r="G65" s="12" t="str">
        <f>IFERROR(INDEX(All!$C$13:$M$206,$B65,G$16),"")</f>
        <v/>
      </c>
      <c r="H65" s="12" t="str">
        <f>IFERROR(INDEX(All!$C$13:$M$206,$B65,H$16),"")</f>
        <v/>
      </c>
      <c r="I65" s="12" t="str">
        <f>IFERROR(INDEX(All!$C$13:$M$206,$B65,I$16),"")</f>
        <v/>
      </c>
      <c r="J65" s="12" t="str">
        <f>IFERROR(INDEX(All!$C$13:$M$206,$B65,J$16),"")</f>
        <v/>
      </c>
      <c r="K65" s="15" t="str">
        <f>IFERROR(INDEX(All!$C$13:$M$206,$B65,K$16),"")</f>
        <v/>
      </c>
      <c r="L65" s="163" t="str">
        <f>IFERROR(INDEX(All!$C$13:$M$206,$B65,L$16),"")</f>
        <v/>
      </c>
      <c r="M65" s="163" t="str">
        <f>IFERROR(INDEX(All!$C$13:$M$206,$B65,M$16),"")</f>
        <v/>
      </c>
      <c r="N65" s="166"/>
      <c r="O65" s="167" t="str">
        <f t="shared" si="2"/>
        <v/>
      </c>
    </row>
    <row r="66" spans="2:15" ht="18" hidden="1" customHeight="1">
      <c r="B66" s="28" t="str">
        <f>IFERROR(SMALL($C$18:$C$211,ROW(All!G61)-ROW(All!$G$12)),"")</f>
        <v/>
      </c>
      <c r="C66" s="161" t="str">
        <f>IF(All!$B61="","",IF($H$9=All!G61,ROW(All!B61)-ROW(All!$B$12),""))</f>
        <v/>
      </c>
      <c r="D66" s="162" t="str">
        <f>IFERROR(INDEX(All!$C$13:$M$206,$B66,D$16),"")</f>
        <v/>
      </c>
      <c r="E66" s="12" t="str">
        <f>IFERROR(INDEX(All!$C$13:$M$206,$B66,E$16),"")</f>
        <v/>
      </c>
      <c r="F66" s="157" t="str">
        <f>IFERROR(INDEX(All!$C$13:$M$206,$B66,F$16),"")</f>
        <v/>
      </c>
      <c r="G66" s="12" t="str">
        <f>IFERROR(INDEX(All!$C$13:$M$206,$B66,G$16),"")</f>
        <v/>
      </c>
      <c r="H66" s="12" t="str">
        <f>IFERROR(INDEX(All!$C$13:$M$206,$B66,H$16),"")</f>
        <v/>
      </c>
      <c r="I66" s="12" t="str">
        <f>IFERROR(INDEX(All!$C$13:$M$206,$B66,I$16),"")</f>
        <v/>
      </c>
      <c r="J66" s="12" t="str">
        <f>IFERROR(INDEX(All!$C$13:$M$206,$B66,J$16),"")</f>
        <v/>
      </c>
      <c r="K66" s="15" t="str">
        <f>IFERROR(INDEX(All!$C$13:$M$206,$B66,K$16),"")</f>
        <v/>
      </c>
      <c r="L66" s="163" t="str">
        <f>IFERROR(INDEX(All!$C$13:$M$206,$B66,L$16),"")</f>
        <v/>
      </c>
      <c r="M66" s="163" t="str">
        <f>IFERROR(INDEX(All!$C$13:$M$206,$B66,M$16),"")</f>
        <v/>
      </c>
      <c r="N66" s="164"/>
      <c r="O66" s="165" t="str">
        <f t="shared" si="2"/>
        <v/>
      </c>
    </row>
    <row r="67" spans="2:15" ht="18" hidden="1" customHeight="1">
      <c r="B67" s="28" t="str">
        <f>IFERROR(SMALL($C$18:$C$211,ROW(All!G62)-ROW(All!$G$12)),"")</f>
        <v/>
      </c>
      <c r="C67" s="161" t="str">
        <f>IF(All!$B62="","",IF($H$9=All!G62,ROW(All!B62)-ROW(All!$B$12),""))</f>
        <v/>
      </c>
      <c r="D67" s="162" t="str">
        <f>IFERROR(INDEX(All!$C$13:$M$206,$B67,D$16),"")</f>
        <v/>
      </c>
      <c r="E67" s="12" t="str">
        <f>IFERROR(INDEX(All!$C$13:$M$206,$B67,E$16),"")</f>
        <v/>
      </c>
      <c r="F67" s="157" t="str">
        <f>IFERROR(INDEX(All!$C$13:$M$206,$B67,F$16),"")</f>
        <v/>
      </c>
      <c r="G67" s="12" t="str">
        <f>IFERROR(INDEX(All!$C$13:$M$206,$B67,G$16),"")</f>
        <v/>
      </c>
      <c r="H67" s="12" t="str">
        <f>IFERROR(INDEX(All!$C$13:$M$206,$B67,H$16),"")</f>
        <v/>
      </c>
      <c r="I67" s="12" t="str">
        <f>IFERROR(INDEX(All!$C$13:$M$206,$B67,I$16),"")</f>
        <v/>
      </c>
      <c r="J67" s="12" t="str">
        <f>IFERROR(INDEX(All!$C$13:$M$206,$B67,J$16),"")</f>
        <v/>
      </c>
      <c r="K67" s="15" t="str">
        <f>IFERROR(INDEX(All!$C$13:$M$206,$B67,K$16),"")</f>
        <v/>
      </c>
      <c r="L67" s="163" t="str">
        <f>IFERROR(INDEX(All!$C$13:$M$206,$B67,L$16),"")</f>
        <v/>
      </c>
      <c r="M67" s="163" t="str">
        <f>IFERROR(INDEX(All!$C$13:$M$206,$B67,M$16),"")</f>
        <v/>
      </c>
      <c r="N67" s="166"/>
      <c r="O67" s="167" t="str">
        <f t="shared" si="2"/>
        <v/>
      </c>
    </row>
    <row r="68" spans="2:15" ht="18" hidden="1" customHeight="1">
      <c r="B68" s="28" t="str">
        <f>IFERROR(SMALL($C$18:$C$211,ROW(All!G63)-ROW(All!$G$12)),"")</f>
        <v/>
      </c>
      <c r="C68" s="161" t="str">
        <f>IF(All!$B63="","",IF($H$9=All!G63,ROW(All!B63)-ROW(All!$B$12),""))</f>
        <v/>
      </c>
      <c r="D68" s="162" t="str">
        <f>IFERROR(INDEX(All!$C$13:$M$206,$B68,D$16),"")</f>
        <v/>
      </c>
      <c r="E68" s="12" t="str">
        <f>IFERROR(INDEX(All!$C$13:$M$206,$B68,E$16),"")</f>
        <v/>
      </c>
      <c r="F68" s="157" t="str">
        <f>IFERROR(INDEX(All!$C$13:$M$206,$B68,F$16),"")</f>
        <v/>
      </c>
      <c r="G68" s="12" t="str">
        <f>IFERROR(INDEX(All!$C$13:$M$206,$B68,G$16),"")</f>
        <v/>
      </c>
      <c r="H68" s="12" t="str">
        <f>IFERROR(INDEX(All!$C$13:$M$206,$B68,H$16),"")</f>
        <v/>
      </c>
      <c r="I68" s="12" t="str">
        <f>IFERROR(INDEX(All!$C$13:$M$206,$B68,I$16),"")</f>
        <v/>
      </c>
      <c r="J68" s="12" t="str">
        <f>IFERROR(INDEX(All!$C$13:$M$206,$B68,J$16),"")</f>
        <v/>
      </c>
      <c r="K68" s="15" t="str">
        <f>IFERROR(INDEX(All!$C$13:$M$206,$B68,K$16),"")</f>
        <v/>
      </c>
      <c r="L68" s="163" t="str">
        <f>IFERROR(INDEX(All!$C$13:$M$206,$B68,L$16),"")</f>
        <v/>
      </c>
      <c r="M68" s="163" t="str">
        <f>IFERROR(INDEX(All!$C$13:$M$206,$B68,M$16),"")</f>
        <v/>
      </c>
      <c r="N68" s="164"/>
      <c r="O68" s="165" t="str">
        <f t="shared" si="2"/>
        <v/>
      </c>
    </row>
    <row r="69" spans="2:15" ht="18" hidden="1" customHeight="1">
      <c r="B69" s="28" t="str">
        <f>IFERROR(SMALL($C$18:$C$211,ROW(All!G64)-ROW(All!$G$12)),"")</f>
        <v/>
      </c>
      <c r="C69" s="161" t="str">
        <f>IF(All!$B64="","",IF($H$9=All!G64,ROW(All!B64)-ROW(All!$B$12),""))</f>
        <v/>
      </c>
      <c r="D69" s="162" t="str">
        <f>IFERROR(INDEX(All!$C$13:$M$206,$B69,D$16),"")</f>
        <v/>
      </c>
      <c r="E69" s="12" t="str">
        <f>IFERROR(INDEX(All!$C$13:$M$206,$B69,E$16),"")</f>
        <v/>
      </c>
      <c r="F69" s="157" t="str">
        <f>IFERROR(INDEX(All!$C$13:$M$206,$B69,F$16),"")</f>
        <v/>
      </c>
      <c r="G69" s="12" t="str">
        <f>IFERROR(INDEX(All!$C$13:$M$206,$B69,G$16),"")</f>
        <v/>
      </c>
      <c r="H69" s="12" t="str">
        <f>IFERROR(INDEX(All!$C$13:$M$206,$B69,H$16),"")</f>
        <v/>
      </c>
      <c r="I69" s="12" t="str">
        <f>IFERROR(INDEX(All!$C$13:$M$206,$B69,I$16),"")</f>
        <v/>
      </c>
      <c r="J69" s="12" t="str">
        <f>IFERROR(INDEX(All!$C$13:$M$206,$B69,J$16),"")</f>
        <v/>
      </c>
      <c r="K69" s="15" t="str">
        <f>IFERROR(INDEX(All!$C$13:$M$206,$B69,K$16),"")</f>
        <v/>
      </c>
      <c r="L69" s="163" t="str">
        <f>IFERROR(INDEX(All!$C$13:$M$206,$B69,L$16),"")</f>
        <v/>
      </c>
      <c r="M69" s="163" t="str">
        <f>IFERROR(INDEX(All!$C$13:$M$206,$B69,M$16),"")</f>
        <v/>
      </c>
      <c r="N69" s="166"/>
      <c r="O69" s="167" t="str">
        <f t="shared" si="2"/>
        <v/>
      </c>
    </row>
    <row r="70" spans="2:15" ht="18" hidden="1" customHeight="1">
      <c r="B70" s="28" t="str">
        <f>IFERROR(SMALL($C$18:$C$211,ROW(All!G65)-ROW(All!$G$12)),"")</f>
        <v/>
      </c>
      <c r="C70" s="161" t="str">
        <f>IF(All!$B65="","",IF($H$9=All!G65,ROW(All!B65)-ROW(All!$B$12),""))</f>
        <v/>
      </c>
      <c r="D70" s="162" t="str">
        <f>IFERROR(INDEX(All!$C$13:$M$206,$B70,D$16),"")</f>
        <v/>
      </c>
      <c r="E70" s="12" t="str">
        <f>IFERROR(INDEX(All!$C$13:$M$206,$B70,E$16),"")</f>
        <v/>
      </c>
      <c r="F70" s="157" t="str">
        <f>IFERROR(INDEX(All!$C$13:$M$206,$B70,F$16),"")</f>
        <v/>
      </c>
      <c r="G70" s="12" t="str">
        <f>IFERROR(INDEX(All!$C$13:$M$206,$B70,G$16),"")</f>
        <v/>
      </c>
      <c r="H70" s="12" t="str">
        <f>IFERROR(INDEX(All!$C$13:$M$206,$B70,H$16),"")</f>
        <v/>
      </c>
      <c r="I70" s="12" t="str">
        <f>IFERROR(INDEX(All!$C$13:$M$206,$B70,I$16),"")</f>
        <v/>
      </c>
      <c r="J70" s="12" t="str">
        <f>IFERROR(INDEX(All!$C$13:$M$206,$B70,J$16),"")</f>
        <v/>
      </c>
      <c r="K70" s="15" t="str">
        <f>IFERROR(INDEX(All!$C$13:$M$206,$B70,K$16),"")</f>
        <v/>
      </c>
      <c r="L70" s="163" t="str">
        <f>IFERROR(INDEX(All!$C$13:$M$206,$B70,L$16),"")</f>
        <v/>
      </c>
      <c r="M70" s="163" t="str">
        <f>IFERROR(INDEX(All!$C$13:$M$206,$B70,M$16),"")</f>
        <v/>
      </c>
      <c r="N70" s="164"/>
      <c r="O70" s="165" t="str">
        <f t="shared" si="2"/>
        <v/>
      </c>
    </row>
    <row r="71" spans="2:15" ht="18" hidden="1" customHeight="1">
      <c r="B71" s="28" t="str">
        <f>IFERROR(SMALL($C$18:$C$211,ROW(All!G66)-ROW(All!$G$12)),"")</f>
        <v/>
      </c>
      <c r="C71" s="161" t="str">
        <f>IF(All!$B66="","",IF($H$9=All!G66,ROW(All!B66)-ROW(All!$B$12),""))</f>
        <v/>
      </c>
      <c r="D71" s="162" t="str">
        <f>IFERROR(INDEX(All!$C$13:$M$206,$B71,D$16),"")</f>
        <v/>
      </c>
      <c r="E71" s="12" t="str">
        <f>IFERROR(INDEX(All!$C$13:$M$206,$B71,E$16),"")</f>
        <v/>
      </c>
      <c r="F71" s="157" t="str">
        <f>IFERROR(INDEX(All!$C$13:$M$206,$B71,F$16),"")</f>
        <v/>
      </c>
      <c r="G71" s="12" t="str">
        <f>IFERROR(INDEX(All!$C$13:$M$206,$B71,G$16),"")</f>
        <v/>
      </c>
      <c r="H71" s="12" t="str">
        <f>IFERROR(INDEX(All!$C$13:$M$206,$B71,H$16),"")</f>
        <v/>
      </c>
      <c r="I71" s="12" t="str">
        <f>IFERROR(INDEX(All!$C$13:$M$206,$B71,I$16),"")</f>
        <v/>
      </c>
      <c r="J71" s="12" t="str">
        <f>IFERROR(INDEX(All!$C$13:$M$206,$B71,J$16),"")</f>
        <v/>
      </c>
      <c r="K71" s="15" t="str">
        <f>IFERROR(INDEX(All!$C$13:$M$206,$B71,K$16),"")</f>
        <v/>
      </c>
      <c r="L71" s="163" t="str">
        <f>IFERROR(INDEX(All!$C$13:$M$206,$B71,L$16),"")</f>
        <v/>
      </c>
      <c r="M71" s="163" t="str">
        <f>IFERROR(INDEX(All!$C$13:$M$206,$B71,M$16),"")</f>
        <v/>
      </c>
      <c r="N71" s="166"/>
      <c r="O71" s="167" t="str">
        <f t="shared" si="2"/>
        <v/>
      </c>
    </row>
    <row r="72" spans="2:15" ht="18" hidden="1" customHeight="1">
      <c r="B72" s="28" t="str">
        <f>IFERROR(SMALL($C$18:$C$211,ROW(All!G67)-ROW(All!$G$12)),"")</f>
        <v/>
      </c>
      <c r="C72" s="161" t="str">
        <f>IF(All!$B67="","",IF($H$9=All!G67,ROW(All!B67)-ROW(All!$B$12),""))</f>
        <v/>
      </c>
      <c r="D72" s="162" t="str">
        <f>IFERROR(INDEX(All!$C$13:$M$206,$B72,D$16),"")</f>
        <v/>
      </c>
      <c r="E72" s="12" t="str">
        <f>IFERROR(INDEX(All!$C$13:$M$206,$B72,E$16),"")</f>
        <v/>
      </c>
      <c r="F72" s="157" t="str">
        <f>IFERROR(INDEX(All!$C$13:$M$206,$B72,F$16),"")</f>
        <v/>
      </c>
      <c r="G72" s="12" t="str">
        <f>IFERROR(INDEX(All!$C$13:$M$206,$B72,G$16),"")</f>
        <v/>
      </c>
      <c r="H72" s="12" t="str">
        <f>IFERROR(INDEX(All!$C$13:$M$206,$B72,H$16),"")</f>
        <v/>
      </c>
      <c r="I72" s="12" t="str">
        <f>IFERROR(INDEX(All!$C$13:$M$206,$B72,I$16),"")</f>
        <v/>
      </c>
      <c r="J72" s="12" t="str">
        <f>IFERROR(INDEX(All!$C$13:$M$206,$B72,J$16),"")</f>
        <v/>
      </c>
      <c r="K72" s="15" t="str">
        <f>IFERROR(INDEX(All!$C$13:$M$206,$B72,K$16),"")</f>
        <v/>
      </c>
      <c r="L72" s="163" t="str">
        <f>IFERROR(INDEX(All!$C$13:$M$206,$B72,L$16),"")</f>
        <v/>
      </c>
      <c r="M72" s="163" t="str">
        <f>IFERROR(INDEX(All!$C$13:$M$206,$B72,M$16),"")</f>
        <v/>
      </c>
      <c r="N72" s="164"/>
      <c r="O72" s="165" t="str">
        <f t="shared" si="2"/>
        <v/>
      </c>
    </row>
    <row r="73" spans="2:15" ht="18" hidden="1" customHeight="1">
      <c r="B73" s="28" t="str">
        <f>IFERROR(SMALL($C$18:$C$211,ROW(All!G68)-ROW(All!$G$12)),"")</f>
        <v/>
      </c>
      <c r="C73" s="161" t="str">
        <f>IF(All!$B68="","",IF($H$9=All!G68,ROW(All!B68)-ROW(All!$B$12),""))</f>
        <v/>
      </c>
      <c r="D73" s="162" t="str">
        <f>IFERROR(INDEX(All!$C$13:$M$206,$B73,D$16),"")</f>
        <v/>
      </c>
      <c r="E73" s="12" t="str">
        <f>IFERROR(INDEX(All!$C$13:$M$206,$B73,E$16),"")</f>
        <v/>
      </c>
      <c r="F73" s="157" t="str">
        <f>IFERROR(INDEX(All!$C$13:$M$206,$B73,F$16),"")</f>
        <v/>
      </c>
      <c r="G73" s="12" t="str">
        <f>IFERROR(INDEX(All!$C$13:$M$206,$B73,G$16),"")</f>
        <v/>
      </c>
      <c r="H73" s="12" t="str">
        <f>IFERROR(INDEX(All!$C$13:$M$206,$B73,H$16),"")</f>
        <v/>
      </c>
      <c r="I73" s="12" t="str">
        <f>IFERROR(INDEX(All!$C$13:$M$206,$B73,I$16),"")</f>
        <v/>
      </c>
      <c r="J73" s="12" t="str">
        <f>IFERROR(INDEX(All!$C$13:$M$206,$B73,J$16),"")</f>
        <v/>
      </c>
      <c r="K73" s="15" t="str">
        <f>IFERROR(INDEX(All!$C$13:$M$206,$B73,K$16),"")</f>
        <v/>
      </c>
      <c r="L73" s="163" t="str">
        <f>IFERROR(INDEX(All!$C$13:$M$206,$B73,L$16),"")</f>
        <v/>
      </c>
      <c r="M73" s="163" t="str">
        <f>IFERROR(INDEX(All!$C$13:$M$206,$B73,M$16),"")</f>
        <v/>
      </c>
      <c r="N73" s="166"/>
      <c r="O73" s="167" t="str">
        <f t="shared" si="2"/>
        <v/>
      </c>
    </row>
    <row r="74" spans="2:15" ht="18" hidden="1" customHeight="1">
      <c r="B74" s="28" t="str">
        <f>IFERROR(SMALL($C$18:$C$211,ROW(All!G69)-ROW(All!$G$12)),"")</f>
        <v/>
      </c>
      <c r="C74" s="161" t="str">
        <f>IF(All!$B69="","",IF($H$9=All!G69,ROW(All!B69)-ROW(All!$B$12),""))</f>
        <v/>
      </c>
      <c r="D74" s="162" t="str">
        <f>IFERROR(INDEX(All!$C$13:$M$206,$B74,D$16),"")</f>
        <v/>
      </c>
      <c r="E74" s="12" t="str">
        <f>IFERROR(INDEX(All!$C$13:$M$206,$B74,E$16),"")</f>
        <v/>
      </c>
      <c r="F74" s="157" t="str">
        <f>IFERROR(INDEX(All!$C$13:$M$206,$B74,F$16),"")</f>
        <v/>
      </c>
      <c r="G74" s="12" t="str">
        <f>IFERROR(INDEX(All!$C$13:$M$206,$B74,G$16),"")</f>
        <v/>
      </c>
      <c r="H74" s="12" t="str">
        <f>IFERROR(INDEX(All!$C$13:$M$206,$B74,H$16),"")</f>
        <v/>
      </c>
      <c r="I74" s="12" t="str">
        <f>IFERROR(INDEX(All!$C$13:$M$206,$B74,I$16),"")</f>
        <v/>
      </c>
      <c r="J74" s="12" t="str">
        <f>IFERROR(INDEX(All!$C$13:$M$206,$B74,J$16),"")</f>
        <v/>
      </c>
      <c r="K74" s="15" t="str">
        <f>IFERROR(INDEX(All!$C$13:$M$206,$B74,K$16),"")</f>
        <v/>
      </c>
      <c r="L74" s="163" t="str">
        <f>IFERROR(INDEX(All!$C$13:$M$206,$B74,L$16),"")</f>
        <v/>
      </c>
      <c r="M74" s="163" t="str">
        <f>IFERROR(INDEX(All!$C$13:$M$206,$B74,M$16),"")</f>
        <v/>
      </c>
      <c r="N74" s="164"/>
      <c r="O74" s="165" t="str">
        <f t="shared" si="2"/>
        <v/>
      </c>
    </row>
    <row r="75" spans="2:15" ht="18" hidden="1" customHeight="1">
      <c r="B75" s="28" t="str">
        <f>IFERROR(SMALL($C$18:$C$211,ROW(All!G70)-ROW(All!$G$12)),"")</f>
        <v/>
      </c>
      <c r="C75" s="161" t="str">
        <f>IF(All!$B70="","",IF($H$9=All!G70,ROW(All!B70)-ROW(All!$B$12),""))</f>
        <v/>
      </c>
      <c r="D75" s="162" t="str">
        <f>IFERROR(INDEX(All!$C$13:$M$206,$B75,D$16),"")</f>
        <v/>
      </c>
      <c r="E75" s="12" t="str">
        <f>IFERROR(INDEX(All!$C$13:$M$206,$B75,E$16),"")</f>
        <v/>
      </c>
      <c r="F75" s="157" t="str">
        <f>IFERROR(INDEX(All!$C$13:$M$206,$B75,F$16),"")</f>
        <v/>
      </c>
      <c r="G75" s="12" t="str">
        <f>IFERROR(INDEX(All!$C$13:$M$206,$B75,G$16),"")</f>
        <v/>
      </c>
      <c r="H75" s="12" t="str">
        <f>IFERROR(INDEX(All!$C$13:$M$206,$B75,H$16),"")</f>
        <v/>
      </c>
      <c r="I75" s="12" t="str">
        <f>IFERROR(INDEX(All!$C$13:$M$206,$B75,I$16),"")</f>
        <v/>
      </c>
      <c r="J75" s="12" t="str">
        <f>IFERROR(INDEX(All!$C$13:$M$206,$B75,J$16),"")</f>
        <v/>
      </c>
      <c r="K75" s="15" t="str">
        <f>IFERROR(INDEX(All!$C$13:$M$206,$B75,K$16),"")</f>
        <v/>
      </c>
      <c r="L75" s="163" t="str">
        <f>IFERROR(INDEX(All!$C$13:$M$206,$B75,L$16),"")</f>
        <v/>
      </c>
      <c r="M75" s="163" t="str">
        <f>IFERROR(INDEX(All!$C$13:$M$206,$B75,M$16),"")</f>
        <v/>
      </c>
      <c r="N75" s="166"/>
      <c r="O75" s="167" t="str">
        <f t="shared" si="2"/>
        <v/>
      </c>
    </row>
    <row r="76" spans="2:15" ht="18" hidden="1" customHeight="1">
      <c r="B76" s="28" t="str">
        <f>IFERROR(SMALL($C$18:$C$211,ROW(All!G71)-ROW(All!$G$12)),"")</f>
        <v/>
      </c>
      <c r="C76" s="161" t="str">
        <f>IF(All!$B71="","",IF($H$9=All!G71,ROW(All!B71)-ROW(All!$B$12),""))</f>
        <v/>
      </c>
      <c r="D76" s="162" t="str">
        <f>IFERROR(INDEX(All!$C$13:$M$206,$B76,D$16),"")</f>
        <v/>
      </c>
      <c r="E76" s="12" t="str">
        <f>IFERROR(INDEX(All!$C$13:$M$206,$B76,E$16),"")</f>
        <v/>
      </c>
      <c r="F76" s="157" t="str">
        <f>IFERROR(INDEX(All!$C$13:$M$206,$B76,F$16),"")</f>
        <v/>
      </c>
      <c r="G76" s="12" t="str">
        <f>IFERROR(INDEX(All!$C$13:$M$206,$B76,G$16),"")</f>
        <v/>
      </c>
      <c r="H76" s="12" t="str">
        <f>IFERROR(INDEX(All!$C$13:$M$206,$B76,H$16),"")</f>
        <v/>
      </c>
      <c r="I76" s="12" t="str">
        <f>IFERROR(INDEX(All!$C$13:$M$206,$B76,I$16),"")</f>
        <v/>
      </c>
      <c r="J76" s="12" t="str">
        <f>IFERROR(INDEX(All!$C$13:$M$206,$B76,J$16),"")</f>
        <v/>
      </c>
      <c r="K76" s="15" t="str">
        <f>IFERROR(INDEX(All!$C$13:$M$206,$B76,K$16),"")</f>
        <v/>
      </c>
      <c r="L76" s="163" t="str">
        <f>IFERROR(INDEX(All!$C$13:$M$206,$B76,L$16),"")</f>
        <v/>
      </c>
      <c r="M76" s="163" t="str">
        <f>IFERROR(INDEX(All!$C$13:$M$206,$B76,M$16),"")</f>
        <v/>
      </c>
      <c r="N76" s="164"/>
      <c r="O76" s="165" t="str">
        <f t="shared" si="2"/>
        <v/>
      </c>
    </row>
    <row r="77" spans="2:15" ht="18" hidden="1" customHeight="1">
      <c r="B77" s="28" t="str">
        <f>IFERROR(SMALL($C$18:$C$211,ROW(All!G72)-ROW(All!$G$12)),"")</f>
        <v/>
      </c>
      <c r="C77" s="161" t="str">
        <f>IF(All!$B72="","",IF($H$9=All!G72,ROW(All!B72)-ROW(All!$B$12),""))</f>
        <v/>
      </c>
      <c r="D77" s="162" t="str">
        <f>IFERROR(INDEX(All!$C$13:$M$206,$B77,D$16),"")</f>
        <v/>
      </c>
      <c r="E77" s="12" t="str">
        <f>IFERROR(INDEX(All!$C$13:$M$206,$B77,E$16),"")</f>
        <v/>
      </c>
      <c r="F77" s="157" t="str">
        <f>IFERROR(INDEX(All!$C$13:$M$206,$B77,F$16),"")</f>
        <v/>
      </c>
      <c r="G77" s="12" t="str">
        <f>IFERROR(INDEX(All!$C$13:$M$206,$B77,G$16),"")</f>
        <v/>
      </c>
      <c r="H77" s="12" t="str">
        <f>IFERROR(INDEX(All!$C$13:$M$206,$B77,H$16),"")</f>
        <v/>
      </c>
      <c r="I77" s="12" t="str">
        <f>IFERROR(INDEX(All!$C$13:$M$206,$B77,I$16),"")</f>
        <v/>
      </c>
      <c r="J77" s="12" t="str">
        <f>IFERROR(INDEX(All!$C$13:$M$206,$B77,J$16),"")</f>
        <v/>
      </c>
      <c r="K77" s="15" t="str">
        <f>IFERROR(INDEX(All!$C$13:$M$206,$B77,K$16),"")</f>
        <v/>
      </c>
      <c r="L77" s="163" t="str">
        <f>IFERROR(INDEX(All!$C$13:$M$206,$B77,L$16),"")</f>
        <v/>
      </c>
      <c r="M77" s="163" t="str">
        <f>IFERROR(INDEX(All!$C$13:$M$206,$B77,M$16),"")</f>
        <v/>
      </c>
      <c r="N77" s="166"/>
      <c r="O77" s="167" t="str">
        <f t="shared" si="2"/>
        <v/>
      </c>
    </row>
    <row r="78" spans="2:15" ht="18" hidden="1" customHeight="1">
      <c r="B78" s="28" t="str">
        <f>IFERROR(SMALL($C$18:$C$211,ROW(All!G73)-ROW(All!$G$12)),"")</f>
        <v/>
      </c>
      <c r="C78" s="161" t="str">
        <f>IF(All!$B73="","",IF($H$9=All!G73,ROW(All!B73)-ROW(All!$B$12),""))</f>
        <v/>
      </c>
      <c r="D78" s="162" t="str">
        <f>IFERROR(INDEX(All!$C$13:$M$206,$B78,D$16),"")</f>
        <v/>
      </c>
      <c r="E78" s="12" t="str">
        <f>IFERROR(INDEX(All!$C$13:$M$206,$B78,E$16),"")</f>
        <v/>
      </c>
      <c r="F78" s="157" t="str">
        <f>IFERROR(INDEX(All!$C$13:$M$206,$B78,F$16),"")</f>
        <v/>
      </c>
      <c r="G78" s="12" t="str">
        <f>IFERROR(INDEX(All!$C$13:$M$206,$B78,G$16),"")</f>
        <v/>
      </c>
      <c r="H78" s="12" t="str">
        <f>IFERROR(INDEX(All!$C$13:$M$206,$B78,H$16),"")</f>
        <v/>
      </c>
      <c r="I78" s="12" t="str">
        <f>IFERROR(INDEX(All!$C$13:$M$206,$B78,I$16),"")</f>
        <v/>
      </c>
      <c r="J78" s="12" t="str">
        <f>IFERROR(INDEX(All!$C$13:$M$206,$B78,J$16),"")</f>
        <v/>
      </c>
      <c r="K78" s="15" t="str">
        <f>IFERROR(INDEX(All!$C$13:$M$206,$B78,K$16),"")</f>
        <v/>
      </c>
      <c r="L78" s="163" t="str">
        <f>IFERROR(INDEX(All!$C$13:$M$206,$B78,L$16),"")</f>
        <v/>
      </c>
      <c r="M78" s="163" t="str">
        <f>IFERROR(INDEX(All!$C$13:$M$206,$B78,M$16),"")</f>
        <v/>
      </c>
      <c r="N78" s="164"/>
      <c r="O78" s="165" t="str">
        <f t="shared" si="2"/>
        <v/>
      </c>
    </row>
    <row r="79" spans="2:15" ht="18" hidden="1" customHeight="1">
      <c r="B79" s="28" t="str">
        <f>IFERROR(SMALL($C$18:$C$211,ROW(All!G74)-ROW(All!$G$12)),"")</f>
        <v/>
      </c>
      <c r="C79" s="161" t="str">
        <f>IF(All!$B74="","",IF($H$9=All!G74,ROW(All!B74)-ROW(All!$B$12),""))</f>
        <v/>
      </c>
      <c r="D79" s="162" t="str">
        <f>IFERROR(INDEX(All!$C$13:$M$206,$B79,D$16),"")</f>
        <v/>
      </c>
      <c r="E79" s="12" t="str">
        <f>IFERROR(INDEX(All!$C$13:$M$206,$B79,E$16),"")</f>
        <v/>
      </c>
      <c r="F79" s="157" t="str">
        <f>IFERROR(INDEX(All!$C$13:$M$206,$B79,F$16),"")</f>
        <v/>
      </c>
      <c r="G79" s="12" t="str">
        <f>IFERROR(INDEX(All!$C$13:$M$206,$B79,G$16),"")</f>
        <v/>
      </c>
      <c r="H79" s="12" t="str">
        <f>IFERROR(INDEX(All!$C$13:$M$206,$B79,H$16),"")</f>
        <v/>
      </c>
      <c r="I79" s="12" t="str">
        <f>IFERROR(INDEX(All!$C$13:$M$206,$B79,I$16),"")</f>
        <v/>
      </c>
      <c r="J79" s="12" t="str">
        <f>IFERROR(INDEX(All!$C$13:$M$206,$B79,J$16),"")</f>
        <v/>
      </c>
      <c r="K79" s="15" t="str">
        <f>IFERROR(INDEX(All!$C$13:$M$206,$B79,K$16),"")</f>
        <v/>
      </c>
      <c r="L79" s="163" t="str">
        <f>IFERROR(INDEX(All!$C$13:$M$206,$B79,L$16),"")</f>
        <v/>
      </c>
      <c r="M79" s="163" t="str">
        <f>IFERROR(INDEX(All!$C$13:$M$206,$B79,M$16),"")</f>
        <v/>
      </c>
      <c r="N79" s="166"/>
      <c r="O79" s="167" t="str">
        <f t="shared" si="2"/>
        <v/>
      </c>
    </row>
    <row r="80" spans="2:15" ht="18" hidden="1" customHeight="1">
      <c r="B80" s="28" t="str">
        <f>IFERROR(SMALL($C$18:$C$211,ROW(All!G75)-ROW(All!$G$12)),"")</f>
        <v/>
      </c>
      <c r="C80" s="161" t="str">
        <f>IF(All!$B75="","",IF($H$9=All!G75,ROW(All!B75)-ROW(All!$B$12),""))</f>
        <v/>
      </c>
      <c r="D80" s="162" t="str">
        <f>IFERROR(INDEX(All!$C$13:$M$206,$B80,D$16),"")</f>
        <v/>
      </c>
      <c r="E80" s="12" t="str">
        <f>IFERROR(INDEX(All!$C$13:$M$206,$B80,E$16),"")</f>
        <v/>
      </c>
      <c r="F80" s="157" t="str">
        <f>IFERROR(INDEX(All!$C$13:$M$206,$B80,F$16),"")</f>
        <v/>
      </c>
      <c r="G80" s="12" t="str">
        <f>IFERROR(INDEX(All!$C$13:$M$206,$B80,G$16),"")</f>
        <v/>
      </c>
      <c r="H80" s="12" t="str">
        <f>IFERROR(INDEX(All!$C$13:$M$206,$B80,H$16),"")</f>
        <v/>
      </c>
      <c r="I80" s="12" t="str">
        <f>IFERROR(INDEX(All!$C$13:$M$206,$B80,I$16),"")</f>
        <v/>
      </c>
      <c r="J80" s="12" t="str">
        <f>IFERROR(INDEX(All!$C$13:$M$206,$B80,J$16),"")</f>
        <v/>
      </c>
      <c r="K80" s="15" t="str">
        <f>IFERROR(INDEX(All!$C$13:$M$206,$B80,K$16),"")</f>
        <v/>
      </c>
      <c r="L80" s="163" t="str">
        <f>IFERROR(INDEX(All!$C$13:$M$206,$B80,L$16),"")</f>
        <v/>
      </c>
      <c r="M80" s="163" t="str">
        <f>IFERROR(INDEX(All!$C$13:$M$206,$B80,M$16),"")</f>
        <v/>
      </c>
      <c r="N80" s="164"/>
      <c r="O80" s="165" t="str">
        <f t="shared" si="2"/>
        <v/>
      </c>
    </row>
    <row r="81" spans="2:15" ht="18" hidden="1" customHeight="1">
      <c r="B81" s="28" t="str">
        <f>IFERROR(SMALL($C$18:$C$211,ROW(All!G76)-ROW(All!$G$12)),"")</f>
        <v/>
      </c>
      <c r="C81" s="161" t="str">
        <f>IF(All!$B76="","",IF($H$9=All!G76,ROW(All!B76)-ROW(All!$B$12),""))</f>
        <v/>
      </c>
      <c r="D81" s="162" t="str">
        <f>IFERROR(INDEX(All!$C$13:$M$206,$B81,D$16),"")</f>
        <v/>
      </c>
      <c r="E81" s="12" t="str">
        <f>IFERROR(INDEX(All!$C$13:$M$206,$B81,E$16),"")</f>
        <v/>
      </c>
      <c r="F81" s="157" t="str">
        <f>IFERROR(INDEX(All!$C$13:$M$206,$B81,F$16),"")</f>
        <v/>
      </c>
      <c r="G81" s="12" t="str">
        <f>IFERROR(INDEX(All!$C$13:$M$206,$B81,G$16),"")</f>
        <v/>
      </c>
      <c r="H81" s="12" t="str">
        <f>IFERROR(INDEX(All!$C$13:$M$206,$B81,H$16),"")</f>
        <v/>
      </c>
      <c r="I81" s="12" t="str">
        <f>IFERROR(INDEX(All!$C$13:$M$206,$B81,I$16),"")</f>
        <v/>
      </c>
      <c r="J81" s="12" t="str">
        <f>IFERROR(INDEX(All!$C$13:$M$206,$B81,J$16),"")</f>
        <v/>
      </c>
      <c r="K81" s="15" t="str">
        <f>IFERROR(INDEX(All!$C$13:$M$206,$B81,K$16),"")</f>
        <v/>
      </c>
      <c r="L81" s="163" t="str">
        <f>IFERROR(INDEX(All!$C$13:$M$206,$B81,L$16),"")</f>
        <v/>
      </c>
      <c r="M81" s="163" t="str">
        <f>IFERROR(INDEX(All!$C$13:$M$206,$B81,M$16),"")</f>
        <v/>
      </c>
      <c r="N81" s="166"/>
      <c r="O81" s="167" t="str">
        <f t="shared" si="2"/>
        <v/>
      </c>
    </row>
    <row r="82" spans="2:15" ht="18" hidden="1" customHeight="1">
      <c r="B82" s="28" t="str">
        <f>IFERROR(SMALL($C$18:$C$211,ROW(All!G77)-ROW(All!$G$12)),"")</f>
        <v/>
      </c>
      <c r="C82" s="161" t="str">
        <f>IF(All!$B77="","",IF($H$9=All!G77,ROW(All!B77)-ROW(All!$B$12),""))</f>
        <v/>
      </c>
      <c r="D82" s="162" t="str">
        <f>IFERROR(INDEX(All!$C$13:$M$206,$B82,D$16),"")</f>
        <v/>
      </c>
      <c r="E82" s="12" t="str">
        <f>IFERROR(INDEX(All!$C$13:$M$206,$B82,E$16),"")</f>
        <v/>
      </c>
      <c r="F82" s="157" t="str">
        <f>IFERROR(INDEX(All!$C$13:$M$206,$B82,F$16),"")</f>
        <v/>
      </c>
      <c r="G82" s="12" t="str">
        <f>IFERROR(INDEX(All!$C$13:$M$206,$B82,G$16),"")</f>
        <v/>
      </c>
      <c r="H82" s="12" t="str">
        <f>IFERROR(INDEX(All!$C$13:$M$206,$B82,H$16),"")</f>
        <v/>
      </c>
      <c r="I82" s="12" t="str">
        <f>IFERROR(INDEX(All!$C$13:$M$206,$B82,I$16),"")</f>
        <v/>
      </c>
      <c r="J82" s="12" t="str">
        <f>IFERROR(INDEX(All!$C$13:$M$206,$B82,J$16),"")</f>
        <v/>
      </c>
      <c r="K82" s="15" t="str">
        <f>IFERROR(INDEX(All!$C$13:$M$206,$B82,K$16),"")</f>
        <v/>
      </c>
      <c r="L82" s="163" t="str">
        <f>IFERROR(INDEX(All!$C$13:$M$206,$B82,L$16),"")</f>
        <v/>
      </c>
      <c r="M82" s="163" t="str">
        <f>IFERROR(INDEX(All!$C$13:$M$206,$B82,M$16),"")</f>
        <v/>
      </c>
      <c r="N82" s="164"/>
      <c r="O82" s="165" t="str">
        <f t="shared" si="2"/>
        <v/>
      </c>
    </row>
    <row r="83" spans="2:15" ht="18" hidden="1" customHeight="1">
      <c r="B83" s="28" t="str">
        <f>IFERROR(SMALL($C$18:$C$211,ROW(All!G78)-ROW(All!$G$12)),"")</f>
        <v/>
      </c>
      <c r="C83" s="161" t="str">
        <f>IF(All!$B78="","",IF($H$9=All!G78,ROW(All!B78)-ROW(All!$B$12),""))</f>
        <v/>
      </c>
      <c r="D83" s="162" t="str">
        <f>IFERROR(INDEX(All!$C$13:$M$206,$B83,D$16),"")</f>
        <v/>
      </c>
      <c r="E83" s="12" t="str">
        <f>IFERROR(INDEX(All!$C$13:$M$206,$B83,E$16),"")</f>
        <v/>
      </c>
      <c r="F83" s="157" t="str">
        <f>IFERROR(INDEX(All!$C$13:$M$206,$B83,F$16),"")</f>
        <v/>
      </c>
      <c r="G83" s="12" t="str">
        <f>IFERROR(INDEX(All!$C$13:$M$206,$B83,G$16),"")</f>
        <v/>
      </c>
      <c r="H83" s="12" t="str">
        <f>IFERROR(INDEX(All!$C$13:$M$206,$B83,H$16),"")</f>
        <v/>
      </c>
      <c r="I83" s="12" t="str">
        <f>IFERROR(INDEX(All!$C$13:$M$206,$B83,I$16),"")</f>
        <v/>
      </c>
      <c r="J83" s="12" t="str">
        <f>IFERROR(INDEX(All!$C$13:$M$206,$B83,J$16),"")</f>
        <v/>
      </c>
      <c r="K83" s="15" t="str">
        <f>IFERROR(INDEX(All!$C$13:$M$206,$B83,K$16),"")</f>
        <v/>
      </c>
      <c r="L83" s="163" t="str">
        <f>IFERROR(INDEX(All!$C$13:$M$206,$B83,L$16),"")</f>
        <v/>
      </c>
      <c r="M83" s="163" t="str">
        <f>IFERROR(INDEX(All!$C$13:$M$206,$B83,M$16),"")</f>
        <v/>
      </c>
      <c r="N83" s="166"/>
      <c r="O83" s="167" t="str">
        <f t="shared" ref="O83:O146" si="3">IF($G83=$H$9,1,"")</f>
        <v/>
      </c>
    </row>
    <row r="84" spans="2:15" ht="18" hidden="1" customHeight="1">
      <c r="B84" s="28" t="str">
        <f>IFERROR(SMALL($C$18:$C$211,ROW(All!G79)-ROW(All!$G$12)),"")</f>
        <v/>
      </c>
      <c r="C84" s="161" t="str">
        <f>IF(All!$B79="","",IF($H$9=All!G79,ROW(All!B79)-ROW(All!$B$12),""))</f>
        <v/>
      </c>
      <c r="D84" s="162" t="str">
        <f>IFERROR(INDEX(All!$C$13:$M$206,$B84,D$16),"")</f>
        <v/>
      </c>
      <c r="E84" s="12" t="str">
        <f>IFERROR(INDEX(All!$C$13:$M$206,$B84,E$16),"")</f>
        <v/>
      </c>
      <c r="F84" s="157" t="str">
        <f>IFERROR(INDEX(All!$C$13:$M$206,$B84,F$16),"")</f>
        <v/>
      </c>
      <c r="G84" s="12" t="str">
        <f>IFERROR(INDEX(All!$C$13:$M$206,$B84,G$16),"")</f>
        <v/>
      </c>
      <c r="H84" s="12" t="str">
        <f>IFERROR(INDEX(All!$C$13:$M$206,$B84,H$16),"")</f>
        <v/>
      </c>
      <c r="I84" s="12" t="str">
        <f>IFERROR(INDEX(All!$C$13:$M$206,$B84,I$16),"")</f>
        <v/>
      </c>
      <c r="J84" s="12" t="str">
        <f>IFERROR(INDEX(All!$C$13:$M$206,$B84,J$16),"")</f>
        <v/>
      </c>
      <c r="K84" s="15" t="str">
        <f>IFERROR(INDEX(All!$C$13:$M$206,$B84,K$16),"")</f>
        <v/>
      </c>
      <c r="L84" s="163" t="str">
        <f>IFERROR(INDEX(All!$C$13:$M$206,$B84,L$16),"")</f>
        <v/>
      </c>
      <c r="M84" s="163" t="str">
        <f>IFERROR(INDEX(All!$C$13:$M$206,$B84,M$16),"")</f>
        <v/>
      </c>
      <c r="N84" s="164"/>
      <c r="O84" s="165" t="str">
        <f t="shared" si="3"/>
        <v/>
      </c>
    </row>
    <row r="85" spans="2:15" ht="18" hidden="1" customHeight="1">
      <c r="B85" s="28" t="str">
        <f>IFERROR(SMALL($C$18:$C$211,ROW(All!G80)-ROW(All!$G$12)),"")</f>
        <v/>
      </c>
      <c r="C85" s="161" t="str">
        <f>IF(All!$B80="","",IF($H$9=All!G80,ROW(All!B80)-ROW(All!$B$12),""))</f>
        <v/>
      </c>
      <c r="D85" s="162" t="str">
        <f>IFERROR(INDEX(All!$C$13:$M$206,$B85,D$16),"")</f>
        <v/>
      </c>
      <c r="E85" s="12" t="str">
        <f>IFERROR(INDEX(All!$C$13:$M$206,$B85,E$16),"")</f>
        <v/>
      </c>
      <c r="F85" s="157" t="str">
        <f>IFERROR(INDEX(All!$C$13:$M$206,$B85,F$16),"")</f>
        <v/>
      </c>
      <c r="G85" s="12" t="str">
        <f>IFERROR(INDEX(All!$C$13:$M$206,$B85,G$16),"")</f>
        <v/>
      </c>
      <c r="H85" s="12" t="str">
        <f>IFERROR(INDEX(All!$C$13:$M$206,$B85,H$16),"")</f>
        <v/>
      </c>
      <c r="I85" s="12" t="str">
        <f>IFERROR(INDEX(All!$C$13:$M$206,$B85,I$16),"")</f>
        <v/>
      </c>
      <c r="J85" s="12" t="str">
        <f>IFERROR(INDEX(All!$C$13:$M$206,$B85,J$16),"")</f>
        <v/>
      </c>
      <c r="K85" s="15" t="str">
        <f>IFERROR(INDEX(All!$C$13:$M$206,$B85,K$16),"")</f>
        <v/>
      </c>
      <c r="L85" s="163" t="str">
        <f>IFERROR(INDEX(All!$C$13:$M$206,$B85,L$16),"")</f>
        <v/>
      </c>
      <c r="M85" s="163" t="str">
        <f>IFERROR(INDEX(All!$C$13:$M$206,$B85,M$16),"")</f>
        <v/>
      </c>
      <c r="N85" s="166"/>
      <c r="O85" s="167" t="str">
        <f t="shared" si="3"/>
        <v/>
      </c>
    </row>
    <row r="86" spans="2:15" ht="18" hidden="1" customHeight="1">
      <c r="B86" s="28" t="str">
        <f>IFERROR(SMALL($C$18:$C$211,ROW(All!G81)-ROW(All!$G$12)),"")</f>
        <v/>
      </c>
      <c r="C86" s="161" t="str">
        <f>IF(All!$B81="","",IF($H$9=All!G81,ROW(All!B81)-ROW(All!$B$12),""))</f>
        <v/>
      </c>
      <c r="D86" s="162" t="str">
        <f>IFERROR(INDEX(All!$C$13:$M$206,$B86,D$16),"")</f>
        <v/>
      </c>
      <c r="E86" s="12" t="str">
        <f>IFERROR(INDEX(All!$C$13:$M$206,$B86,E$16),"")</f>
        <v/>
      </c>
      <c r="F86" s="157" t="str">
        <f>IFERROR(INDEX(All!$C$13:$M$206,$B86,F$16),"")</f>
        <v/>
      </c>
      <c r="G86" s="12" t="str">
        <f>IFERROR(INDEX(All!$C$13:$M$206,$B86,G$16),"")</f>
        <v/>
      </c>
      <c r="H86" s="12" t="str">
        <f>IFERROR(INDEX(All!$C$13:$M$206,$B86,H$16),"")</f>
        <v/>
      </c>
      <c r="I86" s="12" t="str">
        <f>IFERROR(INDEX(All!$C$13:$M$206,$B86,I$16),"")</f>
        <v/>
      </c>
      <c r="J86" s="12" t="str">
        <f>IFERROR(INDEX(All!$C$13:$M$206,$B86,J$16),"")</f>
        <v/>
      </c>
      <c r="K86" s="15" t="str">
        <f>IFERROR(INDEX(All!$C$13:$M$206,$B86,K$16),"")</f>
        <v/>
      </c>
      <c r="L86" s="163" t="str">
        <f>IFERROR(INDEX(All!$C$13:$M$206,$B86,L$16),"")</f>
        <v/>
      </c>
      <c r="M86" s="163" t="str">
        <f>IFERROR(INDEX(All!$C$13:$M$206,$B86,M$16),"")</f>
        <v/>
      </c>
      <c r="N86" s="164"/>
      <c r="O86" s="165" t="str">
        <f t="shared" si="3"/>
        <v/>
      </c>
    </row>
    <row r="87" spans="2:15" ht="18" hidden="1" customHeight="1">
      <c r="B87" s="28" t="str">
        <f>IFERROR(SMALL($C$18:$C$211,ROW(All!G82)-ROW(All!$G$12)),"")</f>
        <v/>
      </c>
      <c r="C87" s="161" t="str">
        <f>IF(All!$B82="","",IF($H$9=All!G82,ROW(All!B82)-ROW(All!$B$12),""))</f>
        <v/>
      </c>
      <c r="D87" s="162" t="str">
        <f>IFERROR(INDEX(All!$C$13:$M$206,$B87,D$16),"")</f>
        <v/>
      </c>
      <c r="E87" s="12" t="str">
        <f>IFERROR(INDEX(All!$C$13:$M$206,$B87,E$16),"")</f>
        <v/>
      </c>
      <c r="F87" s="157" t="str">
        <f>IFERROR(INDEX(All!$C$13:$M$206,$B87,F$16),"")</f>
        <v/>
      </c>
      <c r="G87" s="12" t="str">
        <f>IFERROR(INDEX(All!$C$13:$M$206,$B87,G$16),"")</f>
        <v/>
      </c>
      <c r="H87" s="12" t="str">
        <f>IFERROR(INDEX(All!$C$13:$M$206,$B87,H$16),"")</f>
        <v/>
      </c>
      <c r="I87" s="12" t="str">
        <f>IFERROR(INDEX(All!$C$13:$M$206,$B87,I$16),"")</f>
        <v/>
      </c>
      <c r="J87" s="12" t="str">
        <f>IFERROR(INDEX(All!$C$13:$M$206,$B87,J$16),"")</f>
        <v/>
      </c>
      <c r="K87" s="15" t="str">
        <f>IFERROR(INDEX(All!$C$13:$M$206,$B87,K$16),"")</f>
        <v/>
      </c>
      <c r="L87" s="163" t="str">
        <f>IFERROR(INDEX(All!$C$13:$M$206,$B87,L$16),"")</f>
        <v/>
      </c>
      <c r="M87" s="163" t="str">
        <f>IFERROR(INDEX(All!$C$13:$M$206,$B87,M$16),"")</f>
        <v/>
      </c>
      <c r="N87" s="166"/>
      <c r="O87" s="167" t="str">
        <f t="shared" si="3"/>
        <v/>
      </c>
    </row>
    <row r="88" spans="2:15" ht="18" hidden="1" customHeight="1">
      <c r="B88" s="28" t="str">
        <f>IFERROR(SMALL($C$18:$C$211,ROW(All!G83)-ROW(All!$G$12)),"")</f>
        <v/>
      </c>
      <c r="C88" s="161" t="str">
        <f>IF(All!$B83="","",IF($H$9=All!G83,ROW(All!B83)-ROW(All!$B$12),""))</f>
        <v/>
      </c>
      <c r="D88" s="162" t="str">
        <f>IFERROR(INDEX(All!$C$13:$M$206,$B88,D$16),"")</f>
        <v/>
      </c>
      <c r="E88" s="12" t="str">
        <f>IFERROR(INDEX(All!$C$13:$M$206,$B88,E$16),"")</f>
        <v/>
      </c>
      <c r="F88" s="157" t="str">
        <f>IFERROR(INDEX(All!$C$13:$M$206,$B88,F$16),"")</f>
        <v/>
      </c>
      <c r="G88" s="12" t="str">
        <f>IFERROR(INDEX(All!$C$13:$M$206,$B88,G$16),"")</f>
        <v/>
      </c>
      <c r="H88" s="12" t="str">
        <f>IFERROR(INDEX(All!$C$13:$M$206,$B88,H$16),"")</f>
        <v/>
      </c>
      <c r="I88" s="12" t="str">
        <f>IFERROR(INDEX(All!$C$13:$M$206,$B88,I$16),"")</f>
        <v/>
      </c>
      <c r="J88" s="12" t="str">
        <f>IFERROR(INDEX(All!$C$13:$M$206,$B88,J$16),"")</f>
        <v/>
      </c>
      <c r="K88" s="15" t="str">
        <f>IFERROR(INDEX(All!$C$13:$M$206,$B88,K$16),"")</f>
        <v/>
      </c>
      <c r="L88" s="163" t="str">
        <f>IFERROR(INDEX(All!$C$13:$M$206,$B88,L$16),"")</f>
        <v/>
      </c>
      <c r="M88" s="163" t="str">
        <f>IFERROR(INDEX(All!$C$13:$M$206,$B88,M$16),"")</f>
        <v/>
      </c>
      <c r="N88" s="164"/>
      <c r="O88" s="165" t="str">
        <f t="shared" si="3"/>
        <v/>
      </c>
    </row>
    <row r="89" spans="2:15" ht="18" hidden="1" customHeight="1">
      <c r="B89" s="28" t="str">
        <f>IFERROR(SMALL($C$18:$C$211,ROW(All!G84)-ROW(All!$G$12)),"")</f>
        <v/>
      </c>
      <c r="C89" s="161" t="str">
        <f>IF(All!$B84="","",IF($H$9=All!G84,ROW(All!B84)-ROW(All!$B$12),""))</f>
        <v/>
      </c>
      <c r="D89" s="162" t="str">
        <f>IFERROR(INDEX(All!$C$13:$M$206,$B89,D$16),"")</f>
        <v/>
      </c>
      <c r="E89" s="12" t="str">
        <f>IFERROR(INDEX(All!$C$13:$M$206,$B89,E$16),"")</f>
        <v/>
      </c>
      <c r="F89" s="157" t="str">
        <f>IFERROR(INDEX(All!$C$13:$M$206,$B89,F$16),"")</f>
        <v/>
      </c>
      <c r="G89" s="12" t="str">
        <f>IFERROR(INDEX(All!$C$13:$M$206,$B89,G$16),"")</f>
        <v/>
      </c>
      <c r="H89" s="12" t="str">
        <f>IFERROR(INDEX(All!$C$13:$M$206,$B89,H$16),"")</f>
        <v/>
      </c>
      <c r="I89" s="12" t="str">
        <f>IFERROR(INDEX(All!$C$13:$M$206,$B89,I$16),"")</f>
        <v/>
      </c>
      <c r="J89" s="12" t="str">
        <f>IFERROR(INDEX(All!$C$13:$M$206,$B89,J$16),"")</f>
        <v/>
      </c>
      <c r="K89" s="15" t="str">
        <f>IFERROR(INDEX(All!$C$13:$M$206,$B89,K$16),"")</f>
        <v/>
      </c>
      <c r="L89" s="163" t="str">
        <f>IFERROR(INDEX(All!$C$13:$M$206,$B89,L$16),"")</f>
        <v/>
      </c>
      <c r="M89" s="163" t="str">
        <f>IFERROR(INDEX(All!$C$13:$M$206,$B89,M$16),"")</f>
        <v/>
      </c>
      <c r="N89" s="166"/>
      <c r="O89" s="167" t="str">
        <f t="shared" si="3"/>
        <v/>
      </c>
    </row>
    <row r="90" spans="2:15" ht="18" hidden="1" customHeight="1">
      <c r="B90" s="28" t="str">
        <f>IFERROR(SMALL($C$18:$C$211,ROW(All!G85)-ROW(All!$G$12)),"")</f>
        <v/>
      </c>
      <c r="C90" s="161" t="str">
        <f>IF(All!$B85="","",IF($H$9=All!G85,ROW(All!B85)-ROW(All!$B$12),""))</f>
        <v/>
      </c>
      <c r="D90" s="162" t="str">
        <f>IFERROR(INDEX(All!$C$13:$M$206,$B90,D$16),"")</f>
        <v/>
      </c>
      <c r="E90" s="12" t="str">
        <f>IFERROR(INDEX(All!$C$13:$M$206,$B90,E$16),"")</f>
        <v/>
      </c>
      <c r="F90" s="157" t="str">
        <f>IFERROR(INDEX(All!$C$13:$M$206,$B90,F$16),"")</f>
        <v/>
      </c>
      <c r="G90" s="12" t="str">
        <f>IFERROR(INDEX(All!$C$13:$M$206,$B90,G$16),"")</f>
        <v/>
      </c>
      <c r="H90" s="12" t="str">
        <f>IFERROR(INDEX(All!$C$13:$M$206,$B90,H$16),"")</f>
        <v/>
      </c>
      <c r="I90" s="12" t="str">
        <f>IFERROR(INDEX(All!$C$13:$M$206,$B90,I$16),"")</f>
        <v/>
      </c>
      <c r="J90" s="12" t="str">
        <f>IFERROR(INDEX(All!$C$13:$M$206,$B90,J$16),"")</f>
        <v/>
      </c>
      <c r="K90" s="15" t="str">
        <f>IFERROR(INDEX(All!$C$13:$M$206,$B90,K$16),"")</f>
        <v/>
      </c>
      <c r="L90" s="163" t="str">
        <f>IFERROR(INDEX(All!$C$13:$M$206,$B90,L$16),"")</f>
        <v/>
      </c>
      <c r="M90" s="163" t="str">
        <f>IFERROR(INDEX(All!$C$13:$M$206,$B90,M$16),"")</f>
        <v/>
      </c>
      <c r="N90" s="164"/>
      <c r="O90" s="165" t="str">
        <f t="shared" si="3"/>
        <v/>
      </c>
    </row>
    <row r="91" spans="2:15" ht="18" hidden="1" customHeight="1">
      <c r="B91" s="28" t="str">
        <f>IFERROR(SMALL($C$18:$C$211,ROW(All!G86)-ROW(All!$G$12)),"")</f>
        <v/>
      </c>
      <c r="C91" s="161" t="str">
        <f>IF(All!$B86="","",IF($H$9=All!G86,ROW(All!B86)-ROW(All!$B$12),""))</f>
        <v/>
      </c>
      <c r="D91" s="162" t="str">
        <f>IFERROR(INDEX(All!$C$13:$M$206,$B91,D$16),"")</f>
        <v/>
      </c>
      <c r="E91" s="12" t="str">
        <f>IFERROR(INDEX(All!$C$13:$M$206,$B91,E$16),"")</f>
        <v/>
      </c>
      <c r="F91" s="157" t="str">
        <f>IFERROR(INDEX(All!$C$13:$M$206,$B91,F$16),"")</f>
        <v/>
      </c>
      <c r="G91" s="12" t="str">
        <f>IFERROR(INDEX(All!$C$13:$M$206,$B91,G$16),"")</f>
        <v/>
      </c>
      <c r="H91" s="12" t="str">
        <f>IFERROR(INDEX(All!$C$13:$M$206,$B91,H$16),"")</f>
        <v/>
      </c>
      <c r="I91" s="12" t="str">
        <f>IFERROR(INDEX(All!$C$13:$M$206,$B91,I$16),"")</f>
        <v/>
      </c>
      <c r="J91" s="12" t="str">
        <f>IFERROR(INDEX(All!$C$13:$M$206,$B91,J$16),"")</f>
        <v/>
      </c>
      <c r="K91" s="15" t="str">
        <f>IFERROR(INDEX(All!$C$13:$M$206,$B91,K$16),"")</f>
        <v/>
      </c>
      <c r="L91" s="163" t="str">
        <f>IFERROR(INDEX(All!$C$13:$M$206,$B91,L$16),"")</f>
        <v/>
      </c>
      <c r="M91" s="163" t="str">
        <f>IFERROR(INDEX(All!$C$13:$M$206,$B91,M$16),"")</f>
        <v/>
      </c>
      <c r="N91" s="166"/>
      <c r="O91" s="167" t="str">
        <f t="shared" si="3"/>
        <v/>
      </c>
    </row>
    <row r="92" spans="2:15" ht="18" hidden="1" customHeight="1">
      <c r="B92" s="28" t="str">
        <f>IFERROR(SMALL($C$18:$C$211,ROW(All!G87)-ROW(All!$G$12)),"")</f>
        <v/>
      </c>
      <c r="C92" s="161" t="str">
        <f>IF(All!$B87="","",IF($H$9=All!G87,ROW(All!B87)-ROW(All!$B$12),""))</f>
        <v/>
      </c>
      <c r="D92" s="162" t="str">
        <f>IFERROR(INDEX(All!$C$13:$M$206,$B92,D$16),"")</f>
        <v/>
      </c>
      <c r="E92" s="12" t="str">
        <f>IFERROR(INDEX(All!$C$13:$M$206,$B92,E$16),"")</f>
        <v/>
      </c>
      <c r="F92" s="157" t="str">
        <f>IFERROR(INDEX(All!$C$13:$M$206,$B92,F$16),"")</f>
        <v/>
      </c>
      <c r="G92" s="12" t="str">
        <f>IFERROR(INDEX(All!$C$13:$M$206,$B92,G$16),"")</f>
        <v/>
      </c>
      <c r="H92" s="12" t="str">
        <f>IFERROR(INDEX(All!$C$13:$M$206,$B92,H$16),"")</f>
        <v/>
      </c>
      <c r="I92" s="12" t="str">
        <f>IFERROR(INDEX(All!$C$13:$M$206,$B92,I$16),"")</f>
        <v/>
      </c>
      <c r="J92" s="12" t="str">
        <f>IFERROR(INDEX(All!$C$13:$M$206,$B92,J$16),"")</f>
        <v/>
      </c>
      <c r="K92" s="15" t="str">
        <f>IFERROR(INDEX(All!$C$13:$M$206,$B92,K$16),"")</f>
        <v/>
      </c>
      <c r="L92" s="163" t="str">
        <f>IFERROR(INDEX(All!$C$13:$M$206,$B92,L$16),"")</f>
        <v/>
      </c>
      <c r="M92" s="163" t="str">
        <f>IFERROR(INDEX(All!$C$13:$M$206,$B92,M$16),"")</f>
        <v/>
      </c>
      <c r="N92" s="164"/>
      <c r="O92" s="165" t="str">
        <f t="shared" si="3"/>
        <v/>
      </c>
    </row>
    <row r="93" spans="2:15" ht="18" hidden="1" customHeight="1">
      <c r="B93" s="28" t="str">
        <f>IFERROR(SMALL($C$18:$C$211,ROW(All!G88)-ROW(All!$G$12)),"")</f>
        <v/>
      </c>
      <c r="C93" s="161" t="str">
        <f>IF(All!$B88="","",IF($H$9=All!G88,ROW(All!B88)-ROW(All!$B$12),""))</f>
        <v/>
      </c>
      <c r="D93" s="162" t="str">
        <f>IFERROR(INDEX(All!$C$13:$M$206,$B93,D$16),"")</f>
        <v/>
      </c>
      <c r="E93" s="12" t="str">
        <f>IFERROR(INDEX(All!$C$13:$M$206,$B93,E$16),"")</f>
        <v/>
      </c>
      <c r="F93" s="157" t="str">
        <f>IFERROR(INDEX(All!$C$13:$M$206,$B93,F$16),"")</f>
        <v/>
      </c>
      <c r="G93" s="12" t="str">
        <f>IFERROR(INDEX(All!$C$13:$M$206,$B93,G$16),"")</f>
        <v/>
      </c>
      <c r="H93" s="12" t="str">
        <f>IFERROR(INDEX(All!$C$13:$M$206,$B93,H$16),"")</f>
        <v/>
      </c>
      <c r="I93" s="12" t="str">
        <f>IFERROR(INDEX(All!$C$13:$M$206,$B93,I$16),"")</f>
        <v/>
      </c>
      <c r="J93" s="12" t="str">
        <f>IFERROR(INDEX(All!$C$13:$M$206,$B93,J$16),"")</f>
        <v/>
      </c>
      <c r="K93" s="15" t="str">
        <f>IFERROR(INDEX(All!$C$13:$M$206,$B93,K$16),"")</f>
        <v/>
      </c>
      <c r="L93" s="163" t="str">
        <f>IFERROR(INDEX(All!$C$13:$M$206,$B93,L$16),"")</f>
        <v/>
      </c>
      <c r="M93" s="163" t="str">
        <f>IFERROR(INDEX(All!$C$13:$M$206,$B93,M$16),"")</f>
        <v/>
      </c>
      <c r="N93" s="166"/>
      <c r="O93" s="167" t="str">
        <f t="shared" si="3"/>
        <v/>
      </c>
    </row>
    <row r="94" spans="2:15" ht="18" hidden="1" customHeight="1">
      <c r="B94" s="28" t="str">
        <f>IFERROR(SMALL($C$18:$C$211,ROW(All!G89)-ROW(All!$G$12)),"")</f>
        <v/>
      </c>
      <c r="C94" s="161" t="str">
        <f>IF(All!$B89="","",IF($H$9=All!G89,ROW(All!B89)-ROW(All!$B$12),""))</f>
        <v/>
      </c>
      <c r="D94" s="162" t="str">
        <f>IFERROR(INDEX(All!$C$13:$M$206,$B94,D$16),"")</f>
        <v/>
      </c>
      <c r="E94" s="12" t="str">
        <f>IFERROR(INDEX(All!$C$13:$M$206,$B94,E$16),"")</f>
        <v/>
      </c>
      <c r="F94" s="157" t="str">
        <f>IFERROR(INDEX(All!$C$13:$M$206,$B94,F$16),"")</f>
        <v/>
      </c>
      <c r="G94" s="12" t="str">
        <f>IFERROR(INDEX(All!$C$13:$M$206,$B94,G$16),"")</f>
        <v/>
      </c>
      <c r="H94" s="12" t="str">
        <f>IFERROR(INDEX(All!$C$13:$M$206,$B94,H$16),"")</f>
        <v/>
      </c>
      <c r="I94" s="12" t="str">
        <f>IFERROR(INDEX(All!$C$13:$M$206,$B94,I$16),"")</f>
        <v/>
      </c>
      <c r="J94" s="12" t="str">
        <f>IFERROR(INDEX(All!$C$13:$M$206,$B94,J$16),"")</f>
        <v/>
      </c>
      <c r="K94" s="15" t="str">
        <f>IFERROR(INDEX(All!$C$13:$M$206,$B94,K$16),"")</f>
        <v/>
      </c>
      <c r="L94" s="163" t="str">
        <f>IFERROR(INDEX(All!$C$13:$M$206,$B94,L$16),"")</f>
        <v/>
      </c>
      <c r="M94" s="163" t="str">
        <f>IFERROR(INDEX(All!$C$13:$M$206,$B94,M$16),"")</f>
        <v/>
      </c>
      <c r="N94" s="164"/>
      <c r="O94" s="165" t="str">
        <f t="shared" si="3"/>
        <v/>
      </c>
    </row>
    <row r="95" spans="2:15" ht="18" hidden="1" customHeight="1">
      <c r="B95" s="28" t="str">
        <f>IFERROR(SMALL($C$18:$C$211,ROW(All!G90)-ROW(All!$G$12)),"")</f>
        <v/>
      </c>
      <c r="C95" s="161" t="str">
        <f>IF(All!$B90="","",IF($H$9=All!G90,ROW(All!B90)-ROW(All!$B$12),""))</f>
        <v/>
      </c>
      <c r="D95" s="162" t="str">
        <f>IFERROR(INDEX(All!$C$13:$M$206,$B95,D$16),"")</f>
        <v/>
      </c>
      <c r="E95" s="12" t="str">
        <f>IFERROR(INDEX(All!$C$13:$M$206,$B95,E$16),"")</f>
        <v/>
      </c>
      <c r="F95" s="157" t="str">
        <f>IFERROR(INDEX(All!$C$13:$M$206,$B95,F$16),"")</f>
        <v/>
      </c>
      <c r="G95" s="12" t="str">
        <f>IFERROR(INDEX(All!$C$13:$M$206,$B95,G$16),"")</f>
        <v/>
      </c>
      <c r="H95" s="12" t="str">
        <f>IFERROR(INDEX(All!$C$13:$M$206,$B95,H$16),"")</f>
        <v/>
      </c>
      <c r="I95" s="12" t="str">
        <f>IFERROR(INDEX(All!$C$13:$M$206,$B95,I$16),"")</f>
        <v/>
      </c>
      <c r="J95" s="12" t="str">
        <f>IFERROR(INDEX(All!$C$13:$M$206,$B95,J$16),"")</f>
        <v/>
      </c>
      <c r="K95" s="15" t="str">
        <f>IFERROR(INDEX(All!$C$13:$M$206,$B95,K$16),"")</f>
        <v/>
      </c>
      <c r="L95" s="163" t="str">
        <f>IFERROR(INDEX(All!$C$13:$M$206,$B95,L$16),"")</f>
        <v/>
      </c>
      <c r="M95" s="163" t="str">
        <f>IFERROR(INDEX(All!$C$13:$M$206,$B95,M$16),"")</f>
        <v/>
      </c>
      <c r="N95" s="166"/>
      <c r="O95" s="167" t="str">
        <f t="shared" si="3"/>
        <v/>
      </c>
    </row>
    <row r="96" spans="2:15" ht="18" hidden="1" customHeight="1">
      <c r="B96" s="28" t="str">
        <f>IFERROR(SMALL($C$18:$C$211,ROW(All!G91)-ROW(All!$G$12)),"")</f>
        <v/>
      </c>
      <c r="C96" s="161" t="str">
        <f>IF(All!$B91="","",IF($H$9=All!G91,ROW(All!B91)-ROW(All!$B$12),""))</f>
        <v/>
      </c>
      <c r="D96" s="162" t="str">
        <f>IFERROR(INDEX(All!$C$13:$M$206,$B96,D$16),"")</f>
        <v/>
      </c>
      <c r="E96" s="12" t="str">
        <f>IFERROR(INDEX(All!$C$13:$M$206,$B96,E$16),"")</f>
        <v/>
      </c>
      <c r="F96" s="157" t="str">
        <f>IFERROR(INDEX(All!$C$13:$M$206,$B96,F$16),"")</f>
        <v/>
      </c>
      <c r="G96" s="12" t="str">
        <f>IFERROR(INDEX(All!$C$13:$M$206,$B96,G$16),"")</f>
        <v/>
      </c>
      <c r="H96" s="12" t="str">
        <f>IFERROR(INDEX(All!$C$13:$M$206,$B96,H$16),"")</f>
        <v/>
      </c>
      <c r="I96" s="12" t="str">
        <f>IFERROR(INDEX(All!$C$13:$M$206,$B96,I$16),"")</f>
        <v/>
      </c>
      <c r="J96" s="12" t="str">
        <f>IFERROR(INDEX(All!$C$13:$M$206,$B96,J$16),"")</f>
        <v/>
      </c>
      <c r="K96" s="15" t="str">
        <f>IFERROR(INDEX(All!$C$13:$M$206,$B96,K$16),"")</f>
        <v/>
      </c>
      <c r="L96" s="163" t="str">
        <f>IFERROR(INDEX(All!$C$13:$M$206,$B96,L$16),"")</f>
        <v/>
      </c>
      <c r="M96" s="163" t="str">
        <f>IFERROR(INDEX(All!$C$13:$M$206,$B96,M$16),"")</f>
        <v/>
      </c>
      <c r="N96" s="164"/>
      <c r="O96" s="165" t="str">
        <f t="shared" si="3"/>
        <v/>
      </c>
    </row>
    <row r="97" spans="2:15" ht="18" hidden="1" customHeight="1">
      <c r="B97" s="28" t="str">
        <f>IFERROR(SMALL($C$18:$C$211,ROW(All!G92)-ROW(All!$G$12)),"")</f>
        <v/>
      </c>
      <c r="C97" s="161" t="str">
        <f>IF(All!$B92="","",IF($H$9=All!G92,ROW(All!B92)-ROW(All!$B$12),""))</f>
        <v/>
      </c>
      <c r="D97" s="162" t="str">
        <f>IFERROR(INDEX(All!$C$13:$M$206,$B97,D$16),"")</f>
        <v/>
      </c>
      <c r="E97" s="12" t="str">
        <f>IFERROR(INDEX(All!$C$13:$M$206,$B97,E$16),"")</f>
        <v/>
      </c>
      <c r="F97" s="157" t="str">
        <f>IFERROR(INDEX(All!$C$13:$M$206,$B97,F$16),"")</f>
        <v/>
      </c>
      <c r="G97" s="12" t="str">
        <f>IFERROR(INDEX(All!$C$13:$M$206,$B97,G$16),"")</f>
        <v/>
      </c>
      <c r="H97" s="12" t="str">
        <f>IFERROR(INDEX(All!$C$13:$M$206,$B97,H$16),"")</f>
        <v/>
      </c>
      <c r="I97" s="12" t="str">
        <f>IFERROR(INDEX(All!$C$13:$M$206,$B97,I$16),"")</f>
        <v/>
      </c>
      <c r="J97" s="12" t="str">
        <f>IFERROR(INDEX(All!$C$13:$M$206,$B97,J$16),"")</f>
        <v/>
      </c>
      <c r="K97" s="15" t="str">
        <f>IFERROR(INDEX(All!$C$13:$M$206,$B97,K$16),"")</f>
        <v/>
      </c>
      <c r="L97" s="163" t="str">
        <f>IFERROR(INDEX(All!$C$13:$M$206,$B97,L$16),"")</f>
        <v/>
      </c>
      <c r="M97" s="163" t="str">
        <f>IFERROR(INDEX(All!$C$13:$M$206,$B97,M$16),"")</f>
        <v/>
      </c>
      <c r="N97" s="166"/>
      <c r="O97" s="167" t="str">
        <f t="shared" si="3"/>
        <v/>
      </c>
    </row>
    <row r="98" spans="2:15" ht="18" hidden="1" customHeight="1">
      <c r="B98" s="28" t="str">
        <f>IFERROR(SMALL($C$18:$C$211,ROW(All!G93)-ROW(All!$G$12)),"")</f>
        <v/>
      </c>
      <c r="C98" s="161" t="str">
        <f>IF(All!$B93="","",IF($H$9=All!G93,ROW(All!B93)-ROW(All!$B$12),""))</f>
        <v/>
      </c>
      <c r="D98" s="162" t="str">
        <f>IFERROR(INDEX(All!$C$13:$M$206,$B98,D$16),"")</f>
        <v/>
      </c>
      <c r="E98" s="12" t="str">
        <f>IFERROR(INDEX(All!$C$13:$M$206,$B98,E$16),"")</f>
        <v/>
      </c>
      <c r="F98" s="157" t="str">
        <f>IFERROR(INDEX(All!$C$13:$M$206,$B98,F$16),"")</f>
        <v/>
      </c>
      <c r="G98" s="12" t="str">
        <f>IFERROR(INDEX(All!$C$13:$M$206,$B98,G$16),"")</f>
        <v/>
      </c>
      <c r="H98" s="12" t="str">
        <f>IFERROR(INDEX(All!$C$13:$M$206,$B98,H$16),"")</f>
        <v/>
      </c>
      <c r="I98" s="12" t="str">
        <f>IFERROR(INDEX(All!$C$13:$M$206,$B98,I$16),"")</f>
        <v/>
      </c>
      <c r="J98" s="12" t="str">
        <f>IFERROR(INDEX(All!$C$13:$M$206,$B98,J$16),"")</f>
        <v/>
      </c>
      <c r="K98" s="15" t="str">
        <f>IFERROR(INDEX(All!$C$13:$M$206,$B98,K$16),"")</f>
        <v/>
      </c>
      <c r="L98" s="163" t="str">
        <f>IFERROR(INDEX(All!$C$13:$M$206,$B98,L$16),"")</f>
        <v/>
      </c>
      <c r="M98" s="163" t="str">
        <f>IFERROR(INDEX(All!$C$13:$M$206,$B98,M$16),"")</f>
        <v/>
      </c>
      <c r="N98" s="164"/>
      <c r="O98" s="165" t="str">
        <f t="shared" si="3"/>
        <v/>
      </c>
    </row>
    <row r="99" spans="2:15" ht="18" hidden="1" customHeight="1">
      <c r="B99" s="28" t="str">
        <f>IFERROR(SMALL($C$18:$C$211,ROW(All!G94)-ROW(All!$G$12)),"")</f>
        <v/>
      </c>
      <c r="C99" s="161" t="str">
        <f>IF(All!$B94="","",IF($H$9=All!G94,ROW(All!B94)-ROW(All!$B$12),""))</f>
        <v/>
      </c>
      <c r="D99" s="162" t="str">
        <f>IFERROR(INDEX(All!$C$13:$M$206,$B99,D$16),"")</f>
        <v/>
      </c>
      <c r="E99" s="12" t="str">
        <f>IFERROR(INDEX(All!$C$13:$M$206,$B99,E$16),"")</f>
        <v/>
      </c>
      <c r="F99" s="157" t="str">
        <f>IFERROR(INDEX(All!$C$13:$M$206,$B99,F$16),"")</f>
        <v/>
      </c>
      <c r="G99" s="12" t="str">
        <f>IFERROR(INDEX(All!$C$13:$M$206,$B99,G$16),"")</f>
        <v/>
      </c>
      <c r="H99" s="12" t="str">
        <f>IFERROR(INDEX(All!$C$13:$M$206,$B99,H$16),"")</f>
        <v/>
      </c>
      <c r="I99" s="12" t="str">
        <f>IFERROR(INDEX(All!$C$13:$M$206,$B99,I$16),"")</f>
        <v/>
      </c>
      <c r="J99" s="12" t="str">
        <f>IFERROR(INDEX(All!$C$13:$M$206,$B99,J$16),"")</f>
        <v/>
      </c>
      <c r="K99" s="15" t="str">
        <f>IFERROR(INDEX(All!$C$13:$M$206,$B99,K$16),"")</f>
        <v/>
      </c>
      <c r="L99" s="163" t="str">
        <f>IFERROR(INDEX(All!$C$13:$M$206,$B99,L$16),"")</f>
        <v/>
      </c>
      <c r="M99" s="163" t="str">
        <f>IFERROR(INDEX(All!$C$13:$M$206,$B99,M$16),"")</f>
        <v/>
      </c>
      <c r="N99" s="166"/>
      <c r="O99" s="167" t="str">
        <f t="shared" si="3"/>
        <v/>
      </c>
    </row>
    <row r="100" spans="2:15" ht="18" hidden="1" customHeight="1">
      <c r="B100" s="28" t="str">
        <f>IFERROR(SMALL($C$18:$C$211,ROW(All!G95)-ROW(All!$G$12)),"")</f>
        <v/>
      </c>
      <c r="C100" s="161">
        <f>IF(All!$B95="","",IF($H$9=All!G95,ROW(All!B95)-ROW(All!$B$12),""))</f>
        <v>83</v>
      </c>
      <c r="D100" s="162" t="str">
        <f>IFERROR(INDEX(All!$C$13:$M$206,$B100,D$16),"")</f>
        <v/>
      </c>
      <c r="E100" s="12" t="str">
        <f>IFERROR(INDEX(All!$C$13:$M$206,$B100,E$16),"")</f>
        <v/>
      </c>
      <c r="F100" s="157" t="str">
        <f>IFERROR(INDEX(All!$C$13:$M$206,$B100,F$16),"")</f>
        <v/>
      </c>
      <c r="G100" s="12" t="str">
        <f>IFERROR(INDEX(All!$C$13:$M$206,$B100,G$16),"")</f>
        <v/>
      </c>
      <c r="H100" s="12" t="str">
        <f>IFERROR(INDEX(All!$C$13:$M$206,$B100,H$16),"")</f>
        <v/>
      </c>
      <c r="I100" s="12" t="str">
        <f>IFERROR(INDEX(All!$C$13:$M$206,$B100,I$16),"")</f>
        <v/>
      </c>
      <c r="J100" s="12" t="str">
        <f>IFERROR(INDEX(All!$C$13:$M$206,$B100,J$16),"")</f>
        <v/>
      </c>
      <c r="K100" s="15" t="str">
        <f>IFERROR(INDEX(All!$C$13:$M$206,$B100,K$16),"")</f>
        <v/>
      </c>
      <c r="L100" s="163" t="str">
        <f>IFERROR(INDEX(All!$C$13:$M$206,$B100,L$16),"")</f>
        <v/>
      </c>
      <c r="M100" s="163" t="str">
        <f>IFERROR(INDEX(All!$C$13:$M$206,$B100,M$16),"")</f>
        <v/>
      </c>
      <c r="N100" s="164"/>
      <c r="O100" s="165" t="str">
        <f t="shared" si="3"/>
        <v/>
      </c>
    </row>
    <row r="101" spans="2:15" ht="18" hidden="1" customHeight="1">
      <c r="B101" s="28" t="str">
        <f>IFERROR(SMALL($C$18:$C$211,ROW(All!G96)-ROW(All!$G$12)),"")</f>
        <v/>
      </c>
      <c r="C101" s="161">
        <f>IF(All!$B96="","",IF($H$9=All!G96,ROW(All!B96)-ROW(All!$B$12),""))</f>
        <v>84</v>
      </c>
      <c r="D101" s="162" t="str">
        <f>IFERROR(INDEX(All!$C$13:$M$206,$B101,D$16),"")</f>
        <v/>
      </c>
      <c r="E101" s="12" t="str">
        <f>IFERROR(INDEX(All!$C$13:$M$206,$B101,E$16),"")</f>
        <v/>
      </c>
      <c r="F101" s="157" t="str">
        <f>IFERROR(INDEX(All!$C$13:$M$206,$B101,F$16),"")</f>
        <v/>
      </c>
      <c r="G101" s="12" t="str">
        <f>IFERROR(INDEX(All!$C$13:$M$206,$B101,G$16),"")</f>
        <v/>
      </c>
      <c r="H101" s="12" t="str">
        <f>IFERROR(INDEX(All!$C$13:$M$206,$B101,H$16),"")</f>
        <v/>
      </c>
      <c r="I101" s="12" t="str">
        <f>IFERROR(INDEX(All!$C$13:$M$206,$B101,I$16),"")</f>
        <v/>
      </c>
      <c r="J101" s="12" t="str">
        <f>IFERROR(INDEX(All!$C$13:$M$206,$B101,J$16),"")</f>
        <v/>
      </c>
      <c r="K101" s="15" t="str">
        <f>IFERROR(INDEX(All!$C$13:$M$206,$B101,K$16),"")</f>
        <v/>
      </c>
      <c r="L101" s="163" t="str">
        <f>IFERROR(INDEX(All!$C$13:$M$206,$B101,L$16),"")</f>
        <v/>
      </c>
      <c r="M101" s="163" t="str">
        <f>IFERROR(INDEX(All!$C$13:$M$206,$B101,M$16),"")</f>
        <v/>
      </c>
      <c r="N101" s="166"/>
      <c r="O101" s="167" t="str">
        <f t="shared" si="3"/>
        <v/>
      </c>
    </row>
    <row r="102" spans="2:15" ht="18" hidden="1" customHeight="1">
      <c r="B102" s="28" t="str">
        <f>IFERROR(SMALL($C$18:$C$211,ROW(All!G97)-ROW(All!$G$12)),"")</f>
        <v/>
      </c>
      <c r="C102" s="161">
        <f>IF(All!$B97="","",IF($H$9=All!G97,ROW(All!B97)-ROW(All!$B$12),""))</f>
        <v>85</v>
      </c>
      <c r="D102" s="162" t="str">
        <f>IFERROR(INDEX(All!$C$13:$M$206,$B102,D$16),"")</f>
        <v/>
      </c>
      <c r="E102" s="12" t="str">
        <f>IFERROR(INDEX(All!$C$13:$M$206,$B102,E$16),"")</f>
        <v/>
      </c>
      <c r="F102" s="157" t="str">
        <f>IFERROR(INDEX(All!$C$13:$M$206,$B102,F$16),"")</f>
        <v/>
      </c>
      <c r="G102" s="12" t="str">
        <f>IFERROR(INDEX(All!$C$13:$M$206,$B102,G$16),"")</f>
        <v/>
      </c>
      <c r="H102" s="12" t="str">
        <f>IFERROR(INDEX(All!$C$13:$M$206,$B102,H$16),"")</f>
        <v/>
      </c>
      <c r="I102" s="12" t="str">
        <f>IFERROR(INDEX(All!$C$13:$M$206,$B102,I$16),"")</f>
        <v/>
      </c>
      <c r="J102" s="12" t="str">
        <f>IFERROR(INDEX(All!$C$13:$M$206,$B102,J$16),"")</f>
        <v/>
      </c>
      <c r="K102" s="15" t="str">
        <f>IFERROR(INDEX(All!$C$13:$M$206,$B102,K$16),"")</f>
        <v/>
      </c>
      <c r="L102" s="163" t="str">
        <f>IFERROR(INDEX(All!$C$13:$M$206,$B102,L$16),"")</f>
        <v/>
      </c>
      <c r="M102" s="163" t="str">
        <f>IFERROR(INDEX(All!$C$13:$M$206,$B102,M$16),"")</f>
        <v/>
      </c>
      <c r="N102" s="164"/>
      <c r="O102" s="165" t="str">
        <f t="shared" si="3"/>
        <v/>
      </c>
    </row>
    <row r="103" spans="2:15" ht="18" hidden="1" customHeight="1">
      <c r="B103" s="28" t="str">
        <f>IFERROR(SMALL($C$18:$C$211,ROW(All!G98)-ROW(All!$G$12)),"")</f>
        <v/>
      </c>
      <c r="C103" s="161">
        <f>IF(All!$B98="","",IF($H$9=All!G98,ROW(All!B98)-ROW(All!$B$12),""))</f>
        <v>86</v>
      </c>
      <c r="D103" s="162" t="str">
        <f>IFERROR(INDEX(All!$C$13:$M$206,$B103,D$16),"")</f>
        <v/>
      </c>
      <c r="E103" s="12" t="str">
        <f>IFERROR(INDEX(All!$C$13:$M$206,$B103,E$16),"")</f>
        <v/>
      </c>
      <c r="F103" s="157" t="str">
        <f>IFERROR(INDEX(All!$C$13:$M$206,$B103,F$16),"")</f>
        <v/>
      </c>
      <c r="G103" s="12" t="str">
        <f>IFERROR(INDEX(All!$C$13:$M$206,$B103,G$16),"")</f>
        <v/>
      </c>
      <c r="H103" s="12" t="str">
        <f>IFERROR(INDEX(All!$C$13:$M$206,$B103,H$16),"")</f>
        <v/>
      </c>
      <c r="I103" s="12" t="str">
        <f>IFERROR(INDEX(All!$C$13:$M$206,$B103,I$16),"")</f>
        <v/>
      </c>
      <c r="J103" s="12" t="str">
        <f>IFERROR(INDEX(All!$C$13:$M$206,$B103,J$16),"")</f>
        <v/>
      </c>
      <c r="K103" s="15" t="str">
        <f>IFERROR(INDEX(All!$C$13:$M$206,$B103,K$16),"")</f>
        <v/>
      </c>
      <c r="L103" s="163" t="str">
        <f>IFERROR(INDEX(All!$C$13:$M$206,$B103,L$16),"")</f>
        <v/>
      </c>
      <c r="M103" s="163" t="str">
        <f>IFERROR(INDEX(All!$C$13:$M$206,$B103,M$16),"")</f>
        <v/>
      </c>
      <c r="N103" s="166"/>
      <c r="O103" s="167" t="str">
        <f t="shared" si="3"/>
        <v/>
      </c>
    </row>
    <row r="104" spans="2:15" ht="18" hidden="1" customHeight="1">
      <c r="B104" s="28" t="str">
        <f>IFERROR(SMALL($C$18:$C$211,ROW(All!G99)-ROW(All!$G$12)),"")</f>
        <v/>
      </c>
      <c r="C104" s="161">
        <f>IF(All!$B99="","",IF($H$9=All!G99,ROW(All!B99)-ROW(All!$B$12),""))</f>
        <v>87</v>
      </c>
      <c r="D104" s="162" t="str">
        <f>IFERROR(INDEX(All!$C$13:$M$206,$B104,D$16),"")</f>
        <v/>
      </c>
      <c r="E104" s="12" t="str">
        <f>IFERROR(INDEX(All!$C$13:$M$206,$B104,E$16),"")</f>
        <v/>
      </c>
      <c r="F104" s="157" t="str">
        <f>IFERROR(INDEX(All!$C$13:$M$206,$B104,F$16),"")</f>
        <v/>
      </c>
      <c r="G104" s="12" t="str">
        <f>IFERROR(INDEX(All!$C$13:$M$206,$B104,G$16),"")</f>
        <v/>
      </c>
      <c r="H104" s="12" t="str">
        <f>IFERROR(INDEX(All!$C$13:$M$206,$B104,H$16),"")</f>
        <v/>
      </c>
      <c r="I104" s="12" t="str">
        <f>IFERROR(INDEX(All!$C$13:$M$206,$B104,I$16),"")</f>
        <v/>
      </c>
      <c r="J104" s="12" t="str">
        <f>IFERROR(INDEX(All!$C$13:$M$206,$B104,J$16),"")</f>
        <v/>
      </c>
      <c r="K104" s="15" t="str">
        <f>IFERROR(INDEX(All!$C$13:$M$206,$B104,K$16),"")</f>
        <v/>
      </c>
      <c r="L104" s="163" t="str">
        <f>IFERROR(INDEX(All!$C$13:$M$206,$B104,L$16),"")</f>
        <v/>
      </c>
      <c r="M104" s="163" t="str">
        <f>IFERROR(INDEX(All!$C$13:$M$206,$B104,M$16),"")</f>
        <v/>
      </c>
      <c r="N104" s="164"/>
      <c r="O104" s="165" t="str">
        <f t="shared" si="3"/>
        <v/>
      </c>
    </row>
    <row r="105" spans="2:15" ht="18" hidden="1" customHeight="1">
      <c r="B105" s="28" t="str">
        <f>IFERROR(SMALL($C$18:$C$211,ROW(All!G100)-ROW(All!$G$12)),"")</f>
        <v/>
      </c>
      <c r="C105" s="161">
        <f>IF(All!$B100="","",IF($H$9=All!G100,ROW(All!B100)-ROW(All!$B$12),""))</f>
        <v>88</v>
      </c>
      <c r="D105" s="162" t="str">
        <f>IFERROR(INDEX(All!$C$13:$M$206,$B105,D$16),"")</f>
        <v/>
      </c>
      <c r="E105" s="12" t="str">
        <f>IFERROR(INDEX(All!$C$13:$M$206,$B105,E$16),"")</f>
        <v/>
      </c>
      <c r="F105" s="157" t="str">
        <f>IFERROR(INDEX(All!$C$13:$M$206,$B105,F$16),"")</f>
        <v/>
      </c>
      <c r="G105" s="12" t="str">
        <f>IFERROR(INDEX(All!$C$13:$M$206,$B105,G$16),"")</f>
        <v/>
      </c>
      <c r="H105" s="12" t="str">
        <f>IFERROR(INDEX(All!$C$13:$M$206,$B105,H$16),"")</f>
        <v/>
      </c>
      <c r="I105" s="12" t="str">
        <f>IFERROR(INDEX(All!$C$13:$M$206,$B105,I$16),"")</f>
        <v/>
      </c>
      <c r="J105" s="12" t="str">
        <f>IFERROR(INDEX(All!$C$13:$M$206,$B105,J$16),"")</f>
        <v/>
      </c>
      <c r="K105" s="15" t="str">
        <f>IFERROR(INDEX(All!$C$13:$M$206,$B105,K$16),"")</f>
        <v/>
      </c>
      <c r="L105" s="163" t="str">
        <f>IFERROR(INDEX(All!$C$13:$M$206,$B105,L$16),"")</f>
        <v/>
      </c>
      <c r="M105" s="163" t="str">
        <f>IFERROR(INDEX(All!$C$13:$M$206,$B105,M$16),"")</f>
        <v/>
      </c>
      <c r="N105" s="166"/>
      <c r="O105" s="167" t="str">
        <f t="shared" si="3"/>
        <v/>
      </c>
    </row>
    <row r="106" spans="2:15" ht="18" hidden="1" customHeight="1">
      <c r="B106" s="28" t="str">
        <f>IFERROR(SMALL($C$18:$C$211,ROW(All!G101)-ROW(All!$G$12)),"")</f>
        <v/>
      </c>
      <c r="C106" s="161">
        <f>IF(All!$B101="","",IF($H$9=All!G101,ROW(All!B101)-ROW(All!$B$12),""))</f>
        <v>89</v>
      </c>
      <c r="D106" s="162" t="str">
        <f>IFERROR(INDEX(All!$C$13:$M$206,$B106,D$16),"")</f>
        <v/>
      </c>
      <c r="E106" s="12" t="str">
        <f>IFERROR(INDEX(All!$C$13:$M$206,$B106,E$16),"")</f>
        <v/>
      </c>
      <c r="F106" s="157" t="str">
        <f>IFERROR(INDEX(All!$C$13:$M$206,$B106,F$16),"")</f>
        <v/>
      </c>
      <c r="G106" s="12" t="str">
        <f>IFERROR(INDEX(All!$C$13:$M$206,$B106,G$16),"")</f>
        <v/>
      </c>
      <c r="H106" s="12" t="str">
        <f>IFERROR(INDEX(All!$C$13:$M$206,$B106,H$16),"")</f>
        <v/>
      </c>
      <c r="I106" s="12" t="str">
        <f>IFERROR(INDEX(All!$C$13:$M$206,$B106,I$16),"")</f>
        <v/>
      </c>
      <c r="J106" s="12" t="str">
        <f>IFERROR(INDEX(All!$C$13:$M$206,$B106,J$16),"")</f>
        <v/>
      </c>
      <c r="K106" s="15" t="str">
        <f>IFERROR(INDEX(All!$C$13:$M$206,$B106,K$16),"")</f>
        <v/>
      </c>
      <c r="L106" s="163" t="str">
        <f>IFERROR(INDEX(All!$C$13:$M$206,$B106,L$16),"")</f>
        <v/>
      </c>
      <c r="M106" s="163" t="str">
        <f>IFERROR(INDEX(All!$C$13:$M$206,$B106,M$16),"")</f>
        <v/>
      </c>
      <c r="N106" s="164"/>
      <c r="O106" s="165" t="str">
        <f t="shared" si="3"/>
        <v/>
      </c>
    </row>
    <row r="107" spans="2:15" ht="18" hidden="1" customHeight="1">
      <c r="B107" s="28" t="str">
        <f>IFERROR(SMALL($C$18:$C$211,ROW(All!G102)-ROW(All!$G$12)),"")</f>
        <v/>
      </c>
      <c r="C107" s="161">
        <f>IF(All!$B102="","",IF($H$9=All!G102,ROW(All!B102)-ROW(All!$B$12),""))</f>
        <v>90</v>
      </c>
      <c r="D107" s="162" t="str">
        <f>IFERROR(INDEX(All!$C$13:$M$206,$B107,D$16),"")</f>
        <v/>
      </c>
      <c r="E107" s="12" t="str">
        <f>IFERROR(INDEX(All!$C$13:$M$206,$B107,E$16),"")</f>
        <v/>
      </c>
      <c r="F107" s="157" t="str">
        <f>IFERROR(INDEX(All!$C$13:$M$206,$B107,F$16),"")</f>
        <v/>
      </c>
      <c r="G107" s="12" t="str">
        <f>IFERROR(INDEX(All!$C$13:$M$206,$B107,G$16),"")</f>
        <v/>
      </c>
      <c r="H107" s="12" t="str">
        <f>IFERROR(INDEX(All!$C$13:$M$206,$B107,H$16),"")</f>
        <v/>
      </c>
      <c r="I107" s="12" t="str">
        <f>IFERROR(INDEX(All!$C$13:$M$206,$B107,I$16),"")</f>
        <v/>
      </c>
      <c r="J107" s="12" t="str">
        <f>IFERROR(INDEX(All!$C$13:$M$206,$B107,J$16),"")</f>
        <v/>
      </c>
      <c r="K107" s="15" t="str">
        <f>IFERROR(INDEX(All!$C$13:$M$206,$B107,K$16),"")</f>
        <v/>
      </c>
      <c r="L107" s="163" t="str">
        <f>IFERROR(INDEX(All!$C$13:$M$206,$B107,L$16),"")</f>
        <v/>
      </c>
      <c r="M107" s="163" t="str">
        <f>IFERROR(INDEX(All!$C$13:$M$206,$B107,M$16),"")</f>
        <v/>
      </c>
      <c r="N107" s="166"/>
      <c r="O107" s="167" t="str">
        <f t="shared" si="3"/>
        <v/>
      </c>
    </row>
    <row r="108" spans="2:15" ht="18" hidden="1" customHeight="1">
      <c r="B108" s="28" t="str">
        <f>IFERROR(SMALL($C$18:$C$211,ROW(All!G103)-ROW(All!$G$12)),"")</f>
        <v/>
      </c>
      <c r="C108" s="161">
        <f>IF(All!$B103="","",IF($H$9=All!G103,ROW(All!B103)-ROW(All!$B$12),""))</f>
        <v>91</v>
      </c>
      <c r="D108" s="162" t="str">
        <f>IFERROR(INDEX(All!$C$13:$M$206,$B108,D$16),"")</f>
        <v/>
      </c>
      <c r="E108" s="12" t="str">
        <f>IFERROR(INDEX(All!$C$13:$M$206,$B108,E$16),"")</f>
        <v/>
      </c>
      <c r="F108" s="157" t="str">
        <f>IFERROR(INDEX(All!$C$13:$M$206,$B108,F$16),"")</f>
        <v/>
      </c>
      <c r="G108" s="12" t="str">
        <f>IFERROR(INDEX(All!$C$13:$M$206,$B108,G$16),"")</f>
        <v/>
      </c>
      <c r="H108" s="12" t="str">
        <f>IFERROR(INDEX(All!$C$13:$M$206,$B108,H$16),"")</f>
        <v/>
      </c>
      <c r="I108" s="12" t="str">
        <f>IFERROR(INDEX(All!$C$13:$M$206,$B108,I$16),"")</f>
        <v/>
      </c>
      <c r="J108" s="12" t="str">
        <f>IFERROR(INDEX(All!$C$13:$M$206,$B108,J$16),"")</f>
        <v/>
      </c>
      <c r="K108" s="15" t="str">
        <f>IFERROR(INDEX(All!$C$13:$M$206,$B108,K$16),"")</f>
        <v/>
      </c>
      <c r="L108" s="163" t="str">
        <f>IFERROR(INDEX(All!$C$13:$M$206,$B108,L$16),"")</f>
        <v/>
      </c>
      <c r="M108" s="163" t="str">
        <f>IFERROR(INDEX(All!$C$13:$M$206,$B108,M$16),"")</f>
        <v/>
      </c>
      <c r="N108" s="164"/>
      <c r="O108" s="165" t="str">
        <f t="shared" si="3"/>
        <v/>
      </c>
    </row>
    <row r="109" spans="2:15" ht="18" hidden="1" customHeight="1">
      <c r="B109" s="28" t="str">
        <f>IFERROR(SMALL($C$18:$C$211,ROW(All!G104)-ROW(All!$G$12)),"")</f>
        <v/>
      </c>
      <c r="C109" s="161">
        <f>IF(All!$B104="","",IF($H$9=All!G104,ROW(All!B104)-ROW(All!$B$12),""))</f>
        <v>92</v>
      </c>
      <c r="D109" s="162" t="str">
        <f>IFERROR(INDEX(All!$C$13:$M$206,$B109,D$16),"")</f>
        <v/>
      </c>
      <c r="E109" s="12" t="str">
        <f>IFERROR(INDEX(All!$C$13:$M$206,$B109,E$16),"")</f>
        <v/>
      </c>
      <c r="F109" s="157" t="str">
        <f>IFERROR(INDEX(All!$C$13:$M$206,$B109,F$16),"")</f>
        <v/>
      </c>
      <c r="G109" s="12" t="str">
        <f>IFERROR(INDEX(All!$C$13:$M$206,$B109,G$16),"")</f>
        <v/>
      </c>
      <c r="H109" s="12" t="str">
        <f>IFERROR(INDEX(All!$C$13:$M$206,$B109,H$16),"")</f>
        <v/>
      </c>
      <c r="I109" s="12" t="str">
        <f>IFERROR(INDEX(All!$C$13:$M$206,$B109,I$16),"")</f>
        <v/>
      </c>
      <c r="J109" s="12" t="str">
        <f>IFERROR(INDEX(All!$C$13:$M$206,$B109,J$16),"")</f>
        <v/>
      </c>
      <c r="K109" s="15" t="str">
        <f>IFERROR(INDEX(All!$C$13:$M$206,$B109,K$16),"")</f>
        <v/>
      </c>
      <c r="L109" s="163" t="str">
        <f>IFERROR(INDEX(All!$C$13:$M$206,$B109,L$16),"")</f>
        <v/>
      </c>
      <c r="M109" s="163" t="str">
        <f>IFERROR(INDEX(All!$C$13:$M$206,$B109,M$16),"")</f>
        <v/>
      </c>
      <c r="N109" s="166"/>
      <c r="O109" s="167" t="str">
        <f t="shared" si="3"/>
        <v/>
      </c>
    </row>
    <row r="110" spans="2:15" ht="18" hidden="1" customHeight="1">
      <c r="B110" s="28" t="str">
        <f>IFERROR(SMALL($C$18:$C$211,ROW(All!G105)-ROW(All!$G$12)),"")</f>
        <v/>
      </c>
      <c r="C110" s="161">
        <f>IF(All!$B105="","",IF($H$9=All!G105,ROW(All!B105)-ROW(All!$B$12),""))</f>
        <v>93</v>
      </c>
      <c r="D110" s="162" t="str">
        <f>IFERROR(INDEX(All!$C$13:$M$206,$B110,D$16),"")</f>
        <v/>
      </c>
      <c r="E110" s="12" t="str">
        <f>IFERROR(INDEX(All!$C$13:$M$206,$B110,E$16),"")</f>
        <v/>
      </c>
      <c r="F110" s="157" t="str">
        <f>IFERROR(INDEX(All!$C$13:$M$206,$B110,F$16),"")</f>
        <v/>
      </c>
      <c r="G110" s="12" t="str">
        <f>IFERROR(INDEX(All!$C$13:$M$206,$B110,G$16),"")</f>
        <v/>
      </c>
      <c r="H110" s="12" t="str">
        <f>IFERROR(INDEX(All!$C$13:$M$206,$B110,H$16),"")</f>
        <v/>
      </c>
      <c r="I110" s="12" t="str">
        <f>IFERROR(INDEX(All!$C$13:$M$206,$B110,I$16),"")</f>
        <v/>
      </c>
      <c r="J110" s="12" t="str">
        <f>IFERROR(INDEX(All!$C$13:$M$206,$B110,J$16),"")</f>
        <v/>
      </c>
      <c r="K110" s="15" t="str">
        <f>IFERROR(INDEX(All!$C$13:$M$206,$B110,K$16),"")</f>
        <v/>
      </c>
      <c r="L110" s="163" t="str">
        <f>IFERROR(INDEX(All!$C$13:$M$206,$B110,L$16),"")</f>
        <v/>
      </c>
      <c r="M110" s="163" t="str">
        <f>IFERROR(INDEX(All!$C$13:$M$206,$B110,M$16),"")</f>
        <v/>
      </c>
      <c r="N110" s="164"/>
      <c r="O110" s="165" t="str">
        <f t="shared" si="3"/>
        <v/>
      </c>
    </row>
    <row r="111" spans="2:15" ht="18" hidden="1" customHeight="1">
      <c r="B111" s="28" t="str">
        <f>IFERROR(SMALL($C$18:$C$211,ROW(All!G106)-ROW(All!$G$12)),"")</f>
        <v/>
      </c>
      <c r="C111" s="161">
        <f>IF(All!$B106="","",IF($H$9=All!G106,ROW(All!B106)-ROW(All!$B$12),""))</f>
        <v>94</v>
      </c>
      <c r="D111" s="162" t="str">
        <f>IFERROR(INDEX(All!$C$13:$M$206,$B111,D$16),"")</f>
        <v/>
      </c>
      <c r="E111" s="12" t="str">
        <f>IFERROR(INDEX(All!$C$13:$M$206,$B111,E$16),"")</f>
        <v/>
      </c>
      <c r="F111" s="157" t="str">
        <f>IFERROR(INDEX(All!$C$13:$M$206,$B111,F$16),"")</f>
        <v/>
      </c>
      <c r="G111" s="12" t="str">
        <f>IFERROR(INDEX(All!$C$13:$M$206,$B111,G$16),"")</f>
        <v/>
      </c>
      <c r="H111" s="12" t="str">
        <f>IFERROR(INDEX(All!$C$13:$M$206,$B111,H$16),"")</f>
        <v/>
      </c>
      <c r="I111" s="12" t="str">
        <f>IFERROR(INDEX(All!$C$13:$M$206,$B111,I$16),"")</f>
        <v/>
      </c>
      <c r="J111" s="12" t="str">
        <f>IFERROR(INDEX(All!$C$13:$M$206,$B111,J$16),"")</f>
        <v/>
      </c>
      <c r="K111" s="15" t="str">
        <f>IFERROR(INDEX(All!$C$13:$M$206,$B111,K$16),"")</f>
        <v/>
      </c>
      <c r="L111" s="163" t="str">
        <f>IFERROR(INDEX(All!$C$13:$M$206,$B111,L$16),"")</f>
        <v/>
      </c>
      <c r="M111" s="163" t="str">
        <f>IFERROR(INDEX(All!$C$13:$M$206,$B111,M$16),"")</f>
        <v/>
      </c>
      <c r="N111" s="166"/>
      <c r="O111" s="167" t="str">
        <f t="shared" si="3"/>
        <v/>
      </c>
    </row>
    <row r="112" spans="2:15" ht="18" hidden="1" customHeight="1">
      <c r="B112" s="28" t="str">
        <f>IFERROR(SMALL($C$18:$C$211,ROW(All!G107)-ROW(All!$G$12)),"")</f>
        <v/>
      </c>
      <c r="C112" s="161">
        <f>IF(All!$B107="","",IF($H$9=All!G107,ROW(All!B107)-ROW(All!$B$12),""))</f>
        <v>95</v>
      </c>
      <c r="D112" s="162" t="str">
        <f>IFERROR(INDEX(All!$C$13:$M$206,$B112,D$16),"")</f>
        <v/>
      </c>
      <c r="E112" s="12" t="str">
        <f>IFERROR(INDEX(All!$C$13:$M$206,$B112,E$16),"")</f>
        <v/>
      </c>
      <c r="F112" s="157" t="str">
        <f>IFERROR(INDEX(All!$C$13:$M$206,$B112,F$16),"")</f>
        <v/>
      </c>
      <c r="G112" s="12" t="str">
        <f>IFERROR(INDEX(All!$C$13:$M$206,$B112,G$16),"")</f>
        <v/>
      </c>
      <c r="H112" s="12" t="str">
        <f>IFERROR(INDEX(All!$C$13:$M$206,$B112,H$16),"")</f>
        <v/>
      </c>
      <c r="I112" s="12" t="str">
        <f>IFERROR(INDEX(All!$C$13:$M$206,$B112,I$16),"")</f>
        <v/>
      </c>
      <c r="J112" s="12" t="str">
        <f>IFERROR(INDEX(All!$C$13:$M$206,$B112,J$16),"")</f>
        <v/>
      </c>
      <c r="K112" s="15" t="str">
        <f>IFERROR(INDEX(All!$C$13:$M$206,$B112,K$16),"")</f>
        <v/>
      </c>
      <c r="L112" s="163" t="str">
        <f>IFERROR(INDEX(All!$C$13:$M$206,$B112,L$16),"")</f>
        <v/>
      </c>
      <c r="M112" s="163" t="str">
        <f>IFERROR(INDEX(All!$C$13:$M$206,$B112,M$16),"")</f>
        <v/>
      </c>
      <c r="N112" s="164"/>
      <c r="O112" s="165" t="str">
        <f t="shared" si="3"/>
        <v/>
      </c>
    </row>
    <row r="113" spans="2:15" ht="18" hidden="1" customHeight="1">
      <c r="B113" s="28" t="str">
        <f>IFERROR(SMALL($C$18:$C$211,ROW(All!G108)-ROW(All!$G$12)),"")</f>
        <v/>
      </c>
      <c r="C113" s="161">
        <f>IF(All!$B108="","",IF($H$9=All!G108,ROW(All!B108)-ROW(All!$B$12),""))</f>
        <v>96</v>
      </c>
      <c r="D113" s="162" t="str">
        <f>IFERROR(INDEX(All!$C$13:$M$206,$B113,D$16),"")</f>
        <v/>
      </c>
      <c r="E113" s="12" t="str">
        <f>IFERROR(INDEX(All!$C$13:$M$206,$B113,E$16),"")</f>
        <v/>
      </c>
      <c r="F113" s="157" t="str">
        <f>IFERROR(INDEX(All!$C$13:$M$206,$B113,F$16),"")</f>
        <v/>
      </c>
      <c r="G113" s="12" t="str">
        <f>IFERROR(INDEX(All!$C$13:$M$206,$B113,G$16),"")</f>
        <v/>
      </c>
      <c r="H113" s="12" t="str">
        <f>IFERROR(INDEX(All!$C$13:$M$206,$B113,H$16),"")</f>
        <v/>
      </c>
      <c r="I113" s="12" t="str">
        <f>IFERROR(INDEX(All!$C$13:$M$206,$B113,I$16),"")</f>
        <v/>
      </c>
      <c r="J113" s="12" t="str">
        <f>IFERROR(INDEX(All!$C$13:$M$206,$B113,J$16),"")</f>
        <v/>
      </c>
      <c r="K113" s="15" t="str">
        <f>IFERROR(INDEX(All!$C$13:$M$206,$B113,K$16),"")</f>
        <v/>
      </c>
      <c r="L113" s="163" t="str">
        <f>IFERROR(INDEX(All!$C$13:$M$206,$B113,L$16),"")</f>
        <v/>
      </c>
      <c r="M113" s="163" t="str">
        <f>IFERROR(INDEX(All!$C$13:$M$206,$B113,M$16),"")</f>
        <v/>
      </c>
      <c r="N113" s="166"/>
      <c r="O113" s="167" t="str">
        <f t="shared" si="3"/>
        <v/>
      </c>
    </row>
    <row r="114" spans="2:15" ht="18" hidden="1" customHeight="1">
      <c r="B114" s="28" t="str">
        <f>IFERROR(SMALL($C$18:$C$211,ROW(All!G109)-ROW(All!$G$12)),"")</f>
        <v/>
      </c>
      <c r="C114" s="161">
        <f>IF(All!$B109="","",IF($H$9=All!G109,ROW(All!B109)-ROW(All!$B$12),""))</f>
        <v>97</v>
      </c>
      <c r="D114" s="162" t="str">
        <f>IFERROR(INDEX(All!$C$13:$M$206,$B114,D$16),"")</f>
        <v/>
      </c>
      <c r="E114" s="12" t="str">
        <f>IFERROR(INDEX(All!$C$13:$M$206,$B114,E$16),"")</f>
        <v/>
      </c>
      <c r="F114" s="157" t="str">
        <f>IFERROR(INDEX(All!$C$13:$M$206,$B114,F$16),"")</f>
        <v/>
      </c>
      <c r="G114" s="12" t="str">
        <f>IFERROR(INDEX(All!$C$13:$M$206,$B114,G$16),"")</f>
        <v/>
      </c>
      <c r="H114" s="12" t="str">
        <f>IFERROR(INDEX(All!$C$13:$M$206,$B114,H$16),"")</f>
        <v/>
      </c>
      <c r="I114" s="12" t="str">
        <f>IFERROR(INDEX(All!$C$13:$M$206,$B114,I$16),"")</f>
        <v/>
      </c>
      <c r="J114" s="12" t="str">
        <f>IFERROR(INDEX(All!$C$13:$M$206,$B114,J$16),"")</f>
        <v/>
      </c>
      <c r="K114" s="15" t="str">
        <f>IFERROR(INDEX(All!$C$13:$M$206,$B114,K$16),"")</f>
        <v/>
      </c>
      <c r="L114" s="163" t="str">
        <f>IFERROR(INDEX(All!$C$13:$M$206,$B114,L$16),"")</f>
        <v/>
      </c>
      <c r="M114" s="163" t="str">
        <f>IFERROR(INDEX(All!$C$13:$M$206,$B114,M$16),"")</f>
        <v/>
      </c>
      <c r="N114" s="164"/>
      <c r="O114" s="165" t="str">
        <f t="shared" si="3"/>
        <v/>
      </c>
    </row>
    <row r="115" spans="2:15" ht="18" hidden="1" customHeight="1">
      <c r="B115" s="28" t="str">
        <f>IFERROR(SMALL($C$18:$C$211,ROW(All!G110)-ROW(All!$G$12)),"")</f>
        <v/>
      </c>
      <c r="C115" s="161">
        <f>IF(All!$B110="","",IF($H$9=All!G110,ROW(All!B110)-ROW(All!$B$12),""))</f>
        <v>98</v>
      </c>
      <c r="D115" s="162" t="str">
        <f>IFERROR(INDEX(All!$C$13:$M$206,$B115,D$16),"")</f>
        <v/>
      </c>
      <c r="E115" s="12" t="str">
        <f>IFERROR(INDEX(All!$C$13:$M$206,$B115,E$16),"")</f>
        <v/>
      </c>
      <c r="F115" s="157" t="str">
        <f>IFERROR(INDEX(All!$C$13:$M$206,$B115,F$16),"")</f>
        <v/>
      </c>
      <c r="G115" s="12" t="str">
        <f>IFERROR(INDEX(All!$C$13:$M$206,$B115,G$16),"")</f>
        <v/>
      </c>
      <c r="H115" s="12" t="str">
        <f>IFERROR(INDEX(All!$C$13:$M$206,$B115,H$16),"")</f>
        <v/>
      </c>
      <c r="I115" s="12" t="str">
        <f>IFERROR(INDEX(All!$C$13:$M$206,$B115,I$16),"")</f>
        <v/>
      </c>
      <c r="J115" s="12" t="str">
        <f>IFERROR(INDEX(All!$C$13:$M$206,$B115,J$16),"")</f>
        <v/>
      </c>
      <c r="K115" s="15" t="str">
        <f>IFERROR(INDEX(All!$C$13:$M$206,$B115,K$16),"")</f>
        <v/>
      </c>
      <c r="L115" s="163" t="str">
        <f>IFERROR(INDEX(All!$C$13:$M$206,$B115,L$16),"")</f>
        <v/>
      </c>
      <c r="M115" s="163" t="str">
        <f>IFERROR(INDEX(All!$C$13:$M$206,$B115,M$16),"")</f>
        <v/>
      </c>
      <c r="N115" s="166"/>
      <c r="O115" s="167" t="str">
        <f t="shared" si="3"/>
        <v/>
      </c>
    </row>
    <row r="116" spans="2:15" ht="18" hidden="1" customHeight="1">
      <c r="B116" s="28" t="str">
        <f>IFERROR(SMALL($C$18:$C$211,ROW(All!G111)-ROW(All!$G$12)),"")</f>
        <v/>
      </c>
      <c r="C116" s="161">
        <f>IF(All!$B111="","",IF($H$9=All!G111,ROW(All!B111)-ROW(All!$B$12),""))</f>
        <v>99</v>
      </c>
      <c r="D116" s="162" t="str">
        <f>IFERROR(INDEX(All!$C$13:$M$206,$B116,D$16),"")</f>
        <v/>
      </c>
      <c r="E116" s="12" t="str">
        <f>IFERROR(INDEX(All!$C$13:$M$206,$B116,E$16),"")</f>
        <v/>
      </c>
      <c r="F116" s="157" t="str">
        <f>IFERROR(INDEX(All!$C$13:$M$206,$B116,F$16),"")</f>
        <v/>
      </c>
      <c r="G116" s="12" t="str">
        <f>IFERROR(INDEX(All!$C$13:$M$206,$B116,G$16),"")</f>
        <v/>
      </c>
      <c r="H116" s="12" t="str">
        <f>IFERROR(INDEX(All!$C$13:$M$206,$B116,H$16),"")</f>
        <v/>
      </c>
      <c r="I116" s="12" t="str">
        <f>IFERROR(INDEX(All!$C$13:$M$206,$B116,I$16),"")</f>
        <v/>
      </c>
      <c r="J116" s="12" t="str">
        <f>IFERROR(INDEX(All!$C$13:$M$206,$B116,J$16),"")</f>
        <v/>
      </c>
      <c r="K116" s="15" t="str">
        <f>IFERROR(INDEX(All!$C$13:$M$206,$B116,K$16),"")</f>
        <v/>
      </c>
      <c r="L116" s="163" t="str">
        <f>IFERROR(INDEX(All!$C$13:$M$206,$B116,L$16),"")</f>
        <v/>
      </c>
      <c r="M116" s="163" t="str">
        <f>IFERROR(INDEX(All!$C$13:$M$206,$B116,M$16),"")</f>
        <v/>
      </c>
      <c r="N116" s="164"/>
      <c r="O116" s="165" t="str">
        <f t="shared" si="3"/>
        <v/>
      </c>
    </row>
    <row r="117" spans="2:15" ht="18" hidden="1" customHeight="1">
      <c r="B117" s="28" t="str">
        <f>IFERROR(SMALL($C$18:$C$211,ROW(All!G112)-ROW(All!$G$12)),"")</f>
        <v/>
      </c>
      <c r="C117" s="161">
        <f>IF(All!$B112="","",IF($H$9=All!G112,ROW(All!B112)-ROW(All!$B$12),""))</f>
        <v>100</v>
      </c>
      <c r="D117" s="162" t="str">
        <f>IFERROR(INDEX(All!$C$13:$M$206,$B117,D$16),"")</f>
        <v/>
      </c>
      <c r="E117" s="12" t="str">
        <f>IFERROR(INDEX(All!$C$13:$M$206,$B117,E$16),"")</f>
        <v/>
      </c>
      <c r="F117" s="157" t="str">
        <f>IFERROR(INDEX(All!$C$13:$M$206,$B117,F$16),"")</f>
        <v/>
      </c>
      <c r="G117" s="12" t="str">
        <f>IFERROR(INDEX(All!$C$13:$M$206,$B117,G$16),"")</f>
        <v/>
      </c>
      <c r="H117" s="12" t="str">
        <f>IFERROR(INDEX(All!$C$13:$M$206,$B117,H$16),"")</f>
        <v/>
      </c>
      <c r="I117" s="12" t="str">
        <f>IFERROR(INDEX(All!$C$13:$M$206,$B117,I$16),"")</f>
        <v/>
      </c>
      <c r="J117" s="12" t="str">
        <f>IFERROR(INDEX(All!$C$13:$M$206,$B117,J$16),"")</f>
        <v/>
      </c>
      <c r="K117" s="15" t="str">
        <f>IFERROR(INDEX(All!$C$13:$M$206,$B117,K$16),"")</f>
        <v/>
      </c>
      <c r="L117" s="163" t="str">
        <f>IFERROR(INDEX(All!$C$13:$M$206,$B117,L$16),"")</f>
        <v/>
      </c>
      <c r="M117" s="163" t="str">
        <f>IFERROR(INDEX(All!$C$13:$M$206,$B117,M$16),"")</f>
        <v/>
      </c>
      <c r="N117" s="166"/>
      <c r="O117" s="167" t="str">
        <f t="shared" si="3"/>
        <v/>
      </c>
    </row>
    <row r="118" spans="2:15" ht="18" hidden="1" customHeight="1">
      <c r="B118" s="28" t="str">
        <f>IFERROR(SMALL($C$18:$C$211,ROW(All!G113)-ROW(All!$G$12)),"")</f>
        <v/>
      </c>
      <c r="C118" s="161">
        <f>IF(All!$B113="","",IF($H$9=All!G113,ROW(All!B113)-ROW(All!$B$12),""))</f>
        <v>101</v>
      </c>
      <c r="D118" s="162" t="str">
        <f>IFERROR(INDEX(All!$C$13:$M$206,$B118,D$16),"")</f>
        <v/>
      </c>
      <c r="E118" s="12" t="str">
        <f>IFERROR(INDEX(All!$C$13:$M$206,$B118,E$16),"")</f>
        <v/>
      </c>
      <c r="F118" s="157" t="str">
        <f>IFERROR(INDEX(All!$C$13:$M$206,$B118,F$16),"")</f>
        <v/>
      </c>
      <c r="G118" s="12" t="str">
        <f>IFERROR(INDEX(All!$C$13:$M$206,$B118,G$16),"")</f>
        <v/>
      </c>
      <c r="H118" s="12" t="str">
        <f>IFERROR(INDEX(All!$C$13:$M$206,$B118,H$16),"")</f>
        <v/>
      </c>
      <c r="I118" s="12" t="str">
        <f>IFERROR(INDEX(All!$C$13:$M$206,$B118,I$16),"")</f>
        <v/>
      </c>
      <c r="J118" s="12" t="str">
        <f>IFERROR(INDEX(All!$C$13:$M$206,$B118,J$16),"")</f>
        <v/>
      </c>
      <c r="K118" s="15" t="str">
        <f>IFERROR(INDEX(All!$C$13:$M$206,$B118,K$16),"")</f>
        <v/>
      </c>
      <c r="L118" s="163" t="str">
        <f>IFERROR(INDEX(All!$C$13:$M$206,$B118,L$16),"")</f>
        <v/>
      </c>
      <c r="M118" s="163" t="str">
        <f>IFERROR(INDEX(All!$C$13:$M$206,$B118,M$16),"")</f>
        <v/>
      </c>
      <c r="N118" s="164"/>
      <c r="O118" s="165" t="str">
        <f t="shared" si="3"/>
        <v/>
      </c>
    </row>
    <row r="119" spans="2:15" ht="18" hidden="1" customHeight="1">
      <c r="B119" s="28" t="str">
        <f>IFERROR(SMALL($C$18:$C$211,ROW(All!G114)-ROW(All!$G$12)),"")</f>
        <v/>
      </c>
      <c r="C119" s="161">
        <f>IF(All!$B114="","",IF($H$9=All!G114,ROW(All!B114)-ROW(All!$B$12),""))</f>
        <v>102</v>
      </c>
      <c r="D119" s="162" t="str">
        <f>IFERROR(INDEX(All!$C$13:$M$206,$B119,D$16),"")</f>
        <v/>
      </c>
      <c r="E119" s="12" t="str">
        <f>IFERROR(INDEX(All!$C$13:$M$206,$B119,E$16),"")</f>
        <v/>
      </c>
      <c r="F119" s="157" t="str">
        <f>IFERROR(INDEX(All!$C$13:$M$206,$B119,F$16),"")</f>
        <v/>
      </c>
      <c r="G119" s="12" t="str">
        <f>IFERROR(INDEX(All!$C$13:$M$206,$B119,G$16),"")</f>
        <v/>
      </c>
      <c r="H119" s="12" t="str">
        <f>IFERROR(INDEX(All!$C$13:$M$206,$B119,H$16),"")</f>
        <v/>
      </c>
      <c r="I119" s="12" t="str">
        <f>IFERROR(INDEX(All!$C$13:$M$206,$B119,I$16),"")</f>
        <v/>
      </c>
      <c r="J119" s="12" t="str">
        <f>IFERROR(INDEX(All!$C$13:$M$206,$B119,J$16),"")</f>
        <v/>
      </c>
      <c r="K119" s="15" t="str">
        <f>IFERROR(INDEX(All!$C$13:$M$206,$B119,K$16),"")</f>
        <v/>
      </c>
      <c r="L119" s="163" t="str">
        <f>IFERROR(INDEX(All!$C$13:$M$206,$B119,L$16),"")</f>
        <v/>
      </c>
      <c r="M119" s="163" t="str">
        <f>IFERROR(INDEX(All!$C$13:$M$206,$B119,M$16),"")</f>
        <v/>
      </c>
      <c r="N119" s="166"/>
      <c r="O119" s="167" t="str">
        <f t="shared" si="3"/>
        <v/>
      </c>
    </row>
    <row r="120" spans="2:15" ht="18" hidden="1" customHeight="1">
      <c r="B120" s="28" t="str">
        <f>IFERROR(SMALL($C$18:$C$211,ROW(All!G115)-ROW(All!$G$12)),"")</f>
        <v/>
      </c>
      <c r="C120" s="161">
        <f>IF(All!$B115="","",IF($H$9=All!G115,ROW(All!B115)-ROW(All!$B$12),""))</f>
        <v>103</v>
      </c>
      <c r="D120" s="162" t="str">
        <f>IFERROR(INDEX(All!$C$13:$M$206,$B120,D$16),"")</f>
        <v/>
      </c>
      <c r="E120" s="12" t="str">
        <f>IFERROR(INDEX(All!$C$13:$M$206,$B120,E$16),"")</f>
        <v/>
      </c>
      <c r="F120" s="157" t="str">
        <f>IFERROR(INDEX(All!$C$13:$M$206,$B120,F$16),"")</f>
        <v/>
      </c>
      <c r="G120" s="12" t="str">
        <f>IFERROR(INDEX(All!$C$13:$M$206,$B120,G$16),"")</f>
        <v/>
      </c>
      <c r="H120" s="12" t="str">
        <f>IFERROR(INDEX(All!$C$13:$M$206,$B120,H$16),"")</f>
        <v/>
      </c>
      <c r="I120" s="12" t="str">
        <f>IFERROR(INDEX(All!$C$13:$M$206,$B120,I$16),"")</f>
        <v/>
      </c>
      <c r="J120" s="12" t="str">
        <f>IFERROR(INDEX(All!$C$13:$M$206,$B120,J$16),"")</f>
        <v/>
      </c>
      <c r="K120" s="15" t="str">
        <f>IFERROR(INDEX(All!$C$13:$M$206,$B120,K$16),"")</f>
        <v/>
      </c>
      <c r="L120" s="163" t="str">
        <f>IFERROR(INDEX(All!$C$13:$M$206,$B120,L$16),"")</f>
        <v/>
      </c>
      <c r="M120" s="163" t="str">
        <f>IFERROR(INDEX(All!$C$13:$M$206,$B120,M$16),"")</f>
        <v/>
      </c>
      <c r="N120" s="164"/>
      <c r="O120" s="165" t="str">
        <f t="shared" si="3"/>
        <v/>
      </c>
    </row>
    <row r="121" spans="2:15" ht="18" hidden="1" customHeight="1">
      <c r="B121" s="28" t="str">
        <f>IFERROR(SMALL($C$18:$C$211,ROW(All!G116)-ROW(All!$G$12)),"")</f>
        <v/>
      </c>
      <c r="C121" s="161">
        <f>IF(All!$B116="","",IF($H$9=All!G116,ROW(All!B116)-ROW(All!$B$12),""))</f>
        <v>104</v>
      </c>
      <c r="D121" s="162" t="str">
        <f>IFERROR(INDEX(All!$C$13:$M$206,$B121,D$16),"")</f>
        <v/>
      </c>
      <c r="E121" s="12" t="str">
        <f>IFERROR(INDEX(All!$C$13:$M$206,$B121,E$16),"")</f>
        <v/>
      </c>
      <c r="F121" s="157" t="str">
        <f>IFERROR(INDEX(All!$C$13:$M$206,$B121,F$16),"")</f>
        <v/>
      </c>
      <c r="G121" s="12" t="str">
        <f>IFERROR(INDEX(All!$C$13:$M$206,$B121,G$16),"")</f>
        <v/>
      </c>
      <c r="H121" s="12" t="str">
        <f>IFERROR(INDEX(All!$C$13:$M$206,$B121,H$16),"")</f>
        <v/>
      </c>
      <c r="I121" s="12" t="str">
        <f>IFERROR(INDEX(All!$C$13:$M$206,$B121,I$16),"")</f>
        <v/>
      </c>
      <c r="J121" s="12" t="str">
        <f>IFERROR(INDEX(All!$C$13:$M$206,$B121,J$16),"")</f>
        <v/>
      </c>
      <c r="K121" s="15" t="str">
        <f>IFERROR(INDEX(All!$C$13:$M$206,$B121,K$16),"")</f>
        <v/>
      </c>
      <c r="L121" s="163" t="str">
        <f>IFERROR(INDEX(All!$C$13:$M$206,$B121,L$16),"")</f>
        <v/>
      </c>
      <c r="M121" s="163" t="str">
        <f>IFERROR(INDEX(All!$C$13:$M$206,$B121,M$16),"")</f>
        <v/>
      </c>
      <c r="N121" s="166"/>
      <c r="O121" s="167" t="str">
        <f t="shared" si="3"/>
        <v/>
      </c>
    </row>
    <row r="122" spans="2:15" ht="18" hidden="1" customHeight="1">
      <c r="B122" s="28" t="str">
        <f>IFERROR(SMALL($C$18:$C$211,ROW(All!G117)-ROW(All!$G$12)),"")</f>
        <v/>
      </c>
      <c r="C122" s="161">
        <f>IF(All!$B117="","",IF($H$9=All!G117,ROW(All!B117)-ROW(All!$B$12),""))</f>
        <v>105</v>
      </c>
      <c r="D122" s="162" t="str">
        <f>IFERROR(INDEX(All!$C$13:$M$206,$B122,D$16),"")</f>
        <v/>
      </c>
      <c r="E122" s="12" t="str">
        <f>IFERROR(INDEX(All!$C$13:$M$206,$B122,E$16),"")</f>
        <v/>
      </c>
      <c r="F122" s="157" t="str">
        <f>IFERROR(INDEX(All!$C$13:$M$206,$B122,F$16),"")</f>
        <v/>
      </c>
      <c r="G122" s="12" t="str">
        <f>IFERROR(INDEX(All!$C$13:$M$206,$B122,G$16),"")</f>
        <v/>
      </c>
      <c r="H122" s="12" t="str">
        <f>IFERROR(INDEX(All!$C$13:$M$206,$B122,H$16),"")</f>
        <v/>
      </c>
      <c r="I122" s="12" t="str">
        <f>IFERROR(INDEX(All!$C$13:$M$206,$B122,I$16),"")</f>
        <v/>
      </c>
      <c r="J122" s="12" t="str">
        <f>IFERROR(INDEX(All!$C$13:$M$206,$B122,J$16),"")</f>
        <v/>
      </c>
      <c r="K122" s="15" t="str">
        <f>IFERROR(INDEX(All!$C$13:$M$206,$B122,K$16),"")</f>
        <v/>
      </c>
      <c r="L122" s="163" t="str">
        <f>IFERROR(INDEX(All!$C$13:$M$206,$B122,L$16),"")</f>
        <v/>
      </c>
      <c r="M122" s="163" t="str">
        <f>IFERROR(INDEX(All!$C$13:$M$206,$B122,M$16),"")</f>
        <v/>
      </c>
      <c r="N122" s="164"/>
      <c r="O122" s="165" t="str">
        <f t="shared" si="3"/>
        <v/>
      </c>
    </row>
    <row r="123" spans="2:15" ht="18" hidden="1" customHeight="1">
      <c r="B123" s="28" t="str">
        <f>IFERROR(SMALL($C$18:$C$211,ROW(All!G118)-ROW(All!$G$12)),"")</f>
        <v/>
      </c>
      <c r="C123" s="161">
        <f>IF(All!$B118="","",IF($H$9=All!G118,ROW(All!B118)-ROW(All!$B$12),""))</f>
        <v>106</v>
      </c>
      <c r="D123" s="162" t="str">
        <f>IFERROR(INDEX(All!$C$13:$M$206,$B123,D$16),"")</f>
        <v/>
      </c>
      <c r="E123" s="12" t="str">
        <f>IFERROR(INDEX(All!$C$13:$M$206,$B123,E$16),"")</f>
        <v/>
      </c>
      <c r="F123" s="157" t="str">
        <f>IFERROR(INDEX(All!$C$13:$M$206,$B123,F$16),"")</f>
        <v/>
      </c>
      <c r="G123" s="12" t="str">
        <f>IFERROR(INDEX(All!$C$13:$M$206,$B123,G$16),"")</f>
        <v/>
      </c>
      <c r="H123" s="12" t="str">
        <f>IFERROR(INDEX(All!$C$13:$M$206,$B123,H$16),"")</f>
        <v/>
      </c>
      <c r="I123" s="12" t="str">
        <f>IFERROR(INDEX(All!$C$13:$M$206,$B123,I$16),"")</f>
        <v/>
      </c>
      <c r="J123" s="12" t="str">
        <f>IFERROR(INDEX(All!$C$13:$M$206,$B123,J$16),"")</f>
        <v/>
      </c>
      <c r="K123" s="15" t="str">
        <f>IFERROR(INDEX(All!$C$13:$M$206,$B123,K$16),"")</f>
        <v/>
      </c>
      <c r="L123" s="163" t="str">
        <f>IFERROR(INDEX(All!$C$13:$M$206,$B123,L$16),"")</f>
        <v/>
      </c>
      <c r="M123" s="163" t="str">
        <f>IFERROR(INDEX(All!$C$13:$M$206,$B123,M$16),"")</f>
        <v/>
      </c>
      <c r="N123" s="166"/>
      <c r="O123" s="167" t="str">
        <f t="shared" si="3"/>
        <v/>
      </c>
    </row>
    <row r="124" spans="2:15" ht="18" hidden="1" customHeight="1">
      <c r="B124" s="28" t="str">
        <f>IFERROR(SMALL($C$18:$C$211,ROW(All!G119)-ROW(All!$G$12)),"")</f>
        <v/>
      </c>
      <c r="C124" s="161" t="str">
        <f>IF(All!$B119="","",IF($H$9=All!G119,ROW(All!B119)-ROW(All!$B$12),""))</f>
        <v/>
      </c>
      <c r="D124" s="162" t="str">
        <f>IFERROR(INDEX(All!$C$13:$M$206,$B124,D$16),"")</f>
        <v/>
      </c>
      <c r="E124" s="12" t="str">
        <f>IFERROR(INDEX(All!$C$13:$M$206,$B124,E$16),"")</f>
        <v/>
      </c>
      <c r="F124" s="157" t="str">
        <f>IFERROR(INDEX(All!$C$13:$M$206,$B124,F$16),"")</f>
        <v/>
      </c>
      <c r="G124" s="12" t="str">
        <f>IFERROR(INDEX(All!$C$13:$M$206,$B124,G$16),"")</f>
        <v/>
      </c>
      <c r="H124" s="12" t="str">
        <f>IFERROR(INDEX(All!$C$13:$M$206,$B124,H$16),"")</f>
        <v/>
      </c>
      <c r="I124" s="12" t="str">
        <f>IFERROR(INDEX(All!$C$13:$M$206,$B124,I$16),"")</f>
        <v/>
      </c>
      <c r="J124" s="12" t="str">
        <f>IFERROR(INDEX(All!$C$13:$M$206,$B124,J$16),"")</f>
        <v/>
      </c>
      <c r="K124" s="15" t="str">
        <f>IFERROR(INDEX(All!$C$13:$M$206,$B124,K$16),"")</f>
        <v/>
      </c>
      <c r="L124" s="163" t="str">
        <f>IFERROR(INDEX(All!$C$13:$M$206,$B124,L$16),"")</f>
        <v/>
      </c>
      <c r="M124" s="163" t="str">
        <f>IFERROR(INDEX(All!$C$13:$M$206,$B124,M$16),"")</f>
        <v/>
      </c>
      <c r="N124" s="164"/>
      <c r="O124" s="165" t="str">
        <f t="shared" si="3"/>
        <v/>
      </c>
    </row>
    <row r="125" spans="2:15" ht="18" hidden="1" customHeight="1">
      <c r="B125" s="28" t="str">
        <f>IFERROR(SMALL($C$18:$C$211,ROW(All!G120)-ROW(All!$G$12)),"")</f>
        <v/>
      </c>
      <c r="C125" s="161" t="str">
        <f>IF(All!$B120="","",IF($H$9=All!G120,ROW(All!B120)-ROW(All!$B$12),""))</f>
        <v/>
      </c>
      <c r="D125" s="162" t="str">
        <f>IFERROR(INDEX(All!$C$13:$M$206,$B125,D$16),"")</f>
        <v/>
      </c>
      <c r="E125" s="12" t="str">
        <f>IFERROR(INDEX(All!$C$13:$M$206,$B125,E$16),"")</f>
        <v/>
      </c>
      <c r="F125" s="157" t="str">
        <f>IFERROR(INDEX(All!$C$13:$M$206,$B125,F$16),"")</f>
        <v/>
      </c>
      <c r="G125" s="12" t="str">
        <f>IFERROR(INDEX(All!$C$13:$M$206,$B125,G$16),"")</f>
        <v/>
      </c>
      <c r="H125" s="12" t="str">
        <f>IFERROR(INDEX(All!$C$13:$M$206,$B125,H$16),"")</f>
        <v/>
      </c>
      <c r="I125" s="12" t="str">
        <f>IFERROR(INDEX(All!$C$13:$M$206,$B125,I$16),"")</f>
        <v/>
      </c>
      <c r="J125" s="12" t="str">
        <f>IFERROR(INDEX(All!$C$13:$M$206,$B125,J$16),"")</f>
        <v/>
      </c>
      <c r="K125" s="15" t="str">
        <f>IFERROR(INDEX(All!$C$13:$M$206,$B125,K$16),"")</f>
        <v/>
      </c>
      <c r="L125" s="163" t="str">
        <f>IFERROR(INDEX(All!$C$13:$M$206,$B125,L$16),"")</f>
        <v/>
      </c>
      <c r="M125" s="163" t="str">
        <f>IFERROR(INDEX(All!$C$13:$M$206,$B125,M$16),"")</f>
        <v/>
      </c>
      <c r="N125" s="166"/>
      <c r="O125" s="167" t="str">
        <f t="shared" si="3"/>
        <v/>
      </c>
    </row>
    <row r="126" spans="2:15" ht="18" hidden="1" customHeight="1">
      <c r="B126" s="28" t="str">
        <f>IFERROR(SMALL($C$18:$C$211,ROW(All!G121)-ROW(All!$G$12)),"")</f>
        <v/>
      </c>
      <c r="C126" s="161" t="str">
        <f>IF(All!$B121="","",IF($H$9=All!G121,ROW(All!B121)-ROW(All!$B$12),""))</f>
        <v/>
      </c>
      <c r="D126" s="162" t="str">
        <f>IFERROR(INDEX(All!$C$13:$M$206,$B126,D$16),"")</f>
        <v/>
      </c>
      <c r="E126" s="12" t="str">
        <f>IFERROR(INDEX(All!$C$13:$M$206,$B126,E$16),"")</f>
        <v/>
      </c>
      <c r="F126" s="157" t="str">
        <f>IFERROR(INDEX(All!$C$13:$M$206,$B126,F$16),"")</f>
        <v/>
      </c>
      <c r="G126" s="12" t="str">
        <f>IFERROR(INDEX(All!$C$13:$M$206,$B126,G$16),"")</f>
        <v/>
      </c>
      <c r="H126" s="12" t="str">
        <f>IFERROR(INDEX(All!$C$13:$M$206,$B126,H$16),"")</f>
        <v/>
      </c>
      <c r="I126" s="12" t="str">
        <f>IFERROR(INDEX(All!$C$13:$M$206,$B126,I$16),"")</f>
        <v/>
      </c>
      <c r="J126" s="12" t="str">
        <f>IFERROR(INDEX(All!$C$13:$M$206,$B126,J$16),"")</f>
        <v/>
      </c>
      <c r="K126" s="15" t="str">
        <f>IFERROR(INDEX(All!$C$13:$M$206,$B126,K$16),"")</f>
        <v/>
      </c>
      <c r="L126" s="163" t="str">
        <f>IFERROR(INDEX(All!$C$13:$M$206,$B126,L$16),"")</f>
        <v/>
      </c>
      <c r="M126" s="163" t="str">
        <f>IFERROR(INDEX(All!$C$13:$M$206,$B126,M$16),"")</f>
        <v/>
      </c>
      <c r="N126" s="164"/>
      <c r="O126" s="165" t="str">
        <f t="shared" si="3"/>
        <v/>
      </c>
    </row>
    <row r="127" spans="2:15" ht="18" hidden="1" customHeight="1">
      <c r="B127" s="28" t="str">
        <f>IFERROR(SMALL($C$18:$C$211,ROW(All!G122)-ROW(All!$G$12)),"")</f>
        <v/>
      </c>
      <c r="C127" s="161" t="str">
        <f>IF(All!$B122="","",IF($H$9=All!G122,ROW(All!B122)-ROW(All!$B$12),""))</f>
        <v/>
      </c>
      <c r="D127" s="162" t="str">
        <f>IFERROR(INDEX(All!$C$13:$M$206,$B127,D$16),"")</f>
        <v/>
      </c>
      <c r="E127" s="12" t="str">
        <f>IFERROR(INDEX(All!$C$13:$M$206,$B127,E$16),"")</f>
        <v/>
      </c>
      <c r="F127" s="157" t="str">
        <f>IFERROR(INDEX(All!$C$13:$M$206,$B127,F$16),"")</f>
        <v/>
      </c>
      <c r="G127" s="12" t="str">
        <f>IFERROR(INDEX(All!$C$13:$M$206,$B127,G$16),"")</f>
        <v/>
      </c>
      <c r="H127" s="12" t="str">
        <f>IFERROR(INDEX(All!$C$13:$M$206,$B127,H$16),"")</f>
        <v/>
      </c>
      <c r="I127" s="12" t="str">
        <f>IFERROR(INDEX(All!$C$13:$M$206,$B127,I$16),"")</f>
        <v/>
      </c>
      <c r="J127" s="12" t="str">
        <f>IFERROR(INDEX(All!$C$13:$M$206,$B127,J$16),"")</f>
        <v/>
      </c>
      <c r="K127" s="15" t="str">
        <f>IFERROR(INDEX(All!$C$13:$M$206,$B127,K$16),"")</f>
        <v/>
      </c>
      <c r="L127" s="163" t="str">
        <f>IFERROR(INDEX(All!$C$13:$M$206,$B127,L$16),"")</f>
        <v/>
      </c>
      <c r="M127" s="163" t="str">
        <f>IFERROR(INDEX(All!$C$13:$M$206,$B127,M$16),"")</f>
        <v/>
      </c>
      <c r="N127" s="166"/>
      <c r="O127" s="167" t="str">
        <f t="shared" si="3"/>
        <v/>
      </c>
    </row>
    <row r="128" spans="2:15" ht="18" hidden="1" customHeight="1">
      <c r="B128" s="28" t="str">
        <f>IFERROR(SMALL($C$18:$C$211,ROW(All!G123)-ROW(All!$G$12)),"")</f>
        <v/>
      </c>
      <c r="C128" s="161" t="str">
        <f>IF(All!$B123="","",IF($H$9=All!G123,ROW(All!B123)-ROW(All!$B$12),""))</f>
        <v/>
      </c>
      <c r="D128" s="162" t="str">
        <f>IFERROR(INDEX(All!$C$13:$M$206,$B128,D$16),"")</f>
        <v/>
      </c>
      <c r="E128" s="12" t="str">
        <f>IFERROR(INDEX(All!$C$13:$M$206,$B128,E$16),"")</f>
        <v/>
      </c>
      <c r="F128" s="157" t="str">
        <f>IFERROR(INDEX(All!$C$13:$M$206,$B128,F$16),"")</f>
        <v/>
      </c>
      <c r="G128" s="12" t="str">
        <f>IFERROR(INDEX(All!$C$13:$M$206,$B128,G$16),"")</f>
        <v/>
      </c>
      <c r="H128" s="12" t="str">
        <f>IFERROR(INDEX(All!$C$13:$M$206,$B128,H$16),"")</f>
        <v/>
      </c>
      <c r="I128" s="12" t="str">
        <f>IFERROR(INDEX(All!$C$13:$M$206,$B128,I$16),"")</f>
        <v/>
      </c>
      <c r="J128" s="12" t="str">
        <f>IFERROR(INDEX(All!$C$13:$M$206,$B128,J$16),"")</f>
        <v/>
      </c>
      <c r="K128" s="15" t="str">
        <f>IFERROR(INDEX(All!$C$13:$M$206,$B128,K$16),"")</f>
        <v/>
      </c>
      <c r="L128" s="163" t="str">
        <f>IFERROR(INDEX(All!$C$13:$M$206,$B128,L$16),"")</f>
        <v/>
      </c>
      <c r="M128" s="163" t="str">
        <f>IFERROR(INDEX(All!$C$13:$M$206,$B128,M$16),"")</f>
        <v/>
      </c>
      <c r="N128" s="164"/>
      <c r="O128" s="165" t="str">
        <f t="shared" si="3"/>
        <v/>
      </c>
    </row>
    <row r="129" spans="2:15" ht="18" hidden="1" customHeight="1">
      <c r="B129" s="28" t="str">
        <f>IFERROR(SMALL($C$18:$C$211,ROW(All!G124)-ROW(All!$G$12)),"")</f>
        <v/>
      </c>
      <c r="C129" s="161" t="str">
        <f>IF(All!$B124="","",IF($H$9=All!G124,ROW(All!B124)-ROW(All!$B$12),""))</f>
        <v/>
      </c>
      <c r="D129" s="162" t="str">
        <f>IFERROR(INDEX(All!$C$13:$M$206,$B129,D$16),"")</f>
        <v/>
      </c>
      <c r="E129" s="12" t="str">
        <f>IFERROR(INDEX(All!$C$13:$M$206,$B129,E$16),"")</f>
        <v/>
      </c>
      <c r="F129" s="157" t="str">
        <f>IFERROR(INDEX(All!$C$13:$M$206,$B129,F$16),"")</f>
        <v/>
      </c>
      <c r="G129" s="12" t="str">
        <f>IFERROR(INDEX(All!$C$13:$M$206,$B129,G$16),"")</f>
        <v/>
      </c>
      <c r="H129" s="12" t="str">
        <f>IFERROR(INDEX(All!$C$13:$M$206,$B129,H$16),"")</f>
        <v/>
      </c>
      <c r="I129" s="12" t="str">
        <f>IFERROR(INDEX(All!$C$13:$M$206,$B129,I$16),"")</f>
        <v/>
      </c>
      <c r="J129" s="12" t="str">
        <f>IFERROR(INDEX(All!$C$13:$M$206,$B129,J$16),"")</f>
        <v/>
      </c>
      <c r="K129" s="15" t="str">
        <f>IFERROR(INDEX(All!$C$13:$M$206,$B129,K$16),"")</f>
        <v/>
      </c>
      <c r="L129" s="163" t="str">
        <f>IFERROR(INDEX(All!$C$13:$M$206,$B129,L$16),"")</f>
        <v/>
      </c>
      <c r="M129" s="163" t="str">
        <f>IFERROR(INDEX(All!$C$13:$M$206,$B129,M$16),"")</f>
        <v/>
      </c>
      <c r="N129" s="166"/>
      <c r="O129" s="167" t="str">
        <f t="shared" si="3"/>
        <v/>
      </c>
    </row>
    <row r="130" spans="2:15" ht="18" hidden="1" customHeight="1">
      <c r="B130" s="28" t="str">
        <f>IFERROR(SMALL($C$18:$C$211,ROW(All!G125)-ROW(All!$G$12)),"")</f>
        <v/>
      </c>
      <c r="C130" s="161" t="str">
        <f>IF(All!$B125="","",IF($H$9=All!G125,ROW(All!B125)-ROW(All!$B$12),""))</f>
        <v/>
      </c>
      <c r="D130" s="162" t="str">
        <f>IFERROR(INDEX(All!$C$13:$M$206,$B130,D$16),"")</f>
        <v/>
      </c>
      <c r="E130" s="12" t="str">
        <f>IFERROR(INDEX(All!$C$13:$M$206,$B130,E$16),"")</f>
        <v/>
      </c>
      <c r="F130" s="157" t="str">
        <f>IFERROR(INDEX(All!$C$13:$M$206,$B130,F$16),"")</f>
        <v/>
      </c>
      <c r="G130" s="12" t="str">
        <f>IFERROR(INDEX(All!$C$13:$M$206,$B130,G$16),"")</f>
        <v/>
      </c>
      <c r="H130" s="12" t="str">
        <f>IFERROR(INDEX(All!$C$13:$M$206,$B130,H$16),"")</f>
        <v/>
      </c>
      <c r="I130" s="12" t="str">
        <f>IFERROR(INDEX(All!$C$13:$M$206,$B130,I$16),"")</f>
        <v/>
      </c>
      <c r="J130" s="12" t="str">
        <f>IFERROR(INDEX(All!$C$13:$M$206,$B130,J$16),"")</f>
        <v/>
      </c>
      <c r="K130" s="15" t="str">
        <f>IFERROR(INDEX(All!$C$13:$M$206,$B130,K$16),"")</f>
        <v/>
      </c>
      <c r="L130" s="163" t="str">
        <f>IFERROR(INDEX(All!$C$13:$M$206,$B130,L$16),"")</f>
        <v/>
      </c>
      <c r="M130" s="163" t="str">
        <f>IFERROR(INDEX(All!$C$13:$M$206,$B130,M$16),"")</f>
        <v/>
      </c>
      <c r="N130" s="164"/>
      <c r="O130" s="165" t="str">
        <f t="shared" si="3"/>
        <v/>
      </c>
    </row>
    <row r="131" spans="2:15" ht="18" hidden="1" customHeight="1">
      <c r="B131" s="28" t="str">
        <f>IFERROR(SMALL($C$18:$C$211,ROW(All!G126)-ROW(All!$G$12)),"")</f>
        <v/>
      </c>
      <c r="C131" s="161" t="str">
        <f>IF(All!$B126="","",IF($H$9=All!G126,ROW(All!B126)-ROW(All!$B$12),""))</f>
        <v/>
      </c>
      <c r="D131" s="162" t="str">
        <f>IFERROR(INDEX(All!$C$13:$M$206,$B131,D$16),"")</f>
        <v/>
      </c>
      <c r="E131" s="12" t="str">
        <f>IFERROR(INDEX(All!$C$13:$M$206,$B131,E$16),"")</f>
        <v/>
      </c>
      <c r="F131" s="157" t="str">
        <f>IFERROR(INDEX(All!$C$13:$M$206,$B131,F$16),"")</f>
        <v/>
      </c>
      <c r="G131" s="12" t="str">
        <f>IFERROR(INDEX(All!$C$13:$M$206,$B131,G$16),"")</f>
        <v/>
      </c>
      <c r="H131" s="12" t="str">
        <f>IFERROR(INDEX(All!$C$13:$M$206,$B131,H$16),"")</f>
        <v/>
      </c>
      <c r="I131" s="12" t="str">
        <f>IFERROR(INDEX(All!$C$13:$M$206,$B131,I$16),"")</f>
        <v/>
      </c>
      <c r="J131" s="12" t="str">
        <f>IFERROR(INDEX(All!$C$13:$M$206,$B131,J$16),"")</f>
        <v/>
      </c>
      <c r="K131" s="15" t="str">
        <f>IFERROR(INDEX(All!$C$13:$M$206,$B131,K$16),"")</f>
        <v/>
      </c>
      <c r="L131" s="163" t="str">
        <f>IFERROR(INDEX(All!$C$13:$M$206,$B131,L$16),"")</f>
        <v/>
      </c>
      <c r="M131" s="163" t="str">
        <f>IFERROR(INDEX(All!$C$13:$M$206,$B131,M$16),"")</f>
        <v/>
      </c>
      <c r="N131" s="166"/>
      <c r="O131" s="167" t="str">
        <f t="shared" si="3"/>
        <v/>
      </c>
    </row>
    <row r="132" spans="2:15" ht="18" hidden="1" customHeight="1">
      <c r="B132" s="28" t="str">
        <f>IFERROR(SMALL($C$18:$C$211,ROW(All!G127)-ROW(All!$G$12)),"")</f>
        <v/>
      </c>
      <c r="C132" s="161" t="str">
        <f>IF(All!$B127="","",IF($H$9=All!G127,ROW(All!B127)-ROW(All!$B$12),""))</f>
        <v/>
      </c>
      <c r="D132" s="162" t="str">
        <f>IFERROR(INDEX(All!$C$13:$M$206,$B132,D$16),"")</f>
        <v/>
      </c>
      <c r="E132" s="12" t="str">
        <f>IFERROR(INDEX(All!$C$13:$M$206,$B132,E$16),"")</f>
        <v/>
      </c>
      <c r="F132" s="157" t="str">
        <f>IFERROR(INDEX(All!$C$13:$M$206,$B132,F$16),"")</f>
        <v/>
      </c>
      <c r="G132" s="12" t="str">
        <f>IFERROR(INDEX(All!$C$13:$M$206,$B132,G$16),"")</f>
        <v/>
      </c>
      <c r="H132" s="12" t="str">
        <f>IFERROR(INDEX(All!$C$13:$M$206,$B132,H$16),"")</f>
        <v/>
      </c>
      <c r="I132" s="12" t="str">
        <f>IFERROR(INDEX(All!$C$13:$M$206,$B132,I$16),"")</f>
        <v/>
      </c>
      <c r="J132" s="12" t="str">
        <f>IFERROR(INDEX(All!$C$13:$M$206,$B132,J$16),"")</f>
        <v/>
      </c>
      <c r="K132" s="15" t="str">
        <f>IFERROR(INDEX(All!$C$13:$M$206,$B132,K$16),"")</f>
        <v/>
      </c>
      <c r="L132" s="163" t="str">
        <f>IFERROR(INDEX(All!$C$13:$M$206,$B132,L$16),"")</f>
        <v/>
      </c>
      <c r="M132" s="163" t="str">
        <f>IFERROR(INDEX(All!$C$13:$M$206,$B132,M$16),"")</f>
        <v/>
      </c>
      <c r="N132" s="164"/>
      <c r="O132" s="165" t="str">
        <f t="shared" si="3"/>
        <v/>
      </c>
    </row>
    <row r="133" spans="2:15" ht="18" hidden="1" customHeight="1">
      <c r="B133" s="28" t="str">
        <f>IFERROR(SMALL($C$18:$C$211,ROW(All!G128)-ROW(All!$G$12)),"")</f>
        <v/>
      </c>
      <c r="C133" s="161" t="str">
        <f>IF(All!$B128="","",IF($H$9=All!G128,ROW(All!B128)-ROW(All!$B$12),""))</f>
        <v/>
      </c>
      <c r="D133" s="162" t="str">
        <f>IFERROR(INDEX(All!$C$13:$M$206,$B133,D$16),"")</f>
        <v/>
      </c>
      <c r="E133" s="12" t="str">
        <f>IFERROR(INDEX(All!$C$13:$M$206,$B133,E$16),"")</f>
        <v/>
      </c>
      <c r="F133" s="157" t="str">
        <f>IFERROR(INDEX(All!$C$13:$M$206,$B133,F$16),"")</f>
        <v/>
      </c>
      <c r="G133" s="12" t="str">
        <f>IFERROR(INDEX(All!$C$13:$M$206,$B133,G$16),"")</f>
        <v/>
      </c>
      <c r="H133" s="12" t="str">
        <f>IFERROR(INDEX(All!$C$13:$M$206,$B133,H$16),"")</f>
        <v/>
      </c>
      <c r="I133" s="12" t="str">
        <f>IFERROR(INDEX(All!$C$13:$M$206,$B133,I$16),"")</f>
        <v/>
      </c>
      <c r="J133" s="12" t="str">
        <f>IFERROR(INDEX(All!$C$13:$M$206,$B133,J$16),"")</f>
        <v/>
      </c>
      <c r="K133" s="15" t="str">
        <f>IFERROR(INDEX(All!$C$13:$M$206,$B133,K$16),"")</f>
        <v/>
      </c>
      <c r="L133" s="163" t="str">
        <f>IFERROR(INDEX(All!$C$13:$M$206,$B133,L$16),"")</f>
        <v/>
      </c>
      <c r="M133" s="163" t="str">
        <f>IFERROR(INDEX(All!$C$13:$M$206,$B133,M$16),"")</f>
        <v/>
      </c>
      <c r="N133" s="166"/>
      <c r="O133" s="167" t="str">
        <f t="shared" si="3"/>
        <v/>
      </c>
    </row>
    <row r="134" spans="2:15" ht="18" hidden="1" customHeight="1">
      <c r="B134" s="28" t="str">
        <f>IFERROR(SMALL($C$18:$C$211,ROW(All!G129)-ROW(All!$G$12)),"")</f>
        <v/>
      </c>
      <c r="C134" s="161" t="str">
        <f>IF(All!$B129="","",IF($H$9=All!G129,ROW(All!B129)-ROW(All!$B$12),""))</f>
        <v/>
      </c>
      <c r="D134" s="162" t="str">
        <f>IFERROR(INDEX(All!$C$13:$M$206,$B134,D$16),"")</f>
        <v/>
      </c>
      <c r="E134" s="12" t="str">
        <f>IFERROR(INDEX(All!$C$13:$M$206,$B134,E$16),"")</f>
        <v/>
      </c>
      <c r="F134" s="157" t="str">
        <f>IFERROR(INDEX(All!$C$13:$M$206,$B134,F$16),"")</f>
        <v/>
      </c>
      <c r="G134" s="12" t="str">
        <f>IFERROR(INDEX(All!$C$13:$M$206,$B134,G$16),"")</f>
        <v/>
      </c>
      <c r="H134" s="12" t="str">
        <f>IFERROR(INDEX(All!$C$13:$M$206,$B134,H$16),"")</f>
        <v/>
      </c>
      <c r="I134" s="12" t="str">
        <f>IFERROR(INDEX(All!$C$13:$M$206,$B134,I$16),"")</f>
        <v/>
      </c>
      <c r="J134" s="12" t="str">
        <f>IFERROR(INDEX(All!$C$13:$M$206,$B134,J$16),"")</f>
        <v/>
      </c>
      <c r="K134" s="15" t="str">
        <f>IFERROR(INDEX(All!$C$13:$M$206,$B134,K$16),"")</f>
        <v/>
      </c>
      <c r="L134" s="163" t="str">
        <f>IFERROR(INDEX(All!$C$13:$M$206,$B134,L$16),"")</f>
        <v/>
      </c>
      <c r="M134" s="163" t="str">
        <f>IFERROR(INDEX(All!$C$13:$M$206,$B134,M$16),"")</f>
        <v/>
      </c>
      <c r="N134" s="164"/>
      <c r="O134" s="165" t="str">
        <f t="shared" si="3"/>
        <v/>
      </c>
    </row>
    <row r="135" spans="2:15" ht="18" hidden="1" customHeight="1">
      <c r="B135" s="28" t="str">
        <f>IFERROR(SMALL($C$18:$C$211,ROW(All!G130)-ROW(All!$G$12)),"")</f>
        <v/>
      </c>
      <c r="C135" s="161" t="str">
        <f>IF(All!$B130="","",IF($H$9=All!G130,ROW(All!B130)-ROW(All!$B$12),""))</f>
        <v/>
      </c>
      <c r="D135" s="162" t="str">
        <f>IFERROR(INDEX(All!$C$13:$M$206,$B135,D$16),"")</f>
        <v/>
      </c>
      <c r="E135" s="12" t="str">
        <f>IFERROR(INDEX(All!$C$13:$M$206,$B135,E$16),"")</f>
        <v/>
      </c>
      <c r="F135" s="157" t="str">
        <f>IFERROR(INDEX(All!$C$13:$M$206,$B135,F$16),"")</f>
        <v/>
      </c>
      <c r="G135" s="12" t="str">
        <f>IFERROR(INDEX(All!$C$13:$M$206,$B135,G$16),"")</f>
        <v/>
      </c>
      <c r="H135" s="12" t="str">
        <f>IFERROR(INDEX(All!$C$13:$M$206,$B135,H$16),"")</f>
        <v/>
      </c>
      <c r="I135" s="12" t="str">
        <f>IFERROR(INDEX(All!$C$13:$M$206,$B135,I$16),"")</f>
        <v/>
      </c>
      <c r="J135" s="12" t="str">
        <f>IFERROR(INDEX(All!$C$13:$M$206,$B135,J$16),"")</f>
        <v/>
      </c>
      <c r="K135" s="15" t="str">
        <f>IFERROR(INDEX(All!$C$13:$M$206,$B135,K$16),"")</f>
        <v/>
      </c>
      <c r="L135" s="163" t="str">
        <f>IFERROR(INDEX(All!$C$13:$M$206,$B135,L$16),"")</f>
        <v/>
      </c>
      <c r="M135" s="163" t="str">
        <f>IFERROR(INDEX(All!$C$13:$M$206,$B135,M$16),"")</f>
        <v/>
      </c>
      <c r="N135" s="166"/>
      <c r="O135" s="167" t="str">
        <f t="shared" si="3"/>
        <v/>
      </c>
    </row>
    <row r="136" spans="2:15" ht="18" hidden="1" customHeight="1">
      <c r="B136" s="28" t="str">
        <f>IFERROR(SMALL($C$18:$C$211,ROW(All!G131)-ROW(All!$G$12)),"")</f>
        <v/>
      </c>
      <c r="C136" s="161" t="str">
        <f>IF(All!$B131="","",IF($H$9=All!G131,ROW(All!B131)-ROW(All!$B$12),""))</f>
        <v/>
      </c>
      <c r="D136" s="162" t="str">
        <f>IFERROR(INDEX(All!$C$13:$M$206,$B136,D$16),"")</f>
        <v/>
      </c>
      <c r="E136" s="12" t="str">
        <f>IFERROR(INDEX(All!$C$13:$M$206,$B136,E$16),"")</f>
        <v/>
      </c>
      <c r="F136" s="157" t="str">
        <f>IFERROR(INDEX(All!$C$13:$M$206,$B136,F$16),"")</f>
        <v/>
      </c>
      <c r="G136" s="12" t="str">
        <f>IFERROR(INDEX(All!$C$13:$M$206,$B136,G$16),"")</f>
        <v/>
      </c>
      <c r="H136" s="12" t="str">
        <f>IFERROR(INDEX(All!$C$13:$M$206,$B136,H$16),"")</f>
        <v/>
      </c>
      <c r="I136" s="12" t="str">
        <f>IFERROR(INDEX(All!$C$13:$M$206,$B136,I$16),"")</f>
        <v/>
      </c>
      <c r="J136" s="12" t="str">
        <f>IFERROR(INDEX(All!$C$13:$M$206,$B136,J$16),"")</f>
        <v/>
      </c>
      <c r="K136" s="15" t="str">
        <f>IFERROR(INDEX(All!$C$13:$M$206,$B136,K$16),"")</f>
        <v/>
      </c>
      <c r="L136" s="163" t="str">
        <f>IFERROR(INDEX(All!$C$13:$M$206,$B136,L$16),"")</f>
        <v/>
      </c>
      <c r="M136" s="163" t="str">
        <f>IFERROR(INDEX(All!$C$13:$M$206,$B136,M$16),"")</f>
        <v/>
      </c>
      <c r="N136" s="164"/>
      <c r="O136" s="165" t="str">
        <f t="shared" si="3"/>
        <v/>
      </c>
    </row>
    <row r="137" spans="2:15" ht="18" hidden="1" customHeight="1">
      <c r="B137" s="28" t="str">
        <f>IFERROR(SMALL($C$18:$C$211,ROW(All!G132)-ROW(All!$G$12)),"")</f>
        <v/>
      </c>
      <c r="C137" s="161" t="str">
        <f>IF(All!$B132="","",IF($H$9=All!G132,ROW(All!B132)-ROW(All!$B$12),""))</f>
        <v/>
      </c>
      <c r="D137" s="162" t="str">
        <f>IFERROR(INDEX(All!$C$13:$M$206,$B137,D$16),"")</f>
        <v/>
      </c>
      <c r="E137" s="12" t="str">
        <f>IFERROR(INDEX(All!$C$13:$M$206,$B137,E$16),"")</f>
        <v/>
      </c>
      <c r="F137" s="157" t="str">
        <f>IFERROR(INDEX(All!$C$13:$M$206,$B137,F$16),"")</f>
        <v/>
      </c>
      <c r="G137" s="12" t="str">
        <f>IFERROR(INDEX(All!$C$13:$M$206,$B137,G$16),"")</f>
        <v/>
      </c>
      <c r="H137" s="12" t="str">
        <f>IFERROR(INDEX(All!$C$13:$M$206,$B137,H$16),"")</f>
        <v/>
      </c>
      <c r="I137" s="12" t="str">
        <f>IFERROR(INDEX(All!$C$13:$M$206,$B137,I$16),"")</f>
        <v/>
      </c>
      <c r="J137" s="12" t="str">
        <f>IFERROR(INDEX(All!$C$13:$M$206,$B137,J$16),"")</f>
        <v/>
      </c>
      <c r="K137" s="15" t="str">
        <f>IFERROR(INDEX(All!$C$13:$M$206,$B137,K$16),"")</f>
        <v/>
      </c>
      <c r="L137" s="163" t="str">
        <f>IFERROR(INDEX(All!$C$13:$M$206,$B137,L$16),"")</f>
        <v/>
      </c>
      <c r="M137" s="163" t="str">
        <f>IFERROR(INDEX(All!$C$13:$M$206,$B137,M$16),"")</f>
        <v/>
      </c>
      <c r="N137" s="166"/>
      <c r="O137" s="167" t="str">
        <f t="shared" si="3"/>
        <v/>
      </c>
    </row>
    <row r="138" spans="2:15" ht="18" hidden="1" customHeight="1">
      <c r="B138" s="28" t="str">
        <f>IFERROR(SMALL($C$18:$C$211,ROW(All!G133)-ROW(All!$G$12)),"")</f>
        <v/>
      </c>
      <c r="C138" s="161" t="str">
        <f>IF(All!$B133="","",IF($H$9=All!G133,ROW(All!B133)-ROW(All!$B$12),""))</f>
        <v/>
      </c>
      <c r="D138" s="162" t="str">
        <f>IFERROR(INDEX(All!$C$13:$M$206,$B138,D$16),"")</f>
        <v/>
      </c>
      <c r="E138" s="12" t="str">
        <f>IFERROR(INDEX(All!$C$13:$M$206,$B138,E$16),"")</f>
        <v/>
      </c>
      <c r="F138" s="157" t="str">
        <f>IFERROR(INDEX(All!$C$13:$M$206,$B138,F$16),"")</f>
        <v/>
      </c>
      <c r="G138" s="12" t="str">
        <f>IFERROR(INDEX(All!$C$13:$M$206,$B138,G$16),"")</f>
        <v/>
      </c>
      <c r="H138" s="12" t="str">
        <f>IFERROR(INDEX(All!$C$13:$M$206,$B138,H$16),"")</f>
        <v/>
      </c>
      <c r="I138" s="12" t="str">
        <f>IFERROR(INDEX(All!$C$13:$M$206,$B138,I$16),"")</f>
        <v/>
      </c>
      <c r="J138" s="12" t="str">
        <f>IFERROR(INDEX(All!$C$13:$M$206,$B138,J$16),"")</f>
        <v/>
      </c>
      <c r="K138" s="15" t="str">
        <f>IFERROR(INDEX(All!$C$13:$M$206,$B138,K$16),"")</f>
        <v/>
      </c>
      <c r="L138" s="163" t="str">
        <f>IFERROR(INDEX(All!$C$13:$M$206,$B138,L$16),"")</f>
        <v/>
      </c>
      <c r="M138" s="163" t="str">
        <f>IFERROR(INDEX(All!$C$13:$M$206,$B138,M$16),"")</f>
        <v/>
      </c>
      <c r="N138" s="164"/>
      <c r="O138" s="165" t="str">
        <f t="shared" si="3"/>
        <v/>
      </c>
    </row>
    <row r="139" spans="2:15" ht="18" hidden="1" customHeight="1">
      <c r="B139" s="28" t="str">
        <f>IFERROR(SMALL($C$18:$C$211,ROW(All!G134)-ROW(All!$G$12)),"")</f>
        <v/>
      </c>
      <c r="C139" s="161" t="str">
        <f>IF(All!$B134="","",IF($H$9=All!G134,ROW(All!B134)-ROW(All!$B$12),""))</f>
        <v/>
      </c>
      <c r="D139" s="162" t="str">
        <f>IFERROR(INDEX(All!$C$13:$M$206,$B139,D$16),"")</f>
        <v/>
      </c>
      <c r="E139" s="12" t="str">
        <f>IFERROR(INDEX(All!$C$13:$M$206,$B139,E$16),"")</f>
        <v/>
      </c>
      <c r="F139" s="157" t="str">
        <f>IFERROR(INDEX(All!$C$13:$M$206,$B139,F$16),"")</f>
        <v/>
      </c>
      <c r="G139" s="12" t="str">
        <f>IFERROR(INDEX(All!$C$13:$M$206,$B139,G$16),"")</f>
        <v/>
      </c>
      <c r="H139" s="12" t="str">
        <f>IFERROR(INDEX(All!$C$13:$M$206,$B139,H$16),"")</f>
        <v/>
      </c>
      <c r="I139" s="12" t="str">
        <f>IFERROR(INDEX(All!$C$13:$M$206,$B139,I$16),"")</f>
        <v/>
      </c>
      <c r="J139" s="12" t="str">
        <f>IFERROR(INDEX(All!$C$13:$M$206,$B139,J$16),"")</f>
        <v/>
      </c>
      <c r="K139" s="15" t="str">
        <f>IFERROR(INDEX(All!$C$13:$M$206,$B139,K$16),"")</f>
        <v/>
      </c>
      <c r="L139" s="163" t="str">
        <f>IFERROR(INDEX(All!$C$13:$M$206,$B139,L$16),"")</f>
        <v/>
      </c>
      <c r="M139" s="163" t="str">
        <f>IFERROR(INDEX(All!$C$13:$M$206,$B139,M$16),"")</f>
        <v/>
      </c>
      <c r="N139" s="166"/>
      <c r="O139" s="167" t="str">
        <f t="shared" si="3"/>
        <v/>
      </c>
    </row>
    <row r="140" spans="2:15" ht="18" hidden="1" customHeight="1">
      <c r="B140" s="28" t="str">
        <f>IFERROR(SMALL($C$18:$C$211,ROW(All!G135)-ROW(All!$G$12)),"")</f>
        <v/>
      </c>
      <c r="C140" s="161" t="str">
        <f>IF(All!$B135="","",IF($H$9=All!G135,ROW(All!B135)-ROW(All!$B$12),""))</f>
        <v/>
      </c>
      <c r="D140" s="162" t="str">
        <f>IFERROR(INDEX(All!$C$13:$M$206,$B140,D$16),"")</f>
        <v/>
      </c>
      <c r="E140" s="12" t="str">
        <f>IFERROR(INDEX(All!$C$13:$M$206,$B140,E$16),"")</f>
        <v/>
      </c>
      <c r="F140" s="157" t="str">
        <f>IFERROR(INDEX(All!$C$13:$M$206,$B140,F$16),"")</f>
        <v/>
      </c>
      <c r="G140" s="12" t="str">
        <f>IFERROR(INDEX(All!$C$13:$M$206,$B140,G$16),"")</f>
        <v/>
      </c>
      <c r="H140" s="12" t="str">
        <f>IFERROR(INDEX(All!$C$13:$M$206,$B140,H$16),"")</f>
        <v/>
      </c>
      <c r="I140" s="12" t="str">
        <f>IFERROR(INDEX(All!$C$13:$M$206,$B140,I$16),"")</f>
        <v/>
      </c>
      <c r="J140" s="12" t="str">
        <f>IFERROR(INDEX(All!$C$13:$M$206,$B140,J$16),"")</f>
        <v/>
      </c>
      <c r="K140" s="15" t="str">
        <f>IFERROR(INDEX(All!$C$13:$M$206,$B140,K$16),"")</f>
        <v/>
      </c>
      <c r="L140" s="163" t="str">
        <f>IFERROR(INDEX(All!$C$13:$M$206,$B140,L$16),"")</f>
        <v/>
      </c>
      <c r="M140" s="163" t="str">
        <f>IFERROR(INDEX(All!$C$13:$M$206,$B140,M$16),"")</f>
        <v/>
      </c>
      <c r="N140" s="164"/>
      <c r="O140" s="165" t="str">
        <f t="shared" si="3"/>
        <v/>
      </c>
    </row>
    <row r="141" spans="2:15" ht="18" hidden="1" customHeight="1">
      <c r="B141" s="28" t="str">
        <f>IFERROR(SMALL($C$18:$C$211,ROW(All!G136)-ROW(All!$G$12)),"")</f>
        <v/>
      </c>
      <c r="C141" s="161" t="str">
        <f>IF(All!$B136="","",IF($H$9=All!G136,ROW(All!B136)-ROW(All!$B$12),""))</f>
        <v/>
      </c>
      <c r="D141" s="162" t="str">
        <f>IFERROR(INDEX(All!$C$13:$M$206,$B141,D$16),"")</f>
        <v/>
      </c>
      <c r="E141" s="12" t="str">
        <f>IFERROR(INDEX(All!$C$13:$M$206,$B141,E$16),"")</f>
        <v/>
      </c>
      <c r="F141" s="157" t="str">
        <f>IFERROR(INDEX(All!$C$13:$M$206,$B141,F$16),"")</f>
        <v/>
      </c>
      <c r="G141" s="12" t="str">
        <f>IFERROR(INDEX(All!$C$13:$M$206,$B141,G$16),"")</f>
        <v/>
      </c>
      <c r="H141" s="12" t="str">
        <f>IFERROR(INDEX(All!$C$13:$M$206,$B141,H$16),"")</f>
        <v/>
      </c>
      <c r="I141" s="12" t="str">
        <f>IFERROR(INDEX(All!$C$13:$M$206,$B141,I$16),"")</f>
        <v/>
      </c>
      <c r="J141" s="12" t="str">
        <f>IFERROR(INDEX(All!$C$13:$M$206,$B141,J$16),"")</f>
        <v/>
      </c>
      <c r="K141" s="15" t="str">
        <f>IFERROR(INDEX(All!$C$13:$M$206,$B141,K$16),"")</f>
        <v/>
      </c>
      <c r="L141" s="163" t="str">
        <f>IFERROR(INDEX(All!$C$13:$M$206,$B141,L$16),"")</f>
        <v/>
      </c>
      <c r="M141" s="163" t="str">
        <f>IFERROR(INDEX(All!$C$13:$M$206,$B141,M$16),"")</f>
        <v/>
      </c>
      <c r="N141" s="166"/>
      <c r="O141" s="167" t="str">
        <f t="shared" si="3"/>
        <v/>
      </c>
    </row>
    <row r="142" spans="2:15" ht="18" hidden="1" customHeight="1">
      <c r="B142" s="28" t="str">
        <f>IFERROR(SMALL($C$18:$C$211,ROW(All!G137)-ROW(All!$G$12)),"")</f>
        <v/>
      </c>
      <c r="C142" s="161" t="str">
        <f>IF(All!$B137="","",IF($H$9=All!G137,ROW(All!B137)-ROW(All!$B$12),""))</f>
        <v/>
      </c>
      <c r="D142" s="162" t="str">
        <f>IFERROR(INDEX(All!$C$13:$M$206,$B142,D$16),"")</f>
        <v/>
      </c>
      <c r="E142" s="12" t="str">
        <f>IFERROR(INDEX(All!$C$13:$M$206,$B142,E$16),"")</f>
        <v/>
      </c>
      <c r="F142" s="157" t="str">
        <f>IFERROR(INDEX(All!$C$13:$M$206,$B142,F$16),"")</f>
        <v/>
      </c>
      <c r="G142" s="12" t="str">
        <f>IFERROR(INDEX(All!$C$13:$M$206,$B142,G$16),"")</f>
        <v/>
      </c>
      <c r="H142" s="12" t="str">
        <f>IFERROR(INDEX(All!$C$13:$M$206,$B142,H$16),"")</f>
        <v/>
      </c>
      <c r="I142" s="12" t="str">
        <f>IFERROR(INDEX(All!$C$13:$M$206,$B142,I$16),"")</f>
        <v/>
      </c>
      <c r="J142" s="12" t="str">
        <f>IFERROR(INDEX(All!$C$13:$M$206,$B142,J$16),"")</f>
        <v/>
      </c>
      <c r="K142" s="15" t="str">
        <f>IFERROR(INDEX(All!$C$13:$M$206,$B142,K$16),"")</f>
        <v/>
      </c>
      <c r="L142" s="163" t="str">
        <f>IFERROR(INDEX(All!$C$13:$M$206,$B142,L$16),"")</f>
        <v/>
      </c>
      <c r="M142" s="163" t="str">
        <f>IFERROR(INDEX(All!$C$13:$M$206,$B142,M$16),"")</f>
        <v/>
      </c>
      <c r="N142" s="164"/>
      <c r="O142" s="165" t="str">
        <f t="shared" si="3"/>
        <v/>
      </c>
    </row>
    <row r="143" spans="2:15" ht="18" hidden="1" customHeight="1">
      <c r="B143" s="28" t="str">
        <f>IFERROR(SMALL($C$18:$C$211,ROW(All!G138)-ROW(All!$G$12)),"")</f>
        <v/>
      </c>
      <c r="C143" s="161" t="str">
        <f>IF(All!$B138="","",IF($H$9=All!G138,ROW(All!B138)-ROW(All!$B$12),""))</f>
        <v/>
      </c>
      <c r="D143" s="162" t="str">
        <f>IFERROR(INDEX(All!$C$13:$M$206,$B143,D$16),"")</f>
        <v/>
      </c>
      <c r="E143" s="12" t="str">
        <f>IFERROR(INDEX(All!$C$13:$M$206,$B143,E$16),"")</f>
        <v/>
      </c>
      <c r="F143" s="157" t="str">
        <f>IFERROR(INDEX(All!$C$13:$M$206,$B143,F$16),"")</f>
        <v/>
      </c>
      <c r="G143" s="12" t="str">
        <f>IFERROR(INDEX(All!$C$13:$M$206,$B143,G$16),"")</f>
        <v/>
      </c>
      <c r="H143" s="12" t="str">
        <f>IFERROR(INDEX(All!$C$13:$M$206,$B143,H$16),"")</f>
        <v/>
      </c>
      <c r="I143" s="12" t="str">
        <f>IFERROR(INDEX(All!$C$13:$M$206,$B143,I$16),"")</f>
        <v/>
      </c>
      <c r="J143" s="12" t="str">
        <f>IFERROR(INDEX(All!$C$13:$M$206,$B143,J$16),"")</f>
        <v/>
      </c>
      <c r="K143" s="15" t="str">
        <f>IFERROR(INDEX(All!$C$13:$M$206,$B143,K$16),"")</f>
        <v/>
      </c>
      <c r="L143" s="163" t="str">
        <f>IFERROR(INDEX(All!$C$13:$M$206,$B143,L$16),"")</f>
        <v/>
      </c>
      <c r="M143" s="163" t="str">
        <f>IFERROR(INDEX(All!$C$13:$M$206,$B143,M$16),"")</f>
        <v/>
      </c>
      <c r="N143" s="166"/>
      <c r="O143" s="167" t="str">
        <f t="shared" si="3"/>
        <v/>
      </c>
    </row>
    <row r="144" spans="2:15" ht="18" hidden="1" customHeight="1">
      <c r="B144" s="28" t="str">
        <f>IFERROR(SMALL($C$18:$C$211,ROW(All!G139)-ROW(All!$G$12)),"")</f>
        <v/>
      </c>
      <c r="C144" s="161" t="str">
        <f>IF(All!$B139="","",IF($H$9=All!G139,ROW(All!B139)-ROW(All!$B$12),""))</f>
        <v/>
      </c>
      <c r="D144" s="162" t="str">
        <f>IFERROR(INDEX(All!$C$13:$M$206,$B144,D$16),"")</f>
        <v/>
      </c>
      <c r="E144" s="12" t="str">
        <f>IFERROR(INDEX(All!$C$13:$M$206,$B144,E$16),"")</f>
        <v/>
      </c>
      <c r="F144" s="157" t="str">
        <f>IFERROR(INDEX(All!$C$13:$M$206,$B144,F$16),"")</f>
        <v/>
      </c>
      <c r="G144" s="12" t="str">
        <f>IFERROR(INDEX(All!$C$13:$M$206,$B144,G$16),"")</f>
        <v/>
      </c>
      <c r="H144" s="12" t="str">
        <f>IFERROR(INDEX(All!$C$13:$M$206,$B144,H$16),"")</f>
        <v/>
      </c>
      <c r="I144" s="12" t="str">
        <f>IFERROR(INDEX(All!$C$13:$M$206,$B144,I$16),"")</f>
        <v/>
      </c>
      <c r="J144" s="12" t="str">
        <f>IFERROR(INDEX(All!$C$13:$M$206,$B144,J$16),"")</f>
        <v/>
      </c>
      <c r="K144" s="15" t="str">
        <f>IFERROR(INDEX(All!$C$13:$M$206,$B144,K$16),"")</f>
        <v/>
      </c>
      <c r="L144" s="163" t="str">
        <f>IFERROR(INDEX(All!$C$13:$M$206,$B144,L$16),"")</f>
        <v/>
      </c>
      <c r="M144" s="163" t="str">
        <f>IFERROR(INDEX(All!$C$13:$M$206,$B144,M$16),"")</f>
        <v/>
      </c>
      <c r="N144" s="164"/>
      <c r="O144" s="165" t="str">
        <f t="shared" si="3"/>
        <v/>
      </c>
    </row>
    <row r="145" spans="2:15" ht="18" hidden="1" customHeight="1">
      <c r="B145" s="28" t="str">
        <f>IFERROR(SMALL($C$18:$C$211,ROW(All!G140)-ROW(All!$G$12)),"")</f>
        <v/>
      </c>
      <c r="C145" s="161" t="str">
        <f>IF(All!$B140="","",IF($H$9=All!G140,ROW(All!B140)-ROW(All!$B$12),""))</f>
        <v/>
      </c>
      <c r="D145" s="162" t="str">
        <f>IFERROR(INDEX(All!$C$13:$M$206,$B145,D$16),"")</f>
        <v/>
      </c>
      <c r="E145" s="12" t="str">
        <f>IFERROR(INDEX(All!$C$13:$M$206,$B145,E$16),"")</f>
        <v/>
      </c>
      <c r="F145" s="157" t="str">
        <f>IFERROR(INDEX(All!$C$13:$M$206,$B145,F$16),"")</f>
        <v/>
      </c>
      <c r="G145" s="12" t="str">
        <f>IFERROR(INDEX(All!$C$13:$M$206,$B145,G$16),"")</f>
        <v/>
      </c>
      <c r="H145" s="12" t="str">
        <f>IFERROR(INDEX(All!$C$13:$M$206,$B145,H$16),"")</f>
        <v/>
      </c>
      <c r="I145" s="12" t="str">
        <f>IFERROR(INDEX(All!$C$13:$M$206,$B145,I$16),"")</f>
        <v/>
      </c>
      <c r="J145" s="12" t="str">
        <f>IFERROR(INDEX(All!$C$13:$M$206,$B145,J$16),"")</f>
        <v/>
      </c>
      <c r="K145" s="15" t="str">
        <f>IFERROR(INDEX(All!$C$13:$M$206,$B145,K$16),"")</f>
        <v/>
      </c>
      <c r="L145" s="163" t="str">
        <f>IFERROR(INDEX(All!$C$13:$M$206,$B145,L$16),"")</f>
        <v/>
      </c>
      <c r="M145" s="163" t="str">
        <f>IFERROR(INDEX(All!$C$13:$M$206,$B145,M$16),"")</f>
        <v/>
      </c>
      <c r="N145" s="166"/>
      <c r="O145" s="167" t="str">
        <f t="shared" si="3"/>
        <v/>
      </c>
    </row>
    <row r="146" spans="2:15" ht="18" hidden="1" customHeight="1">
      <c r="B146" s="28" t="str">
        <f>IFERROR(SMALL($C$18:$C$211,ROW(All!G141)-ROW(All!$G$12)),"")</f>
        <v/>
      </c>
      <c r="C146" s="161" t="str">
        <f>IF(All!$B141="","",IF($H$9=All!G141,ROW(All!B141)-ROW(All!$B$12),""))</f>
        <v/>
      </c>
      <c r="D146" s="162" t="str">
        <f>IFERROR(INDEX(All!$C$13:$M$206,$B146,D$16),"")</f>
        <v/>
      </c>
      <c r="E146" s="12" t="str">
        <f>IFERROR(INDEX(All!$C$13:$M$206,$B146,E$16),"")</f>
        <v/>
      </c>
      <c r="F146" s="157" t="str">
        <f>IFERROR(INDEX(All!$C$13:$M$206,$B146,F$16),"")</f>
        <v/>
      </c>
      <c r="G146" s="12" t="str">
        <f>IFERROR(INDEX(All!$C$13:$M$206,$B146,G$16),"")</f>
        <v/>
      </c>
      <c r="H146" s="12" t="str">
        <f>IFERROR(INDEX(All!$C$13:$M$206,$B146,H$16),"")</f>
        <v/>
      </c>
      <c r="I146" s="12" t="str">
        <f>IFERROR(INDEX(All!$C$13:$M$206,$B146,I$16),"")</f>
        <v/>
      </c>
      <c r="J146" s="12" t="str">
        <f>IFERROR(INDEX(All!$C$13:$M$206,$B146,J$16),"")</f>
        <v/>
      </c>
      <c r="K146" s="15" t="str">
        <f>IFERROR(INDEX(All!$C$13:$M$206,$B146,K$16),"")</f>
        <v/>
      </c>
      <c r="L146" s="163" t="str">
        <f>IFERROR(INDEX(All!$C$13:$M$206,$B146,L$16),"")</f>
        <v/>
      </c>
      <c r="M146" s="163" t="str">
        <f>IFERROR(INDEX(All!$C$13:$M$206,$B146,M$16),"")</f>
        <v/>
      </c>
      <c r="N146" s="164"/>
      <c r="O146" s="165" t="str">
        <f t="shared" si="3"/>
        <v/>
      </c>
    </row>
    <row r="147" spans="2:15" ht="18" hidden="1" customHeight="1">
      <c r="B147" s="28" t="str">
        <f>IFERROR(SMALL($C$18:$C$211,ROW(All!G142)-ROW(All!$G$12)),"")</f>
        <v/>
      </c>
      <c r="C147" s="161" t="str">
        <f>IF(All!$B142="","",IF($H$9=All!G142,ROW(All!B142)-ROW(All!$B$12),""))</f>
        <v/>
      </c>
      <c r="D147" s="162" t="str">
        <f>IFERROR(INDEX(All!$C$13:$M$206,$B147,D$16),"")</f>
        <v/>
      </c>
      <c r="E147" s="12" t="str">
        <f>IFERROR(INDEX(All!$C$13:$M$206,$B147,E$16),"")</f>
        <v/>
      </c>
      <c r="F147" s="157" t="str">
        <f>IFERROR(INDEX(All!$C$13:$M$206,$B147,F$16),"")</f>
        <v/>
      </c>
      <c r="G147" s="12" t="str">
        <f>IFERROR(INDEX(All!$C$13:$M$206,$B147,G$16),"")</f>
        <v/>
      </c>
      <c r="H147" s="12" t="str">
        <f>IFERROR(INDEX(All!$C$13:$M$206,$B147,H$16),"")</f>
        <v/>
      </c>
      <c r="I147" s="12" t="str">
        <f>IFERROR(INDEX(All!$C$13:$M$206,$B147,I$16),"")</f>
        <v/>
      </c>
      <c r="J147" s="12" t="str">
        <f>IFERROR(INDEX(All!$C$13:$M$206,$B147,J$16),"")</f>
        <v/>
      </c>
      <c r="K147" s="15" t="str">
        <f>IFERROR(INDEX(All!$C$13:$M$206,$B147,K$16),"")</f>
        <v/>
      </c>
      <c r="L147" s="163" t="str">
        <f>IFERROR(INDEX(All!$C$13:$M$206,$B147,L$16),"")</f>
        <v/>
      </c>
      <c r="M147" s="163" t="str">
        <f>IFERROR(INDEX(All!$C$13:$M$206,$B147,M$16),"")</f>
        <v/>
      </c>
      <c r="N147" s="166"/>
      <c r="O147" s="167" t="str">
        <f t="shared" ref="O147:O210" si="4">IF($G147=$H$9,1,"")</f>
        <v/>
      </c>
    </row>
    <row r="148" spans="2:15" ht="18" hidden="1" customHeight="1">
      <c r="B148" s="28" t="str">
        <f>IFERROR(SMALL($C$18:$C$211,ROW(All!G143)-ROW(All!$G$12)),"")</f>
        <v/>
      </c>
      <c r="C148" s="161" t="str">
        <f>IF(All!$B143="","",IF($H$9=All!G143,ROW(All!B143)-ROW(All!$B$12),""))</f>
        <v/>
      </c>
      <c r="D148" s="162" t="str">
        <f>IFERROR(INDEX(All!$C$13:$M$206,$B148,D$16),"")</f>
        <v/>
      </c>
      <c r="E148" s="12" t="str">
        <f>IFERROR(INDEX(All!$C$13:$M$206,$B148,E$16),"")</f>
        <v/>
      </c>
      <c r="F148" s="157" t="str">
        <f>IFERROR(INDEX(All!$C$13:$M$206,$B148,F$16),"")</f>
        <v/>
      </c>
      <c r="G148" s="12" t="str">
        <f>IFERROR(INDEX(All!$C$13:$M$206,$B148,G$16),"")</f>
        <v/>
      </c>
      <c r="H148" s="12" t="str">
        <f>IFERROR(INDEX(All!$C$13:$M$206,$B148,H$16),"")</f>
        <v/>
      </c>
      <c r="I148" s="12" t="str">
        <f>IFERROR(INDEX(All!$C$13:$M$206,$B148,I$16),"")</f>
        <v/>
      </c>
      <c r="J148" s="12" t="str">
        <f>IFERROR(INDEX(All!$C$13:$M$206,$B148,J$16),"")</f>
        <v/>
      </c>
      <c r="K148" s="15" t="str">
        <f>IFERROR(INDEX(All!$C$13:$M$206,$B148,K$16),"")</f>
        <v/>
      </c>
      <c r="L148" s="163" t="str">
        <f>IFERROR(INDEX(All!$C$13:$M$206,$B148,L$16),"")</f>
        <v/>
      </c>
      <c r="M148" s="163" t="str">
        <f>IFERROR(INDEX(All!$C$13:$M$206,$B148,M$16),"")</f>
        <v/>
      </c>
      <c r="N148" s="164"/>
      <c r="O148" s="165" t="str">
        <f t="shared" si="4"/>
        <v/>
      </c>
    </row>
    <row r="149" spans="2:15" ht="18" hidden="1" customHeight="1">
      <c r="B149" s="28" t="str">
        <f>IFERROR(SMALL($C$18:$C$211,ROW(All!G144)-ROW(All!$G$12)),"")</f>
        <v/>
      </c>
      <c r="C149" s="161" t="str">
        <f>IF(All!$B144="","",IF($H$9=All!G144,ROW(All!B144)-ROW(All!$B$12),""))</f>
        <v/>
      </c>
      <c r="D149" s="162" t="str">
        <f>IFERROR(INDEX(All!$C$13:$M$206,$B149,D$16),"")</f>
        <v/>
      </c>
      <c r="E149" s="12" t="str">
        <f>IFERROR(INDEX(All!$C$13:$M$206,$B149,E$16),"")</f>
        <v/>
      </c>
      <c r="F149" s="157" t="str">
        <f>IFERROR(INDEX(All!$C$13:$M$206,$B149,F$16),"")</f>
        <v/>
      </c>
      <c r="G149" s="12" t="str">
        <f>IFERROR(INDEX(All!$C$13:$M$206,$B149,G$16),"")</f>
        <v/>
      </c>
      <c r="H149" s="12" t="str">
        <f>IFERROR(INDEX(All!$C$13:$M$206,$B149,H$16),"")</f>
        <v/>
      </c>
      <c r="I149" s="12" t="str">
        <f>IFERROR(INDEX(All!$C$13:$M$206,$B149,I$16),"")</f>
        <v/>
      </c>
      <c r="J149" s="12" t="str">
        <f>IFERROR(INDEX(All!$C$13:$M$206,$B149,J$16),"")</f>
        <v/>
      </c>
      <c r="K149" s="15" t="str">
        <f>IFERROR(INDEX(All!$C$13:$M$206,$B149,K$16),"")</f>
        <v/>
      </c>
      <c r="L149" s="163" t="str">
        <f>IFERROR(INDEX(All!$C$13:$M$206,$B149,L$16),"")</f>
        <v/>
      </c>
      <c r="M149" s="163" t="str">
        <f>IFERROR(INDEX(All!$C$13:$M$206,$B149,M$16),"")</f>
        <v/>
      </c>
      <c r="N149" s="166"/>
      <c r="O149" s="167" t="str">
        <f t="shared" si="4"/>
        <v/>
      </c>
    </row>
    <row r="150" spans="2:15" ht="18" hidden="1" customHeight="1">
      <c r="B150" s="28" t="str">
        <f>IFERROR(SMALL($C$18:$C$211,ROW(All!G145)-ROW(All!$G$12)),"")</f>
        <v/>
      </c>
      <c r="C150" s="161" t="str">
        <f>IF(All!$B145="","",IF($H$9=All!G145,ROW(All!B145)-ROW(All!$B$12),""))</f>
        <v/>
      </c>
      <c r="D150" s="162" t="str">
        <f>IFERROR(INDEX(All!$C$13:$M$206,$B150,D$16),"")</f>
        <v/>
      </c>
      <c r="E150" s="12" t="str">
        <f>IFERROR(INDEX(All!$C$13:$M$206,$B150,E$16),"")</f>
        <v/>
      </c>
      <c r="F150" s="157" t="str">
        <f>IFERROR(INDEX(All!$C$13:$M$206,$B150,F$16),"")</f>
        <v/>
      </c>
      <c r="G150" s="12" t="str">
        <f>IFERROR(INDEX(All!$C$13:$M$206,$B150,G$16),"")</f>
        <v/>
      </c>
      <c r="H150" s="12" t="str">
        <f>IFERROR(INDEX(All!$C$13:$M$206,$B150,H$16),"")</f>
        <v/>
      </c>
      <c r="I150" s="12" t="str">
        <f>IFERROR(INDEX(All!$C$13:$M$206,$B150,I$16),"")</f>
        <v/>
      </c>
      <c r="J150" s="12" t="str">
        <f>IFERROR(INDEX(All!$C$13:$M$206,$B150,J$16),"")</f>
        <v/>
      </c>
      <c r="K150" s="15" t="str">
        <f>IFERROR(INDEX(All!$C$13:$M$206,$B150,K$16),"")</f>
        <v/>
      </c>
      <c r="L150" s="163" t="str">
        <f>IFERROR(INDEX(All!$C$13:$M$206,$B150,L$16),"")</f>
        <v/>
      </c>
      <c r="M150" s="163" t="str">
        <f>IFERROR(INDEX(All!$C$13:$M$206,$B150,M$16),"")</f>
        <v/>
      </c>
      <c r="N150" s="164"/>
      <c r="O150" s="165" t="str">
        <f t="shared" si="4"/>
        <v/>
      </c>
    </row>
    <row r="151" spans="2:15" ht="18" hidden="1" customHeight="1">
      <c r="B151" s="28" t="str">
        <f>IFERROR(SMALL($C$18:$C$211,ROW(All!G146)-ROW(All!$G$12)),"")</f>
        <v/>
      </c>
      <c r="C151" s="161" t="str">
        <f>IF(All!$B146="","",IF($H$9=All!G146,ROW(All!B146)-ROW(All!$B$12),""))</f>
        <v/>
      </c>
      <c r="D151" s="162" t="str">
        <f>IFERROR(INDEX(All!$C$13:$M$206,$B151,D$16),"")</f>
        <v/>
      </c>
      <c r="E151" s="12" t="str">
        <f>IFERROR(INDEX(All!$C$13:$M$206,$B151,E$16),"")</f>
        <v/>
      </c>
      <c r="F151" s="157" t="str">
        <f>IFERROR(INDEX(All!$C$13:$M$206,$B151,F$16),"")</f>
        <v/>
      </c>
      <c r="G151" s="12" t="str">
        <f>IFERROR(INDEX(All!$C$13:$M$206,$B151,G$16),"")</f>
        <v/>
      </c>
      <c r="H151" s="12" t="str">
        <f>IFERROR(INDEX(All!$C$13:$M$206,$B151,H$16),"")</f>
        <v/>
      </c>
      <c r="I151" s="12" t="str">
        <f>IFERROR(INDEX(All!$C$13:$M$206,$B151,I$16),"")</f>
        <v/>
      </c>
      <c r="J151" s="12" t="str">
        <f>IFERROR(INDEX(All!$C$13:$M$206,$B151,J$16),"")</f>
        <v/>
      </c>
      <c r="K151" s="15" t="str">
        <f>IFERROR(INDEX(All!$C$13:$M$206,$B151,K$16),"")</f>
        <v/>
      </c>
      <c r="L151" s="163" t="str">
        <f>IFERROR(INDEX(All!$C$13:$M$206,$B151,L$16),"")</f>
        <v/>
      </c>
      <c r="M151" s="163" t="str">
        <f>IFERROR(INDEX(All!$C$13:$M$206,$B151,M$16),"")</f>
        <v/>
      </c>
      <c r="N151" s="166"/>
      <c r="O151" s="167" t="str">
        <f t="shared" si="4"/>
        <v/>
      </c>
    </row>
    <row r="152" spans="2:15" ht="18" hidden="1" customHeight="1">
      <c r="B152" s="28" t="str">
        <f>IFERROR(SMALL($C$18:$C$211,ROW(All!G147)-ROW(All!$G$12)),"")</f>
        <v/>
      </c>
      <c r="C152" s="161" t="str">
        <f>IF(All!$B147="","",IF($H$9=All!G147,ROW(All!B147)-ROW(All!$B$12),""))</f>
        <v/>
      </c>
      <c r="D152" s="162" t="str">
        <f>IFERROR(INDEX(All!$C$13:$M$206,$B152,D$16),"")</f>
        <v/>
      </c>
      <c r="E152" s="12" t="str">
        <f>IFERROR(INDEX(All!$C$13:$M$206,$B152,E$16),"")</f>
        <v/>
      </c>
      <c r="F152" s="157" t="str">
        <f>IFERROR(INDEX(All!$C$13:$M$206,$B152,F$16),"")</f>
        <v/>
      </c>
      <c r="G152" s="12" t="str">
        <f>IFERROR(INDEX(All!$C$13:$M$206,$B152,G$16),"")</f>
        <v/>
      </c>
      <c r="H152" s="12" t="str">
        <f>IFERROR(INDEX(All!$C$13:$M$206,$B152,H$16),"")</f>
        <v/>
      </c>
      <c r="I152" s="12" t="str">
        <f>IFERROR(INDEX(All!$C$13:$M$206,$B152,I$16),"")</f>
        <v/>
      </c>
      <c r="J152" s="12" t="str">
        <f>IFERROR(INDEX(All!$C$13:$M$206,$B152,J$16),"")</f>
        <v/>
      </c>
      <c r="K152" s="15" t="str">
        <f>IFERROR(INDEX(All!$C$13:$M$206,$B152,K$16),"")</f>
        <v/>
      </c>
      <c r="L152" s="163" t="str">
        <f>IFERROR(INDEX(All!$C$13:$M$206,$B152,L$16),"")</f>
        <v/>
      </c>
      <c r="M152" s="163" t="str">
        <f>IFERROR(INDEX(All!$C$13:$M$206,$B152,M$16),"")</f>
        <v/>
      </c>
      <c r="N152" s="164"/>
      <c r="O152" s="165" t="str">
        <f t="shared" si="4"/>
        <v/>
      </c>
    </row>
    <row r="153" spans="2:15" ht="18" hidden="1" customHeight="1">
      <c r="B153" s="28" t="str">
        <f>IFERROR(SMALL($C$18:$C$211,ROW(All!G148)-ROW(All!$G$12)),"")</f>
        <v/>
      </c>
      <c r="C153" s="161" t="str">
        <f>IF(All!$B148="","",IF($H$9=All!G148,ROW(All!B148)-ROW(All!$B$12),""))</f>
        <v/>
      </c>
      <c r="D153" s="162" t="str">
        <f>IFERROR(INDEX(All!$C$13:$M$206,$B153,D$16),"")</f>
        <v/>
      </c>
      <c r="E153" s="12" t="str">
        <f>IFERROR(INDEX(All!$C$13:$M$206,$B153,E$16),"")</f>
        <v/>
      </c>
      <c r="F153" s="157" t="str">
        <f>IFERROR(INDEX(All!$C$13:$M$206,$B153,F$16),"")</f>
        <v/>
      </c>
      <c r="G153" s="12" t="str">
        <f>IFERROR(INDEX(All!$C$13:$M$206,$B153,G$16),"")</f>
        <v/>
      </c>
      <c r="H153" s="12" t="str">
        <f>IFERROR(INDEX(All!$C$13:$M$206,$B153,H$16),"")</f>
        <v/>
      </c>
      <c r="I153" s="12" t="str">
        <f>IFERROR(INDEX(All!$C$13:$M$206,$B153,I$16),"")</f>
        <v/>
      </c>
      <c r="J153" s="12" t="str">
        <f>IFERROR(INDEX(All!$C$13:$M$206,$B153,J$16),"")</f>
        <v/>
      </c>
      <c r="K153" s="15" t="str">
        <f>IFERROR(INDEX(All!$C$13:$M$206,$B153,K$16),"")</f>
        <v/>
      </c>
      <c r="L153" s="163" t="str">
        <f>IFERROR(INDEX(All!$C$13:$M$206,$B153,L$16),"")</f>
        <v/>
      </c>
      <c r="M153" s="163" t="str">
        <f>IFERROR(INDEX(All!$C$13:$M$206,$B153,M$16),"")</f>
        <v/>
      </c>
      <c r="N153" s="166"/>
      <c r="O153" s="167" t="str">
        <f t="shared" si="4"/>
        <v/>
      </c>
    </row>
    <row r="154" spans="2:15" ht="18" hidden="1" customHeight="1">
      <c r="B154" s="28" t="str">
        <f>IFERROR(SMALL($C$18:$C$211,ROW(All!G149)-ROW(All!$G$12)),"")</f>
        <v/>
      </c>
      <c r="C154" s="161" t="str">
        <f>IF(All!$B149="","",IF($H$9=All!G149,ROW(All!B149)-ROW(All!$B$12),""))</f>
        <v/>
      </c>
      <c r="D154" s="162" t="str">
        <f>IFERROR(INDEX(All!$C$13:$M$206,$B154,D$16),"")</f>
        <v/>
      </c>
      <c r="E154" s="12" t="str">
        <f>IFERROR(INDEX(All!$C$13:$M$206,$B154,E$16),"")</f>
        <v/>
      </c>
      <c r="F154" s="157" t="str">
        <f>IFERROR(INDEX(All!$C$13:$M$206,$B154,F$16),"")</f>
        <v/>
      </c>
      <c r="G154" s="12" t="str">
        <f>IFERROR(INDEX(All!$C$13:$M$206,$B154,G$16),"")</f>
        <v/>
      </c>
      <c r="H154" s="12" t="str">
        <f>IFERROR(INDEX(All!$C$13:$M$206,$B154,H$16),"")</f>
        <v/>
      </c>
      <c r="I154" s="12" t="str">
        <f>IFERROR(INDEX(All!$C$13:$M$206,$B154,I$16),"")</f>
        <v/>
      </c>
      <c r="J154" s="12" t="str">
        <f>IFERROR(INDEX(All!$C$13:$M$206,$B154,J$16),"")</f>
        <v/>
      </c>
      <c r="K154" s="15" t="str">
        <f>IFERROR(INDEX(All!$C$13:$M$206,$B154,K$16),"")</f>
        <v/>
      </c>
      <c r="L154" s="163" t="str">
        <f>IFERROR(INDEX(All!$C$13:$M$206,$B154,L$16),"")</f>
        <v/>
      </c>
      <c r="M154" s="163" t="str">
        <f>IFERROR(INDEX(All!$C$13:$M$206,$B154,M$16),"")</f>
        <v/>
      </c>
      <c r="N154" s="164"/>
      <c r="O154" s="165" t="str">
        <f t="shared" si="4"/>
        <v/>
      </c>
    </row>
    <row r="155" spans="2:15" ht="18" hidden="1" customHeight="1">
      <c r="B155" s="28" t="str">
        <f>IFERROR(SMALL($C$18:$C$211,ROW(All!G150)-ROW(All!$G$12)),"")</f>
        <v/>
      </c>
      <c r="C155" s="161" t="str">
        <f>IF(All!$B150="","",IF($H$9=All!G150,ROW(All!B150)-ROW(All!$B$12),""))</f>
        <v/>
      </c>
      <c r="D155" s="162" t="str">
        <f>IFERROR(INDEX(All!$C$13:$M$206,$B155,D$16),"")</f>
        <v/>
      </c>
      <c r="E155" s="12" t="str">
        <f>IFERROR(INDEX(All!$C$13:$M$206,$B155,E$16),"")</f>
        <v/>
      </c>
      <c r="F155" s="157" t="str">
        <f>IFERROR(INDEX(All!$C$13:$M$206,$B155,F$16),"")</f>
        <v/>
      </c>
      <c r="G155" s="12" t="str">
        <f>IFERROR(INDEX(All!$C$13:$M$206,$B155,G$16),"")</f>
        <v/>
      </c>
      <c r="H155" s="12" t="str">
        <f>IFERROR(INDEX(All!$C$13:$M$206,$B155,H$16),"")</f>
        <v/>
      </c>
      <c r="I155" s="12" t="str">
        <f>IFERROR(INDEX(All!$C$13:$M$206,$B155,I$16),"")</f>
        <v/>
      </c>
      <c r="J155" s="12" t="str">
        <f>IFERROR(INDEX(All!$C$13:$M$206,$B155,J$16),"")</f>
        <v/>
      </c>
      <c r="K155" s="15" t="str">
        <f>IFERROR(INDEX(All!$C$13:$M$206,$B155,K$16),"")</f>
        <v/>
      </c>
      <c r="L155" s="163" t="str">
        <f>IFERROR(INDEX(All!$C$13:$M$206,$B155,L$16),"")</f>
        <v/>
      </c>
      <c r="M155" s="163" t="str">
        <f>IFERROR(INDEX(All!$C$13:$M$206,$B155,M$16),"")</f>
        <v/>
      </c>
      <c r="N155" s="166"/>
      <c r="O155" s="167" t="str">
        <f t="shared" si="4"/>
        <v/>
      </c>
    </row>
    <row r="156" spans="2:15" ht="18" hidden="1" customHeight="1">
      <c r="B156" s="28" t="str">
        <f>IFERROR(SMALL($C$18:$C$211,ROW(All!G151)-ROW(All!$G$12)),"")</f>
        <v/>
      </c>
      <c r="C156" s="161" t="str">
        <f>IF(All!$B151="","",IF($H$9=All!G151,ROW(All!B151)-ROW(All!$B$12),""))</f>
        <v/>
      </c>
      <c r="D156" s="162" t="str">
        <f>IFERROR(INDEX(All!$C$13:$M$206,$B156,D$16),"")</f>
        <v/>
      </c>
      <c r="E156" s="12" t="str">
        <f>IFERROR(INDEX(All!$C$13:$M$206,$B156,E$16),"")</f>
        <v/>
      </c>
      <c r="F156" s="157" t="str">
        <f>IFERROR(INDEX(All!$C$13:$M$206,$B156,F$16),"")</f>
        <v/>
      </c>
      <c r="G156" s="12" t="str">
        <f>IFERROR(INDEX(All!$C$13:$M$206,$B156,G$16),"")</f>
        <v/>
      </c>
      <c r="H156" s="12" t="str">
        <f>IFERROR(INDEX(All!$C$13:$M$206,$B156,H$16),"")</f>
        <v/>
      </c>
      <c r="I156" s="12" t="str">
        <f>IFERROR(INDEX(All!$C$13:$M$206,$B156,I$16),"")</f>
        <v/>
      </c>
      <c r="J156" s="12" t="str">
        <f>IFERROR(INDEX(All!$C$13:$M$206,$B156,J$16),"")</f>
        <v/>
      </c>
      <c r="K156" s="15" t="str">
        <f>IFERROR(INDEX(All!$C$13:$M$206,$B156,K$16),"")</f>
        <v/>
      </c>
      <c r="L156" s="163" t="str">
        <f>IFERROR(INDEX(All!$C$13:$M$206,$B156,L$16),"")</f>
        <v/>
      </c>
      <c r="M156" s="163" t="str">
        <f>IFERROR(INDEX(All!$C$13:$M$206,$B156,M$16),"")</f>
        <v/>
      </c>
      <c r="N156" s="164"/>
      <c r="O156" s="165" t="str">
        <f t="shared" si="4"/>
        <v/>
      </c>
    </row>
    <row r="157" spans="2:15" ht="18" hidden="1" customHeight="1">
      <c r="B157" s="28" t="str">
        <f>IFERROR(SMALL($C$18:$C$211,ROW(All!G152)-ROW(All!$G$12)),"")</f>
        <v/>
      </c>
      <c r="C157" s="161" t="str">
        <f>IF(All!$B152="","",IF($H$9=All!G152,ROW(All!B152)-ROW(All!$B$12),""))</f>
        <v/>
      </c>
      <c r="D157" s="162" t="str">
        <f>IFERROR(INDEX(All!$C$13:$M$206,$B157,D$16),"")</f>
        <v/>
      </c>
      <c r="E157" s="12" t="str">
        <f>IFERROR(INDEX(All!$C$13:$M$206,$B157,E$16),"")</f>
        <v/>
      </c>
      <c r="F157" s="157" t="str">
        <f>IFERROR(INDEX(All!$C$13:$M$206,$B157,F$16),"")</f>
        <v/>
      </c>
      <c r="G157" s="12" t="str">
        <f>IFERROR(INDEX(All!$C$13:$M$206,$B157,G$16),"")</f>
        <v/>
      </c>
      <c r="H157" s="12" t="str">
        <f>IFERROR(INDEX(All!$C$13:$M$206,$B157,H$16),"")</f>
        <v/>
      </c>
      <c r="I157" s="12" t="str">
        <f>IFERROR(INDEX(All!$C$13:$M$206,$B157,I$16),"")</f>
        <v/>
      </c>
      <c r="J157" s="12" t="str">
        <f>IFERROR(INDEX(All!$C$13:$M$206,$B157,J$16),"")</f>
        <v/>
      </c>
      <c r="K157" s="15" t="str">
        <f>IFERROR(INDEX(All!$C$13:$M$206,$B157,K$16),"")</f>
        <v/>
      </c>
      <c r="L157" s="163" t="str">
        <f>IFERROR(INDEX(All!$C$13:$M$206,$B157,L$16),"")</f>
        <v/>
      </c>
      <c r="M157" s="163" t="str">
        <f>IFERROR(INDEX(All!$C$13:$M$206,$B157,M$16),"")</f>
        <v/>
      </c>
      <c r="N157" s="166"/>
      <c r="O157" s="167" t="str">
        <f t="shared" si="4"/>
        <v/>
      </c>
    </row>
    <row r="158" spans="2:15" ht="18" hidden="1" customHeight="1">
      <c r="B158" s="28" t="str">
        <f>IFERROR(SMALL($C$18:$C$211,ROW(All!G153)-ROW(All!$G$12)),"")</f>
        <v/>
      </c>
      <c r="C158" s="161" t="str">
        <f>IF(All!$B153="","",IF($H$9=All!G153,ROW(All!B153)-ROW(All!$B$12),""))</f>
        <v/>
      </c>
      <c r="D158" s="162" t="str">
        <f>IFERROR(INDEX(All!$C$13:$M$206,$B158,D$16),"")</f>
        <v/>
      </c>
      <c r="E158" s="12" t="str">
        <f>IFERROR(INDEX(All!$C$13:$M$206,$B158,E$16),"")</f>
        <v/>
      </c>
      <c r="F158" s="157" t="str">
        <f>IFERROR(INDEX(All!$C$13:$M$206,$B158,F$16),"")</f>
        <v/>
      </c>
      <c r="G158" s="12" t="str">
        <f>IFERROR(INDEX(All!$C$13:$M$206,$B158,G$16),"")</f>
        <v/>
      </c>
      <c r="H158" s="12" t="str">
        <f>IFERROR(INDEX(All!$C$13:$M$206,$B158,H$16),"")</f>
        <v/>
      </c>
      <c r="I158" s="12" t="str">
        <f>IFERROR(INDEX(All!$C$13:$M$206,$B158,I$16),"")</f>
        <v/>
      </c>
      <c r="J158" s="12" t="str">
        <f>IFERROR(INDEX(All!$C$13:$M$206,$B158,J$16),"")</f>
        <v/>
      </c>
      <c r="K158" s="15" t="str">
        <f>IFERROR(INDEX(All!$C$13:$M$206,$B158,K$16),"")</f>
        <v/>
      </c>
      <c r="L158" s="163" t="str">
        <f>IFERROR(INDEX(All!$C$13:$M$206,$B158,L$16),"")</f>
        <v/>
      </c>
      <c r="M158" s="163" t="str">
        <f>IFERROR(INDEX(All!$C$13:$M$206,$B158,M$16),"")</f>
        <v/>
      </c>
      <c r="N158" s="164"/>
      <c r="O158" s="165" t="str">
        <f t="shared" si="4"/>
        <v/>
      </c>
    </row>
    <row r="159" spans="2:15" ht="18" hidden="1" customHeight="1">
      <c r="B159" s="28" t="str">
        <f>IFERROR(SMALL($C$18:$C$211,ROW(All!G154)-ROW(All!$G$12)),"")</f>
        <v/>
      </c>
      <c r="C159" s="161" t="str">
        <f>IF(All!$B154="","",IF($H$9=All!G154,ROW(All!B154)-ROW(All!$B$12),""))</f>
        <v/>
      </c>
      <c r="D159" s="162" t="str">
        <f>IFERROR(INDEX(All!$C$13:$M$206,$B159,D$16),"")</f>
        <v/>
      </c>
      <c r="E159" s="12" t="str">
        <f>IFERROR(INDEX(All!$C$13:$M$206,$B159,E$16),"")</f>
        <v/>
      </c>
      <c r="F159" s="157" t="str">
        <f>IFERROR(INDEX(All!$C$13:$M$206,$B159,F$16),"")</f>
        <v/>
      </c>
      <c r="G159" s="12" t="str">
        <f>IFERROR(INDEX(All!$C$13:$M$206,$B159,G$16),"")</f>
        <v/>
      </c>
      <c r="H159" s="12" t="str">
        <f>IFERROR(INDEX(All!$C$13:$M$206,$B159,H$16),"")</f>
        <v/>
      </c>
      <c r="I159" s="12" t="str">
        <f>IFERROR(INDEX(All!$C$13:$M$206,$B159,I$16),"")</f>
        <v/>
      </c>
      <c r="J159" s="12" t="str">
        <f>IFERROR(INDEX(All!$C$13:$M$206,$B159,J$16),"")</f>
        <v/>
      </c>
      <c r="K159" s="15" t="str">
        <f>IFERROR(INDEX(All!$C$13:$M$206,$B159,K$16),"")</f>
        <v/>
      </c>
      <c r="L159" s="163" t="str">
        <f>IFERROR(INDEX(All!$C$13:$M$206,$B159,L$16),"")</f>
        <v/>
      </c>
      <c r="M159" s="163" t="str">
        <f>IFERROR(INDEX(All!$C$13:$M$206,$B159,M$16),"")</f>
        <v/>
      </c>
      <c r="N159" s="166"/>
      <c r="O159" s="167" t="str">
        <f t="shared" si="4"/>
        <v/>
      </c>
    </row>
    <row r="160" spans="2:15" ht="18" hidden="1" customHeight="1">
      <c r="B160" s="28" t="str">
        <f>IFERROR(SMALL($C$18:$C$211,ROW(All!G155)-ROW(All!$G$12)),"")</f>
        <v/>
      </c>
      <c r="C160" s="161" t="str">
        <f>IF(All!$B155="","",IF($H$9=All!G155,ROW(All!B155)-ROW(All!$B$12),""))</f>
        <v/>
      </c>
      <c r="D160" s="162" t="str">
        <f>IFERROR(INDEX(All!$C$13:$M$206,$B160,D$16),"")</f>
        <v/>
      </c>
      <c r="E160" s="12" t="str">
        <f>IFERROR(INDEX(All!$C$13:$M$206,$B160,E$16),"")</f>
        <v/>
      </c>
      <c r="F160" s="157" t="str">
        <f>IFERROR(INDEX(All!$C$13:$M$206,$B160,F$16),"")</f>
        <v/>
      </c>
      <c r="G160" s="12" t="str">
        <f>IFERROR(INDEX(All!$C$13:$M$206,$B160,G$16),"")</f>
        <v/>
      </c>
      <c r="H160" s="12" t="str">
        <f>IFERROR(INDEX(All!$C$13:$M$206,$B160,H$16),"")</f>
        <v/>
      </c>
      <c r="I160" s="12" t="str">
        <f>IFERROR(INDEX(All!$C$13:$M$206,$B160,I$16),"")</f>
        <v/>
      </c>
      <c r="J160" s="12" t="str">
        <f>IFERROR(INDEX(All!$C$13:$M$206,$B160,J$16),"")</f>
        <v/>
      </c>
      <c r="K160" s="15" t="str">
        <f>IFERROR(INDEX(All!$C$13:$M$206,$B160,K$16),"")</f>
        <v/>
      </c>
      <c r="L160" s="163" t="str">
        <f>IFERROR(INDEX(All!$C$13:$M$206,$B160,L$16),"")</f>
        <v/>
      </c>
      <c r="M160" s="163" t="str">
        <f>IFERROR(INDEX(All!$C$13:$M$206,$B160,M$16),"")</f>
        <v/>
      </c>
      <c r="N160" s="164"/>
      <c r="O160" s="165" t="str">
        <f t="shared" si="4"/>
        <v/>
      </c>
    </row>
    <row r="161" spans="2:15" ht="18" hidden="1" customHeight="1">
      <c r="B161" s="28" t="str">
        <f>IFERROR(SMALL($C$18:$C$211,ROW(All!G156)-ROW(All!$G$12)),"")</f>
        <v/>
      </c>
      <c r="C161" s="161" t="str">
        <f>IF(All!$B156="","",IF($H$9=All!G156,ROW(All!B156)-ROW(All!$B$12),""))</f>
        <v/>
      </c>
      <c r="D161" s="162" t="str">
        <f>IFERROR(INDEX(All!$C$13:$M$206,$B161,D$16),"")</f>
        <v/>
      </c>
      <c r="E161" s="12" t="str">
        <f>IFERROR(INDEX(All!$C$13:$M$206,$B161,E$16),"")</f>
        <v/>
      </c>
      <c r="F161" s="157" t="str">
        <f>IFERROR(INDEX(All!$C$13:$M$206,$B161,F$16),"")</f>
        <v/>
      </c>
      <c r="G161" s="12" t="str">
        <f>IFERROR(INDEX(All!$C$13:$M$206,$B161,G$16),"")</f>
        <v/>
      </c>
      <c r="H161" s="12" t="str">
        <f>IFERROR(INDEX(All!$C$13:$M$206,$B161,H$16),"")</f>
        <v/>
      </c>
      <c r="I161" s="12" t="str">
        <f>IFERROR(INDEX(All!$C$13:$M$206,$B161,I$16),"")</f>
        <v/>
      </c>
      <c r="J161" s="12" t="str">
        <f>IFERROR(INDEX(All!$C$13:$M$206,$B161,J$16),"")</f>
        <v/>
      </c>
      <c r="K161" s="15" t="str">
        <f>IFERROR(INDEX(All!$C$13:$M$206,$B161,K$16),"")</f>
        <v/>
      </c>
      <c r="L161" s="163" t="str">
        <f>IFERROR(INDEX(All!$C$13:$M$206,$B161,L$16),"")</f>
        <v/>
      </c>
      <c r="M161" s="163" t="str">
        <f>IFERROR(INDEX(All!$C$13:$M$206,$B161,M$16),"")</f>
        <v/>
      </c>
      <c r="N161" s="166"/>
      <c r="O161" s="167" t="str">
        <f t="shared" si="4"/>
        <v/>
      </c>
    </row>
    <row r="162" spans="2:15" ht="18" hidden="1" customHeight="1">
      <c r="B162" s="28" t="str">
        <f>IFERROR(SMALL($C$18:$C$211,ROW(All!G157)-ROW(All!$G$12)),"")</f>
        <v/>
      </c>
      <c r="C162" s="161" t="str">
        <f>IF(All!$B157="","",IF($H$9=All!G157,ROW(All!B157)-ROW(All!$B$12),""))</f>
        <v/>
      </c>
      <c r="D162" s="162" t="str">
        <f>IFERROR(INDEX(All!$C$13:$M$206,$B162,D$16),"")</f>
        <v/>
      </c>
      <c r="E162" s="12" t="str">
        <f>IFERROR(INDEX(All!$C$13:$M$206,$B162,E$16),"")</f>
        <v/>
      </c>
      <c r="F162" s="157" t="str">
        <f>IFERROR(INDEX(All!$C$13:$M$206,$B162,F$16),"")</f>
        <v/>
      </c>
      <c r="G162" s="12" t="str">
        <f>IFERROR(INDEX(All!$C$13:$M$206,$B162,G$16),"")</f>
        <v/>
      </c>
      <c r="H162" s="12" t="str">
        <f>IFERROR(INDEX(All!$C$13:$M$206,$B162,H$16),"")</f>
        <v/>
      </c>
      <c r="I162" s="12" t="str">
        <f>IFERROR(INDEX(All!$C$13:$M$206,$B162,I$16),"")</f>
        <v/>
      </c>
      <c r="J162" s="12" t="str">
        <f>IFERROR(INDEX(All!$C$13:$M$206,$B162,J$16),"")</f>
        <v/>
      </c>
      <c r="K162" s="15" t="str">
        <f>IFERROR(INDEX(All!$C$13:$M$206,$B162,K$16),"")</f>
        <v/>
      </c>
      <c r="L162" s="163" t="str">
        <f>IFERROR(INDEX(All!$C$13:$M$206,$B162,L$16),"")</f>
        <v/>
      </c>
      <c r="M162" s="163" t="str">
        <f>IFERROR(INDEX(All!$C$13:$M$206,$B162,M$16),"")</f>
        <v/>
      </c>
      <c r="N162" s="164"/>
      <c r="O162" s="165" t="str">
        <f t="shared" si="4"/>
        <v/>
      </c>
    </row>
    <row r="163" spans="2:15" ht="18" hidden="1" customHeight="1">
      <c r="B163" s="28" t="str">
        <f>IFERROR(SMALL($C$18:$C$211,ROW(All!G158)-ROW(All!$G$12)),"")</f>
        <v/>
      </c>
      <c r="C163" s="161" t="str">
        <f>IF(All!$B158="","",IF($H$9=All!G158,ROW(All!B158)-ROW(All!$B$12),""))</f>
        <v/>
      </c>
      <c r="D163" s="162" t="str">
        <f>IFERROR(INDEX(All!$C$13:$M$206,$B163,D$16),"")</f>
        <v/>
      </c>
      <c r="E163" s="12" t="str">
        <f>IFERROR(INDEX(All!$C$13:$M$206,$B163,E$16),"")</f>
        <v/>
      </c>
      <c r="F163" s="157" t="str">
        <f>IFERROR(INDEX(All!$C$13:$M$206,$B163,F$16),"")</f>
        <v/>
      </c>
      <c r="G163" s="12" t="str">
        <f>IFERROR(INDEX(All!$C$13:$M$206,$B163,G$16),"")</f>
        <v/>
      </c>
      <c r="H163" s="12" t="str">
        <f>IFERROR(INDEX(All!$C$13:$M$206,$B163,H$16),"")</f>
        <v/>
      </c>
      <c r="I163" s="12" t="str">
        <f>IFERROR(INDEX(All!$C$13:$M$206,$B163,I$16),"")</f>
        <v/>
      </c>
      <c r="J163" s="12" t="str">
        <f>IFERROR(INDEX(All!$C$13:$M$206,$B163,J$16),"")</f>
        <v/>
      </c>
      <c r="K163" s="15" t="str">
        <f>IFERROR(INDEX(All!$C$13:$M$206,$B163,K$16),"")</f>
        <v/>
      </c>
      <c r="L163" s="163" t="str">
        <f>IFERROR(INDEX(All!$C$13:$M$206,$B163,L$16),"")</f>
        <v/>
      </c>
      <c r="M163" s="163" t="str">
        <f>IFERROR(INDEX(All!$C$13:$M$206,$B163,M$16),"")</f>
        <v/>
      </c>
      <c r="N163" s="166"/>
      <c r="O163" s="167" t="str">
        <f t="shared" si="4"/>
        <v/>
      </c>
    </row>
    <row r="164" spans="2:15" ht="18" hidden="1" customHeight="1">
      <c r="B164" s="28" t="str">
        <f>IFERROR(SMALL($C$18:$C$211,ROW(All!G159)-ROW(All!$G$12)),"")</f>
        <v/>
      </c>
      <c r="C164" s="161" t="str">
        <f>IF(All!$B159="","",IF($H$9=All!G159,ROW(All!B159)-ROW(All!$B$12),""))</f>
        <v/>
      </c>
      <c r="D164" s="162" t="str">
        <f>IFERROR(INDEX(All!$C$13:$M$206,$B164,D$16),"")</f>
        <v/>
      </c>
      <c r="E164" s="12" t="str">
        <f>IFERROR(INDEX(All!$C$13:$M$206,$B164,E$16),"")</f>
        <v/>
      </c>
      <c r="F164" s="157" t="str">
        <f>IFERROR(INDEX(All!$C$13:$M$206,$B164,F$16),"")</f>
        <v/>
      </c>
      <c r="G164" s="12" t="str">
        <f>IFERROR(INDEX(All!$C$13:$M$206,$B164,G$16),"")</f>
        <v/>
      </c>
      <c r="H164" s="12" t="str">
        <f>IFERROR(INDEX(All!$C$13:$M$206,$B164,H$16),"")</f>
        <v/>
      </c>
      <c r="I164" s="12" t="str">
        <f>IFERROR(INDEX(All!$C$13:$M$206,$B164,I$16),"")</f>
        <v/>
      </c>
      <c r="J164" s="12" t="str">
        <f>IFERROR(INDEX(All!$C$13:$M$206,$B164,J$16),"")</f>
        <v/>
      </c>
      <c r="K164" s="15" t="str">
        <f>IFERROR(INDEX(All!$C$13:$M$206,$B164,K$16),"")</f>
        <v/>
      </c>
      <c r="L164" s="163" t="str">
        <f>IFERROR(INDEX(All!$C$13:$M$206,$B164,L$16),"")</f>
        <v/>
      </c>
      <c r="M164" s="163" t="str">
        <f>IFERROR(INDEX(All!$C$13:$M$206,$B164,M$16),"")</f>
        <v/>
      </c>
      <c r="N164" s="164"/>
      <c r="O164" s="165" t="str">
        <f t="shared" si="4"/>
        <v/>
      </c>
    </row>
    <row r="165" spans="2:15" ht="18" hidden="1" customHeight="1">
      <c r="B165" s="28" t="str">
        <f>IFERROR(SMALL($C$18:$C$211,ROW(All!G160)-ROW(All!$G$12)),"")</f>
        <v/>
      </c>
      <c r="C165" s="161" t="str">
        <f>IF(All!$B160="","",IF($H$9=All!G160,ROW(All!B160)-ROW(All!$B$12),""))</f>
        <v/>
      </c>
      <c r="D165" s="162" t="str">
        <f>IFERROR(INDEX(All!$C$13:$M$206,$B165,D$16),"")</f>
        <v/>
      </c>
      <c r="E165" s="12" t="str">
        <f>IFERROR(INDEX(All!$C$13:$M$206,$B165,E$16),"")</f>
        <v/>
      </c>
      <c r="F165" s="157" t="str">
        <f>IFERROR(INDEX(All!$C$13:$M$206,$B165,F$16),"")</f>
        <v/>
      </c>
      <c r="G165" s="12" t="str">
        <f>IFERROR(INDEX(All!$C$13:$M$206,$B165,G$16),"")</f>
        <v/>
      </c>
      <c r="H165" s="12" t="str">
        <f>IFERROR(INDEX(All!$C$13:$M$206,$B165,H$16),"")</f>
        <v/>
      </c>
      <c r="I165" s="12" t="str">
        <f>IFERROR(INDEX(All!$C$13:$M$206,$B165,I$16),"")</f>
        <v/>
      </c>
      <c r="J165" s="12" t="str">
        <f>IFERROR(INDEX(All!$C$13:$M$206,$B165,J$16),"")</f>
        <v/>
      </c>
      <c r="K165" s="15" t="str">
        <f>IFERROR(INDEX(All!$C$13:$M$206,$B165,K$16),"")</f>
        <v/>
      </c>
      <c r="L165" s="163" t="str">
        <f>IFERROR(INDEX(All!$C$13:$M$206,$B165,L$16),"")</f>
        <v/>
      </c>
      <c r="M165" s="163" t="str">
        <f>IFERROR(INDEX(All!$C$13:$M$206,$B165,M$16),"")</f>
        <v/>
      </c>
      <c r="N165" s="166"/>
      <c r="O165" s="167" t="str">
        <f t="shared" si="4"/>
        <v/>
      </c>
    </row>
    <row r="166" spans="2:15" ht="18" hidden="1" customHeight="1">
      <c r="B166" s="28" t="str">
        <f>IFERROR(SMALL($C$18:$C$211,ROW(All!G161)-ROW(All!$G$12)),"")</f>
        <v/>
      </c>
      <c r="C166" s="161" t="str">
        <f>IF(All!$B161="","",IF($H$9=All!G161,ROW(All!B161)-ROW(All!$B$12),""))</f>
        <v/>
      </c>
      <c r="D166" s="162" t="str">
        <f>IFERROR(INDEX(All!$C$13:$M$206,$B166,D$16),"")</f>
        <v/>
      </c>
      <c r="E166" s="12" t="str">
        <f>IFERROR(INDEX(All!$C$13:$M$206,$B166,E$16),"")</f>
        <v/>
      </c>
      <c r="F166" s="157" t="str">
        <f>IFERROR(INDEX(All!$C$13:$M$206,$B166,F$16),"")</f>
        <v/>
      </c>
      <c r="G166" s="12" t="str">
        <f>IFERROR(INDEX(All!$C$13:$M$206,$B166,G$16),"")</f>
        <v/>
      </c>
      <c r="H166" s="12" t="str">
        <f>IFERROR(INDEX(All!$C$13:$M$206,$B166,H$16),"")</f>
        <v/>
      </c>
      <c r="I166" s="12" t="str">
        <f>IFERROR(INDEX(All!$C$13:$M$206,$B166,I$16),"")</f>
        <v/>
      </c>
      <c r="J166" s="12" t="str">
        <f>IFERROR(INDEX(All!$C$13:$M$206,$B166,J$16),"")</f>
        <v/>
      </c>
      <c r="K166" s="15" t="str">
        <f>IFERROR(INDEX(All!$C$13:$M$206,$B166,K$16),"")</f>
        <v/>
      </c>
      <c r="L166" s="163" t="str">
        <f>IFERROR(INDEX(All!$C$13:$M$206,$B166,L$16),"")</f>
        <v/>
      </c>
      <c r="M166" s="163" t="str">
        <f>IFERROR(INDEX(All!$C$13:$M$206,$B166,M$16),"")</f>
        <v/>
      </c>
      <c r="N166" s="164"/>
      <c r="O166" s="165" t="str">
        <f t="shared" si="4"/>
        <v/>
      </c>
    </row>
    <row r="167" spans="2:15" ht="18" hidden="1" customHeight="1">
      <c r="B167" s="28" t="str">
        <f>IFERROR(SMALL($C$18:$C$211,ROW(All!G162)-ROW(All!$G$12)),"")</f>
        <v/>
      </c>
      <c r="C167" s="161" t="str">
        <f>IF(All!$B162="","",IF($H$9=All!G162,ROW(All!B162)-ROW(All!$B$12),""))</f>
        <v/>
      </c>
      <c r="D167" s="162" t="str">
        <f>IFERROR(INDEX(All!$C$13:$M$206,$B167,D$16),"")</f>
        <v/>
      </c>
      <c r="E167" s="12" t="str">
        <f>IFERROR(INDEX(All!$C$13:$M$206,$B167,E$16),"")</f>
        <v/>
      </c>
      <c r="F167" s="157" t="str">
        <f>IFERROR(INDEX(All!$C$13:$M$206,$B167,F$16),"")</f>
        <v/>
      </c>
      <c r="G167" s="12" t="str">
        <f>IFERROR(INDEX(All!$C$13:$M$206,$B167,G$16),"")</f>
        <v/>
      </c>
      <c r="H167" s="12" t="str">
        <f>IFERROR(INDEX(All!$C$13:$M$206,$B167,H$16),"")</f>
        <v/>
      </c>
      <c r="I167" s="12" t="str">
        <f>IFERROR(INDEX(All!$C$13:$M$206,$B167,I$16),"")</f>
        <v/>
      </c>
      <c r="J167" s="12" t="str">
        <f>IFERROR(INDEX(All!$C$13:$M$206,$B167,J$16),"")</f>
        <v/>
      </c>
      <c r="K167" s="15" t="str">
        <f>IFERROR(INDEX(All!$C$13:$M$206,$B167,K$16),"")</f>
        <v/>
      </c>
      <c r="L167" s="163" t="str">
        <f>IFERROR(INDEX(All!$C$13:$M$206,$B167,L$16),"")</f>
        <v/>
      </c>
      <c r="M167" s="163" t="str">
        <f>IFERROR(INDEX(All!$C$13:$M$206,$B167,M$16),"")</f>
        <v/>
      </c>
      <c r="N167" s="166"/>
      <c r="O167" s="167" t="str">
        <f t="shared" si="4"/>
        <v/>
      </c>
    </row>
    <row r="168" spans="2:15" ht="18" hidden="1" customHeight="1">
      <c r="B168" s="28" t="str">
        <f>IFERROR(SMALL($C$18:$C$211,ROW(All!G163)-ROW(All!$G$12)),"")</f>
        <v/>
      </c>
      <c r="C168" s="161" t="str">
        <f>IF(All!$B163="","",IF($H$9=All!G163,ROW(All!B163)-ROW(All!$B$12),""))</f>
        <v/>
      </c>
      <c r="D168" s="162" t="str">
        <f>IFERROR(INDEX(All!$C$13:$M$206,$B168,D$16),"")</f>
        <v/>
      </c>
      <c r="E168" s="12" t="str">
        <f>IFERROR(INDEX(All!$C$13:$M$206,$B168,E$16),"")</f>
        <v/>
      </c>
      <c r="F168" s="157" t="str">
        <f>IFERROR(INDEX(All!$C$13:$M$206,$B168,F$16),"")</f>
        <v/>
      </c>
      <c r="G168" s="12" t="str">
        <f>IFERROR(INDEX(All!$C$13:$M$206,$B168,G$16),"")</f>
        <v/>
      </c>
      <c r="H168" s="12" t="str">
        <f>IFERROR(INDEX(All!$C$13:$M$206,$B168,H$16),"")</f>
        <v/>
      </c>
      <c r="I168" s="12" t="str">
        <f>IFERROR(INDEX(All!$C$13:$M$206,$B168,I$16),"")</f>
        <v/>
      </c>
      <c r="J168" s="12" t="str">
        <f>IFERROR(INDEX(All!$C$13:$M$206,$B168,J$16),"")</f>
        <v/>
      </c>
      <c r="K168" s="15" t="str">
        <f>IFERROR(INDEX(All!$C$13:$M$206,$B168,K$16),"")</f>
        <v/>
      </c>
      <c r="L168" s="163" t="str">
        <f>IFERROR(INDEX(All!$C$13:$M$206,$B168,L$16),"")</f>
        <v/>
      </c>
      <c r="M168" s="163" t="str">
        <f>IFERROR(INDEX(All!$C$13:$M$206,$B168,M$16),"")</f>
        <v/>
      </c>
      <c r="N168" s="164"/>
      <c r="O168" s="165" t="str">
        <f t="shared" si="4"/>
        <v/>
      </c>
    </row>
    <row r="169" spans="2:15" ht="18" hidden="1" customHeight="1">
      <c r="B169" s="28" t="str">
        <f>IFERROR(SMALL($C$18:$C$211,ROW(All!G164)-ROW(All!$G$12)),"")</f>
        <v/>
      </c>
      <c r="C169" s="161" t="str">
        <f>IF(All!$B164="","",IF($H$9=All!G164,ROW(All!B164)-ROW(All!$B$12),""))</f>
        <v/>
      </c>
      <c r="D169" s="162" t="str">
        <f>IFERROR(INDEX(All!$C$13:$M$206,$B169,D$16),"")</f>
        <v/>
      </c>
      <c r="E169" s="12" t="str">
        <f>IFERROR(INDEX(All!$C$13:$M$206,$B169,E$16),"")</f>
        <v/>
      </c>
      <c r="F169" s="157" t="str">
        <f>IFERROR(INDEX(All!$C$13:$M$206,$B169,F$16),"")</f>
        <v/>
      </c>
      <c r="G169" s="12" t="str">
        <f>IFERROR(INDEX(All!$C$13:$M$206,$B169,G$16),"")</f>
        <v/>
      </c>
      <c r="H169" s="12" t="str">
        <f>IFERROR(INDEX(All!$C$13:$M$206,$B169,H$16),"")</f>
        <v/>
      </c>
      <c r="I169" s="12" t="str">
        <f>IFERROR(INDEX(All!$C$13:$M$206,$B169,I$16),"")</f>
        <v/>
      </c>
      <c r="J169" s="12" t="str">
        <f>IFERROR(INDEX(All!$C$13:$M$206,$B169,J$16),"")</f>
        <v/>
      </c>
      <c r="K169" s="15" t="str">
        <f>IFERROR(INDEX(All!$C$13:$M$206,$B169,K$16),"")</f>
        <v/>
      </c>
      <c r="L169" s="163" t="str">
        <f>IFERROR(INDEX(All!$C$13:$M$206,$B169,L$16),"")</f>
        <v/>
      </c>
      <c r="M169" s="163" t="str">
        <f>IFERROR(INDEX(All!$C$13:$M$206,$B169,M$16),"")</f>
        <v/>
      </c>
      <c r="N169" s="166"/>
      <c r="O169" s="167" t="str">
        <f t="shared" si="4"/>
        <v/>
      </c>
    </row>
    <row r="170" spans="2:15" ht="18" hidden="1" customHeight="1">
      <c r="B170" s="28" t="str">
        <f>IFERROR(SMALL($C$18:$C$211,ROW(All!G165)-ROW(All!$G$12)),"")</f>
        <v/>
      </c>
      <c r="C170" s="161" t="str">
        <f>IF(All!$B165="","",IF($H$9=All!G165,ROW(All!B165)-ROW(All!$B$12),""))</f>
        <v/>
      </c>
      <c r="D170" s="162" t="str">
        <f>IFERROR(INDEX(All!$C$13:$M$206,$B170,D$16),"")</f>
        <v/>
      </c>
      <c r="E170" s="12" t="str">
        <f>IFERROR(INDEX(All!$C$13:$M$206,$B170,E$16),"")</f>
        <v/>
      </c>
      <c r="F170" s="157" t="str">
        <f>IFERROR(INDEX(All!$C$13:$M$206,$B170,F$16),"")</f>
        <v/>
      </c>
      <c r="G170" s="12" t="str">
        <f>IFERROR(INDEX(All!$C$13:$M$206,$B170,G$16),"")</f>
        <v/>
      </c>
      <c r="H170" s="12" t="str">
        <f>IFERROR(INDEX(All!$C$13:$M$206,$B170,H$16),"")</f>
        <v/>
      </c>
      <c r="I170" s="12" t="str">
        <f>IFERROR(INDEX(All!$C$13:$M$206,$B170,I$16),"")</f>
        <v/>
      </c>
      <c r="J170" s="12" t="str">
        <f>IFERROR(INDEX(All!$C$13:$M$206,$B170,J$16),"")</f>
        <v/>
      </c>
      <c r="K170" s="15" t="str">
        <f>IFERROR(INDEX(All!$C$13:$M$206,$B170,K$16),"")</f>
        <v/>
      </c>
      <c r="L170" s="163" t="str">
        <f>IFERROR(INDEX(All!$C$13:$M$206,$B170,L$16),"")</f>
        <v/>
      </c>
      <c r="M170" s="163" t="str">
        <f>IFERROR(INDEX(All!$C$13:$M$206,$B170,M$16),"")</f>
        <v/>
      </c>
      <c r="N170" s="164"/>
      <c r="O170" s="165" t="str">
        <f t="shared" si="4"/>
        <v/>
      </c>
    </row>
    <row r="171" spans="2:15" ht="18" hidden="1" customHeight="1">
      <c r="B171" s="28" t="str">
        <f>IFERROR(SMALL($C$18:$C$211,ROW(All!G166)-ROW(All!$G$12)),"")</f>
        <v/>
      </c>
      <c r="C171" s="161" t="str">
        <f>IF(All!$B166="","",IF($H$9=All!G166,ROW(All!B166)-ROW(All!$B$12),""))</f>
        <v/>
      </c>
      <c r="D171" s="162" t="str">
        <f>IFERROR(INDEX(All!$C$13:$M$206,$B171,D$16),"")</f>
        <v/>
      </c>
      <c r="E171" s="12" t="str">
        <f>IFERROR(INDEX(All!$C$13:$M$206,$B171,E$16),"")</f>
        <v/>
      </c>
      <c r="F171" s="157" t="str">
        <f>IFERROR(INDEX(All!$C$13:$M$206,$B171,F$16),"")</f>
        <v/>
      </c>
      <c r="G171" s="12" t="str">
        <f>IFERROR(INDEX(All!$C$13:$M$206,$B171,G$16),"")</f>
        <v/>
      </c>
      <c r="H171" s="12" t="str">
        <f>IFERROR(INDEX(All!$C$13:$M$206,$B171,H$16),"")</f>
        <v/>
      </c>
      <c r="I171" s="12" t="str">
        <f>IFERROR(INDEX(All!$C$13:$M$206,$B171,I$16),"")</f>
        <v/>
      </c>
      <c r="J171" s="12" t="str">
        <f>IFERROR(INDEX(All!$C$13:$M$206,$B171,J$16),"")</f>
        <v/>
      </c>
      <c r="K171" s="15" t="str">
        <f>IFERROR(INDEX(All!$C$13:$M$206,$B171,K$16),"")</f>
        <v/>
      </c>
      <c r="L171" s="163" t="str">
        <f>IFERROR(INDEX(All!$C$13:$M$206,$B171,L$16),"")</f>
        <v/>
      </c>
      <c r="M171" s="163" t="str">
        <f>IFERROR(INDEX(All!$C$13:$M$206,$B171,M$16),"")</f>
        <v/>
      </c>
      <c r="N171" s="166"/>
      <c r="O171" s="167" t="str">
        <f t="shared" si="4"/>
        <v/>
      </c>
    </row>
    <row r="172" spans="2:15" ht="18" hidden="1" customHeight="1">
      <c r="B172" s="28" t="str">
        <f>IFERROR(SMALL($C$18:$C$211,ROW(All!G167)-ROW(All!$G$12)),"")</f>
        <v/>
      </c>
      <c r="C172" s="161" t="str">
        <f>IF(All!$B167="","",IF($H$9=All!G167,ROW(All!B167)-ROW(All!$B$12),""))</f>
        <v/>
      </c>
      <c r="D172" s="162" t="str">
        <f>IFERROR(INDEX(All!$C$13:$M$206,$B172,D$16),"")</f>
        <v/>
      </c>
      <c r="E172" s="12" t="str">
        <f>IFERROR(INDEX(All!$C$13:$M$206,$B172,E$16),"")</f>
        <v/>
      </c>
      <c r="F172" s="157" t="str">
        <f>IFERROR(INDEX(All!$C$13:$M$206,$B172,F$16),"")</f>
        <v/>
      </c>
      <c r="G172" s="12" t="str">
        <f>IFERROR(INDEX(All!$C$13:$M$206,$B172,G$16),"")</f>
        <v/>
      </c>
      <c r="H172" s="12" t="str">
        <f>IFERROR(INDEX(All!$C$13:$M$206,$B172,H$16),"")</f>
        <v/>
      </c>
      <c r="I172" s="12" t="str">
        <f>IFERROR(INDEX(All!$C$13:$M$206,$B172,I$16),"")</f>
        <v/>
      </c>
      <c r="J172" s="12" t="str">
        <f>IFERROR(INDEX(All!$C$13:$M$206,$B172,J$16),"")</f>
        <v/>
      </c>
      <c r="K172" s="15" t="str">
        <f>IFERROR(INDEX(All!$C$13:$M$206,$B172,K$16),"")</f>
        <v/>
      </c>
      <c r="L172" s="163" t="str">
        <f>IFERROR(INDEX(All!$C$13:$M$206,$B172,L$16),"")</f>
        <v/>
      </c>
      <c r="M172" s="163" t="str">
        <f>IFERROR(INDEX(All!$C$13:$M$206,$B172,M$16),"")</f>
        <v/>
      </c>
      <c r="N172" s="164"/>
      <c r="O172" s="165" t="str">
        <f t="shared" si="4"/>
        <v/>
      </c>
    </row>
    <row r="173" spans="2:15" ht="18" hidden="1" customHeight="1">
      <c r="B173" s="28" t="str">
        <f>IFERROR(SMALL($C$18:$C$211,ROW(All!G168)-ROW(All!$G$12)),"")</f>
        <v/>
      </c>
      <c r="C173" s="161" t="str">
        <f>IF(All!$B168="","",IF($H$9=All!G168,ROW(All!B168)-ROW(All!$B$12),""))</f>
        <v/>
      </c>
      <c r="D173" s="162" t="str">
        <f>IFERROR(INDEX(All!$C$13:$M$206,$B173,D$16),"")</f>
        <v/>
      </c>
      <c r="E173" s="12" t="str">
        <f>IFERROR(INDEX(All!$C$13:$M$206,$B173,E$16),"")</f>
        <v/>
      </c>
      <c r="F173" s="157" t="str">
        <f>IFERROR(INDEX(All!$C$13:$M$206,$B173,F$16),"")</f>
        <v/>
      </c>
      <c r="G173" s="12" t="str">
        <f>IFERROR(INDEX(All!$C$13:$M$206,$B173,G$16),"")</f>
        <v/>
      </c>
      <c r="H173" s="12" t="str">
        <f>IFERROR(INDEX(All!$C$13:$M$206,$B173,H$16),"")</f>
        <v/>
      </c>
      <c r="I173" s="12" t="str">
        <f>IFERROR(INDEX(All!$C$13:$M$206,$B173,I$16),"")</f>
        <v/>
      </c>
      <c r="J173" s="12" t="str">
        <f>IFERROR(INDEX(All!$C$13:$M$206,$B173,J$16),"")</f>
        <v/>
      </c>
      <c r="K173" s="15" t="str">
        <f>IFERROR(INDEX(All!$C$13:$M$206,$B173,K$16),"")</f>
        <v/>
      </c>
      <c r="L173" s="163" t="str">
        <f>IFERROR(INDEX(All!$C$13:$M$206,$B173,L$16),"")</f>
        <v/>
      </c>
      <c r="M173" s="163" t="str">
        <f>IFERROR(INDEX(All!$C$13:$M$206,$B173,M$16),"")</f>
        <v/>
      </c>
      <c r="N173" s="166"/>
      <c r="O173" s="167" t="str">
        <f t="shared" si="4"/>
        <v/>
      </c>
    </row>
    <row r="174" spans="2:15" ht="18" hidden="1" customHeight="1">
      <c r="B174" s="28" t="str">
        <f>IFERROR(SMALL($C$18:$C$211,ROW(All!G169)-ROW(All!$G$12)),"")</f>
        <v/>
      </c>
      <c r="C174" s="161" t="str">
        <f>IF(All!$B169="","",IF($H$9=All!G169,ROW(All!B169)-ROW(All!$B$12),""))</f>
        <v/>
      </c>
      <c r="D174" s="162" t="str">
        <f>IFERROR(INDEX(All!$C$13:$M$206,$B174,D$16),"")</f>
        <v/>
      </c>
      <c r="E174" s="12" t="str">
        <f>IFERROR(INDEX(All!$C$13:$M$206,$B174,E$16),"")</f>
        <v/>
      </c>
      <c r="F174" s="157" t="str">
        <f>IFERROR(INDEX(All!$C$13:$M$206,$B174,F$16),"")</f>
        <v/>
      </c>
      <c r="G174" s="12" t="str">
        <f>IFERROR(INDEX(All!$C$13:$M$206,$B174,G$16),"")</f>
        <v/>
      </c>
      <c r="H174" s="12" t="str">
        <f>IFERROR(INDEX(All!$C$13:$M$206,$B174,H$16),"")</f>
        <v/>
      </c>
      <c r="I174" s="12" t="str">
        <f>IFERROR(INDEX(All!$C$13:$M$206,$B174,I$16),"")</f>
        <v/>
      </c>
      <c r="J174" s="12" t="str">
        <f>IFERROR(INDEX(All!$C$13:$M$206,$B174,J$16),"")</f>
        <v/>
      </c>
      <c r="K174" s="15" t="str">
        <f>IFERROR(INDEX(All!$C$13:$M$206,$B174,K$16),"")</f>
        <v/>
      </c>
      <c r="L174" s="163" t="str">
        <f>IFERROR(INDEX(All!$C$13:$M$206,$B174,L$16),"")</f>
        <v/>
      </c>
      <c r="M174" s="163" t="str">
        <f>IFERROR(INDEX(All!$C$13:$M$206,$B174,M$16),"")</f>
        <v/>
      </c>
      <c r="N174" s="164"/>
      <c r="O174" s="165" t="str">
        <f t="shared" si="4"/>
        <v/>
      </c>
    </row>
    <row r="175" spans="2:15" ht="18" hidden="1" customHeight="1">
      <c r="B175" s="28" t="str">
        <f>IFERROR(SMALL($C$18:$C$211,ROW(All!G170)-ROW(All!$G$12)),"")</f>
        <v/>
      </c>
      <c r="C175" s="161" t="str">
        <f>IF(All!$B170="","",IF($H$9=All!G170,ROW(All!B170)-ROW(All!$B$12),""))</f>
        <v/>
      </c>
      <c r="D175" s="162" t="str">
        <f>IFERROR(INDEX(All!$C$13:$M$206,$B175,D$16),"")</f>
        <v/>
      </c>
      <c r="E175" s="12" t="str">
        <f>IFERROR(INDEX(All!$C$13:$M$206,$B175,E$16),"")</f>
        <v/>
      </c>
      <c r="F175" s="157" t="str">
        <f>IFERROR(INDEX(All!$C$13:$M$206,$B175,F$16),"")</f>
        <v/>
      </c>
      <c r="G175" s="12" t="str">
        <f>IFERROR(INDEX(All!$C$13:$M$206,$B175,G$16),"")</f>
        <v/>
      </c>
      <c r="H175" s="12" t="str">
        <f>IFERROR(INDEX(All!$C$13:$M$206,$B175,H$16),"")</f>
        <v/>
      </c>
      <c r="I175" s="12" t="str">
        <f>IFERROR(INDEX(All!$C$13:$M$206,$B175,I$16),"")</f>
        <v/>
      </c>
      <c r="J175" s="12" t="str">
        <f>IFERROR(INDEX(All!$C$13:$M$206,$B175,J$16),"")</f>
        <v/>
      </c>
      <c r="K175" s="15" t="str">
        <f>IFERROR(INDEX(All!$C$13:$M$206,$B175,K$16),"")</f>
        <v/>
      </c>
      <c r="L175" s="163" t="str">
        <f>IFERROR(INDEX(All!$C$13:$M$206,$B175,L$16),"")</f>
        <v/>
      </c>
      <c r="M175" s="163" t="str">
        <f>IFERROR(INDEX(All!$C$13:$M$206,$B175,M$16),"")</f>
        <v/>
      </c>
      <c r="N175" s="166"/>
      <c r="O175" s="167" t="str">
        <f t="shared" si="4"/>
        <v/>
      </c>
    </row>
    <row r="176" spans="2:15" ht="18" hidden="1" customHeight="1">
      <c r="B176" s="28" t="str">
        <f>IFERROR(SMALL($C$18:$C$211,ROW(All!G171)-ROW(All!$G$12)),"")</f>
        <v/>
      </c>
      <c r="C176" s="161" t="str">
        <f>IF(All!$B171="","",IF($H$9=All!G171,ROW(All!B171)-ROW(All!$B$12),""))</f>
        <v/>
      </c>
      <c r="D176" s="162" t="str">
        <f>IFERROR(INDEX(All!$C$13:$M$206,$B176,D$16),"")</f>
        <v/>
      </c>
      <c r="E176" s="12" t="str">
        <f>IFERROR(INDEX(All!$C$13:$M$206,$B176,E$16),"")</f>
        <v/>
      </c>
      <c r="F176" s="157" t="str">
        <f>IFERROR(INDEX(All!$C$13:$M$206,$B176,F$16),"")</f>
        <v/>
      </c>
      <c r="G176" s="12" t="str">
        <f>IFERROR(INDEX(All!$C$13:$M$206,$B176,G$16),"")</f>
        <v/>
      </c>
      <c r="H176" s="12" t="str">
        <f>IFERROR(INDEX(All!$C$13:$M$206,$B176,H$16),"")</f>
        <v/>
      </c>
      <c r="I176" s="12" t="str">
        <f>IFERROR(INDEX(All!$C$13:$M$206,$B176,I$16),"")</f>
        <v/>
      </c>
      <c r="J176" s="12" t="str">
        <f>IFERROR(INDEX(All!$C$13:$M$206,$B176,J$16),"")</f>
        <v/>
      </c>
      <c r="K176" s="15" t="str">
        <f>IFERROR(INDEX(All!$C$13:$M$206,$B176,K$16),"")</f>
        <v/>
      </c>
      <c r="L176" s="163" t="str">
        <f>IFERROR(INDEX(All!$C$13:$M$206,$B176,L$16),"")</f>
        <v/>
      </c>
      <c r="M176" s="163" t="str">
        <f>IFERROR(INDEX(All!$C$13:$M$206,$B176,M$16),"")</f>
        <v/>
      </c>
      <c r="N176" s="164"/>
      <c r="O176" s="165" t="str">
        <f t="shared" si="4"/>
        <v/>
      </c>
    </row>
    <row r="177" spans="2:15" ht="18" hidden="1" customHeight="1">
      <c r="B177" s="28" t="str">
        <f>IFERROR(SMALL($C$18:$C$211,ROW(All!G172)-ROW(All!$G$12)),"")</f>
        <v/>
      </c>
      <c r="C177" s="161" t="str">
        <f>IF(All!$B172="","",IF($H$9=All!G172,ROW(All!B172)-ROW(All!$B$12),""))</f>
        <v/>
      </c>
      <c r="D177" s="162" t="str">
        <f>IFERROR(INDEX(All!$C$13:$M$206,$B177,D$16),"")</f>
        <v/>
      </c>
      <c r="E177" s="12" t="str">
        <f>IFERROR(INDEX(All!$C$13:$M$206,$B177,E$16),"")</f>
        <v/>
      </c>
      <c r="F177" s="157" t="str">
        <f>IFERROR(INDEX(All!$C$13:$M$206,$B177,F$16),"")</f>
        <v/>
      </c>
      <c r="G177" s="12" t="str">
        <f>IFERROR(INDEX(All!$C$13:$M$206,$B177,G$16),"")</f>
        <v/>
      </c>
      <c r="H177" s="12" t="str">
        <f>IFERROR(INDEX(All!$C$13:$M$206,$B177,H$16),"")</f>
        <v/>
      </c>
      <c r="I177" s="12" t="str">
        <f>IFERROR(INDEX(All!$C$13:$M$206,$B177,I$16),"")</f>
        <v/>
      </c>
      <c r="J177" s="12" t="str">
        <f>IFERROR(INDEX(All!$C$13:$M$206,$B177,J$16),"")</f>
        <v/>
      </c>
      <c r="K177" s="15" t="str">
        <f>IFERROR(INDEX(All!$C$13:$M$206,$B177,K$16),"")</f>
        <v/>
      </c>
      <c r="L177" s="163" t="str">
        <f>IFERROR(INDEX(All!$C$13:$M$206,$B177,L$16),"")</f>
        <v/>
      </c>
      <c r="M177" s="163" t="str">
        <f>IFERROR(INDEX(All!$C$13:$M$206,$B177,M$16),"")</f>
        <v/>
      </c>
      <c r="N177" s="166"/>
      <c r="O177" s="167" t="str">
        <f t="shared" si="4"/>
        <v/>
      </c>
    </row>
    <row r="178" spans="2:15" ht="18" hidden="1" customHeight="1">
      <c r="B178" s="28" t="str">
        <f>IFERROR(SMALL($C$18:$C$211,ROW(All!G173)-ROW(All!$G$12)),"")</f>
        <v/>
      </c>
      <c r="C178" s="161" t="str">
        <f>IF(All!$B173="","",IF($H$9=All!G173,ROW(All!B173)-ROW(All!$B$12),""))</f>
        <v/>
      </c>
      <c r="D178" s="162" t="str">
        <f>IFERROR(INDEX(All!$C$13:$M$206,$B178,D$16),"")</f>
        <v/>
      </c>
      <c r="E178" s="12" t="str">
        <f>IFERROR(INDEX(All!$C$13:$M$206,$B178,E$16),"")</f>
        <v/>
      </c>
      <c r="F178" s="157" t="str">
        <f>IFERROR(INDEX(All!$C$13:$M$206,$B178,F$16),"")</f>
        <v/>
      </c>
      <c r="G178" s="12" t="str">
        <f>IFERROR(INDEX(All!$C$13:$M$206,$B178,G$16),"")</f>
        <v/>
      </c>
      <c r="H178" s="12" t="str">
        <f>IFERROR(INDEX(All!$C$13:$M$206,$B178,H$16),"")</f>
        <v/>
      </c>
      <c r="I178" s="12" t="str">
        <f>IFERROR(INDEX(All!$C$13:$M$206,$B178,I$16),"")</f>
        <v/>
      </c>
      <c r="J178" s="12" t="str">
        <f>IFERROR(INDEX(All!$C$13:$M$206,$B178,J$16),"")</f>
        <v/>
      </c>
      <c r="K178" s="15" t="str">
        <f>IFERROR(INDEX(All!$C$13:$M$206,$B178,K$16),"")</f>
        <v/>
      </c>
      <c r="L178" s="163" t="str">
        <f>IFERROR(INDEX(All!$C$13:$M$206,$B178,L$16),"")</f>
        <v/>
      </c>
      <c r="M178" s="163" t="str">
        <f>IFERROR(INDEX(All!$C$13:$M$206,$B178,M$16),"")</f>
        <v/>
      </c>
      <c r="N178" s="164"/>
      <c r="O178" s="165" t="str">
        <f t="shared" si="4"/>
        <v/>
      </c>
    </row>
    <row r="179" spans="2:15" ht="18" hidden="1" customHeight="1">
      <c r="B179" s="28" t="str">
        <f>IFERROR(SMALL($C$18:$C$211,ROW(All!G174)-ROW(All!$G$12)),"")</f>
        <v/>
      </c>
      <c r="C179" s="161" t="str">
        <f>IF(All!$B174="","",IF($H$9=All!G174,ROW(All!B174)-ROW(All!$B$12),""))</f>
        <v/>
      </c>
      <c r="D179" s="162" t="str">
        <f>IFERROR(INDEX(All!$C$13:$M$206,$B179,D$16),"")</f>
        <v/>
      </c>
      <c r="E179" s="12" t="str">
        <f>IFERROR(INDEX(All!$C$13:$M$206,$B179,E$16),"")</f>
        <v/>
      </c>
      <c r="F179" s="157" t="str">
        <f>IFERROR(INDEX(All!$C$13:$M$206,$B179,F$16),"")</f>
        <v/>
      </c>
      <c r="G179" s="12" t="str">
        <f>IFERROR(INDEX(All!$C$13:$M$206,$B179,G$16),"")</f>
        <v/>
      </c>
      <c r="H179" s="12" t="str">
        <f>IFERROR(INDEX(All!$C$13:$M$206,$B179,H$16),"")</f>
        <v/>
      </c>
      <c r="I179" s="12" t="str">
        <f>IFERROR(INDEX(All!$C$13:$M$206,$B179,I$16),"")</f>
        <v/>
      </c>
      <c r="J179" s="12" t="str">
        <f>IFERROR(INDEX(All!$C$13:$M$206,$B179,J$16),"")</f>
        <v/>
      </c>
      <c r="K179" s="15" t="str">
        <f>IFERROR(INDEX(All!$C$13:$M$206,$B179,K$16),"")</f>
        <v/>
      </c>
      <c r="L179" s="163" t="str">
        <f>IFERROR(INDEX(All!$C$13:$M$206,$B179,L$16),"")</f>
        <v/>
      </c>
      <c r="M179" s="163" t="str">
        <f>IFERROR(INDEX(All!$C$13:$M$206,$B179,M$16),"")</f>
        <v/>
      </c>
      <c r="N179" s="166"/>
      <c r="O179" s="167" t="str">
        <f t="shared" si="4"/>
        <v/>
      </c>
    </row>
    <row r="180" spans="2:15" ht="18" hidden="1" customHeight="1">
      <c r="B180" s="28" t="str">
        <f>IFERROR(SMALL($C$18:$C$211,ROW(All!G175)-ROW(All!$G$12)),"")</f>
        <v/>
      </c>
      <c r="C180" s="161" t="str">
        <f>IF(All!$B175="","",IF($H$9=All!G175,ROW(All!B175)-ROW(All!$B$12),""))</f>
        <v/>
      </c>
      <c r="D180" s="162" t="str">
        <f>IFERROR(INDEX(All!$C$13:$M$206,$B180,D$16),"")</f>
        <v/>
      </c>
      <c r="E180" s="12" t="str">
        <f>IFERROR(INDEX(All!$C$13:$M$206,$B180,E$16),"")</f>
        <v/>
      </c>
      <c r="F180" s="157" t="str">
        <f>IFERROR(INDEX(All!$C$13:$M$206,$B180,F$16),"")</f>
        <v/>
      </c>
      <c r="G180" s="12" t="str">
        <f>IFERROR(INDEX(All!$C$13:$M$206,$B180,G$16),"")</f>
        <v/>
      </c>
      <c r="H180" s="12" t="str">
        <f>IFERROR(INDEX(All!$C$13:$M$206,$B180,H$16),"")</f>
        <v/>
      </c>
      <c r="I180" s="12" t="str">
        <f>IFERROR(INDEX(All!$C$13:$M$206,$B180,I$16),"")</f>
        <v/>
      </c>
      <c r="J180" s="12" t="str">
        <f>IFERROR(INDEX(All!$C$13:$M$206,$B180,J$16),"")</f>
        <v/>
      </c>
      <c r="K180" s="15" t="str">
        <f>IFERROR(INDEX(All!$C$13:$M$206,$B180,K$16),"")</f>
        <v/>
      </c>
      <c r="L180" s="163" t="str">
        <f>IFERROR(INDEX(All!$C$13:$M$206,$B180,L$16),"")</f>
        <v/>
      </c>
      <c r="M180" s="163" t="str">
        <f>IFERROR(INDEX(All!$C$13:$M$206,$B180,M$16),"")</f>
        <v/>
      </c>
      <c r="N180" s="164"/>
      <c r="O180" s="165" t="str">
        <f t="shared" si="4"/>
        <v/>
      </c>
    </row>
    <row r="181" spans="2:15" ht="18" hidden="1" customHeight="1">
      <c r="B181" s="28" t="str">
        <f>IFERROR(SMALL($C$18:$C$211,ROW(All!G176)-ROW(All!$G$12)),"")</f>
        <v/>
      </c>
      <c r="C181" s="161" t="str">
        <f>IF(All!$B176="","",IF($H$9=All!G176,ROW(All!B176)-ROW(All!$B$12),""))</f>
        <v/>
      </c>
      <c r="D181" s="162" t="str">
        <f>IFERROR(INDEX(All!$C$13:$M$206,$B181,D$16),"")</f>
        <v/>
      </c>
      <c r="E181" s="12" t="str">
        <f>IFERROR(INDEX(All!$C$13:$M$206,$B181,E$16),"")</f>
        <v/>
      </c>
      <c r="F181" s="157" t="str">
        <f>IFERROR(INDEX(All!$C$13:$M$206,$B181,F$16),"")</f>
        <v/>
      </c>
      <c r="G181" s="12" t="str">
        <f>IFERROR(INDEX(All!$C$13:$M$206,$B181,G$16),"")</f>
        <v/>
      </c>
      <c r="H181" s="12" t="str">
        <f>IFERROR(INDEX(All!$C$13:$M$206,$B181,H$16),"")</f>
        <v/>
      </c>
      <c r="I181" s="12" t="str">
        <f>IFERROR(INDEX(All!$C$13:$M$206,$B181,I$16),"")</f>
        <v/>
      </c>
      <c r="J181" s="12" t="str">
        <f>IFERROR(INDEX(All!$C$13:$M$206,$B181,J$16),"")</f>
        <v/>
      </c>
      <c r="K181" s="15" t="str">
        <f>IFERROR(INDEX(All!$C$13:$M$206,$B181,K$16),"")</f>
        <v/>
      </c>
      <c r="L181" s="163" t="str">
        <f>IFERROR(INDEX(All!$C$13:$M$206,$B181,L$16),"")</f>
        <v/>
      </c>
      <c r="M181" s="163" t="str">
        <f>IFERROR(INDEX(All!$C$13:$M$206,$B181,M$16),"")</f>
        <v/>
      </c>
      <c r="N181" s="166"/>
      <c r="O181" s="167" t="str">
        <f t="shared" si="4"/>
        <v/>
      </c>
    </row>
    <row r="182" spans="2:15" ht="18" hidden="1" customHeight="1">
      <c r="B182" s="28" t="str">
        <f>IFERROR(SMALL($C$18:$C$211,ROW(All!G177)-ROW(All!$G$12)),"")</f>
        <v/>
      </c>
      <c r="C182" s="161" t="str">
        <f>IF(All!$B177="","",IF($H$9=All!G177,ROW(All!B177)-ROW(All!$B$12),""))</f>
        <v/>
      </c>
      <c r="D182" s="162" t="str">
        <f>IFERROR(INDEX(All!$C$13:$M$206,$B182,D$16),"")</f>
        <v/>
      </c>
      <c r="E182" s="12" t="str">
        <f>IFERROR(INDEX(All!$C$13:$M$206,$B182,E$16),"")</f>
        <v/>
      </c>
      <c r="F182" s="157" t="str">
        <f>IFERROR(INDEX(All!$C$13:$M$206,$B182,F$16),"")</f>
        <v/>
      </c>
      <c r="G182" s="12" t="str">
        <f>IFERROR(INDEX(All!$C$13:$M$206,$B182,G$16),"")</f>
        <v/>
      </c>
      <c r="H182" s="12" t="str">
        <f>IFERROR(INDEX(All!$C$13:$M$206,$B182,H$16),"")</f>
        <v/>
      </c>
      <c r="I182" s="12" t="str">
        <f>IFERROR(INDEX(All!$C$13:$M$206,$B182,I$16),"")</f>
        <v/>
      </c>
      <c r="J182" s="12" t="str">
        <f>IFERROR(INDEX(All!$C$13:$M$206,$B182,J$16),"")</f>
        <v/>
      </c>
      <c r="K182" s="15" t="str">
        <f>IFERROR(INDEX(All!$C$13:$M$206,$B182,K$16),"")</f>
        <v/>
      </c>
      <c r="L182" s="163" t="str">
        <f>IFERROR(INDEX(All!$C$13:$M$206,$B182,L$16),"")</f>
        <v/>
      </c>
      <c r="M182" s="163" t="str">
        <f>IFERROR(INDEX(All!$C$13:$M$206,$B182,M$16),"")</f>
        <v/>
      </c>
      <c r="N182" s="164"/>
      <c r="O182" s="165" t="str">
        <f t="shared" si="4"/>
        <v/>
      </c>
    </row>
    <row r="183" spans="2:15" ht="18" hidden="1" customHeight="1">
      <c r="B183" s="28" t="str">
        <f>IFERROR(SMALL($C$18:$C$211,ROW(All!G178)-ROW(All!$G$12)),"")</f>
        <v/>
      </c>
      <c r="C183" s="161" t="str">
        <f>IF(All!$B178="","",IF($H$9=All!G178,ROW(All!B178)-ROW(All!$B$12),""))</f>
        <v/>
      </c>
      <c r="D183" s="162" t="str">
        <f>IFERROR(INDEX(All!$C$13:$M$206,$B183,D$16),"")</f>
        <v/>
      </c>
      <c r="E183" s="12" t="str">
        <f>IFERROR(INDEX(All!$C$13:$M$206,$B183,E$16),"")</f>
        <v/>
      </c>
      <c r="F183" s="157" t="str">
        <f>IFERROR(INDEX(All!$C$13:$M$206,$B183,F$16),"")</f>
        <v/>
      </c>
      <c r="G183" s="12" t="str">
        <f>IFERROR(INDEX(All!$C$13:$M$206,$B183,G$16),"")</f>
        <v/>
      </c>
      <c r="H183" s="12" t="str">
        <f>IFERROR(INDEX(All!$C$13:$M$206,$B183,H$16),"")</f>
        <v/>
      </c>
      <c r="I183" s="12" t="str">
        <f>IFERROR(INDEX(All!$C$13:$M$206,$B183,I$16),"")</f>
        <v/>
      </c>
      <c r="J183" s="12" t="str">
        <f>IFERROR(INDEX(All!$C$13:$M$206,$B183,J$16),"")</f>
        <v/>
      </c>
      <c r="K183" s="15" t="str">
        <f>IFERROR(INDEX(All!$C$13:$M$206,$B183,K$16),"")</f>
        <v/>
      </c>
      <c r="L183" s="163" t="str">
        <f>IFERROR(INDEX(All!$C$13:$M$206,$B183,L$16),"")</f>
        <v/>
      </c>
      <c r="M183" s="163" t="str">
        <f>IFERROR(INDEX(All!$C$13:$M$206,$B183,M$16),"")</f>
        <v/>
      </c>
      <c r="N183" s="166"/>
      <c r="O183" s="167" t="str">
        <f t="shared" si="4"/>
        <v/>
      </c>
    </row>
    <row r="184" spans="2:15" ht="18" hidden="1" customHeight="1">
      <c r="B184" s="28" t="str">
        <f>IFERROR(SMALL($C$18:$C$211,ROW(All!G179)-ROW(All!$G$12)),"")</f>
        <v/>
      </c>
      <c r="C184" s="161" t="str">
        <f>IF(All!$B179="","",IF($H$9=All!G179,ROW(All!B179)-ROW(All!$B$12),""))</f>
        <v/>
      </c>
      <c r="D184" s="162" t="str">
        <f>IFERROR(INDEX(All!$C$13:$M$206,$B184,D$16),"")</f>
        <v/>
      </c>
      <c r="E184" s="12" t="str">
        <f>IFERROR(INDEX(All!$C$13:$M$206,$B184,E$16),"")</f>
        <v/>
      </c>
      <c r="F184" s="157" t="str">
        <f>IFERROR(INDEX(All!$C$13:$M$206,$B184,F$16),"")</f>
        <v/>
      </c>
      <c r="G184" s="12" t="str">
        <f>IFERROR(INDEX(All!$C$13:$M$206,$B184,G$16),"")</f>
        <v/>
      </c>
      <c r="H184" s="12" t="str">
        <f>IFERROR(INDEX(All!$C$13:$M$206,$B184,H$16),"")</f>
        <v/>
      </c>
      <c r="I184" s="12" t="str">
        <f>IFERROR(INDEX(All!$C$13:$M$206,$B184,I$16),"")</f>
        <v/>
      </c>
      <c r="J184" s="12" t="str">
        <f>IFERROR(INDEX(All!$C$13:$M$206,$B184,J$16),"")</f>
        <v/>
      </c>
      <c r="K184" s="15" t="str">
        <f>IFERROR(INDEX(All!$C$13:$M$206,$B184,K$16),"")</f>
        <v/>
      </c>
      <c r="L184" s="163" t="str">
        <f>IFERROR(INDEX(All!$C$13:$M$206,$B184,L$16),"")</f>
        <v/>
      </c>
      <c r="M184" s="163" t="str">
        <f>IFERROR(INDEX(All!$C$13:$M$206,$B184,M$16),"")</f>
        <v/>
      </c>
      <c r="N184" s="164"/>
      <c r="O184" s="165" t="str">
        <f t="shared" si="4"/>
        <v/>
      </c>
    </row>
    <row r="185" spans="2:15" ht="18" hidden="1" customHeight="1">
      <c r="B185" s="28" t="str">
        <f>IFERROR(SMALL($C$18:$C$211,ROW(All!G180)-ROW(All!$G$12)),"")</f>
        <v/>
      </c>
      <c r="C185" s="161" t="str">
        <f>IF(All!$B180="","",IF($H$9=All!G180,ROW(All!B180)-ROW(All!$B$12),""))</f>
        <v/>
      </c>
      <c r="D185" s="162" t="str">
        <f>IFERROR(INDEX(All!$C$13:$M$206,$B185,D$16),"")</f>
        <v/>
      </c>
      <c r="E185" s="12" t="str">
        <f>IFERROR(INDEX(All!$C$13:$M$206,$B185,E$16),"")</f>
        <v/>
      </c>
      <c r="F185" s="157" t="str">
        <f>IFERROR(INDEX(All!$C$13:$M$206,$B185,F$16),"")</f>
        <v/>
      </c>
      <c r="G185" s="12" t="str">
        <f>IFERROR(INDEX(All!$C$13:$M$206,$B185,G$16),"")</f>
        <v/>
      </c>
      <c r="H185" s="12" t="str">
        <f>IFERROR(INDEX(All!$C$13:$M$206,$B185,H$16),"")</f>
        <v/>
      </c>
      <c r="I185" s="12" t="str">
        <f>IFERROR(INDEX(All!$C$13:$M$206,$B185,I$16),"")</f>
        <v/>
      </c>
      <c r="J185" s="12" t="str">
        <f>IFERROR(INDEX(All!$C$13:$M$206,$B185,J$16),"")</f>
        <v/>
      </c>
      <c r="K185" s="15" t="str">
        <f>IFERROR(INDEX(All!$C$13:$M$206,$B185,K$16),"")</f>
        <v/>
      </c>
      <c r="L185" s="163" t="str">
        <f>IFERROR(INDEX(All!$C$13:$M$206,$B185,L$16),"")</f>
        <v/>
      </c>
      <c r="M185" s="163" t="str">
        <f>IFERROR(INDEX(All!$C$13:$M$206,$B185,M$16),"")</f>
        <v/>
      </c>
      <c r="N185" s="166"/>
      <c r="O185" s="167" t="str">
        <f t="shared" si="4"/>
        <v/>
      </c>
    </row>
    <row r="186" spans="2:15" ht="18" hidden="1" customHeight="1">
      <c r="B186" s="28" t="str">
        <f>IFERROR(SMALL($C$18:$C$211,ROW(All!G181)-ROW(All!$G$12)),"")</f>
        <v/>
      </c>
      <c r="C186" s="161" t="str">
        <f>IF(All!$B181="","",IF($H$9=All!G181,ROW(All!B181)-ROW(All!$B$12),""))</f>
        <v/>
      </c>
      <c r="D186" s="162" t="str">
        <f>IFERROR(INDEX(All!$C$13:$M$206,$B186,D$16),"")</f>
        <v/>
      </c>
      <c r="E186" s="12" t="str">
        <f>IFERROR(INDEX(All!$C$13:$M$206,$B186,E$16),"")</f>
        <v/>
      </c>
      <c r="F186" s="157" t="str">
        <f>IFERROR(INDEX(All!$C$13:$M$206,$B186,F$16),"")</f>
        <v/>
      </c>
      <c r="G186" s="12" t="str">
        <f>IFERROR(INDEX(All!$C$13:$M$206,$B186,G$16),"")</f>
        <v/>
      </c>
      <c r="H186" s="12" t="str">
        <f>IFERROR(INDEX(All!$C$13:$M$206,$B186,H$16),"")</f>
        <v/>
      </c>
      <c r="I186" s="12" t="str">
        <f>IFERROR(INDEX(All!$C$13:$M$206,$B186,I$16),"")</f>
        <v/>
      </c>
      <c r="J186" s="12" t="str">
        <f>IFERROR(INDEX(All!$C$13:$M$206,$B186,J$16),"")</f>
        <v/>
      </c>
      <c r="K186" s="15" t="str">
        <f>IFERROR(INDEX(All!$C$13:$M$206,$B186,K$16),"")</f>
        <v/>
      </c>
      <c r="L186" s="163" t="str">
        <f>IFERROR(INDEX(All!$C$13:$M$206,$B186,L$16),"")</f>
        <v/>
      </c>
      <c r="M186" s="163" t="str">
        <f>IFERROR(INDEX(All!$C$13:$M$206,$B186,M$16),"")</f>
        <v/>
      </c>
      <c r="N186" s="164"/>
      <c r="O186" s="165" t="str">
        <f t="shared" si="4"/>
        <v/>
      </c>
    </row>
    <row r="187" spans="2:15" ht="18" hidden="1" customHeight="1">
      <c r="B187" s="28" t="str">
        <f>IFERROR(SMALL($C$18:$C$211,ROW(All!G182)-ROW(All!$G$12)),"")</f>
        <v/>
      </c>
      <c r="C187" s="161" t="str">
        <f>IF(All!$B182="","",IF($H$9=All!G182,ROW(All!B182)-ROW(All!$B$12),""))</f>
        <v/>
      </c>
      <c r="D187" s="162" t="str">
        <f>IFERROR(INDEX(All!$C$13:$M$206,$B187,D$16),"")</f>
        <v/>
      </c>
      <c r="E187" s="12" t="str">
        <f>IFERROR(INDEX(All!$C$13:$M$206,$B187,E$16),"")</f>
        <v/>
      </c>
      <c r="F187" s="157" t="str">
        <f>IFERROR(INDEX(All!$C$13:$M$206,$B187,F$16),"")</f>
        <v/>
      </c>
      <c r="G187" s="12" t="str">
        <f>IFERROR(INDEX(All!$C$13:$M$206,$B187,G$16),"")</f>
        <v/>
      </c>
      <c r="H187" s="12" t="str">
        <f>IFERROR(INDEX(All!$C$13:$M$206,$B187,H$16),"")</f>
        <v/>
      </c>
      <c r="I187" s="12" t="str">
        <f>IFERROR(INDEX(All!$C$13:$M$206,$B187,I$16),"")</f>
        <v/>
      </c>
      <c r="J187" s="12" t="str">
        <f>IFERROR(INDEX(All!$C$13:$M$206,$B187,J$16),"")</f>
        <v/>
      </c>
      <c r="K187" s="15" t="str">
        <f>IFERROR(INDEX(All!$C$13:$M$206,$B187,K$16),"")</f>
        <v/>
      </c>
      <c r="L187" s="163" t="str">
        <f>IFERROR(INDEX(All!$C$13:$M$206,$B187,L$16),"")</f>
        <v/>
      </c>
      <c r="M187" s="163" t="str">
        <f>IFERROR(INDEX(All!$C$13:$M$206,$B187,M$16),"")</f>
        <v/>
      </c>
      <c r="N187" s="166"/>
      <c r="O187" s="167" t="str">
        <f t="shared" si="4"/>
        <v/>
      </c>
    </row>
    <row r="188" spans="2:15" ht="18" hidden="1" customHeight="1">
      <c r="B188" s="28" t="str">
        <f>IFERROR(SMALL($C$18:$C$211,ROW(All!G183)-ROW(All!$G$12)),"")</f>
        <v/>
      </c>
      <c r="C188" s="161" t="str">
        <f>IF(All!$B183="","",IF($H$9=All!G183,ROW(All!B183)-ROW(All!$B$12),""))</f>
        <v/>
      </c>
      <c r="D188" s="162" t="str">
        <f>IFERROR(INDEX(All!$C$13:$M$206,$B188,D$16),"")</f>
        <v/>
      </c>
      <c r="E188" s="12" t="str">
        <f>IFERROR(INDEX(All!$C$13:$M$206,$B188,E$16),"")</f>
        <v/>
      </c>
      <c r="F188" s="157" t="str">
        <f>IFERROR(INDEX(All!$C$13:$M$206,$B188,F$16),"")</f>
        <v/>
      </c>
      <c r="G188" s="12" t="str">
        <f>IFERROR(INDEX(All!$C$13:$M$206,$B188,G$16),"")</f>
        <v/>
      </c>
      <c r="H188" s="12" t="str">
        <f>IFERROR(INDEX(All!$C$13:$M$206,$B188,H$16),"")</f>
        <v/>
      </c>
      <c r="I188" s="12" t="str">
        <f>IFERROR(INDEX(All!$C$13:$M$206,$B188,I$16),"")</f>
        <v/>
      </c>
      <c r="J188" s="12" t="str">
        <f>IFERROR(INDEX(All!$C$13:$M$206,$B188,J$16),"")</f>
        <v/>
      </c>
      <c r="K188" s="15" t="str">
        <f>IFERROR(INDEX(All!$C$13:$M$206,$B188,K$16),"")</f>
        <v/>
      </c>
      <c r="L188" s="163" t="str">
        <f>IFERROR(INDEX(All!$C$13:$M$206,$B188,L$16),"")</f>
        <v/>
      </c>
      <c r="M188" s="163" t="str">
        <f>IFERROR(INDEX(All!$C$13:$M$206,$B188,M$16),"")</f>
        <v/>
      </c>
      <c r="N188" s="164"/>
      <c r="O188" s="165" t="str">
        <f t="shared" si="4"/>
        <v/>
      </c>
    </row>
    <row r="189" spans="2:15" ht="18" hidden="1" customHeight="1">
      <c r="B189" s="28" t="str">
        <f>IFERROR(SMALL($C$18:$C$211,ROW(All!G184)-ROW(All!$G$12)),"")</f>
        <v/>
      </c>
      <c r="C189" s="161" t="str">
        <f>IF(All!$B184="","",IF($H$9=All!G184,ROW(All!B184)-ROW(All!$B$12),""))</f>
        <v/>
      </c>
      <c r="D189" s="162" t="str">
        <f>IFERROR(INDEX(All!$C$13:$M$206,$B189,D$16),"")</f>
        <v/>
      </c>
      <c r="E189" s="12" t="str">
        <f>IFERROR(INDEX(All!$C$13:$M$206,$B189,E$16),"")</f>
        <v/>
      </c>
      <c r="F189" s="157" t="str">
        <f>IFERROR(INDEX(All!$C$13:$M$206,$B189,F$16),"")</f>
        <v/>
      </c>
      <c r="G189" s="12" t="str">
        <f>IFERROR(INDEX(All!$C$13:$M$206,$B189,G$16),"")</f>
        <v/>
      </c>
      <c r="H189" s="12" t="str">
        <f>IFERROR(INDEX(All!$C$13:$M$206,$B189,H$16),"")</f>
        <v/>
      </c>
      <c r="I189" s="12" t="str">
        <f>IFERROR(INDEX(All!$C$13:$M$206,$B189,I$16),"")</f>
        <v/>
      </c>
      <c r="J189" s="12" t="str">
        <f>IFERROR(INDEX(All!$C$13:$M$206,$B189,J$16),"")</f>
        <v/>
      </c>
      <c r="K189" s="15" t="str">
        <f>IFERROR(INDEX(All!$C$13:$M$206,$B189,K$16),"")</f>
        <v/>
      </c>
      <c r="L189" s="163" t="str">
        <f>IFERROR(INDEX(All!$C$13:$M$206,$B189,L$16),"")</f>
        <v/>
      </c>
      <c r="M189" s="163" t="str">
        <f>IFERROR(INDEX(All!$C$13:$M$206,$B189,M$16),"")</f>
        <v/>
      </c>
      <c r="N189" s="166"/>
      <c r="O189" s="167" t="str">
        <f t="shared" si="4"/>
        <v/>
      </c>
    </row>
    <row r="190" spans="2:15" ht="18" hidden="1" customHeight="1">
      <c r="B190" s="28" t="str">
        <f>IFERROR(SMALL($C$18:$C$211,ROW(All!G185)-ROW(All!$G$12)),"")</f>
        <v/>
      </c>
      <c r="C190" s="161" t="str">
        <f>IF(All!$B185="","",IF($H$9=All!G185,ROW(All!B185)-ROW(All!$B$12),""))</f>
        <v/>
      </c>
      <c r="D190" s="162" t="str">
        <f>IFERROR(INDEX(All!$C$13:$M$206,$B190,D$16),"")</f>
        <v/>
      </c>
      <c r="E190" s="12" t="str">
        <f>IFERROR(INDEX(All!$C$13:$M$206,$B190,E$16),"")</f>
        <v/>
      </c>
      <c r="F190" s="157" t="str">
        <f>IFERROR(INDEX(All!$C$13:$M$206,$B190,F$16),"")</f>
        <v/>
      </c>
      <c r="G190" s="12" t="str">
        <f>IFERROR(INDEX(All!$C$13:$M$206,$B190,G$16),"")</f>
        <v/>
      </c>
      <c r="H190" s="12" t="str">
        <f>IFERROR(INDEX(All!$C$13:$M$206,$B190,H$16),"")</f>
        <v/>
      </c>
      <c r="I190" s="12" t="str">
        <f>IFERROR(INDEX(All!$C$13:$M$206,$B190,I$16),"")</f>
        <v/>
      </c>
      <c r="J190" s="12" t="str">
        <f>IFERROR(INDEX(All!$C$13:$M$206,$B190,J$16),"")</f>
        <v/>
      </c>
      <c r="K190" s="15" t="str">
        <f>IFERROR(INDEX(All!$C$13:$M$206,$B190,K$16),"")</f>
        <v/>
      </c>
      <c r="L190" s="163" t="str">
        <f>IFERROR(INDEX(All!$C$13:$M$206,$B190,L$16),"")</f>
        <v/>
      </c>
      <c r="M190" s="163" t="str">
        <f>IFERROR(INDEX(All!$C$13:$M$206,$B190,M$16),"")</f>
        <v/>
      </c>
      <c r="N190" s="164"/>
      <c r="O190" s="165" t="str">
        <f t="shared" si="4"/>
        <v/>
      </c>
    </row>
    <row r="191" spans="2:15" ht="18" hidden="1" customHeight="1">
      <c r="B191" s="28" t="str">
        <f>IFERROR(SMALL($C$18:$C$211,ROW(All!G186)-ROW(All!$G$12)),"")</f>
        <v/>
      </c>
      <c r="C191" s="161" t="str">
        <f>IF(All!$B186="","",IF($H$9=All!G186,ROW(All!B186)-ROW(All!$B$12),""))</f>
        <v/>
      </c>
      <c r="D191" s="162" t="str">
        <f>IFERROR(INDEX(All!$C$13:$M$206,$B191,D$16),"")</f>
        <v/>
      </c>
      <c r="E191" s="12" t="str">
        <f>IFERROR(INDEX(All!$C$13:$M$206,$B191,E$16),"")</f>
        <v/>
      </c>
      <c r="F191" s="157" t="str">
        <f>IFERROR(INDEX(All!$C$13:$M$206,$B191,F$16),"")</f>
        <v/>
      </c>
      <c r="G191" s="12" t="str">
        <f>IFERROR(INDEX(All!$C$13:$M$206,$B191,G$16),"")</f>
        <v/>
      </c>
      <c r="H191" s="12" t="str">
        <f>IFERROR(INDEX(All!$C$13:$M$206,$B191,H$16),"")</f>
        <v/>
      </c>
      <c r="I191" s="12" t="str">
        <f>IFERROR(INDEX(All!$C$13:$M$206,$B191,I$16),"")</f>
        <v/>
      </c>
      <c r="J191" s="12" t="str">
        <f>IFERROR(INDEX(All!$C$13:$M$206,$B191,J$16),"")</f>
        <v/>
      </c>
      <c r="K191" s="15" t="str">
        <f>IFERROR(INDEX(All!$C$13:$M$206,$B191,K$16),"")</f>
        <v/>
      </c>
      <c r="L191" s="163" t="str">
        <f>IFERROR(INDEX(All!$C$13:$M$206,$B191,L$16),"")</f>
        <v/>
      </c>
      <c r="M191" s="163" t="str">
        <f>IFERROR(INDEX(All!$C$13:$M$206,$B191,M$16),"")</f>
        <v/>
      </c>
      <c r="N191" s="166"/>
      <c r="O191" s="167" t="str">
        <f t="shared" si="4"/>
        <v/>
      </c>
    </row>
    <row r="192" spans="2:15" ht="18" hidden="1" customHeight="1">
      <c r="B192" s="28" t="str">
        <f>IFERROR(SMALL($C$18:$C$211,ROW(All!G187)-ROW(All!$G$12)),"")</f>
        <v/>
      </c>
      <c r="C192" s="161" t="str">
        <f>IF(All!$B187="","",IF($H$9=All!G187,ROW(All!B187)-ROW(All!$B$12),""))</f>
        <v/>
      </c>
      <c r="D192" s="162" t="str">
        <f>IFERROR(INDEX(All!$C$13:$M$206,$B192,D$16),"")</f>
        <v/>
      </c>
      <c r="E192" s="12" t="str">
        <f>IFERROR(INDEX(All!$C$13:$M$206,$B192,E$16),"")</f>
        <v/>
      </c>
      <c r="F192" s="157" t="str">
        <f>IFERROR(INDEX(All!$C$13:$M$206,$B192,F$16),"")</f>
        <v/>
      </c>
      <c r="G192" s="12" t="str">
        <f>IFERROR(INDEX(All!$C$13:$M$206,$B192,G$16),"")</f>
        <v/>
      </c>
      <c r="H192" s="12" t="str">
        <f>IFERROR(INDEX(All!$C$13:$M$206,$B192,H$16),"")</f>
        <v/>
      </c>
      <c r="I192" s="12" t="str">
        <f>IFERROR(INDEX(All!$C$13:$M$206,$B192,I$16),"")</f>
        <v/>
      </c>
      <c r="J192" s="12" t="str">
        <f>IFERROR(INDEX(All!$C$13:$M$206,$B192,J$16),"")</f>
        <v/>
      </c>
      <c r="K192" s="15" t="str">
        <f>IFERROR(INDEX(All!$C$13:$M$206,$B192,K$16),"")</f>
        <v/>
      </c>
      <c r="L192" s="163" t="str">
        <f>IFERROR(INDEX(All!$C$13:$M$206,$B192,L$16),"")</f>
        <v/>
      </c>
      <c r="M192" s="163" t="str">
        <f>IFERROR(INDEX(All!$C$13:$M$206,$B192,M$16),"")</f>
        <v/>
      </c>
      <c r="N192" s="164"/>
      <c r="O192" s="165" t="str">
        <f t="shared" si="4"/>
        <v/>
      </c>
    </row>
    <row r="193" spans="2:15" ht="18" hidden="1" customHeight="1">
      <c r="B193" s="28" t="str">
        <f>IFERROR(SMALL($C$18:$C$211,ROW(All!G188)-ROW(All!$G$12)),"")</f>
        <v/>
      </c>
      <c r="C193" s="161" t="str">
        <f>IF(All!$B188="","",IF($H$9=All!G188,ROW(All!B188)-ROW(All!$B$12),""))</f>
        <v/>
      </c>
      <c r="D193" s="162" t="str">
        <f>IFERROR(INDEX(All!$C$13:$M$206,$B193,D$16),"")</f>
        <v/>
      </c>
      <c r="E193" s="12" t="str">
        <f>IFERROR(INDEX(All!$C$13:$M$206,$B193,E$16),"")</f>
        <v/>
      </c>
      <c r="F193" s="157" t="str">
        <f>IFERROR(INDEX(All!$C$13:$M$206,$B193,F$16),"")</f>
        <v/>
      </c>
      <c r="G193" s="12" t="str">
        <f>IFERROR(INDEX(All!$C$13:$M$206,$B193,G$16),"")</f>
        <v/>
      </c>
      <c r="H193" s="12" t="str">
        <f>IFERROR(INDEX(All!$C$13:$M$206,$B193,H$16),"")</f>
        <v/>
      </c>
      <c r="I193" s="12" t="str">
        <f>IFERROR(INDEX(All!$C$13:$M$206,$B193,I$16),"")</f>
        <v/>
      </c>
      <c r="J193" s="12" t="str">
        <f>IFERROR(INDEX(All!$C$13:$M$206,$B193,J$16),"")</f>
        <v/>
      </c>
      <c r="K193" s="15" t="str">
        <f>IFERROR(INDEX(All!$C$13:$M$206,$B193,K$16),"")</f>
        <v/>
      </c>
      <c r="L193" s="163" t="str">
        <f>IFERROR(INDEX(All!$C$13:$M$206,$B193,L$16),"")</f>
        <v/>
      </c>
      <c r="M193" s="163" t="str">
        <f>IFERROR(INDEX(All!$C$13:$M$206,$B193,M$16),"")</f>
        <v/>
      </c>
      <c r="N193" s="166"/>
      <c r="O193" s="167" t="str">
        <f t="shared" si="4"/>
        <v/>
      </c>
    </row>
    <row r="194" spans="2:15" ht="18" hidden="1" customHeight="1">
      <c r="B194" s="28" t="str">
        <f>IFERROR(SMALL($C$18:$C$211,ROW(All!G189)-ROW(All!$G$12)),"")</f>
        <v/>
      </c>
      <c r="C194" s="161" t="str">
        <f>IF(All!$B189="","",IF($H$9=All!G189,ROW(All!B189)-ROW(All!$B$12),""))</f>
        <v/>
      </c>
      <c r="D194" s="162" t="str">
        <f>IFERROR(INDEX(All!$C$13:$M$206,$B194,D$16),"")</f>
        <v/>
      </c>
      <c r="E194" s="12" t="str">
        <f>IFERROR(INDEX(All!$C$13:$M$206,$B194,E$16),"")</f>
        <v/>
      </c>
      <c r="F194" s="157" t="str">
        <f>IFERROR(INDEX(All!$C$13:$M$206,$B194,F$16),"")</f>
        <v/>
      </c>
      <c r="G194" s="12" t="str">
        <f>IFERROR(INDEX(All!$C$13:$M$206,$B194,G$16),"")</f>
        <v/>
      </c>
      <c r="H194" s="12" t="str">
        <f>IFERROR(INDEX(All!$C$13:$M$206,$B194,H$16),"")</f>
        <v/>
      </c>
      <c r="I194" s="12" t="str">
        <f>IFERROR(INDEX(All!$C$13:$M$206,$B194,I$16),"")</f>
        <v/>
      </c>
      <c r="J194" s="12" t="str">
        <f>IFERROR(INDEX(All!$C$13:$M$206,$B194,J$16),"")</f>
        <v/>
      </c>
      <c r="K194" s="15" t="str">
        <f>IFERROR(INDEX(All!$C$13:$M$206,$B194,K$16),"")</f>
        <v/>
      </c>
      <c r="L194" s="163" t="str">
        <f>IFERROR(INDEX(All!$C$13:$M$206,$B194,L$16),"")</f>
        <v/>
      </c>
      <c r="M194" s="163" t="str">
        <f>IFERROR(INDEX(All!$C$13:$M$206,$B194,M$16),"")</f>
        <v/>
      </c>
      <c r="N194" s="164"/>
      <c r="O194" s="165" t="str">
        <f t="shared" si="4"/>
        <v/>
      </c>
    </row>
    <row r="195" spans="2:15" ht="18" hidden="1" customHeight="1">
      <c r="B195" s="28" t="str">
        <f>IFERROR(SMALL($C$18:$C$211,ROW(All!G190)-ROW(All!$G$12)),"")</f>
        <v/>
      </c>
      <c r="C195" s="161" t="str">
        <f>IF(All!$B190="","",IF($H$9=All!G190,ROW(All!B190)-ROW(All!$B$12),""))</f>
        <v/>
      </c>
      <c r="D195" s="162" t="str">
        <f>IFERROR(INDEX(All!$C$13:$M$206,$B195,D$16),"")</f>
        <v/>
      </c>
      <c r="E195" s="12" t="str">
        <f>IFERROR(INDEX(All!$C$13:$M$206,$B195,E$16),"")</f>
        <v/>
      </c>
      <c r="F195" s="157" t="str">
        <f>IFERROR(INDEX(All!$C$13:$M$206,$B195,F$16),"")</f>
        <v/>
      </c>
      <c r="G195" s="12" t="str">
        <f>IFERROR(INDEX(All!$C$13:$M$206,$B195,G$16),"")</f>
        <v/>
      </c>
      <c r="H195" s="12" t="str">
        <f>IFERROR(INDEX(All!$C$13:$M$206,$B195,H$16),"")</f>
        <v/>
      </c>
      <c r="I195" s="12" t="str">
        <f>IFERROR(INDEX(All!$C$13:$M$206,$B195,I$16),"")</f>
        <v/>
      </c>
      <c r="J195" s="12" t="str">
        <f>IFERROR(INDEX(All!$C$13:$M$206,$B195,J$16),"")</f>
        <v/>
      </c>
      <c r="K195" s="15" t="str">
        <f>IFERROR(INDEX(All!$C$13:$M$206,$B195,K$16),"")</f>
        <v/>
      </c>
      <c r="L195" s="163" t="str">
        <f>IFERROR(INDEX(All!$C$13:$M$206,$B195,L$16),"")</f>
        <v/>
      </c>
      <c r="M195" s="163" t="str">
        <f>IFERROR(INDEX(All!$C$13:$M$206,$B195,M$16),"")</f>
        <v/>
      </c>
      <c r="N195" s="166"/>
      <c r="O195" s="167" t="str">
        <f t="shared" si="4"/>
        <v/>
      </c>
    </row>
    <row r="196" spans="2:15" ht="18" hidden="1" customHeight="1">
      <c r="B196" s="28" t="str">
        <f>IFERROR(SMALL($C$18:$C$211,ROW(All!G191)-ROW(All!$G$12)),"")</f>
        <v/>
      </c>
      <c r="C196" s="161" t="str">
        <f>IF(All!$B191="","",IF($H$9=All!G191,ROW(All!B191)-ROW(All!$B$12),""))</f>
        <v/>
      </c>
      <c r="D196" s="162" t="str">
        <f>IFERROR(INDEX(All!$C$13:$M$206,$B196,D$16),"")</f>
        <v/>
      </c>
      <c r="E196" s="12" t="str">
        <f>IFERROR(INDEX(All!$C$13:$M$206,$B196,E$16),"")</f>
        <v/>
      </c>
      <c r="F196" s="157" t="str">
        <f>IFERROR(INDEX(All!$C$13:$M$206,$B196,F$16),"")</f>
        <v/>
      </c>
      <c r="G196" s="12" t="str">
        <f>IFERROR(INDEX(All!$C$13:$M$206,$B196,G$16),"")</f>
        <v/>
      </c>
      <c r="H196" s="12" t="str">
        <f>IFERROR(INDEX(All!$C$13:$M$206,$B196,H$16),"")</f>
        <v/>
      </c>
      <c r="I196" s="12" t="str">
        <f>IFERROR(INDEX(All!$C$13:$M$206,$B196,I$16),"")</f>
        <v/>
      </c>
      <c r="J196" s="12" t="str">
        <f>IFERROR(INDEX(All!$C$13:$M$206,$B196,J$16),"")</f>
        <v/>
      </c>
      <c r="K196" s="15" t="str">
        <f>IFERROR(INDEX(All!$C$13:$M$206,$B196,K$16),"")</f>
        <v/>
      </c>
      <c r="L196" s="163" t="str">
        <f>IFERROR(INDEX(All!$C$13:$M$206,$B196,L$16),"")</f>
        <v/>
      </c>
      <c r="M196" s="163" t="str">
        <f>IFERROR(INDEX(All!$C$13:$M$206,$B196,M$16),"")</f>
        <v/>
      </c>
      <c r="N196" s="164"/>
      <c r="O196" s="165" t="str">
        <f t="shared" si="4"/>
        <v/>
      </c>
    </row>
    <row r="197" spans="2:15" ht="18" hidden="1" customHeight="1">
      <c r="B197" s="28" t="str">
        <f>IFERROR(SMALL($C$18:$C$211,ROW(All!G192)-ROW(All!$G$12)),"")</f>
        <v/>
      </c>
      <c r="C197" s="161" t="str">
        <f>IF(All!$B192="","",IF($H$9=All!G192,ROW(All!B192)-ROW(All!$B$12),""))</f>
        <v/>
      </c>
      <c r="D197" s="162" t="str">
        <f>IFERROR(INDEX(All!$C$13:$M$206,$B197,D$16),"")</f>
        <v/>
      </c>
      <c r="E197" s="12" t="str">
        <f>IFERROR(INDEX(All!$C$13:$M$206,$B197,E$16),"")</f>
        <v/>
      </c>
      <c r="F197" s="157" t="str">
        <f>IFERROR(INDEX(All!$C$13:$M$206,$B197,F$16),"")</f>
        <v/>
      </c>
      <c r="G197" s="12" t="str">
        <f>IFERROR(INDEX(All!$C$13:$M$206,$B197,G$16),"")</f>
        <v/>
      </c>
      <c r="H197" s="12" t="str">
        <f>IFERROR(INDEX(All!$C$13:$M$206,$B197,H$16),"")</f>
        <v/>
      </c>
      <c r="I197" s="12" t="str">
        <f>IFERROR(INDEX(All!$C$13:$M$206,$B197,I$16),"")</f>
        <v/>
      </c>
      <c r="J197" s="12" t="str">
        <f>IFERROR(INDEX(All!$C$13:$M$206,$B197,J$16),"")</f>
        <v/>
      </c>
      <c r="K197" s="15" t="str">
        <f>IFERROR(INDEX(All!$C$13:$M$206,$B197,K$16),"")</f>
        <v/>
      </c>
      <c r="L197" s="163" t="str">
        <f>IFERROR(INDEX(All!$C$13:$M$206,$B197,L$16),"")</f>
        <v/>
      </c>
      <c r="M197" s="163" t="str">
        <f>IFERROR(INDEX(All!$C$13:$M$206,$B197,M$16),"")</f>
        <v/>
      </c>
      <c r="N197" s="166"/>
      <c r="O197" s="167" t="str">
        <f t="shared" si="4"/>
        <v/>
      </c>
    </row>
    <row r="198" spans="2:15" ht="18" hidden="1" customHeight="1">
      <c r="B198" s="28" t="str">
        <f>IFERROR(SMALL($C$18:$C$211,ROW(All!G193)-ROW(All!$G$12)),"")</f>
        <v/>
      </c>
      <c r="C198" s="161" t="str">
        <f>IF(All!$B193="","",IF($H$9=All!G193,ROW(All!B193)-ROW(All!$B$12),""))</f>
        <v/>
      </c>
      <c r="D198" s="162" t="str">
        <f>IFERROR(INDEX(All!$C$13:$M$206,$B198,D$16),"")</f>
        <v/>
      </c>
      <c r="E198" s="12" t="str">
        <f>IFERROR(INDEX(All!$C$13:$M$206,$B198,E$16),"")</f>
        <v/>
      </c>
      <c r="F198" s="157" t="str">
        <f>IFERROR(INDEX(All!$C$13:$M$206,$B198,F$16),"")</f>
        <v/>
      </c>
      <c r="G198" s="12" t="str">
        <f>IFERROR(INDEX(All!$C$13:$M$206,$B198,G$16),"")</f>
        <v/>
      </c>
      <c r="H198" s="12" t="str">
        <f>IFERROR(INDEX(All!$C$13:$M$206,$B198,H$16),"")</f>
        <v/>
      </c>
      <c r="I198" s="12" t="str">
        <f>IFERROR(INDEX(All!$C$13:$M$206,$B198,I$16),"")</f>
        <v/>
      </c>
      <c r="J198" s="12" t="str">
        <f>IFERROR(INDEX(All!$C$13:$M$206,$B198,J$16),"")</f>
        <v/>
      </c>
      <c r="K198" s="15" t="str">
        <f>IFERROR(INDEX(All!$C$13:$M$206,$B198,K$16),"")</f>
        <v/>
      </c>
      <c r="L198" s="163" t="str">
        <f>IFERROR(INDEX(All!$C$13:$M$206,$B198,L$16),"")</f>
        <v/>
      </c>
      <c r="M198" s="163" t="str">
        <f>IFERROR(INDEX(All!$C$13:$M$206,$B198,M$16),"")</f>
        <v/>
      </c>
      <c r="N198" s="164"/>
      <c r="O198" s="165" t="str">
        <f t="shared" si="4"/>
        <v/>
      </c>
    </row>
    <row r="199" spans="2:15" ht="18" hidden="1" customHeight="1">
      <c r="B199" s="28" t="str">
        <f>IFERROR(SMALL($C$18:$C$211,ROW(All!G194)-ROW(All!$G$12)),"")</f>
        <v/>
      </c>
      <c r="C199" s="161" t="str">
        <f>IF(All!$B194="","",IF($H$9=All!G194,ROW(All!B194)-ROW(All!$B$12),""))</f>
        <v/>
      </c>
      <c r="D199" s="162" t="str">
        <f>IFERROR(INDEX(All!$C$13:$M$206,$B199,D$16),"")</f>
        <v/>
      </c>
      <c r="E199" s="12" t="str">
        <f>IFERROR(INDEX(All!$C$13:$M$206,$B199,E$16),"")</f>
        <v/>
      </c>
      <c r="F199" s="157" t="str">
        <f>IFERROR(INDEX(All!$C$13:$M$206,$B199,F$16),"")</f>
        <v/>
      </c>
      <c r="G199" s="12" t="str">
        <f>IFERROR(INDEX(All!$C$13:$M$206,$B199,G$16),"")</f>
        <v/>
      </c>
      <c r="H199" s="12" t="str">
        <f>IFERROR(INDEX(All!$C$13:$M$206,$B199,H$16),"")</f>
        <v/>
      </c>
      <c r="I199" s="12" t="str">
        <f>IFERROR(INDEX(All!$C$13:$M$206,$B199,I$16),"")</f>
        <v/>
      </c>
      <c r="J199" s="12" t="str">
        <f>IFERROR(INDEX(All!$C$13:$M$206,$B199,J$16),"")</f>
        <v/>
      </c>
      <c r="K199" s="15" t="str">
        <f>IFERROR(INDEX(All!$C$13:$M$206,$B199,K$16),"")</f>
        <v/>
      </c>
      <c r="L199" s="163" t="str">
        <f>IFERROR(INDEX(All!$C$13:$M$206,$B199,L$16),"")</f>
        <v/>
      </c>
      <c r="M199" s="163" t="str">
        <f>IFERROR(INDEX(All!$C$13:$M$206,$B199,M$16),"")</f>
        <v/>
      </c>
      <c r="N199" s="166"/>
      <c r="O199" s="167" t="str">
        <f t="shared" si="4"/>
        <v/>
      </c>
    </row>
    <row r="200" spans="2:15" ht="18" hidden="1" customHeight="1">
      <c r="B200" s="28" t="str">
        <f>IFERROR(SMALL($C$18:$C$211,ROW(All!G195)-ROW(All!$G$12)),"")</f>
        <v/>
      </c>
      <c r="C200" s="161" t="str">
        <f>IF(All!$B195="","",IF($H$9=All!G195,ROW(All!B195)-ROW(All!$B$12),""))</f>
        <v/>
      </c>
      <c r="D200" s="162" t="str">
        <f>IFERROR(INDEX(All!$C$13:$M$206,$B200,D$16),"")</f>
        <v/>
      </c>
      <c r="E200" s="12" t="str">
        <f>IFERROR(INDEX(All!$C$13:$M$206,$B200,E$16),"")</f>
        <v/>
      </c>
      <c r="F200" s="157" t="str">
        <f>IFERROR(INDEX(All!$C$13:$M$206,$B200,F$16),"")</f>
        <v/>
      </c>
      <c r="G200" s="12" t="str">
        <f>IFERROR(INDEX(All!$C$13:$M$206,$B200,G$16),"")</f>
        <v/>
      </c>
      <c r="H200" s="12" t="str">
        <f>IFERROR(INDEX(All!$C$13:$M$206,$B200,H$16),"")</f>
        <v/>
      </c>
      <c r="I200" s="12" t="str">
        <f>IFERROR(INDEX(All!$C$13:$M$206,$B200,I$16),"")</f>
        <v/>
      </c>
      <c r="J200" s="12" t="str">
        <f>IFERROR(INDEX(All!$C$13:$M$206,$B200,J$16),"")</f>
        <v/>
      </c>
      <c r="K200" s="15" t="str">
        <f>IFERROR(INDEX(All!$C$13:$M$206,$B200,K$16),"")</f>
        <v/>
      </c>
      <c r="L200" s="163" t="str">
        <f>IFERROR(INDEX(All!$C$13:$M$206,$B200,L$16),"")</f>
        <v/>
      </c>
      <c r="M200" s="163" t="str">
        <f>IFERROR(INDEX(All!$C$13:$M$206,$B200,M$16),"")</f>
        <v/>
      </c>
      <c r="N200" s="164"/>
      <c r="O200" s="165" t="str">
        <f t="shared" si="4"/>
        <v/>
      </c>
    </row>
    <row r="201" spans="2:15" ht="18" hidden="1" customHeight="1">
      <c r="B201" s="28" t="str">
        <f>IFERROR(SMALL($C$18:$C$211,ROW(All!G196)-ROW(All!$G$12)),"")</f>
        <v/>
      </c>
      <c r="C201" s="161" t="str">
        <f>IF(All!$B196="","",IF($H$9=All!G196,ROW(All!B196)-ROW(All!$B$12),""))</f>
        <v/>
      </c>
      <c r="D201" s="162" t="str">
        <f>IFERROR(INDEX(All!$C$13:$M$206,$B201,D$16),"")</f>
        <v/>
      </c>
      <c r="E201" s="12" t="str">
        <f>IFERROR(INDEX(All!$C$13:$M$206,$B201,E$16),"")</f>
        <v/>
      </c>
      <c r="F201" s="157" t="str">
        <f>IFERROR(INDEX(All!$C$13:$M$206,$B201,F$16),"")</f>
        <v/>
      </c>
      <c r="G201" s="12" t="str">
        <f>IFERROR(INDEX(All!$C$13:$M$206,$B201,G$16),"")</f>
        <v/>
      </c>
      <c r="H201" s="12" t="str">
        <f>IFERROR(INDEX(All!$C$13:$M$206,$B201,H$16),"")</f>
        <v/>
      </c>
      <c r="I201" s="12" t="str">
        <f>IFERROR(INDEX(All!$C$13:$M$206,$B201,I$16),"")</f>
        <v/>
      </c>
      <c r="J201" s="12" t="str">
        <f>IFERROR(INDEX(All!$C$13:$M$206,$B201,J$16),"")</f>
        <v/>
      </c>
      <c r="K201" s="15" t="str">
        <f>IFERROR(INDEX(All!$C$13:$M$206,$B201,K$16),"")</f>
        <v/>
      </c>
      <c r="L201" s="163" t="str">
        <f>IFERROR(INDEX(All!$C$13:$M$206,$B201,L$16),"")</f>
        <v/>
      </c>
      <c r="M201" s="163" t="str">
        <f>IFERROR(INDEX(All!$C$13:$M$206,$B201,M$16),"")</f>
        <v/>
      </c>
      <c r="N201" s="166"/>
      <c r="O201" s="167" t="str">
        <f t="shared" si="4"/>
        <v/>
      </c>
    </row>
    <row r="202" spans="2:15" ht="18" hidden="1" customHeight="1">
      <c r="B202" s="28" t="str">
        <f>IFERROR(SMALL($C$18:$C$211,ROW(All!G197)-ROW(All!$G$12)),"")</f>
        <v/>
      </c>
      <c r="C202" s="161" t="str">
        <f>IF(All!$B197="","",IF($H$9=All!G197,ROW(All!B197)-ROW(All!$B$12),""))</f>
        <v/>
      </c>
      <c r="D202" s="162" t="str">
        <f>IFERROR(INDEX(All!$C$13:$M$206,$B202,D$16),"")</f>
        <v/>
      </c>
      <c r="E202" s="12" t="str">
        <f>IFERROR(INDEX(All!$C$13:$M$206,$B202,E$16),"")</f>
        <v/>
      </c>
      <c r="F202" s="157" t="str">
        <f>IFERROR(INDEX(All!$C$13:$M$206,$B202,F$16),"")</f>
        <v/>
      </c>
      <c r="G202" s="12" t="str">
        <f>IFERROR(INDEX(All!$C$13:$M$206,$B202,G$16),"")</f>
        <v/>
      </c>
      <c r="H202" s="12" t="str">
        <f>IFERROR(INDEX(All!$C$13:$M$206,$B202,H$16),"")</f>
        <v/>
      </c>
      <c r="I202" s="12" t="str">
        <f>IFERROR(INDEX(All!$C$13:$M$206,$B202,I$16),"")</f>
        <v/>
      </c>
      <c r="J202" s="12" t="str">
        <f>IFERROR(INDEX(All!$C$13:$M$206,$B202,J$16),"")</f>
        <v/>
      </c>
      <c r="K202" s="15" t="str">
        <f>IFERROR(INDEX(All!$C$13:$M$206,$B202,K$16),"")</f>
        <v/>
      </c>
      <c r="L202" s="163" t="str">
        <f>IFERROR(INDEX(All!$C$13:$M$206,$B202,L$16),"")</f>
        <v/>
      </c>
      <c r="M202" s="163" t="str">
        <f>IFERROR(INDEX(All!$C$13:$M$206,$B202,M$16),"")</f>
        <v/>
      </c>
      <c r="N202" s="164"/>
      <c r="O202" s="165" t="str">
        <f t="shared" si="4"/>
        <v/>
      </c>
    </row>
    <row r="203" spans="2:15" ht="18" hidden="1" customHeight="1">
      <c r="B203" s="28" t="str">
        <f>IFERROR(SMALL($C$18:$C$211,ROW(All!G198)-ROW(All!$G$12)),"")</f>
        <v/>
      </c>
      <c r="C203" s="161" t="str">
        <f>IF(All!$B198="","",IF($H$9=All!G198,ROW(All!B198)-ROW(All!$B$12),""))</f>
        <v/>
      </c>
      <c r="D203" s="162" t="str">
        <f>IFERROR(INDEX(All!$C$13:$M$206,$B203,D$16),"")</f>
        <v/>
      </c>
      <c r="E203" s="12" t="str">
        <f>IFERROR(INDEX(All!$C$13:$M$206,$B203,E$16),"")</f>
        <v/>
      </c>
      <c r="F203" s="157" t="str">
        <f>IFERROR(INDEX(All!$C$13:$M$206,$B203,F$16),"")</f>
        <v/>
      </c>
      <c r="G203" s="12" t="str">
        <f>IFERROR(INDEX(All!$C$13:$M$206,$B203,G$16),"")</f>
        <v/>
      </c>
      <c r="H203" s="12" t="str">
        <f>IFERROR(INDEX(All!$C$13:$M$206,$B203,H$16),"")</f>
        <v/>
      </c>
      <c r="I203" s="12" t="str">
        <f>IFERROR(INDEX(All!$C$13:$M$206,$B203,I$16),"")</f>
        <v/>
      </c>
      <c r="J203" s="12" t="str">
        <f>IFERROR(INDEX(All!$C$13:$M$206,$B203,J$16),"")</f>
        <v/>
      </c>
      <c r="K203" s="15" t="str">
        <f>IFERROR(INDEX(All!$C$13:$M$206,$B203,K$16),"")</f>
        <v/>
      </c>
      <c r="L203" s="163" t="str">
        <f>IFERROR(INDEX(All!$C$13:$M$206,$B203,L$16),"")</f>
        <v/>
      </c>
      <c r="M203" s="163" t="str">
        <f>IFERROR(INDEX(All!$C$13:$M$206,$B203,M$16),"")</f>
        <v/>
      </c>
      <c r="N203" s="166"/>
      <c r="O203" s="167" t="str">
        <f t="shared" si="4"/>
        <v/>
      </c>
    </row>
    <row r="204" spans="2:15" ht="18" hidden="1" customHeight="1">
      <c r="B204" s="28" t="str">
        <f>IFERROR(SMALL($C$18:$C$211,ROW(All!G199)-ROW(All!$G$12)),"")</f>
        <v/>
      </c>
      <c r="C204" s="161" t="str">
        <f>IF(All!$B199="","",IF($H$9=All!G199,ROW(All!B199)-ROW(All!$B$12),""))</f>
        <v/>
      </c>
      <c r="D204" s="162" t="str">
        <f>IFERROR(INDEX(All!$C$13:$M$206,$B204,D$16),"")</f>
        <v/>
      </c>
      <c r="E204" s="12" t="str">
        <f>IFERROR(INDEX(All!$C$13:$M$206,$B204,E$16),"")</f>
        <v/>
      </c>
      <c r="F204" s="157" t="str">
        <f>IFERROR(INDEX(All!$C$13:$M$206,$B204,F$16),"")</f>
        <v/>
      </c>
      <c r="G204" s="12" t="str">
        <f>IFERROR(INDEX(All!$C$13:$M$206,$B204,G$16),"")</f>
        <v/>
      </c>
      <c r="H204" s="12" t="str">
        <f>IFERROR(INDEX(All!$C$13:$M$206,$B204,H$16),"")</f>
        <v/>
      </c>
      <c r="I204" s="12" t="str">
        <f>IFERROR(INDEX(All!$C$13:$M$206,$B204,I$16),"")</f>
        <v/>
      </c>
      <c r="J204" s="12" t="str">
        <f>IFERROR(INDEX(All!$C$13:$M$206,$B204,J$16),"")</f>
        <v/>
      </c>
      <c r="K204" s="15" t="str">
        <f>IFERROR(INDEX(All!$C$13:$M$206,$B204,K$16),"")</f>
        <v/>
      </c>
      <c r="L204" s="163" t="str">
        <f>IFERROR(INDEX(All!$C$13:$M$206,$B204,L$16),"")</f>
        <v/>
      </c>
      <c r="M204" s="163" t="str">
        <f>IFERROR(INDEX(All!$C$13:$M$206,$B204,M$16),"")</f>
        <v/>
      </c>
      <c r="N204" s="164"/>
      <c r="O204" s="165" t="str">
        <f t="shared" si="4"/>
        <v/>
      </c>
    </row>
    <row r="205" spans="2:15" ht="18" hidden="1" customHeight="1">
      <c r="B205" s="28" t="str">
        <f>IFERROR(SMALL($C$18:$C$211,ROW(All!G200)-ROW(All!$G$12)),"")</f>
        <v/>
      </c>
      <c r="C205" s="161" t="str">
        <f>IF(All!$B200="","",IF($H$9=All!G200,ROW(All!B200)-ROW(All!$B$12),""))</f>
        <v/>
      </c>
      <c r="D205" s="162" t="str">
        <f>IFERROR(INDEX(All!$C$13:$M$206,$B205,D$16),"")</f>
        <v/>
      </c>
      <c r="E205" s="12" t="str">
        <f>IFERROR(INDEX(All!$C$13:$M$206,$B205,E$16),"")</f>
        <v/>
      </c>
      <c r="F205" s="157" t="str">
        <f>IFERROR(INDEX(All!$C$13:$M$206,$B205,F$16),"")</f>
        <v/>
      </c>
      <c r="G205" s="12" t="str">
        <f>IFERROR(INDEX(All!$C$13:$M$206,$B205,G$16),"")</f>
        <v/>
      </c>
      <c r="H205" s="12" t="str">
        <f>IFERROR(INDEX(All!$C$13:$M$206,$B205,H$16),"")</f>
        <v/>
      </c>
      <c r="I205" s="12" t="str">
        <f>IFERROR(INDEX(All!$C$13:$M$206,$B205,I$16),"")</f>
        <v/>
      </c>
      <c r="J205" s="12" t="str">
        <f>IFERROR(INDEX(All!$C$13:$M$206,$B205,J$16),"")</f>
        <v/>
      </c>
      <c r="K205" s="15" t="str">
        <f>IFERROR(INDEX(All!$C$13:$M$206,$B205,K$16),"")</f>
        <v/>
      </c>
      <c r="L205" s="163" t="str">
        <f>IFERROR(INDEX(All!$C$13:$M$206,$B205,L$16),"")</f>
        <v/>
      </c>
      <c r="M205" s="163" t="str">
        <f>IFERROR(INDEX(All!$C$13:$M$206,$B205,M$16),"")</f>
        <v/>
      </c>
      <c r="N205" s="166"/>
      <c r="O205" s="167" t="str">
        <f t="shared" si="4"/>
        <v/>
      </c>
    </row>
    <row r="206" spans="2:15" ht="18" hidden="1" customHeight="1">
      <c r="B206" s="28" t="str">
        <f>IFERROR(SMALL($C$18:$C$211,ROW(All!G201)-ROW(All!$G$12)),"")</f>
        <v/>
      </c>
      <c r="C206" s="161" t="str">
        <f>IF(All!$B201="","",IF($H$9=All!G201,ROW(All!B201)-ROW(All!$B$12),""))</f>
        <v/>
      </c>
      <c r="D206" s="162" t="str">
        <f>IFERROR(INDEX(All!$C$13:$M$206,$B206,D$16),"")</f>
        <v/>
      </c>
      <c r="E206" s="12" t="str">
        <f>IFERROR(INDEX(All!$C$13:$M$206,$B206,E$16),"")</f>
        <v/>
      </c>
      <c r="F206" s="157" t="str">
        <f>IFERROR(INDEX(All!$C$13:$M$206,$B206,F$16),"")</f>
        <v/>
      </c>
      <c r="G206" s="12" t="str">
        <f>IFERROR(INDEX(All!$C$13:$M$206,$B206,G$16),"")</f>
        <v/>
      </c>
      <c r="H206" s="12" t="str">
        <f>IFERROR(INDEX(All!$C$13:$M$206,$B206,H$16),"")</f>
        <v/>
      </c>
      <c r="I206" s="12" t="str">
        <f>IFERROR(INDEX(All!$C$13:$M$206,$B206,I$16),"")</f>
        <v/>
      </c>
      <c r="J206" s="12" t="str">
        <f>IFERROR(INDEX(All!$C$13:$M$206,$B206,J$16),"")</f>
        <v/>
      </c>
      <c r="K206" s="15" t="str">
        <f>IFERROR(INDEX(All!$C$13:$M$206,$B206,K$16),"")</f>
        <v/>
      </c>
      <c r="L206" s="163" t="str">
        <f>IFERROR(INDEX(All!$C$13:$M$206,$B206,L$16),"")</f>
        <v/>
      </c>
      <c r="M206" s="163" t="str">
        <f>IFERROR(INDEX(All!$C$13:$M$206,$B206,M$16),"")</f>
        <v/>
      </c>
      <c r="N206" s="164"/>
      <c r="O206" s="165" t="str">
        <f t="shared" si="4"/>
        <v/>
      </c>
    </row>
    <row r="207" spans="2:15" ht="18" hidden="1" customHeight="1">
      <c r="B207" s="28" t="str">
        <f>IFERROR(SMALL($C$18:$C$211,ROW(All!G202)-ROW(All!$G$12)),"")</f>
        <v/>
      </c>
      <c r="C207" s="161" t="str">
        <f>IF(All!$B202="","",IF($H$9=All!G202,ROW(All!B202)-ROW(All!$B$12),""))</f>
        <v/>
      </c>
      <c r="D207" s="162" t="str">
        <f>IFERROR(INDEX(All!$C$13:$M$206,$B207,D$16),"")</f>
        <v/>
      </c>
      <c r="E207" s="12" t="str">
        <f>IFERROR(INDEX(All!$C$13:$M$206,$B207,E$16),"")</f>
        <v/>
      </c>
      <c r="F207" s="157" t="str">
        <f>IFERROR(INDEX(All!$C$13:$M$206,$B207,F$16),"")</f>
        <v/>
      </c>
      <c r="G207" s="12" t="str">
        <f>IFERROR(INDEX(All!$C$13:$M$206,$B207,G$16),"")</f>
        <v/>
      </c>
      <c r="H207" s="12" t="str">
        <f>IFERROR(INDEX(All!$C$13:$M$206,$B207,H$16),"")</f>
        <v/>
      </c>
      <c r="I207" s="12" t="str">
        <f>IFERROR(INDEX(All!$C$13:$M$206,$B207,I$16),"")</f>
        <v/>
      </c>
      <c r="J207" s="12" t="str">
        <f>IFERROR(INDEX(All!$C$13:$M$206,$B207,J$16),"")</f>
        <v/>
      </c>
      <c r="K207" s="15" t="str">
        <f>IFERROR(INDEX(All!$C$13:$M$206,$B207,K$16),"")</f>
        <v/>
      </c>
      <c r="L207" s="163" t="str">
        <f>IFERROR(INDEX(All!$C$13:$M$206,$B207,L$16),"")</f>
        <v/>
      </c>
      <c r="M207" s="163" t="str">
        <f>IFERROR(INDEX(All!$C$13:$M$206,$B207,M$16),"")</f>
        <v/>
      </c>
      <c r="N207" s="166"/>
      <c r="O207" s="167" t="str">
        <f t="shared" si="4"/>
        <v/>
      </c>
    </row>
    <row r="208" spans="2:15" ht="18" hidden="1" customHeight="1">
      <c r="B208" s="28" t="str">
        <f>IFERROR(SMALL($C$18:$C$211,ROW(All!G203)-ROW(All!$G$12)),"")</f>
        <v/>
      </c>
      <c r="C208" s="161" t="str">
        <f>IF(All!$B203="","",IF($H$9=All!G203,ROW(All!B203)-ROW(All!$B$12),""))</f>
        <v/>
      </c>
      <c r="D208" s="162" t="str">
        <f>IFERROR(INDEX(All!$C$13:$M$206,$B208,D$16),"")</f>
        <v/>
      </c>
      <c r="E208" s="12" t="str">
        <f>IFERROR(INDEX(All!$C$13:$M$206,$B208,E$16),"")</f>
        <v/>
      </c>
      <c r="F208" s="157" t="str">
        <f>IFERROR(INDEX(All!$C$13:$M$206,$B208,F$16),"")</f>
        <v/>
      </c>
      <c r="G208" s="12" t="str">
        <f>IFERROR(INDEX(All!$C$13:$M$206,$B208,G$16),"")</f>
        <v/>
      </c>
      <c r="H208" s="12" t="str">
        <f>IFERROR(INDEX(All!$C$13:$M$206,$B208,H$16),"")</f>
        <v/>
      </c>
      <c r="I208" s="12" t="str">
        <f>IFERROR(INDEX(All!$C$13:$M$206,$B208,I$16),"")</f>
        <v/>
      </c>
      <c r="J208" s="12" t="str">
        <f>IFERROR(INDEX(All!$C$13:$M$206,$B208,J$16),"")</f>
        <v/>
      </c>
      <c r="K208" s="15" t="str">
        <f>IFERROR(INDEX(All!$C$13:$M$206,$B208,K$16),"")</f>
        <v/>
      </c>
      <c r="L208" s="163" t="str">
        <f>IFERROR(INDEX(All!$C$13:$M$206,$B208,L$16),"")</f>
        <v/>
      </c>
      <c r="M208" s="163" t="str">
        <f>IFERROR(INDEX(All!$C$13:$M$206,$B208,M$16),"")</f>
        <v/>
      </c>
      <c r="N208" s="164"/>
      <c r="O208" s="165" t="str">
        <f t="shared" si="4"/>
        <v/>
      </c>
    </row>
    <row r="209" spans="2:15" ht="18" hidden="1" customHeight="1">
      <c r="B209" s="28" t="str">
        <f>IFERROR(SMALL($C$18:$C$211,ROW(All!G204)-ROW(All!$G$12)),"")</f>
        <v/>
      </c>
      <c r="C209" s="161" t="str">
        <f>IF(All!$B204="","",IF($H$9=All!G204,ROW(All!B204)-ROW(All!$B$12),""))</f>
        <v/>
      </c>
      <c r="D209" s="162" t="str">
        <f>IFERROR(INDEX(All!$C$13:$M$206,$B209,D$16),"")</f>
        <v/>
      </c>
      <c r="E209" s="12" t="str">
        <f>IFERROR(INDEX(All!$C$13:$M$206,$B209,E$16),"")</f>
        <v/>
      </c>
      <c r="F209" s="157" t="str">
        <f>IFERROR(INDEX(All!$C$13:$M$206,$B209,F$16),"")</f>
        <v/>
      </c>
      <c r="G209" s="12" t="str">
        <f>IFERROR(INDEX(All!$C$13:$M$206,$B209,G$16),"")</f>
        <v/>
      </c>
      <c r="H209" s="12" t="str">
        <f>IFERROR(INDEX(All!$C$13:$M$206,$B209,H$16),"")</f>
        <v/>
      </c>
      <c r="I209" s="12" t="str">
        <f>IFERROR(INDEX(All!$C$13:$M$206,$B209,I$16),"")</f>
        <v/>
      </c>
      <c r="J209" s="12" t="str">
        <f>IFERROR(INDEX(All!$C$13:$M$206,$B209,J$16),"")</f>
        <v/>
      </c>
      <c r="K209" s="15" t="str">
        <f>IFERROR(INDEX(All!$C$13:$M$206,$B209,K$16),"")</f>
        <v/>
      </c>
      <c r="L209" s="163" t="str">
        <f>IFERROR(INDEX(All!$C$13:$M$206,$B209,L$16),"")</f>
        <v/>
      </c>
      <c r="M209" s="163" t="str">
        <f>IFERROR(INDEX(All!$C$13:$M$206,$B209,M$16),"")</f>
        <v/>
      </c>
      <c r="N209" s="166"/>
      <c r="O209" s="167" t="str">
        <f t="shared" si="4"/>
        <v/>
      </c>
    </row>
    <row r="210" spans="2:15" ht="18" hidden="1" customHeight="1">
      <c r="B210" s="28" t="str">
        <f>IFERROR(SMALL($C$18:$C$211,ROW(All!G205)-ROW(All!$G$12)),"")</f>
        <v/>
      </c>
      <c r="C210" s="161" t="str">
        <f>IF(All!$B205="","",IF($H$9=All!G205,ROW(All!B205)-ROW(All!$B$12),""))</f>
        <v/>
      </c>
      <c r="D210" s="162" t="str">
        <f>IFERROR(INDEX(All!$C$13:$M$206,$B210,D$16),"")</f>
        <v/>
      </c>
      <c r="E210" s="12" t="str">
        <f>IFERROR(INDEX(All!$C$13:$M$206,$B210,E$16),"")</f>
        <v/>
      </c>
      <c r="F210" s="157" t="str">
        <f>IFERROR(INDEX(All!$C$13:$M$206,$B210,F$16),"")</f>
        <v/>
      </c>
      <c r="G210" s="12" t="str">
        <f>IFERROR(INDEX(All!$C$13:$M$206,$B210,G$16),"")</f>
        <v/>
      </c>
      <c r="H210" s="12" t="str">
        <f>IFERROR(INDEX(All!$C$13:$M$206,$B210,H$16),"")</f>
        <v/>
      </c>
      <c r="I210" s="12" t="str">
        <f>IFERROR(INDEX(All!$C$13:$M$206,$B210,I$16),"")</f>
        <v/>
      </c>
      <c r="J210" s="12" t="str">
        <f>IFERROR(INDEX(All!$C$13:$M$206,$B210,J$16),"")</f>
        <v/>
      </c>
      <c r="K210" s="15" t="str">
        <f>IFERROR(INDEX(All!$C$13:$M$206,$B210,K$16),"")</f>
        <v/>
      </c>
      <c r="L210" s="163" t="str">
        <f>IFERROR(INDEX(All!$C$13:$M$206,$B210,L$16),"")</f>
        <v/>
      </c>
      <c r="M210" s="163" t="str">
        <f>IFERROR(INDEX(All!$C$13:$M$206,$B210,M$16),"")</f>
        <v/>
      </c>
      <c r="N210" s="164"/>
      <c r="O210" s="165" t="str">
        <f t="shared" si="4"/>
        <v/>
      </c>
    </row>
    <row r="211" spans="2:15" ht="18" hidden="1" customHeight="1">
      <c r="B211" s="28" t="str">
        <f>IFERROR(SMALL($C$18:$C$211,ROW(All!G206)-ROW(All!$G$12)),"")</f>
        <v/>
      </c>
      <c r="C211" s="161" t="str">
        <f>IF(All!$B206="","",IF($H$9=All!G206,ROW(All!B206)-ROW(All!$B$12),""))</f>
        <v/>
      </c>
      <c r="D211" s="162" t="str">
        <f>IFERROR(INDEX(All!$C$13:$M$206,$B211,D$16),"")</f>
        <v/>
      </c>
      <c r="E211" s="12" t="str">
        <f>IFERROR(INDEX(All!$C$13:$M$206,$B211,E$16),"")</f>
        <v/>
      </c>
      <c r="F211" s="157" t="str">
        <f>IFERROR(INDEX(All!$C$13:$M$206,$B211,F$16),"")</f>
        <v/>
      </c>
      <c r="G211" s="12" t="str">
        <f>IFERROR(INDEX(All!$C$13:$M$206,$B211,G$16),"")</f>
        <v/>
      </c>
      <c r="H211" s="12" t="str">
        <f>IFERROR(INDEX(All!$C$13:$M$206,$B211,H$16),"")</f>
        <v/>
      </c>
      <c r="I211" s="12" t="str">
        <f>IFERROR(INDEX(All!$C$13:$M$206,$B211,I$16),"")</f>
        <v/>
      </c>
      <c r="J211" s="12" t="str">
        <f>IFERROR(INDEX(All!$C$13:$M$206,$B211,J$16),"")</f>
        <v/>
      </c>
      <c r="K211" s="15" t="str">
        <f>IFERROR(INDEX(All!$C$13:$M$206,$B211,K$16),"")</f>
        <v/>
      </c>
      <c r="L211" s="163" t="str">
        <f>IFERROR(INDEX(All!$C$13:$M$206,$B211,L$16),"")</f>
        <v/>
      </c>
      <c r="M211" s="163" t="str">
        <f>IFERROR(INDEX(All!$C$13:$M$206,$B211,M$16),"")</f>
        <v/>
      </c>
      <c r="N211" s="174"/>
      <c r="O211" s="175" t="str">
        <f>IF($G211=$H$9,1,"")</f>
        <v/>
      </c>
    </row>
    <row r="212" spans="2:15" ht="10.5" customHeight="1"/>
    <row r="213" spans="2:15">
      <c r="G213" s="27"/>
      <c r="H213" s="237" t="s">
        <v>131</v>
      </c>
      <c r="I213" s="237"/>
      <c r="J213" s="1">
        <f>$F$9</f>
        <v>0</v>
      </c>
      <c r="K213" s="1"/>
    </row>
  </sheetData>
  <sheetProtection password="CC49" sheet="1" scenarios="1" sort="0" autoFilter="0"/>
  <mergeCells count="18">
    <mergeCell ref="H213:I213"/>
    <mergeCell ref="T21:W21"/>
    <mergeCell ref="D4:F4"/>
    <mergeCell ref="T19:W19"/>
    <mergeCell ref="T20:W20"/>
    <mergeCell ref="A1:D1"/>
    <mergeCell ref="T18:W18"/>
    <mergeCell ref="D15:G15"/>
    <mergeCell ref="D6:M6"/>
    <mergeCell ref="D11:E13"/>
    <mergeCell ref="D8:E8"/>
    <mergeCell ref="D9:E9"/>
    <mergeCell ref="I8:J8"/>
    <mergeCell ref="D2:M2"/>
    <mergeCell ref="L15:M15"/>
    <mergeCell ref="K8:L8"/>
    <mergeCell ref="I9:J9"/>
    <mergeCell ref="K9:L9"/>
  </mergeCells>
  <conditionalFormatting sqref="G11:L11">
    <cfRule type="containsText" dxfId="43" priority="1" operator="containsText" text="ممتاز">
      <formula>NOT(ISERROR(SEARCH("ممتاز",G11)))</formula>
    </cfRule>
    <cfRule type="containsText" dxfId="42" priority="2" operator="containsText" text="جيد جداً">
      <formula>NOT(ISERROR(SEARCH("جيد جداً",G11)))</formula>
    </cfRule>
    <cfRule type="containsText" dxfId="41" priority="3" operator="containsText" text="جيد">
      <formula>NOT(ISERROR(SEARCH("جيد",G11)))</formula>
    </cfRule>
    <cfRule type="containsText" dxfId="40" priority="4" operator="containsText" text="مقبول">
      <formula>NOT(ISERROR(SEARCH("مقبول",G11)))</formula>
    </cfRule>
    <cfRule type="containsText" dxfId="39" priority="5" operator="containsText" text="ضعيف">
      <formula>NOT(ISERROR(SEARCH("ضعيف",G11)))</formula>
    </cfRule>
  </conditionalFormatting>
  <conditionalFormatting sqref="H18:H211">
    <cfRule type="cellIs" dxfId="38" priority="7" operator="between">
      <formula>1</formula>
      <formula>29</formula>
    </cfRule>
  </conditionalFormatting>
  <conditionalFormatting sqref="I18:J211">
    <cfRule type="cellIs" dxfId="37" priority="8" operator="between">
      <formula>1</formula>
      <formula>9</formula>
    </cfRule>
  </conditionalFormatting>
  <conditionalFormatting sqref="K18:K211">
    <cfRule type="cellIs" dxfId="36" priority="6" operator="lessThan">
      <formula>49</formula>
    </cfRule>
  </conditionalFormatting>
  <conditionalFormatting sqref="L18:M211">
    <cfRule type="containsText" dxfId="35" priority="9" operator="containsText" text="ممتاز">
      <formula>NOT(ISERROR(SEARCH("ممتاز",L18)))</formula>
    </cfRule>
    <cfRule type="containsText" dxfId="34" priority="10" operator="containsText" text="جيد جداً">
      <formula>NOT(ISERROR(SEARCH("جيد جداً",L18)))</formula>
    </cfRule>
    <cfRule type="containsText" dxfId="33" priority="11" operator="containsText" text="جيد">
      <formula>NOT(ISERROR(SEARCH("جيد",L18)))</formula>
    </cfRule>
    <cfRule type="containsText" dxfId="32" priority="12" operator="containsText" text="مقبول">
      <formula>NOT(ISERROR(SEARCH("مقبول",L18)))</formula>
    </cfRule>
    <cfRule type="containsText" dxfId="31" priority="13" operator="containsText" text="ضعيف">
      <formula>NOT(ISERROR(SEARCH("ضعيف",L18)))</formula>
    </cfRule>
  </conditionalFormatting>
  <hyperlinks>
    <hyperlink ref="A1" location="الرئيسية!A1" display="الرئيسية" xr:uid="{00000000-0004-0000-0500-000000000000}"/>
    <hyperlink ref="I1" location="أ!A2" display="(أ)" xr:uid="{00000000-0004-0000-0500-000001000000}"/>
    <hyperlink ref="J1" location="ب!A2" display="(ب)" xr:uid="{00000000-0004-0000-0500-000002000000}"/>
    <hyperlink ref="K1" location="ج!A2" display="(ج)" xr:uid="{00000000-0004-0000-0500-000003000000}"/>
    <hyperlink ref="L1" location="د!A2" display="(د)" xr:uid="{00000000-0004-0000-0500-000004000000}"/>
    <hyperlink ref="M1" location="هـ!A2" display="(هـ)" xr:uid="{00000000-0004-0000-0500-000005000000}"/>
    <hyperlink ref="A1:D1" location="الرئيسية!A2" display="الرئيسية" xr:uid="{00000000-0004-0000-0500-000006000000}"/>
  </hyperlinks>
  <printOptions horizontalCentered="1"/>
  <pageMargins left="0.25" right="0.25" top="0.75" bottom="0.75" header="0.3" footer="0.3"/>
  <pageSetup paperSize="9" scale="6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V207"/>
  <sheetViews>
    <sheetView showGridLines="0" rightToLeft="1" view="pageBreakPreview" zoomScaleNormal="100" zoomScaleSheetLayoutView="100" workbookViewId="0">
      <pane ySplit="2" topLeftCell="A3" activePane="bottomLeft" state="frozen"/>
      <selection pane="bottomLeft" activeCell="G1" sqref="G1"/>
    </sheetView>
  </sheetViews>
  <sheetFormatPr defaultRowHeight="15.6"/>
  <cols>
    <col min="1" max="1" width="2" style="27" customWidth="1"/>
    <col min="2" max="2" width="4.44140625" style="28" hidden="1" customWidth="1"/>
    <col min="3" max="3" width="4.44140625" style="27" hidden="1" customWidth="1"/>
    <col min="4" max="4" width="5.5546875" style="28" customWidth="1"/>
    <col min="5" max="5" width="9" style="28" customWidth="1"/>
    <col min="6" max="6" width="31.44140625" style="27" customWidth="1"/>
    <col min="7" max="7" width="6.88671875" style="28" customWidth="1"/>
    <col min="8" max="8" width="8.44140625" style="56" customWidth="1"/>
    <col min="9" max="10" width="7.109375" style="27" customWidth="1"/>
    <col min="11" max="11" width="9.6640625" style="27" customWidth="1"/>
    <col min="12" max="13" width="9.44140625" style="27" customWidth="1"/>
    <col min="14" max="14" width="10.6640625" style="27" hidden="1" customWidth="1"/>
    <col min="15" max="15" width="9.109375" style="28" hidden="1" customWidth="1"/>
    <col min="16" max="16" width="3" style="27" customWidth="1"/>
    <col min="17" max="20" width="9.109375" style="27"/>
    <col min="21" max="21" width="28.109375" style="27" customWidth="1"/>
    <col min="22" max="256" width="9.109375" style="27"/>
  </cols>
  <sheetData>
    <row r="1" spans="1:16" s="52" customFormat="1" ht="15">
      <c r="A1" s="243" t="s">
        <v>117</v>
      </c>
      <c r="B1" s="243"/>
      <c r="C1" s="243"/>
      <c r="D1" s="243"/>
      <c r="E1" s="63"/>
      <c r="G1" s="63"/>
      <c r="I1" s="64" t="s">
        <v>112</v>
      </c>
      <c r="J1" s="63" t="s">
        <v>113</v>
      </c>
      <c r="K1" s="63" t="s">
        <v>114</v>
      </c>
      <c r="L1" s="63" t="s">
        <v>115</v>
      </c>
      <c r="M1" s="63" t="s">
        <v>116</v>
      </c>
      <c r="N1" s="54" t="str">
        <f>VLOOKUP($G$9,Grade_Names,2,TRUE)</f>
        <v>الثامن</v>
      </c>
    </row>
    <row r="2" spans="1:16" s="52" customFormat="1" ht="22.8">
      <c r="A2" s="51"/>
      <c r="B2" s="51"/>
      <c r="C2" s="239" t="s">
        <v>202</v>
      </c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</row>
    <row r="3" spans="1:16" s="52" customFormat="1" ht="15">
      <c r="D3" s="51"/>
      <c r="F3" s="51"/>
      <c r="H3" s="53"/>
      <c r="I3" s="51"/>
      <c r="J3" s="51"/>
      <c r="K3" s="51"/>
      <c r="L3" s="51"/>
      <c r="N3" s="55"/>
    </row>
    <row r="4" spans="1:16" s="52" customFormat="1" ht="17.399999999999999">
      <c r="D4" s="244" t="s">
        <v>201</v>
      </c>
      <c r="E4" s="244"/>
      <c r="F4" s="244"/>
      <c r="H4" s="53"/>
      <c r="I4" s="51"/>
      <c r="J4" s="51"/>
      <c r="K4" s="51"/>
      <c r="L4" s="51"/>
      <c r="N4" s="55"/>
    </row>
    <row r="6" spans="1:16" ht="17.399999999999999">
      <c r="D6" s="240" t="str">
        <f>CONCATENATE("كشف درجات مادة ","(",D9,")"," لشهر ","(",M9,")"," من العام الدراسي ","(",I9,")")</f>
        <v>كشف درجات مادة (0) لشهر (محرم) من العام الدراسي (1444)</v>
      </c>
      <c r="E6" s="240"/>
      <c r="F6" s="240"/>
      <c r="G6" s="240"/>
      <c r="H6" s="240"/>
      <c r="I6" s="240"/>
      <c r="J6" s="240"/>
      <c r="K6" s="240"/>
      <c r="L6" s="240"/>
      <c r="M6" s="240"/>
    </row>
    <row r="7" spans="1:16" ht="12" customHeight="1"/>
    <row r="8" spans="1:16" ht="15.75" customHeight="1">
      <c r="D8" s="236" t="s">
        <v>88</v>
      </c>
      <c r="E8" s="236"/>
      <c r="F8" s="57" t="s">
        <v>90</v>
      </c>
      <c r="G8" s="257" t="s">
        <v>89</v>
      </c>
      <c r="H8" s="258"/>
      <c r="I8" s="236" t="s">
        <v>5</v>
      </c>
      <c r="J8" s="236"/>
      <c r="K8" s="236" t="s">
        <v>13</v>
      </c>
      <c r="L8" s="236"/>
      <c r="M8" s="57" t="s">
        <v>7</v>
      </c>
    </row>
    <row r="9" spans="1:16" s="28" customFormat="1">
      <c r="D9" s="233">
        <f>الرئيسية!$J$15</f>
        <v>0</v>
      </c>
      <c r="E9" s="233"/>
      <c r="F9" s="37">
        <f>الرئيسية!$B$15</f>
        <v>0</v>
      </c>
      <c r="G9" s="254">
        <f>الرئيسية!$Q$15</f>
        <v>8</v>
      </c>
      <c r="H9" s="255"/>
      <c r="I9" s="252">
        <f>الرئيسية!$B$9</f>
        <v>1444</v>
      </c>
      <c r="J9" s="252"/>
      <c r="K9" s="233" t="str">
        <f>الرئيسية!$J$9</f>
        <v>الأول</v>
      </c>
      <c r="L9" s="233"/>
      <c r="M9" s="37" t="str">
        <f>التحليل!$M$10</f>
        <v>محرم</v>
      </c>
      <c r="N9" s="27"/>
    </row>
    <row r="10" spans="1:16" ht="7.5" customHeight="1">
      <c r="D10" s="58"/>
      <c r="E10" s="58"/>
      <c r="F10" s="58"/>
      <c r="G10" s="58"/>
      <c r="H10" s="58"/>
      <c r="I10" s="58"/>
    </row>
    <row r="11" spans="1:16" ht="18" customHeight="1">
      <c r="D11" s="245" t="s">
        <v>108</v>
      </c>
      <c r="E11" s="246"/>
      <c r="F11" s="57" t="s">
        <v>105</v>
      </c>
      <c r="G11" s="31" t="s">
        <v>100</v>
      </c>
      <c r="H11" s="31" t="s">
        <v>109</v>
      </c>
      <c r="I11" s="31" t="s">
        <v>101</v>
      </c>
      <c r="J11" s="31" t="s">
        <v>102</v>
      </c>
      <c r="K11" s="31" t="s">
        <v>103</v>
      </c>
      <c r="L11" s="31" t="s">
        <v>104</v>
      </c>
      <c r="M11" s="57" t="s">
        <v>84</v>
      </c>
    </row>
    <row r="12" spans="1:16" ht="18" customHeight="1">
      <c r="D12" s="247"/>
      <c r="E12" s="248"/>
      <c r="F12" s="37" t="s">
        <v>129</v>
      </c>
      <c r="G12" s="41">
        <f t="shared" ref="G12:L12" si="0">COUNTIF($L$18:$L$206,G11)</f>
        <v>23</v>
      </c>
      <c r="H12" s="41">
        <f t="shared" si="0"/>
        <v>14</v>
      </c>
      <c r="I12" s="41">
        <f t="shared" si="0"/>
        <v>20</v>
      </c>
      <c r="J12" s="41">
        <f t="shared" si="0"/>
        <v>20</v>
      </c>
      <c r="K12" s="41">
        <f t="shared" si="0"/>
        <v>25</v>
      </c>
      <c r="L12" s="41">
        <f t="shared" si="0"/>
        <v>4</v>
      </c>
      <c r="M12" s="2">
        <f>SUM(G12:L12)</f>
        <v>106</v>
      </c>
    </row>
    <row r="13" spans="1:16" ht="18" customHeight="1">
      <c r="D13" s="249"/>
      <c r="E13" s="250"/>
      <c r="F13" s="37" t="s">
        <v>130</v>
      </c>
      <c r="G13" s="41">
        <f t="shared" ref="G13:L13" si="1">COUNTIF($M$18:$M$206,G11)</f>
        <v>33</v>
      </c>
      <c r="H13" s="41">
        <f t="shared" si="1"/>
        <v>23</v>
      </c>
      <c r="I13" s="41">
        <f t="shared" si="1"/>
        <v>22</v>
      </c>
      <c r="J13" s="41">
        <f t="shared" si="1"/>
        <v>23</v>
      </c>
      <c r="K13" s="41">
        <f t="shared" si="1"/>
        <v>5</v>
      </c>
      <c r="L13" s="41">
        <f t="shared" si="1"/>
        <v>0</v>
      </c>
      <c r="M13" s="2">
        <f>SUM(G13:L13)</f>
        <v>106</v>
      </c>
    </row>
    <row r="14" spans="1:16" ht="7.5" customHeight="1">
      <c r="D14" s="58"/>
      <c r="E14" s="58"/>
      <c r="F14" s="58"/>
      <c r="G14" s="58"/>
      <c r="H14" s="58"/>
      <c r="I14" s="58"/>
    </row>
    <row r="15" spans="1:16" ht="15.75" customHeight="1">
      <c r="D15" s="242" t="s">
        <v>86</v>
      </c>
      <c r="E15" s="242"/>
      <c r="F15" s="242"/>
      <c r="G15" s="242"/>
      <c r="H15" s="16">
        <v>60</v>
      </c>
      <c r="I15" s="16">
        <v>20</v>
      </c>
      <c r="J15" s="16">
        <v>20</v>
      </c>
      <c r="K15" s="17">
        <v>100</v>
      </c>
      <c r="L15" s="256" t="s">
        <v>119</v>
      </c>
      <c r="M15" s="256"/>
      <c r="N15" s="9"/>
      <c r="O15" s="10"/>
    </row>
    <row r="16" spans="1:16" ht="18.75" hidden="1" customHeight="1">
      <c r="D16" s="77">
        <f>All!C$11</f>
        <v>1</v>
      </c>
      <c r="E16" s="77">
        <f>All!D$11</f>
        <v>2</v>
      </c>
      <c r="F16" s="77">
        <f>All!E$11</f>
        <v>3</v>
      </c>
      <c r="G16" s="77">
        <f>All!G$11</f>
        <v>5</v>
      </c>
      <c r="H16" s="77">
        <f>All!H$11</f>
        <v>6</v>
      </c>
      <c r="I16" s="77">
        <f>All!I$11</f>
        <v>7</v>
      </c>
      <c r="J16" s="77">
        <f>All!J$11</f>
        <v>8</v>
      </c>
      <c r="K16" s="77">
        <f>All!K$11</f>
        <v>9</v>
      </c>
      <c r="L16" s="77">
        <f>All!L$11</f>
        <v>10</v>
      </c>
      <c r="M16" s="77">
        <f>All!M$11</f>
        <v>11</v>
      </c>
    </row>
    <row r="17" spans="2:23" ht="20.25" customHeight="1">
      <c r="C17" s="59" t="s">
        <v>151</v>
      </c>
      <c r="D17" s="59" t="s">
        <v>151</v>
      </c>
      <c r="E17" s="60" t="s">
        <v>9</v>
      </c>
      <c r="F17" s="60" t="s">
        <v>87</v>
      </c>
      <c r="G17" s="60" t="s">
        <v>10</v>
      </c>
      <c r="H17" s="60" t="s">
        <v>11</v>
      </c>
      <c r="I17" s="25" t="s">
        <v>143</v>
      </c>
      <c r="J17" s="25" t="s">
        <v>144</v>
      </c>
      <c r="K17" s="25" t="s">
        <v>145</v>
      </c>
      <c r="L17" s="25" t="s">
        <v>146</v>
      </c>
      <c r="M17" s="61" t="s">
        <v>148</v>
      </c>
      <c r="N17" s="17" t="s">
        <v>157</v>
      </c>
      <c r="O17" s="40" t="s">
        <v>85</v>
      </c>
    </row>
    <row r="18" spans="2:23">
      <c r="B18" s="28">
        <f>IFERROR(SMALL($C$18:$C$206,ROW(All!G13)-ROW(All!$G$12)),"")</f>
        <v>1</v>
      </c>
      <c r="C18" s="62">
        <f>IF(All!$B13="","",ROW(All!B13)-ROW(All!$B$12))</f>
        <v>1</v>
      </c>
      <c r="D18" s="11">
        <f>IFERROR(INDEX(All!$C$13:$M$206,$B18,D$16),"")</f>
        <v>1</v>
      </c>
      <c r="E18" s="12">
        <f>IFERROR(INDEX(All!$C$13:$M$206,$B18,E$16),"")</f>
        <v>5716</v>
      </c>
      <c r="F18" s="14" t="str">
        <f>IFERROR(INDEX(All!$C$13:$M$206,$B18,F$16),"")</f>
        <v>احمد صادق حميد  المعشي</v>
      </c>
      <c r="G18" s="12" t="str">
        <f>IFERROR(INDEX(All!$C$13:$M$206,$B18,G$16),"")</f>
        <v>أ</v>
      </c>
      <c r="H18" s="12">
        <f>IFERROR(INDEX(All!$C$13:$M$206,$B18,H$16),"")</f>
        <v>36</v>
      </c>
      <c r="I18" s="12">
        <f>IFERROR(INDEX(All!$C$13:$M$206,$B18,I$16),"")</f>
        <v>19</v>
      </c>
      <c r="J18" s="12">
        <f>IFERROR(INDEX(All!$C$13:$M$206,$B18,J$16),"")</f>
        <v>19</v>
      </c>
      <c r="K18" s="15">
        <f>IFERROR(INDEX(All!$C$13:$M$206,$B18,K$16),"")</f>
        <v>74</v>
      </c>
      <c r="L18" s="12" t="str">
        <f>IFERROR(INDEX(All!$C$13:$M$206,$B18,L$16),"")</f>
        <v>مقبول</v>
      </c>
      <c r="M18" s="20" t="str">
        <f>IFERROR(INDEX(All!$C$13:$M$206,$B18,M$16),"")</f>
        <v>جيد</v>
      </c>
      <c r="N18" s="21">
        <f t="shared" ref="N18:N49" si="2">IFERROR(LARGE($H$18:$H$205,ROW(A1)),"")</f>
        <v>60</v>
      </c>
      <c r="O18" s="21">
        <f t="shared" ref="O18:O49" si="3">IF(C18="","",1)</f>
        <v>1</v>
      </c>
      <c r="T18" s="238"/>
      <c r="U18" s="238"/>
      <c r="V18" s="238"/>
      <c r="W18" s="238"/>
    </row>
    <row r="19" spans="2:23">
      <c r="B19" s="28">
        <f>IFERROR(SMALL($C$18:$C$206,ROW(All!G14)-ROW(All!$G$12)),"")</f>
        <v>2</v>
      </c>
      <c r="C19" s="62">
        <f>IF(All!$B14="","",ROW(All!B14)-ROW(All!$B$12))</f>
        <v>2</v>
      </c>
      <c r="D19" s="11">
        <f>IFERROR(INDEX(All!$C$13:$M$206,$B19,D$16),"")</f>
        <v>2</v>
      </c>
      <c r="E19" s="12">
        <f>IFERROR(INDEX(All!$C$13:$M$206,$B19,E$16),"")</f>
        <v>4329</v>
      </c>
      <c r="F19" s="14" t="str">
        <f>IFERROR(INDEX(All!$C$13:$M$206,$B19,F$16),"")</f>
        <v>ادهم ابراهيم حسين  فارع</v>
      </c>
      <c r="G19" s="12" t="str">
        <f>IFERROR(INDEX(All!$C$13:$M$206,$B19,G$16),"")</f>
        <v>أ</v>
      </c>
      <c r="H19" s="13">
        <f>IFERROR(INDEX(All!$C$13:$M$206,$B19,H$16),"")</f>
        <v>51</v>
      </c>
      <c r="I19" s="13">
        <f>IFERROR(INDEX(All!$C$13:$M$206,$B19,I$16),"")</f>
        <v>20</v>
      </c>
      <c r="J19" s="13">
        <f>IFERROR(INDEX(All!$C$13:$M$206,$B19,J$16),"")</f>
        <v>19</v>
      </c>
      <c r="K19" s="3">
        <f>IFERROR(INDEX(All!$C$13:$M$206,$B19,K$16),"")</f>
        <v>90</v>
      </c>
      <c r="L19" s="12" t="str">
        <f>IFERROR(INDEX(All!$C$13:$M$206,$B19,L$16),"")</f>
        <v>جيد جداً</v>
      </c>
      <c r="M19" s="20" t="str">
        <f>IFERROR(INDEX(All!$C$13:$M$206,$B19,M$16),"")</f>
        <v>ممتاز</v>
      </c>
      <c r="N19" s="21">
        <f t="shared" si="2"/>
        <v>60</v>
      </c>
      <c r="O19" s="21">
        <f t="shared" si="3"/>
        <v>1</v>
      </c>
      <c r="T19" s="238"/>
      <c r="U19" s="238"/>
      <c r="V19" s="238"/>
      <c r="W19" s="238"/>
    </row>
    <row r="20" spans="2:23">
      <c r="B20" s="28">
        <f>IFERROR(SMALL($C$18:$C$206,ROW(All!G15)-ROW(All!$G$12)),"")</f>
        <v>3</v>
      </c>
      <c r="C20" s="62">
        <f>IF(All!$B15="","",ROW(All!B15)-ROW(All!$B$12))</f>
        <v>3</v>
      </c>
      <c r="D20" s="11">
        <f>IFERROR(INDEX(All!$C$13:$M$206,$B20,D$16),"")</f>
        <v>3</v>
      </c>
      <c r="E20" s="12">
        <f>IFERROR(INDEX(All!$C$13:$M$206,$B20,E$16),"")</f>
        <v>3153</v>
      </c>
      <c r="F20" s="14" t="str">
        <f>IFERROR(INDEX(All!$C$13:$M$206,$B20,F$16),"")</f>
        <v>اسامة محمد مهدي  الريمي</v>
      </c>
      <c r="G20" s="12" t="str">
        <f>IFERROR(INDEX(All!$C$13:$M$206,$B20,G$16),"")</f>
        <v>أ</v>
      </c>
      <c r="H20" s="13">
        <f>IFERROR(INDEX(All!$C$13:$M$206,$B20,H$16),"")</f>
        <v>40</v>
      </c>
      <c r="I20" s="13">
        <f>IFERROR(INDEX(All!$C$13:$M$206,$B20,I$16),"")</f>
        <v>19</v>
      </c>
      <c r="J20" s="13">
        <f>IFERROR(INDEX(All!$C$13:$M$206,$B20,J$16),"")</f>
        <v>29</v>
      </c>
      <c r="K20" s="3">
        <f>IFERROR(INDEX(All!$C$13:$M$206,$B20,K$16),"")</f>
        <v>88</v>
      </c>
      <c r="L20" s="12" t="str">
        <f>IFERROR(INDEX(All!$C$13:$M$206,$B20,L$16),"")</f>
        <v>جيد</v>
      </c>
      <c r="M20" s="20" t="str">
        <f>IFERROR(INDEX(All!$C$13:$M$206,$B20,M$16),"")</f>
        <v>جيد جداً</v>
      </c>
      <c r="N20" s="21">
        <f t="shared" si="2"/>
        <v>60</v>
      </c>
      <c r="O20" s="21">
        <f t="shared" si="3"/>
        <v>1</v>
      </c>
      <c r="T20" s="238"/>
      <c r="U20" s="238"/>
      <c r="V20" s="238"/>
      <c r="W20" s="238"/>
    </row>
    <row r="21" spans="2:23">
      <c r="B21" s="28">
        <f>IFERROR(SMALL($C$18:$C$206,ROW(All!G16)-ROW(All!$G$12)),"")</f>
        <v>4</v>
      </c>
      <c r="C21" s="62">
        <f>IF(All!$B16="","",ROW(All!B16)-ROW(All!$B$12))</f>
        <v>4</v>
      </c>
      <c r="D21" s="11">
        <f>IFERROR(INDEX(All!$C$13:$M$206,$B21,D$16),"")</f>
        <v>4</v>
      </c>
      <c r="E21" s="12">
        <f>IFERROR(INDEX(All!$C$13:$M$206,$B21,E$16),"")</f>
        <v>1531</v>
      </c>
      <c r="F21" s="14" t="str">
        <f>IFERROR(INDEX(All!$C$13:$M$206,$B21,F$16),"")</f>
        <v>البراء صلاح احمد سيف البطر</v>
      </c>
      <c r="G21" s="12" t="str">
        <f>IFERROR(INDEX(All!$C$13:$M$206,$B21,G$16),"")</f>
        <v>أ</v>
      </c>
      <c r="H21" s="13">
        <f>IFERROR(INDEX(All!$C$13:$M$206,$B21,H$16),"")</f>
        <v>22</v>
      </c>
      <c r="I21" s="13">
        <f>IFERROR(INDEX(All!$C$13:$M$206,$B21,I$16),"")</f>
        <v>19</v>
      </c>
      <c r="J21" s="13">
        <f>IFERROR(INDEX(All!$C$13:$M$206,$B21,J$16),"")</f>
        <v>20</v>
      </c>
      <c r="K21" s="3">
        <f>IFERROR(INDEX(All!$C$13:$M$206,$B21,K$16),"")</f>
        <v>61</v>
      </c>
      <c r="L21" s="12" t="str">
        <f>IFERROR(INDEX(All!$C$13:$M$206,$B21,L$16),"")</f>
        <v>ضعيف</v>
      </c>
      <c r="M21" s="20" t="str">
        <f>IFERROR(INDEX(All!$C$13:$M$206,$B21,M$16),"")</f>
        <v>مقبول</v>
      </c>
      <c r="N21" s="21">
        <f t="shared" si="2"/>
        <v>60</v>
      </c>
      <c r="O21" s="21">
        <f t="shared" si="3"/>
        <v>1</v>
      </c>
      <c r="T21" s="238"/>
      <c r="U21" s="238"/>
      <c r="V21" s="238"/>
      <c r="W21" s="238"/>
    </row>
    <row r="22" spans="2:23">
      <c r="B22" s="28">
        <f>IFERROR(SMALL($C$18:$C$206,ROW(All!G17)-ROW(All!$G$12)),"")</f>
        <v>5</v>
      </c>
      <c r="C22" s="62">
        <f>IF(All!$B17="","",ROW(All!B17)-ROW(All!$B$12))</f>
        <v>5</v>
      </c>
      <c r="D22" s="11">
        <f>IFERROR(INDEX(All!$C$13:$M$206,$B22,D$16),"")</f>
        <v>5</v>
      </c>
      <c r="E22" s="12">
        <f>IFERROR(INDEX(All!$C$13:$M$206,$B22,E$16),"")</f>
        <v>5900</v>
      </c>
      <c r="F22" s="14" t="str">
        <f>IFERROR(INDEX(All!$C$13:$M$206,$B22,F$16),"")</f>
        <v>انس فوزي محمد حازم سعيد</v>
      </c>
      <c r="G22" s="12" t="str">
        <f>IFERROR(INDEX(All!$C$13:$M$206,$B22,G$16),"")</f>
        <v>أ</v>
      </c>
      <c r="H22" s="13">
        <f>IFERROR(INDEX(All!$C$13:$M$206,$B22,H$16),"")</f>
        <v>30</v>
      </c>
      <c r="I22" s="13">
        <f>IFERROR(INDEX(All!$C$13:$M$206,$B22,I$16),"")</f>
        <v>19</v>
      </c>
      <c r="J22" s="13">
        <f>IFERROR(INDEX(All!$C$13:$M$206,$B22,J$16),"")</f>
        <v>20</v>
      </c>
      <c r="K22" s="3">
        <f>IFERROR(INDEX(All!$C$13:$M$206,$B22,K$16),"")</f>
        <v>69</v>
      </c>
      <c r="L22" s="12" t="str">
        <f>IFERROR(INDEX(All!$C$13:$M$206,$B22,L$16),"")</f>
        <v>مقبول</v>
      </c>
      <c r="M22" s="20" t="str">
        <f>IFERROR(INDEX(All!$C$13:$M$206,$B22,M$16),"")</f>
        <v>جيد</v>
      </c>
      <c r="N22" s="21">
        <f t="shared" si="2"/>
        <v>60</v>
      </c>
      <c r="O22" s="21">
        <f t="shared" si="3"/>
        <v>1</v>
      </c>
      <c r="T22" s="238"/>
      <c r="U22" s="238"/>
      <c r="V22" s="238"/>
      <c r="W22" s="238"/>
    </row>
    <row r="23" spans="2:23">
      <c r="B23" s="28">
        <f>IFERROR(SMALL($C$18:$C$206,ROW(All!G18)-ROW(All!$G$12)),"")</f>
        <v>6</v>
      </c>
      <c r="C23" s="62">
        <f>IF(All!$B18="","",ROW(All!B18)-ROW(All!$B$12))</f>
        <v>6</v>
      </c>
      <c r="D23" s="11">
        <f>IFERROR(INDEX(All!$C$13:$M$206,$B23,D$16),"")</f>
        <v>6</v>
      </c>
      <c r="E23" s="12">
        <f>IFERROR(INDEX(All!$C$13:$M$206,$B23,E$16),"")</f>
        <v>1546</v>
      </c>
      <c r="F23" s="14" t="str">
        <f>IFERROR(INDEX(All!$C$13:$M$206,$B23,F$16),"")</f>
        <v>ايمن غالب احمد ابراهيم صغير</v>
      </c>
      <c r="G23" s="12" t="str">
        <f>IFERROR(INDEX(All!$C$13:$M$206,$B23,G$16),"")</f>
        <v>أ</v>
      </c>
      <c r="H23" s="13">
        <f>IFERROR(INDEX(All!$C$13:$M$206,$B23,H$16),"")</f>
        <v>60</v>
      </c>
      <c r="I23" s="13">
        <f>IFERROR(INDEX(All!$C$13:$M$206,$B23,I$16),"")</f>
        <v>20</v>
      </c>
      <c r="J23" s="13">
        <f>IFERROR(INDEX(All!$C$13:$M$206,$B23,J$16),"")</f>
        <v>20</v>
      </c>
      <c r="K23" s="3">
        <f>IFERROR(INDEX(All!$C$13:$M$206,$B23,K$16),"")</f>
        <v>100</v>
      </c>
      <c r="L23" s="12" t="str">
        <f>IFERROR(INDEX(All!$C$13:$M$206,$B23,L$16),"")</f>
        <v>ممتاز</v>
      </c>
      <c r="M23" s="20" t="str">
        <f>IFERROR(INDEX(All!$C$13:$M$206,$B23,M$16),"")</f>
        <v>ممتاز</v>
      </c>
      <c r="N23" s="21">
        <f t="shared" si="2"/>
        <v>60</v>
      </c>
      <c r="O23" s="21">
        <f t="shared" si="3"/>
        <v>1</v>
      </c>
    </row>
    <row r="24" spans="2:23">
      <c r="B24" s="28">
        <f>IFERROR(SMALL($C$18:$C$206,ROW(All!G19)-ROW(All!$G$12)),"")</f>
        <v>7</v>
      </c>
      <c r="C24" s="62">
        <f>IF(All!$B19="","",ROW(All!B19)-ROW(All!$B$12))</f>
        <v>7</v>
      </c>
      <c r="D24" s="11">
        <f>IFERROR(INDEX(All!$C$13:$M$206,$B24,D$16),"")</f>
        <v>7</v>
      </c>
      <c r="E24" s="12">
        <f>IFERROR(INDEX(All!$C$13:$M$206,$B24,E$16),"")</f>
        <v>5303</v>
      </c>
      <c r="F24" s="14" t="str">
        <f>IFERROR(INDEX(All!$C$13:$M$206,$B24,F$16),"")</f>
        <v>حسين قايد محمد صالح سعود الوايلي</v>
      </c>
      <c r="G24" s="12" t="str">
        <f>IFERROR(INDEX(All!$C$13:$M$206,$B24,G$16),"")</f>
        <v>أ</v>
      </c>
      <c r="H24" s="13">
        <f>IFERROR(INDEX(All!$C$13:$M$206,$B24,H$16),"")</f>
        <v>60</v>
      </c>
      <c r="I24" s="13">
        <f>IFERROR(INDEX(All!$C$13:$M$206,$B24,I$16),"")</f>
        <v>20</v>
      </c>
      <c r="J24" s="13">
        <f>IFERROR(INDEX(All!$C$13:$M$206,$B24,J$16),"")</f>
        <v>20</v>
      </c>
      <c r="K24" s="3">
        <f>IFERROR(INDEX(All!$C$13:$M$206,$B24,K$16),"")</f>
        <v>100</v>
      </c>
      <c r="L24" s="12" t="str">
        <f>IFERROR(INDEX(All!$C$13:$M$206,$B24,L$16),"")</f>
        <v>ممتاز</v>
      </c>
      <c r="M24" s="20" t="str">
        <f>IFERROR(INDEX(All!$C$13:$M$206,$B24,M$16),"")</f>
        <v>ممتاز</v>
      </c>
      <c r="N24" s="21">
        <f t="shared" si="2"/>
        <v>60</v>
      </c>
      <c r="O24" s="21">
        <f t="shared" si="3"/>
        <v>1</v>
      </c>
    </row>
    <row r="25" spans="2:23">
      <c r="B25" s="28">
        <f>IFERROR(SMALL($C$18:$C$206,ROW(All!G20)-ROW(All!$G$12)),"")</f>
        <v>8</v>
      </c>
      <c r="C25" s="62">
        <f>IF(All!$B20="","",ROW(All!B20)-ROW(All!$B$12))</f>
        <v>8</v>
      </c>
      <c r="D25" s="11">
        <f>IFERROR(INDEX(All!$C$13:$M$206,$B25,D$16),"")</f>
        <v>8</v>
      </c>
      <c r="E25" s="12">
        <f>IFERROR(INDEX(All!$C$13:$M$206,$B25,E$16),"")</f>
        <v>4537</v>
      </c>
      <c r="F25" s="14" t="str">
        <f>IFERROR(INDEX(All!$C$13:$M$206,$B25,F$16),"")</f>
        <v>حمزه صباري محمد صالح الصباري</v>
      </c>
      <c r="G25" s="12" t="str">
        <f>IFERROR(INDEX(All!$C$13:$M$206,$B25,G$16),"")</f>
        <v>أ</v>
      </c>
      <c r="H25" s="13">
        <f>IFERROR(INDEX(All!$C$13:$M$206,$B25,H$16),"")</f>
        <v>30</v>
      </c>
      <c r="I25" s="13">
        <f>IFERROR(INDEX(All!$C$13:$M$206,$B25,I$16),"")</f>
        <v>19</v>
      </c>
      <c r="J25" s="13">
        <f>IFERROR(INDEX(All!$C$13:$M$206,$B25,J$16),"")</f>
        <v>16</v>
      </c>
      <c r="K25" s="3">
        <f>IFERROR(INDEX(All!$C$13:$M$206,$B25,K$16),"")</f>
        <v>65</v>
      </c>
      <c r="L25" s="12" t="str">
        <f>IFERROR(INDEX(All!$C$13:$M$206,$B25,L$16),"")</f>
        <v>مقبول</v>
      </c>
      <c r="M25" s="20" t="str">
        <f>IFERROR(INDEX(All!$C$13:$M$206,$B25,M$16),"")</f>
        <v>جيد</v>
      </c>
      <c r="N25" s="21">
        <f t="shared" si="2"/>
        <v>60</v>
      </c>
      <c r="O25" s="21">
        <f t="shared" si="3"/>
        <v>1</v>
      </c>
    </row>
    <row r="26" spans="2:23">
      <c r="B26" s="28">
        <f>IFERROR(SMALL($C$18:$C$206,ROW(All!G21)-ROW(All!$G$12)),"")</f>
        <v>9</v>
      </c>
      <c r="C26" s="62">
        <f>IF(All!$B21="","",ROW(All!B21)-ROW(All!$B$12))</f>
        <v>9</v>
      </c>
      <c r="D26" s="11">
        <f>IFERROR(INDEX(All!$C$13:$M$206,$B26,D$16),"")</f>
        <v>9</v>
      </c>
      <c r="E26" s="12">
        <f>IFERROR(INDEX(All!$C$13:$M$206,$B26,E$16),"")</f>
        <v>4077</v>
      </c>
      <c r="F26" s="14" t="str">
        <f>IFERROR(INDEX(All!$C$13:$M$206,$B26,F$16),"")</f>
        <v>حمزه عبدالله يحيى محمد المتوكل</v>
      </c>
      <c r="G26" s="12" t="str">
        <f>IFERROR(INDEX(All!$C$13:$M$206,$B26,G$16),"")</f>
        <v>أ</v>
      </c>
      <c r="H26" s="13">
        <f>IFERROR(INDEX(All!$C$13:$M$206,$B26,H$16),"")</f>
        <v>60</v>
      </c>
      <c r="I26" s="13">
        <f>IFERROR(INDEX(All!$C$13:$M$206,$B26,I$16),"")</f>
        <v>20</v>
      </c>
      <c r="J26" s="13">
        <f>IFERROR(INDEX(All!$C$13:$M$206,$B26,J$16),"")</f>
        <v>20</v>
      </c>
      <c r="K26" s="3">
        <f>IFERROR(INDEX(All!$C$13:$M$206,$B26,K$16),"")</f>
        <v>100</v>
      </c>
      <c r="L26" s="12" t="str">
        <f>IFERROR(INDEX(All!$C$13:$M$206,$B26,L$16),"")</f>
        <v>ممتاز</v>
      </c>
      <c r="M26" s="20" t="str">
        <f>IFERROR(INDEX(All!$C$13:$M$206,$B26,M$16),"")</f>
        <v>ممتاز</v>
      </c>
      <c r="N26" s="21">
        <f t="shared" si="2"/>
        <v>58</v>
      </c>
      <c r="O26" s="21">
        <f t="shared" si="3"/>
        <v>1</v>
      </c>
    </row>
    <row r="27" spans="2:23">
      <c r="B27" s="28">
        <f>IFERROR(SMALL($C$18:$C$206,ROW(All!G22)-ROW(All!$G$12)),"")</f>
        <v>10</v>
      </c>
      <c r="C27" s="62">
        <f>IF(All!$B22="","",ROW(All!B22)-ROW(All!$B$12))</f>
        <v>10</v>
      </c>
      <c r="D27" s="11">
        <f>IFERROR(INDEX(All!$C$13:$M$206,$B27,D$16),"")</f>
        <v>10</v>
      </c>
      <c r="E27" s="12">
        <f>IFERROR(INDEX(All!$C$13:$M$206,$B27,E$16),"")</f>
        <v>5187</v>
      </c>
      <c r="F27" s="14" t="str">
        <f>IFERROR(INDEX(All!$C$13:$M$206,$B27,F$16),"")</f>
        <v>سعيد محمد سعيد محمد البعني</v>
      </c>
      <c r="G27" s="12" t="str">
        <f>IFERROR(INDEX(All!$C$13:$M$206,$B27,G$16),"")</f>
        <v>أ</v>
      </c>
      <c r="H27" s="13">
        <f>IFERROR(INDEX(All!$C$13:$M$206,$B27,H$16),"")</f>
        <v>40</v>
      </c>
      <c r="I27" s="13">
        <f>IFERROR(INDEX(All!$C$13:$M$206,$B27,I$16),"")</f>
        <v>20</v>
      </c>
      <c r="J27" s="13">
        <f>IFERROR(INDEX(All!$C$13:$M$206,$B27,J$16),"")</f>
        <v>20</v>
      </c>
      <c r="K27" s="3">
        <f>IFERROR(INDEX(All!$C$13:$M$206,$B27,K$16),"")</f>
        <v>80</v>
      </c>
      <c r="L27" s="12" t="str">
        <f>IFERROR(INDEX(All!$C$13:$M$206,$B27,L$16),"")</f>
        <v>جيد</v>
      </c>
      <c r="M27" s="20" t="str">
        <f>IFERROR(INDEX(All!$C$13:$M$206,$B27,M$16),"")</f>
        <v>جيد جداً</v>
      </c>
      <c r="N27" s="21">
        <f t="shared" si="2"/>
        <v>58</v>
      </c>
      <c r="O27" s="21">
        <f t="shared" si="3"/>
        <v>1</v>
      </c>
    </row>
    <row r="28" spans="2:23">
      <c r="B28" s="28">
        <f>IFERROR(SMALL($C$18:$C$206,ROW(All!G23)-ROW(All!$G$12)),"")</f>
        <v>11</v>
      </c>
      <c r="C28" s="62">
        <f>IF(All!$B23="","",ROW(All!B23)-ROW(All!$B$12))</f>
        <v>11</v>
      </c>
      <c r="D28" s="11">
        <f>IFERROR(INDEX(All!$C$13:$M$206,$B28,D$16),"")</f>
        <v>11</v>
      </c>
      <c r="E28" s="12">
        <f>IFERROR(INDEX(All!$C$13:$M$206,$B28,E$16),"")</f>
        <v>5610</v>
      </c>
      <c r="F28" s="14" t="str">
        <f>IFERROR(INDEX(All!$C$13:$M$206,$B28,F$16),"")</f>
        <v>عبدالرحمن منصور محمد محسن الهاملي</v>
      </c>
      <c r="G28" s="12" t="str">
        <f>IFERROR(INDEX(All!$C$13:$M$206,$B28,G$16),"")</f>
        <v>أ</v>
      </c>
      <c r="H28" s="13">
        <f>IFERROR(INDEX(All!$C$13:$M$206,$B28,H$16),"")</f>
        <v>26</v>
      </c>
      <c r="I28" s="13">
        <f>IFERROR(INDEX(All!$C$13:$M$206,$B28,I$16),"")</f>
        <v>19</v>
      </c>
      <c r="J28" s="13">
        <f>IFERROR(INDEX(All!$C$13:$M$206,$B28,J$16),"")</f>
        <v>17</v>
      </c>
      <c r="K28" s="3">
        <f>IFERROR(INDEX(All!$C$13:$M$206,$B28,K$16),"")</f>
        <v>62</v>
      </c>
      <c r="L28" s="12" t="str">
        <f>IFERROR(INDEX(All!$C$13:$M$206,$B28,L$16),"")</f>
        <v>ضعيف</v>
      </c>
      <c r="M28" s="20" t="str">
        <f>IFERROR(INDEX(All!$C$13:$M$206,$B28,M$16),"")</f>
        <v>مقبول</v>
      </c>
      <c r="N28" s="21">
        <f t="shared" si="2"/>
        <v>58</v>
      </c>
      <c r="O28" s="21">
        <f t="shared" si="3"/>
        <v>1</v>
      </c>
    </row>
    <row r="29" spans="2:23">
      <c r="B29" s="28">
        <f>IFERROR(SMALL($C$18:$C$206,ROW(All!G24)-ROW(All!$G$12)),"")</f>
        <v>12</v>
      </c>
      <c r="C29" s="62">
        <f>IF(All!$B24="","",ROW(All!B24)-ROW(All!$B$12))</f>
        <v>12</v>
      </c>
      <c r="D29" s="11">
        <f>IFERROR(INDEX(All!$C$13:$M$206,$B29,D$16),"")</f>
        <v>12</v>
      </c>
      <c r="E29" s="12">
        <f>IFERROR(INDEX(All!$C$13:$M$206,$B29,E$16),"")</f>
        <v>5711</v>
      </c>
      <c r="F29" s="14" t="str">
        <f>IFERROR(INDEX(All!$C$13:$M$206,$B29,F$16),"")</f>
        <v>عز اكرم عبدالله الحاج مرشد</v>
      </c>
      <c r="G29" s="12" t="str">
        <f>IFERROR(INDEX(All!$C$13:$M$206,$B29,G$16),"")</f>
        <v>أ</v>
      </c>
      <c r="H29" s="13">
        <f>IFERROR(INDEX(All!$C$13:$M$206,$B29,H$16),"")</f>
        <v>46</v>
      </c>
      <c r="I29" s="13">
        <f>IFERROR(INDEX(All!$C$13:$M$206,$B29,I$16),"")</f>
        <v>20</v>
      </c>
      <c r="J29" s="13">
        <f>IFERROR(INDEX(All!$C$13:$M$206,$B29,J$16),"")</f>
        <v>20</v>
      </c>
      <c r="K29" s="3">
        <f>IFERROR(INDEX(All!$C$13:$M$206,$B29,K$16),"")</f>
        <v>86</v>
      </c>
      <c r="L29" s="12" t="str">
        <f>IFERROR(INDEX(All!$C$13:$M$206,$B29,L$16),"")</f>
        <v>جيد</v>
      </c>
      <c r="M29" s="20" t="str">
        <f>IFERROR(INDEX(All!$C$13:$M$206,$B29,M$16),"")</f>
        <v>جيد جداً</v>
      </c>
      <c r="N29" s="21">
        <f t="shared" si="2"/>
        <v>58</v>
      </c>
      <c r="O29" s="21">
        <f t="shared" si="3"/>
        <v>1</v>
      </c>
    </row>
    <row r="30" spans="2:23">
      <c r="B30" s="28">
        <f>IFERROR(SMALL($C$18:$C$206,ROW(All!G25)-ROW(All!$G$12)),"")</f>
        <v>13</v>
      </c>
      <c r="C30" s="62">
        <f>IF(All!$B25="","",ROW(All!B25)-ROW(All!$B$12))</f>
        <v>13</v>
      </c>
      <c r="D30" s="11">
        <f>IFERROR(INDEX(All!$C$13:$M$206,$B30,D$16),"")</f>
        <v>13</v>
      </c>
      <c r="E30" s="12">
        <f>IFERROR(INDEX(All!$C$13:$M$206,$B30,E$16),"")</f>
        <v>4512</v>
      </c>
      <c r="F30" s="14" t="str">
        <f>IFERROR(INDEX(All!$C$13:$M$206,$B30,F$16),"")</f>
        <v>عزالدين عبدالله علي علي الثوري</v>
      </c>
      <c r="G30" s="12" t="str">
        <f>IFERROR(INDEX(All!$C$13:$M$206,$B30,G$16),"")</f>
        <v>أ</v>
      </c>
      <c r="H30" s="13">
        <f>IFERROR(INDEX(All!$C$13:$M$206,$B30,H$16),"")</f>
        <v>50</v>
      </c>
      <c r="I30" s="13">
        <f>IFERROR(INDEX(All!$C$13:$M$206,$B30,I$16),"")</f>
        <v>20</v>
      </c>
      <c r="J30" s="13">
        <f>IFERROR(INDEX(All!$C$13:$M$206,$B30,J$16),"")</f>
        <v>20</v>
      </c>
      <c r="K30" s="3">
        <f>IFERROR(INDEX(All!$C$13:$M$206,$B30,K$16),"")</f>
        <v>90</v>
      </c>
      <c r="L30" s="12" t="str">
        <f>IFERROR(INDEX(All!$C$13:$M$206,$B30,L$16),"")</f>
        <v>جيد جداً</v>
      </c>
      <c r="M30" s="20" t="str">
        <f>IFERROR(INDEX(All!$C$13:$M$206,$B30,M$16),"")</f>
        <v>ممتاز</v>
      </c>
      <c r="N30" s="21">
        <f t="shared" si="2"/>
        <v>58</v>
      </c>
      <c r="O30" s="21">
        <f t="shared" si="3"/>
        <v>1</v>
      </c>
    </row>
    <row r="31" spans="2:23">
      <c r="B31" s="28">
        <f>IFERROR(SMALL($C$18:$C$206,ROW(All!G26)-ROW(All!$G$12)),"")</f>
        <v>14</v>
      </c>
      <c r="C31" s="62">
        <f>IF(All!$B26="","",ROW(All!B26)-ROW(All!$B$12))</f>
        <v>14</v>
      </c>
      <c r="D31" s="11">
        <f>IFERROR(INDEX(All!$C$13:$M$206,$B31,D$16),"")</f>
        <v>14</v>
      </c>
      <c r="E31" s="12">
        <f>IFERROR(INDEX(All!$C$13:$M$206,$B31,E$16),"")</f>
        <v>1258</v>
      </c>
      <c r="F31" s="14" t="str">
        <f>IFERROR(INDEX(All!$C$13:$M$206,$B31,F$16),"")</f>
        <v>علي نبيل حسين علي النجار</v>
      </c>
      <c r="G31" s="12" t="str">
        <f>IFERROR(INDEX(All!$C$13:$M$206,$B31,G$16),"")</f>
        <v>أ</v>
      </c>
      <c r="H31" s="13">
        <f>IFERROR(INDEX(All!$C$13:$M$206,$B31,H$16),"")</f>
        <v>30</v>
      </c>
      <c r="I31" s="13">
        <f>IFERROR(INDEX(All!$C$13:$M$206,$B31,I$16),"")</f>
        <v>20</v>
      </c>
      <c r="J31" s="13">
        <f>IFERROR(INDEX(All!$C$13:$M$206,$B31,J$16),"")</f>
        <v>16</v>
      </c>
      <c r="K31" s="3">
        <f>IFERROR(INDEX(All!$C$13:$M$206,$B31,K$16),"")</f>
        <v>66</v>
      </c>
      <c r="L31" s="12" t="str">
        <f>IFERROR(INDEX(All!$C$13:$M$206,$B31,L$16),"")</f>
        <v>مقبول</v>
      </c>
      <c r="M31" s="20" t="str">
        <f>IFERROR(INDEX(All!$C$13:$M$206,$B31,M$16),"")</f>
        <v>جيد</v>
      </c>
      <c r="N31" s="21">
        <f t="shared" si="2"/>
        <v>58</v>
      </c>
      <c r="O31" s="21">
        <f t="shared" si="3"/>
        <v>1</v>
      </c>
    </row>
    <row r="32" spans="2:23">
      <c r="B32" s="28">
        <f>IFERROR(SMALL($C$18:$C$206,ROW(All!G27)-ROW(All!$G$12)),"")</f>
        <v>15</v>
      </c>
      <c r="C32" s="62">
        <f>IF(All!$B27="","",ROW(All!B27)-ROW(All!$B$12))</f>
        <v>15</v>
      </c>
      <c r="D32" s="11">
        <f>IFERROR(INDEX(All!$C$13:$M$206,$B32,D$16),"")</f>
        <v>15</v>
      </c>
      <c r="E32" s="12">
        <f>IFERROR(INDEX(All!$C$13:$M$206,$B32,E$16),"")</f>
        <v>1540</v>
      </c>
      <c r="F32" s="14" t="str">
        <f>IFERROR(INDEX(All!$C$13:$M$206,$B32,F$16),"")</f>
        <v>عمر عبدالعزيز صالح علي المصباحي</v>
      </c>
      <c r="G32" s="12" t="str">
        <f>IFERROR(INDEX(All!$C$13:$M$206,$B32,G$16),"")</f>
        <v>أ</v>
      </c>
      <c r="H32" s="13">
        <f>IFERROR(INDEX(All!$C$13:$M$206,$B32,H$16),"")</f>
        <v>60</v>
      </c>
      <c r="I32" s="13">
        <f>IFERROR(INDEX(All!$C$13:$M$206,$B32,I$16),"")</f>
        <v>20</v>
      </c>
      <c r="J32" s="13">
        <f>IFERROR(INDEX(All!$C$13:$M$206,$B32,J$16),"")</f>
        <v>20</v>
      </c>
      <c r="K32" s="3">
        <f>IFERROR(INDEX(All!$C$13:$M$206,$B32,K$16),"")</f>
        <v>100</v>
      </c>
      <c r="L32" s="12" t="str">
        <f>IFERROR(INDEX(All!$C$13:$M$206,$B32,L$16),"")</f>
        <v>ممتاز</v>
      </c>
      <c r="M32" s="20" t="str">
        <f>IFERROR(INDEX(All!$C$13:$M$206,$B32,M$16),"")</f>
        <v>ممتاز</v>
      </c>
      <c r="N32" s="21">
        <f t="shared" si="2"/>
        <v>56</v>
      </c>
      <c r="O32" s="21">
        <f t="shared" si="3"/>
        <v>1</v>
      </c>
    </row>
    <row r="33" spans="2:15">
      <c r="B33" s="28">
        <f>IFERROR(SMALL($C$18:$C$206,ROW(All!G28)-ROW(All!$G$12)),"")</f>
        <v>16</v>
      </c>
      <c r="C33" s="62">
        <f>IF(All!$B28="","",ROW(All!B28)-ROW(All!$B$12))</f>
        <v>16</v>
      </c>
      <c r="D33" s="11">
        <f>IFERROR(INDEX(All!$C$13:$M$206,$B33,D$16),"")</f>
        <v>16</v>
      </c>
      <c r="E33" s="12">
        <f>IFERROR(INDEX(All!$C$13:$M$206,$B33,E$16),"")</f>
        <v>4620</v>
      </c>
      <c r="F33" s="14" t="str">
        <f>IFERROR(INDEX(All!$C$13:$M$206,$B33,F$16),"")</f>
        <v>عمرو محمد عبدالجليل  مكرد</v>
      </c>
      <c r="G33" s="12" t="str">
        <f>IFERROR(INDEX(All!$C$13:$M$206,$B33,G$16),"")</f>
        <v>أ</v>
      </c>
      <c r="H33" s="13">
        <f>IFERROR(INDEX(All!$C$13:$M$206,$B33,H$16),"")</f>
        <v>48</v>
      </c>
      <c r="I33" s="13">
        <f>IFERROR(INDEX(All!$C$13:$M$206,$B33,I$16),"")</f>
        <v>20</v>
      </c>
      <c r="J33" s="13">
        <f>IFERROR(INDEX(All!$C$13:$M$206,$B33,J$16),"")</f>
        <v>20</v>
      </c>
      <c r="K33" s="3">
        <f>IFERROR(INDEX(All!$C$13:$M$206,$B33,K$16),"")</f>
        <v>88</v>
      </c>
      <c r="L33" s="12" t="str">
        <f>IFERROR(INDEX(All!$C$13:$M$206,$B33,L$16),"")</f>
        <v>جيد جداً</v>
      </c>
      <c r="M33" s="20" t="str">
        <f>IFERROR(INDEX(All!$C$13:$M$206,$B33,M$16),"")</f>
        <v>جيد جداً</v>
      </c>
      <c r="N33" s="21">
        <f t="shared" si="2"/>
        <v>56</v>
      </c>
      <c r="O33" s="21">
        <f t="shared" si="3"/>
        <v>1</v>
      </c>
    </row>
    <row r="34" spans="2:15">
      <c r="B34" s="28">
        <f>IFERROR(SMALL($C$18:$C$206,ROW(All!G29)-ROW(All!$G$12)),"")</f>
        <v>17</v>
      </c>
      <c r="C34" s="62">
        <f>IF(All!$B29="","",ROW(All!B29)-ROW(All!$B$12))</f>
        <v>17</v>
      </c>
      <c r="D34" s="11">
        <f>IFERROR(INDEX(All!$C$13:$M$206,$B34,D$16),"")</f>
        <v>17</v>
      </c>
      <c r="E34" s="12">
        <f>IFERROR(INDEX(All!$C$13:$M$206,$B34,E$16),"")</f>
        <v>1471</v>
      </c>
      <c r="F34" s="14" t="str">
        <f>IFERROR(INDEX(All!$C$13:$M$206,$B34,F$16),"")</f>
        <v>محمد عادل محمد حسن الحذيفي</v>
      </c>
      <c r="G34" s="12" t="str">
        <f>IFERROR(INDEX(All!$C$13:$M$206,$B34,G$16),"")</f>
        <v>أ</v>
      </c>
      <c r="H34" s="13">
        <f>IFERROR(INDEX(All!$C$13:$M$206,$B34,H$16),"")</f>
        <v>54</v>
      </c>
      <c r="I34" s="13">
        <f>IFERROR(INDEX(All!$C$13:$M$206,$B34,I$16),"")</f>
        <v>20</v>
      </c>
      <c r="J34" s="13">
        <f>IFERROR(INDEX(All!$C$13:$M$206,$B34,J$16),"")</f>
        <v>20</v>
      </c>
      <c r="K34" s="3">
        <f>IFERROR(INDEX(All!$C$13:$M$206,$B34,K$16),"")</f>
        <v>94</v>
      </c>
      <c r="L34" s="12" t="str">
        <f>IFERROR(INDEX(All!$C$13:$M$206,$B34,L$16),"")</f>
        <v>ممتاز</v>
      </c>
      <c r="M34" s="20" t="str">
        <f>IFERROR(INDEX(All!$C$13:$M$206,$B34,M$16),"")</f>
        <v>ممتاز</v>
      </c>
      <c r="N34" s="21">
        <f t="shared" si="2"/>
        <v>56</v>
      </c>
      <c r="O34" s="21">
        <f t="shared" si="3"/>
        <v>1</v>
      </c>
    </row>
    <row r="35" spans="2:15">
      <c r="B35" s="28">
        <f>IFERROR(SMALL($C$18:$C$206,ROW(All!G30)-ROW(All!$G$12)),"")</f>
        <v>18</v>
      </c>
      <c r="C35" s="62">
        <f>IF(All!$B30="","",ROW(All!B30)-ROW(All!$B$12))</f>
        <v>18</v>
      </c>
      <c r="D35" s="11">
        <f>IFERROR(INDEX(All!$C$13:$M$206,$B35,D$16),"")</f>
        <v>18</v>
      </c>
      <c r="E35" s="12">
        <f>IFERROR(INDEX(All!$C$13:$M$206,$B35,E$16),"")</f>
        <v>5310</v>
      </c>
      <c r="F35" s="14" t="str">
        <f>IFERROR(INDEX(All!$C$13:$M$206,$B35,F$16),"")</f>
        <v>محمد عدنان طاهر قائد</v>
      </c>
      <c r="G35" s="12" t="str">
        <f>IFERROR(INDEX(All!$C$13:$M$206,$B35,G$16),"")</f>
        <v>أ</v>
      </c>
      <c r="H35" s="13">
        <f>IFERROR(INDEX(All!$C$13:$M$206,$B35,H$16),"")</f>
        <v>44</v>
      </c>
      <c r="I35" s="13">
        <f>IFERROR(INDEX(All!$C$13:$M$206,$B35,I$16),"")</f>
        <v>19</v>
      </c>
      <c r="J35" s="13">
        <f>IFERROR(INDEX(All!$C$13:$M$206,$B35,J$16),"")</f>
        <v>19</v>
      </c>
      <c r="K35" s="3">
        <f>IFERROR(INDEX(All!$C$13:$M$206,$B35,K$16),"")</f>
        <v>82</v>
      </c>
      <c r="L35" s="12" t="str">
        <f>IFERROR(INDEX(All!$C$13:$M$206,$B35,L$16),"")</f>
        <v>جيد</v>
      </c>
      <c r="M35" s="20" t="str">
        <f>IFERROR(INDEX(All!$C$13:$M$206,$B35,M$16),"")</f>
        <v>جيد جداً</v>
      </c>
      <c r="N35" s="21">
        <f t="shared" si="2"/>
        <v>56</v>
      </c>
      <c r="O35" s="21">
        <f t="shared" si="3"/>
        <v>1</v>
      </c>
    </row>
    <row r="36" spans="2:15">
      <c r="B36" s="28">
        <f>IFERROR(SMALL($C$18:$C$206,ROW(All!G31)-ROW(All!$G$12)),"")</f>
        <v>19</v>
      </c>
      <c r="C36" s="62">
        <f>IF(All!$B31="","",ROW(All!B31)-ROW(All!$B$12))</f>
        <v>19</v>
      </c>
      <c r="D36" s="11">
        <f>IFERROR(INDEX(All!$C$13:$M$206,$B36,D$16),"")</f>
        <v>19</v>
      </c>
      <c r="E36" s="12">
        <f>IFERROR(INDEX(All!$C$13:$M$206,$B36,E$16),"")</f>
        <v>5527</v>
      </c>
      <c r="F36" s="14" t="str">
        <f>IFERROR(INDEX(All!$C$13:$M$206,$B36,F$16),"")</f>
        <v>محمود عبدالغني مطهر  النور</v>
      </c>
      <c r="G36" s="12" t="str">
        <f>IFERROR(INDEX(All!$C$13:$M$206,$B36,G$16),"")</f>
        <v>أ</v>
      </c>
      <c r="H36" s="13">
        <f>IFERROR(INDEX(All!$C$13:$M$206,$B36,H$16),"")</f>
        <v>54</v>
      </c>
      <c r="I36" s="13">
        <f>IFERROR(INDEX(All!$C$13:$M$206,$B36,I$16),"")</f>
        <v>20</v>
      </c>
      <c r="J36" s="13">
        <f>IFERROR(INDEX(All!$C$13:$M$206,$B36,J$16),"")</f>
        <v>20</v>
      </c>
      <c r="K36" s="3">
        <f>IFERROR(INDEX(All!$C$13:$M$206,$B36,K$16),"")</f>
        <v>94</v>
      </c>
      <c r="L36" s="12" t="str">
        <f>IFERROR(INDEX(All!$C$13:$M$206,$B36,L$16),"")</f>
        <v>ممتاز</v>
      </c>
      <c r="M36" s="20" t="str">
        <f>IFERROR(INDEX(All!$C$13:$M$206,$B36,M$16),"")</f>
        <v>ممتاز</v>
      </c>
      <c r="N36" s="21">
        <f t="shared" si="2"/>
        <v>54</v>
      </c>
      <c r="O36" s="21">
        <f t="shared" si="3"/>
        <v>1</v>
      </c>
    </row>
    <row r="37" spans="2:15">
      <c r="B37" s="28">
        <f>IFERROR(SMALL($C$18:$C$206,ROW(All!G32)-ROW(All!$G$12)),"")</f>
        <v>20</v>
      </c>
      <c r="C37" s="62">
        <f>IF(All!$B32="","",ROW(All!B32)-ROW(All!$B$12))</f>
        <v>20</v>
      </c>
      <c r="D37" s="11">
        <f>IFERROR(INDEX(All!$C$13:$M$206,$B37,D$16),"")</f>
        <v>20</v>
      </c>
      <c r="E37" s="12">
        <f>IFERROR(INDEX(All!$C$13:$M$206,$B37,E$16),"")</f>
        <v>1483</v>
      </c>
      <c r="F37" s="14" t="str">
        <f>IFERROR(INDEX(All!$C$13:$M$206,$B37,F$16),"")</f>
        <v>مروان عبدالغني احمد  الحيمي</v>
      </c>
      <c r="G37" s="12" t="str">
        <f>IFERROR(INDEX(All!$C$13:$M$206,$B37,G$16),"")</f>
        <v>أ</v>
      </c>
      <c r="H37" s="13">
        <f>IFERROR(INDEX(All!$C$13:$M$206,$B37,H$16),"")</f>
        <v>50</v>
      </c>
      <c r="I37" s="13">
        <f>IFERROR(INDEX(All!$C$13:$M$206,$B37,I$16),"")</f>
        <v>20</v>
      </c>
      <c r="J37" s="13">
        <f>IFERROR(INDEX(All!$C$13:$M$206,$B37,J$16),"")</f>
        <v>20</v>
      </c>
      <c r="K37" s="3">
        <f>IFERROR(INDEX(All!$C$13:$M$206,$B37,K$16),"")</f>
        <v>90</v>
      </c>
      <c r="L37" s="12" t="str">
        <f>IFERROR(INDEX(All!$C$13:$M$206,$B37,L$16),"")</f>
        <v>جيد جداً</v>
      </c>
      <c r="M37" s="20" t="str">
        <f>IFERROR(INDEX(All!$C$13:$M$206,$B37,M$16),"")</f>
        <v>ممتاز</v>
      </c>
      <c r="N37" s="21">
        <f t="shared" si="2"/>
        <v>54</v>
      </c>
      <c r="O37" s="21">
        <f t="shared" si="3"/>
        <v>1</v>
      </c>
    </row>
    <row r="38" spans="2:15">
      <c r="B38" s="28">
        <f>IFERROR(SMALL($C$18:$C$206,ROW(All!G33)-ROW(All!$G$12)),"")</f>
        <v>21</v>
      </c>
      <c r="C38" s="62">
        <f>IF(All!$B33="","",ROW(All!B33)-ROW(All!$B$12))</f>
        <v>21</v>
      </c>
      <c r="D38" s="11">
        <f>IFERROR(INDEX(All!$C$13:$M$206,$B38,D$16),"")</f>
        <v>21</v>
      </c>
      <c r="E38" s="12">
        <f>IFERROR(INDEX(All!$C$13:$M$206,$B38,E$16),"")</f>
        <v>4784</v>
      </c>
      <c r="F38" s="14" t="str">
        <f>IFERROR(INDEX(All!$C$13:$M$206,$B38,F$16),"")</f>
        <v>نايف عادل علي محمد رفيق الله</v>
      </c>
      <c r="G38" s="12" t="str">
        <f>IFERROR(INDEX(All!$C$13:$M$206,$B38,G$16),"")</f>
        <v>أ</v>
      </c>
      <c r="H38" s="13">
        <f>IFERROR(INDEX(All!$C$13:$M$206,$B38,H$16),"")</f>
        <v>56</v>
      </c>
      <c r="I38" s="13">
        <f>IFERROR(INDEX(All!$C$13:$M$206,$B38,I$16),"")</f>
        <v>20</v>
      </c>
      <c r="J38" s="13">
        <f>IFERROR(INDEX(All!$C$13:$M$206,$B38,J$16),"")</f>
        <v>20</v>
      </c>
      <c r="K38" s="3">
        <f>IFERROR(INDEX(All!$C$13:$M$206,$B38,K$16),"")</f>
        <v>96</v>
      </c>
      <c r="L38" s="12" t="str">
        <f>IFERROR(INDEX(All!$C$13:$M$206,$B38,L$16),"")</f>
        <v>ممتاز</v>
      </c>
      <c r="M38" s="20" t="str">
        <f>IFERROR(INDEX(All!$C$13:$M$206,$B38,M$16),"")</f>
        <v>ممتاز</v>
      </c>
      <c r="N38" s="21">
        <f t="shared" si="2"/>
        <v>54</v>
      </c>
      <c r="O38" s="21">
        <f t="shared" si="3"/>
        <v>1</v>
      </c>
    </row>
    <row r="39" spans="2:15">
      <c r="B39" s="28">
        <f>IFERROR(SMALL($C$18:$C$206,ROW(All!G34)-ROW(All!$G$12)),"")</f>
        <v>22</v>
      </c>
      <c r="C39" s="62">
        <f>IF(All!$B34="","",ROW(All!B34)-ROW(All!$B$12))</f>
        <v>22</v>
      </c>
      <c r="D39" s="11">
        <f>IFERROR(INDEX(All!$C$13:$M$206,$B39,D$16),"")</f>
        <v>22</v>
      </c>
      <c r="E39" s="12">
        <f>IFERROR(INDEX(All!$C$13:$M$206,$B39,E$16),"")</f>
        <v>3856</v>
      </c>
      <c r="F39" s="14" t="str">
        <f>IFERROR(INDEX(All!$C$13:$M$206,$B39,F$16),"")</f>
        <v>وسيم عبدالباسط قائد محمد مسعد</v>
      </c>
      <c r="G39" s="12" t="str">
        <f>IFERROR(INDEX(All!$C$13:$M$206,$B39,G$16),"")</f>
        <v>أ</v>
      </c>
      <c r="H39" s="13">
        <f>IFERROR(INDEX(All!$C$13:$M$206,$B39,H$16),"")</f>
        <v>38</v>
      </c>
      <c r="I39" s="13">
        <f>IFERROR(INDEX(All!$C$13:$M$206,$B39,I$16),"")</f>
        <v>20</v>
      </c>
      <c r="J39" s="13">
        <f>IFERROR(INDEX(All!$C$13:$M$206,$B39,J$16),"")</f>
        <v>20</v>
      </c>
      <c r="K39" s="3">
        <f>IFERROR(INDEX(All!$C$13:$M$206,$B39,K$16),"")</f>
        <v>78</v>
      </c>
      <c r="L39" s="12" t="str">
        <f>IFERROR(INDEX(All!$C$13:$M$206,$B39,L$16),"")</f>
        <v>مقبول</v>
      </c>
      <c r="M39" s="20" t="str">
        <f>IFERROR(INDEX(All!$C$13:$M$206,$B39,M$16),"")</f>
        <v>جيد</v>
      </c>
      <c r="N39" s="21">
        <f t="shared" si="2"/>
        <v>54</v>
      </c>
      <c r="O39" s="21">
        <f t="shared" si="3"/>
        <v>1</v>
      </c>
    </row>
    <row r="40" spans="2:15">
      <c r="B40" s="28">
        <f>IFERROR(SMALL($C$18:$C$206,ROW(All!G35)-ROW(All!$G$12)),"")</f>
        <v>23</v>
      </c>
      <c r="C40" s="62">
        <f>IF(All!$B35="","",ROW(All!B35)-ROW(All!$B$12))</f>
        <v>23</v>
      </c>
      <c r="D40" s="11">
        <f>IFERROR(INDEX(All!$C$13:$M$206,$B40,D$16),"")</f>
        <v>23</v>
      </c>
      <c r="E40" s="12">
        <f>IFERROR(INDEX(All!$C$13:$M$206,$B40,E$16),"")</f>
        <v>4360</v>
      </c>
      <c r="F40" s="14" t="str">
        <f>IFERROR(INDEX(All!$C$13:$M$206,$B40,F$16),"")</f>
        <v>ياسر مرشد مرشد علي التركي</v>
      </c>
      <c r="G40" s="12" t="str">
        <f>IFERROR(INDEX(All!$C$13:$M$206,$B40,G$16),"")</f>
        <v>أ</v>
      </c>
      <c r="H40" s="13">
        <f>IFERROR(INDEX(All!$C$13:$M$206,$B40,H$16),"")</f>
        <v>56</v>
      </c>
      <c r="I40" s="13">
        <f>IFERROR(INDEX(All!$C$13:$M$206,$B40,I$16),"")</f>
        <v>20</v>
      </c>
      <c r="J40" s="13">
        <f>IFERROR(INDEX(All!$C$13:$M$206,$B40,J$16),"")</f>
        <v>20</v>
      </c>
      <c r="K40" s="3">
        <f>IFERROR(INDEX(All!$C$13:$M$206,$B40,K$16),"")</f>
        <v>96</v>
      </c>
      <c r="L40" s="12" t="str">
        <f>IFERROR(INDEX(All!$C$13:$M$206,$B40,L$16),"")</f>
        <v>ممتاز</v>
      </c>
      <c r="M40" s="20" t="str">
        <f>IFERROR(INDEX(All!$C$13:$M$206,$B40,M$16),"")</f>
        <v>ممتاز</v>
      </c>
      <c r="N40" s="21">
        <f t="shared" si="2"/>
        <v>54</v>
      </c>
      <c r="O40" s="21">
        <f t="shared" si="3"/>
        <v>1</v>
      </c>
    </row>
    <row r="41" spans="2:15">
      <c r="B41" s="28">
        <f>IFERROR(SMALL($C$18:$C$206,ROW(All!G36)-ROW(All!$G$12)),"")</f>
        <v>24</v>
      </c>
      <c r="C41" s="62">
        <f>IF(All!$B36="","",ROW(All!B36)-ROW(All!$B$12))</f>
        <v>24</v>
      </c>
      <c r="D41" s="11">
        <f>IFERROR(INDEX(All!$C$13:$M$206,$B41,D$16),"")</f>
        <v>24</v>
      </c>
      <c r="E41" s="12">
        <f>IFERROR(INDEX(All!$C$13:$M$206,$B41,E$16),"")</f>
        <v>4443</v>
      </c>
      <c r="F41" s="14" t="str">
        <f>IFERROR(INDEX(All!$C$13:$M$206,$B41,F$16),"")</f>
        <v>يحيى محمد عبدالعزيز علي اليوسفي</v>
      </c>
      <c r="G41" s="12" t="str">
        <f>IFERROR(INDEX(All!$C$13:$M$206,$B41,G$16),"")</f>
        <v>أ</v>
      </c>
      <c r="H41" s="13">
        <f>IFERROR(INDEX(All!$C$13:$M$206,$B41,H$16),"")</f>
        <v>27</v>
      </c>
      <c r="I41" s="13">
        <f>IFERROR(INDEX(All!$C$13:$M$206,$B41,I$16),"")</f>
        <v>20</v>
      </c>
      <c r="J41" s="13">
        <f>IFERROR(INDEX(All!$C$13:$M$206,$B41,J$16),"")</f>
        <v>17</v>
      </c>
      <c r="K41" s="3">
        <f>IFERROR(INDEX(All!$C$13:$M$206,$B41,K$16),"")</f>
        <v>64</v>
      </c>
      <c r="L41" s="12" t="str">
        <f>IFERROR(INDEX(All!$C$13:$M$206,$B41,L$16),"")</f>
        <v>ضعيف</v>
      </c>
      <c r="M41" s="20" t="str">
        <f>IFERROR(INDEX(All!$C$13:$M$206,$B41,M$16),"")</f>
        <v>مقبول</v>
      </c>
      <c r="N41" s="21">
        <f t="shared" si="2"/>
        <v>53</v>
      </c>
      <c r="O41" s="21">
        <f t="shared" si="3"/>
        <v>1</v>
      </c>
    </row>
    <row r="42" spans="2:15">
      <c r="B42" s="28">
        <f>IFERROR(SMALL($C$18:$C$206,ROW(All!G37)-ROW(All!$G$12)),"")</f>
        <v>25</v>
      </c>
      <c r="C42" s="62">
        <f>IF(All!$B37="","",ROW(All!B37)-ROW(All!$B$12))</f>
        <v>25</v>
      </c>
      <c r="D42" s="11">
        <f>IFERROR(INDEX(All!$C$13:$M$206,$B42,D$16),"")</f>
        <v>1</v>
      </c>
      <c r="E42" s="12">
        <f>IFERROR(INDEX(All!$C$13:$M$206,$B42,E$16),"")</f>
        <v>2981</v>
      </c>
      <c r="F42" s="14" t="str">
        <f>IFERROR(INDEX(All!$C$13:$M$206,$B42,F$16),"")</f>
        <v>ابراهيم سمير عبدالله سيف الشوافي</v>
      </c>
      <c r="G42" s="12" t="str">
        <f>IFERROR(INDEX(All!$C$13:$M$206,$B42,G$16),"")</f>
        <v>ب</v>
      </c>
      <c r="H42" s="13">
        <f>IFERROR(INDEX(All!$C$13:$M$206,$B42,H$16),"")</f>
        <v>58</v>
      </c>
      <c r="I42" s="13">
        <f>IFERROR(INDEX(All!$C$13:$M$206,$B42,I$16),"")</f>
        <v>20</v>
      </c>
      <c r="J42" s="13">
        <f>IFERROR(INDEX(All!$C$13:$M$206,$B42,J$16),"")</f>
        <v>20</v>
      </c>
      <c r="K42" s="3">
        <f>IFERROR(INDEX(All!$C$13:$M$206,$B42,K$16),"")</f>
        <v>98</v>
      </c>
      <c r="L42" s="12" t="str">
        <f>IFERROR(INDEX(All!$C$13:$M$206,$B42,L$16),"")</f>
        <v>ممتاز</v>
      </c>
      <c r="M42" s="20" t="str">
        <f>IFERROR(INDEX(All!$C$13:$M$206,$B42,M$16),"")</f>
        <v>ممتاز</v>
      </c>
      <c r="N42" s="21">
        <f t="shared" si="2"/>
        <v>53</v>
      </c>
      <c r="O42" s="21">
        <f t="shared" si="3"/>
        <v>1</v>
      </c>
    </row>
    <row r="43" spans="2:15">
      <c r="B43" s="28">
        <f>IFERROR(SMALL($C$18:$C$206,ROW(All!G38)-ROW(All!$G$12)),"")</f>
        <v>26</v>
      </c>
      <c r="C43" s="62">
        <f>IF(All!$B38="","",ROW(All!B38)-ROW(All!$B$12))</f>
        <v>26</v>
      </c>
      <c r="D43" s="11">
        <f>IFERROR(INDEX(All!$C$13:$M$206,$B43,D$16),"")</f>
        <v>2</v>
      </c>
      <c r="E43" s="12">
        <f>IFERROR(INDEX(All!$C$13:$M$206,$B43,E$16),"")</f>
        <v>6046</v>
      </c>
      <c r="F43" s="14" t="str">
        <f>IFERROR(INDEX(All!$C$13:$M$206,$B43,F$16),"")</f>
        <v>احمد خالد احمد  صلاح</v>
      </c>
      <c r="G43" s="12" t="str">
        <f>IFERROR(INDEX(All!$C$13:$M$206,$B43,G$16),"")</f>
        <v>ب</v>
      </c>
      <c r="H43" s="13">
        <f>IFERROR(INDEX(All!$C$13:$M$206,$B43,H$16),"")</f>
        <v>31</v>
      </c>
      <c r="I43" s="13">
        <f>IFERROR(INDEX(All!$C$13:$M$206,$B43,I$16),"")</f>
        <v>19</v>
      </c>
      <c r="J43" s="13">
        <f>IFERROR(INDEX(All!$C$13:$M$206,$B43,J$16),"")</f>
        <v>20</v>
      </c>
      <c r="K43" s="3">
        <f>IFERROR(INDEX(All!$C$13:$M$206,$B43,K$16),"")</f>
        <v>70</v>
      </c>
      <c r="L43" s="12" t="str">
        <f>IFERROR(INDEX(All!$C$13:$M$206,$B43,L$16),"")</f>
        <v>مقبول</v>
      </c>
      <c r="M43" s="20" t="str">
        <f>IFERROR(INDEX(All!$C$13:$M$206,$B43,M$16),"")</f>
        <v>جيد</v>
      </c>
      <c r="N43" s="21">
        <f t="shared" si="2"/>
        <v>52</v>
      </c>
      <c r="O43" s="21">
        <f t="shared" si="3"/>
        <v>1</v>
      </c>
    </row>
    <row r="44" spans="2:15">
      <c r="B44" s="28">
        <f>IFERROR(SMALL($C$18:$C$206,ROW(All!G39)-ROW(All!$G$12)),"")</f>
        <v>27</v>
      </c>
      <c r="C44" s="62">
        <f>IF(All!$B39="","",ROW(All!B39)-ROW(All!$B$12))</f>
        <v>27</v>
      </c>
      <c r="D44" s="11">
        <f>IFERROR(INDEX(All!$C$13:$M$206,$B44,D$16),"")</f>
        <v>3</v>
      </c>
      <c r="E44" s="12">
        <f>IFERROR(INDEX(All!$C$13:$M$206,$B44,E$16),"")</f>
        <v>2577</v>
      </c>
      <c r="F44" s="14" t="str">
        <f>IFERROR(INDEX(All!$C$13:$M$206,$B44,F$16),"")</f>
        <v>احمد نبيل احمد احمد الجمل</v>
      </c>
      <c r="G44" s="12" t="str">
        <f>IFERROR(INDEX(All!$C$13:$M$206,$B44,G$16),"")</f>
        <v>ب</v>
      </c>
      <c r="H44" s="13">
        <f>IFERROR(INDEX(All!$C$13:$M$206,$B44,H$16),"")</f>
        <v>30</v>
      </c>
      <c r="I44" s="13">
        <f>IFERROR(INDEX(All!$C$13:$M$206,$B44,I$16),"")</f>
        <v>19</v>
      </c>
      <c r="J44" s="13">
        <f>IFERROR(INDEX(All!$C$13:$M$206,$B44,J$16),"")</f>
        <v>19</v>
      </c>
      <c r="K44" s="3">
        <f>IFERROR(INDEX(All!$C$13:$M$206,$B44,K$16),"")</f>
        <v>68</v>
      </c>
      <c r="L44" s="12" t="str">
        <f>IFERROR(INDEX(All!$C$13:$M$206,$B44,L$16),"")</f>
        <v>مقبول</v>
      </c>
      <c r="M44" s="20" t="str">
        <f>IFERROR(INDEX(All!$C$13:$M$206,$B44,M$16),"")</f>
        <v>جيد</v>
      </c>
      <c r="N44" s="21">
        <f t="shared" si="2"/>
        <v>52</v>
      </c>
      <c r="O44" s="21">
        <f t="shared" si="3"/>
        <v>1</v>
      </c>
    </row>
    <row r="45" spans="2:15">
      <c r="B45" s="28">
        <f>IFERROR(SMALL($C$18:$C$206,ROW(All!G40)-ROW(All!$G$12)),"")</f>
        <v>28</v>
      </c>
      <c r="C45" s="62">
        <f>IF(All!$B40="","",ROW(All!B40)-ROW(All!$B$12))</f>
        <v>28</v>
      </c>
      <c r="D45" s="11">
        <f>IFERROR(INDEX(All!$C$13:$M$206,$B45,D$16),"")</f>
        <v>4</v>
      </c>
      <c r="E45" s="12">
        <f>IFERROR(INDEX(All!$C$13:$M$206,$B45,E$16),"")</f>
        <v>2476</v>
      </c>
      <c r="F45" s="14" t="str">
        <f>IFERROR(INDEX(All!$C$13:$M$206,$B45,F$16),"")</f>
        <v>احمد وائل نبيل سعيد الحكيمي</v>
      </c>
      <c r="G45" s="12" t="str">
        <f>IFERROR(INDEX(All!$C$13:$M$206,$B45,G$16),"")</f>
        <v>ب</v>
      </c>
      <c r="H45" s="13">
        <f>IFERROR(INDEX(All!$C$13:$M$206,$B45,H$16),"")</f>
        <v>21</v>
      </c>
      <c r="I45" s="13">
        <f>IFERROR(INDEX(All!$C$13:$M$206,$B45,I$16),"")</f>
        <v>18</v>
      </c>
      <c r="J45" s="13">
        <f>IFERROR(INDEX(All!$C$13:$M$206,$B45,J$16),"")</f>
        <v>20</v>
      </c>
      <c r="K45" s="3">
        <f>IFERROR(INDEX(All!$C$13:$M$206,$B45,K$16),"")</f>
        <v>59</v>
      </c>
      <c r="L45" s="12" t="str">
        <f>IFERROR(INDEX(All!$C$13:$M$206,$B45,L$16),"")</f>
        <v>ضعيف</v>
      </c>
      <c r="M45" s="20" t="str">
        <f>IFERROR(INDEX(All!$C$13:$M$206,$B45,M$16),"")</f>
        <v>مقبول</v>
      </c>
      <c r="N45" s="21">
        <f t="shared" si="2"/>
        <v>52</v>
      </c>
      <c r="O45" s="21">
        <f t="shared" si="3"/>
        <v>1</v>
      </c>
    </row>
    <row r="46" spans="2:15">
      <c r="B46" s="28">
        <f>IFERROR(SMALL($C$18:$C$206,ROW(All!G41)-ROW(All!$G$12)),"")</f>
        <v>29</v>
      </c>
      <c r="C46" s="62">
        <f>IF(All!$B41="","",ROW(All!B41)-ROW(All!$B$12))</f>
        <v>29</v>
      </c>
      <c r="D46" s="11">
        <f>IFERROR(INDEX(All!$C$13:$M$206,$B46,D$16),"")</f>
        <v>5</v>
      </c>
      <c r="E46" s="12">
        <f>IFERROR(INDEX(All!$C$13:$M$206,$B46,E$16),"")</f>
        <v>2598</v>
      </c>
      <c r="F46" s="14" t="str">
        <f>IFERROR(INDEX(All!$C$13:$M$206,$B46,F$16),"")</f>
        <v>الحمزه ابراهيم احمد عبدالرحمن المداني</v>
      </c>
      <c r="G46" s="12" t="str">
        <f>IFERROR(INDEX(All!$C$13:$M$206,$B46,G$16),"")</f>
        <v>ب</v>
      </c>
      <c r="H46" s="13">
        <f>IFERROR(INDEX(All!$C$13:$M$206,$B46,H$16),"")</f>
        <v>43</v>
      </c>
      <c r="I46" s="13">
        <f>IFERROR(INDEX(All!$C$13:$M$206,$B46,I$16),"")</f>
        <v>20</v>
      </c>
      <c r="J46" s="13">
        <f>IFERROR(INDEX(All!$C$13:$M$206,$B46,J$16),"")</f>
        <v>20</v>
      </c>
      <c r="K46" s="3">
        <f>IFERROR(INDEX(All!$C$13:$M$206,$B46,K$16),"")</f>
        <v>83</v>
      </c>
      <c r="L46" s="12" t="str">
        <f>IFERROR(INDEX(All!$C$13:$M$206,$B46,L$16),"")</f>
        <v>جيد</v>
      </c>
      <c r="M46" s="20" t="str">
        <f>IFERROR(INDEX(All!$C$13:$M$206,$B46,M$16),"")</f>
        <v>جيد جداً</v>
      </c>
      <c r="N46" s="21">
        <f t="shared" si="2"/>
        <v>51</v>
      </c>
      <c r="O46" s="21">
        <f t="shared" si="3"/>
        <v>1</v>
      </c>
    </row>
    <row r="47" spans="2:15">
      <c r="B47" s="28">
        <f>IFERROR(SMALL($C$18:$C$206,ROW(All!G42)-ROW(All!$G$12)),"")</f>
        <v>30</v>
      </c>
      <c r="C47" s="62">
        <f>IF(All!$B42="","",ROW(All!B42)-ROW(All!$B$12))</f>
        <v>30</v>
      </c>
      <c r="D47" s="11">
        <f>IFERROR(INDEX(All!$C$13:$M$206,$B47,D$16),"")</f>
        <v>6</v>
      </c>
      <c r="E47" s="12">
        <f>IFERROR(INDEX(All!$C$13:$M$206,$B47,E$16),"")</f>
        <v>4468</v>
      </c>
      <c r="F47" s="14" t="str">
        <f>IFERROR(INDEX(All!$C$13:$M$206,$B47,F$16),"")</f>
        <v>المرتضى فضل حسين ظافر كحلا</v>
      </c>
      <c r="G47" s="12" t="str">
        <f>IFERROR(INDEX(All!$C$13:$M$206,$B47,G$16),"")</f>
        <v>ب</v>
      </c>
      <c r="H47" s="13">
        <f>IFERROR(INDEX(All!$C$13:$M$206,$B47,H$16),"")</f>
        <v>20</v>
      </c>
      <c r="I47" s="13">
        <f>IFERROR(INDEX(All!$C$13:$M$206,$B47,I$16),"")</f>
        <v>20</v>
      </c>
      <c r="J47" s="13">
        <f>IFERROR(INDEX(All!$C$13:$M$206,$B47,J$16),"")</f>
        <v>20</v>
      </c>
      <c r="K47" s="3">
        <f>IFERROR(INDEX(All!$C$13:$M$206,$B47,K$16),"")</f>
        <v>60</v>
      </c>
      <c r="L47" s="12" t="str">
        <f>IFERROR(INDEX(All!$C$13:$M$206,$B47,L$16),"")</f>
        <v>ضعيف</v>
      </c>
      <c r="M47" s="20" t="str">
        <f>IFERROR(INDEX(All!$C$13:$M$206,$B47,M$16),"")</f>
        <v>مقبول</v>
      </c>
      <c r="N47" s="21">
        <f t="shared" si="2"/>
        <v>51</v>
      </c>
      <c r="O47" s="21">
        <f t="shared" si="3"/>
        <v>1</v>
      </c>
    </row>
    <row r="48" spans="2:15">
      <c r="B48" s="28">
        <f>IFERROR(SMALL($C$18:$C$206,ROW(All!G43)-ROW(All!$G$12)),"")</f>
        <v>31</v>
      </c>
      <c r="C48" s="62">
        <f>IF(All!$B43="","",ROW(All!B43)-ROW(All!$B$12))</f>
        <v>31</v>
      </c>
      <c r="D48" s="11">
        <f>IFERROR(INDEX(All!$C$13:$M$206,$B48,D$16),"")</f>
        <v>7</v>
      </c>
      <c r="E48" s="12">
        <f>IFERROR(INDEX(All!$C$13:$M$206,$B48,E$16),"")</f>
        <v>6048</v>
      </c>
      <c r="F48" s="14" t="str">
        <f>IFERROR(INDEX(All!$C$13:$M$206,$B48,F$16),"")</f>
        <v>ايمن فهد محمد عبده الحمادي</v>
      </c>
      <c r="G48" s="12" t="str">
        <f>IFERROR(INDEX(All!$C$13:$M$206,$B48,G$16),"")</f>
        <v>ب</v>
      </c>
      <c r="H48" s="13">
        <f>IFERROR(INDEX(All!$C$13:$M$206,$B48,H$16),"")</f>
        <v>34</v>
      </c>
      <c r="I48" s="13">
        <f>IFERROR(INDEX(All!$C$13:$M$206,$B48,I$16),"")</f>
        <v>19</v>
      </c>
      <c r="J48" s="13">
        <f>IFERROR(INDEX(All!$C$13:$M$206,$B48,J$16),"")</f>
        <v>15</v>
      </c>
      <c r="K48" s="3">
        <f>IFERROR(INDEX(All!$C$13:$M$206,$B48,K$16),"")</f>
        <v>68</v>
      </c>
      <c r="L48" s="12" t="str">
        <f>IFERROR(INDEX(All!$C$13:$M$206,$B48,L$16),"")</f>
        <v>مقبول</v>
      </c>
      <c r="M48" s="20" t="str">
        <f>IFERROR(INDEX(All!$C$13:$M$206,$B48,M$16),"")</f>
        <v>جيد</v>
      </c>
      <c r="N48" s="21">
        <f t="shared" si="2"/>
        <v>51</v>
      </c>
      <c r="O48" s="21">
        <f t="shared" si="3"/>
        <v>1</v>
      </c>
    </row>
    <row r="49" spans="2:15">
      <c r="B49" s="28">
        <f>IFERROR(SMALL($C$18:$C$206,ROW(All!G44)-ROW(All!$G$12)),"")</f>
        <v>32</v>
      </c>
      <c r="C49" s="62">
        <f>IF(All!$B44="","",ROW(All!B44)-ROW(All!$B$12))</f>
        <v>32</v>
      </c>
      <c r="D49" s="11">
        <f>IFERROR(INDEX(All!$C$13:$M$206,$B49,D$16),"")</f>
        <v>8</v>
      </c>
      <c r="E49" s="12">
        <f>IFERROR(INDEX(All!$C$13:$M$206,$B49,E$16),"")</f>
        <v>3297</v>
      </c>
      <c r="F49" s="14" t="str">
        <f>IFERROR(INDEX(All!$C$13:$M$206,$B49,F$16),"")</f>
        <v>حسين منصور شاهر  العريقي</v>
      </c>
      <c r="G49" s="12" t="str">
        <f>IFERROR(INDEX(All!$C$13:$M$206,$B49,G$16),"")</f>
        <v>ب</v>
      </c>
      <c r="H49" s="13">
        <f>IFERROR(INDEX(All!$C$13:$M$206,$B49,H$16),"")</f>
        <v>16</v>
      </c>
      <c r="I49" s="13">
        <f>IFERROR(INDEX(All!$C$13:$M$206,$B49,I$16),"")</f>
        <v>20</v>
      </c>
      <c r="J49" s="13">
        <f>IFERROR(INDEX(All!$C$13:$M$206,$B49,J$16),"")</f>
        <v>15</v>
      </c>
      <c r="K49" s="3">
        <f>IFERROR(INDEX(All!$C$13:$M$206,$B49,K$16),"")</f>
        <v>51</v>
      </c>
      <c r="L49" s="12" t="str">
        <f>IFERROR(INDEX(All!$C$13:$M$206,$B49,L$16),"")</f>
        <v>ضعيف</v>
      </c>
      <c r="M49" s="20" t="str">
        <f>IFERROR(INDEX(All!$C$13:$M$206,$B49,M$16),"")</f>
        <v>مقبول</v>
      </c>
      <c r="N49" s="21">
        <f t="shared" si="2"/>
        <v>50</v>
      </c>
      <c r="O49" s="21">
        <f t="shared" si="3"/>
        <v>1</v>
      </c>
    </row>
    <row r="50" spans="2:15">
      <c r="B50" s="28">
        <f>IFERROR(SMALL($C$18:$C$206,ROW(All!G45)-ROW(All!$G$12)),"")</f>
        <v>33</v>
      </c>
      <c r="C50" s="62">
        <f>IF(All!$B45="","",ROW(All!B45)-ROW(All!$B$12))</f>
        <v>33</v>
      </c>
      <c r="D50" s="11">
        <f>IFERROR(INDEX(All!$C$13:$M$206,$B50,D$16),"")</f>
        <v>9</v>
      </c>
      <c r="E50" s="12">
        <f>IFERROR(INDEX(All!$C$13:$M$206,$B50,E$16),"")</f>
        <v>1587</v>
      </c>
      <c r="F50" s="14" t="str">
        <f>IFERROR(INDEX(All!$C$13:$M$206,$B50,F$16),"")</f>
        <v>زايد سلطان اسماعيل  الاشول</v>
      </c>
      <c r="G50" s="12" t="str">
        <f>IFERROR(INDEX(All!$C$13:$M$206,$B50,G$16),"")</f>
        <v>ب</v>
      </c>
      <c r="H50" s="13">
        <f>IFERROR(INDEX(All!$C$13:$M$206,$B50,H$16),"")</f>
        <v>12</v>
      </c>
      <c r="I50" s="13">
        <f>IFERROR(INDEX(All!$C$13:$M$206,$B50,I$16),"")</f>
        <v>19</v>
      </c>
      <c r="J50" s="13">
        <f>IFERROR(INDEX(All!$C$13:$M$206,$B50,J$16),"")</f>
        <v>15</v>
      </c>
      <c r="K50" s="3">
        <f>IFERROR(INDEX(All!$C$13:$M$206,$B50,K$16),"")</f>
        <v>46</v>
      </c>
      <c r="L50" s="12" t="str">
        <f>IFERROR(INDEX(All!$C$13:$M$206,$B50,L$16),"")</f>
        <v>ضعيف</v>
      </c>
      <c r="M50" s="20" t="str">
        <f>IFERROR(INDEX(All!$C$13:$M$206,$B50,M$16),"")</f>
        <v>ضعيف</v>
      </c>
      <c r="N50" s="21">
        <f t="shared" ref="N50:N81" si="4">IFERROR(LARGE($H$18:$H$205,ROW(A33)),"")</f>
        <v>50</v>
      </c>
      <c r="O50" s="21">
        <f t="shared" ref="O50:O81" si="5">IF(C50="","",1)</f>
        <v>1</v>
      </c>
    </row>
    <row r="51" spans="2:15">
      <c r="B51" s="28">
        <f>IFERROR(SMALL($C$18:$C$206,ROW(All!G46)-ROW(All!$G$12)),"")</f>
        <v>34</v>
      </c>
      <c r="C51" s="62">
        <f>IF(All!$B46="","",ROW(All!B46)-ROW(All!$B$12))</f>
        <v>34</v>
      </c>
      <c r="D51" s="11">
        <f>IFERROR(INDEX(All!$C$13:$M$206,$B51,D$16),"")</f>
        <v>10</v>
      </c>
      <c r="E51" s="12">
        <f>IFERROR(INDEX(All!$C$13:$M$206,$B51,E$16),"")</f>
        <v>1302</v>
      </c>
      <c r="F51" s="14" t="str">
        <f>IFERROR(INDEX(All!$C$13:$M$206,$B51,F$16),"")</f>
        <v>زياد محمد احمد محمد المقبلي</v>
      </c>
      <c r="G51" s="12" t="str">
        <f>IFERROR(INDEX(All!$C$13:$M$206,$B51,G$16),"")</f>
        <v>ب</v>
      </c>
      <c r="H51" s="13">
        <f>IFERROR(INDEX(All!$C$13:$M$206,$B51,H$16),"")</f>
        <v>56</v>
      </c>
      <c r="I51" s="13">
        <f>IFERROR(INDEX(All!$C$13:$M$206,$B51,I$16),"")</f>
        <v>20</v>
      </c>
      <c r="J51" s="13">
        <f>IFERROR(INDEX(All!$C$13:$M$206,$B51,J$16),"")</f>
        <v>20</v>
      </c>
      <c r="K51" s="3">
        <f>IFERROR(INDEX(All!$C$13:$M$206,$B51,K$16),"")</f>
        <v>96</v>
      </c>
      <c r="L51" s="12" t="str">
        <f>IFERROR(INDEX(All!$C$13:$M$206,$B51,L$16),"")</f>
        <v>ممتاز</v>
      </c>
      <c r="M51" s="20" t="str">
        <f>IFERROR(INDEX(All!$C$13:$M$206,$B51,M$16),"")</f>
        <v>ممتاز</v>
      </c>
      <c r="N51" s="21">
        <f t="shared" si="4"/>
        <v>50</v>
      </c>
      <c r="O51" s="21">
        <f t="shared" si="5"/>
        <v>1</v>
      </c>
    </row>
    <row r="52" spans="2:15">
      <c r="B52" s="28">
        <f>IFERROR(SMALL($C$18:$C$206,ROW(All!G47)-ROW(All!$G$12)),"")</f>
        <v>35</v>
      </c>
      <c r="C52" s="62">
        <f>IF(All!$B47="","",ROW(All!B47)-ROW(All!$B$12))</f>
        <v>35</v>
      </c>
      <c r="D52" s="11">
        <f>IFERROR(INDEX(All!$C$13:$M$206,$B52,D$16),"")</f>
        <v>11</v>
      </c>
      <c r="E52" s="12">
        <f>IFERROR(INDEX(All!$C$13:$M$206,$B52,E$16),"")</f>
        <v>6090</v>
      </c>
      <c r="F52" s="14" t="str">
        <f>IFERROR(INDEX(All!$C$13:$M$206,$B52,F$16),"")</f>
        <v>سام ناصر محمد  سعود</v>
      </c>
      <c r="G52" s="12" t="str">
        <f>IFERROR(INDEX(All!$C$13:$M$206,$B52,G$16),"")</f>
        <v>ب</v>
      </c>
      <c r="H52" s="13">
        <f>IFERROR(INDEX(All!$C$13:$M$206,$B52,H$16),"")</f>
        <v>60</v>
      </c>
      <c r="I52" s="13">
        <f>IFERROR(INDEX(All!$C$13:$M$206,$B52,I$16),"")</f>
        <v>20</v>
      </c>
      <c r="J52" s="13">
        <f>IFERROR(INDEX(All!$C$13:$M$206,$B52,J$16),"")</f>
        <v>20</v>
      </c>
      <c r="K52" s="3">
        <f>IFERROR(INDEX(All!$C$13:$M$206,$B52,K$16),"")</f>
        <v>100</v>
      </c>
      <c r="L52" s="12" t="str">
        <f>IFERROR(INDEX(All!$C$13:$M$206,$B52,L$16),"")</f>
        <v>ممتاز</v>
      </c>
      <c r="M52" s="20" t="str">
        <f>IFERROR(INDEX(All!$C$13:$M$206,$B52,M$16),"")</f>
        <v>ممتاز</v>
      </c>
      <c r="N52" s="21">
        <f t="shared" si="4"/>
        <v>50</v>
      </c>
      <c r="O52" s="21">
        <f t="shared" si="5"/>
        <v>1</v>
      </c>
    </row>
    <row r="53" spans="2:15">
      <c r="B53" s="28">
        <f>IFERROR(SMALL($C$18:$C$206,ROW(All!G48)-ROW(All!$G$12)),"")</f>
        <v>36</v>
      </c>
      <c r="C53" s="62">
        <f>IF(All!$B48="","",ROW(All!B48)-ROW(All!$B$12))</f>
        <v>36</v>
      </c>
      <c r="D53" s="11">
        <f>IFERROR(INDEX(All!$C$13:$M$206,$B53,D$16),"")</f>
        <v>12</v>
      </c>
      <c r="E53" s="12">
        <f>IFERROR(INDEX(All!$C$13:$M$206,$B53,E$16),"")</f>
        <v>5208</v>
      </c>
      <c r="F53" s="14" t="str">
        <f>IFERROR(INDEX(All!$C$13:$M$206,$B53,F$16),"")</f>
        <v>سامي احمد محمد صغير القناد</v>
      </c>
      <c r="G53" s="12" t="str">
        <f>IFERROR(INDEX(All!$C$13:$M$206,$B53,G$16),"")</f>
        <v>ب</v>
      </c>
      <c r="H53" s="13">
        <f>IFERROR(INDEX(All!$C$13:$M$206,$B53,H$16),"")</f>
        <v>46</v>
      </c>
      <c r="I53" s="13">
        <f>IFERROR(INDEX(All!$C$13:$M$206,$B53,I$16),"")</f>
        <v>19</v>
      </c>
      <c r="J53" s="13">
        <f>IFERROR(INDEX(All!$C$13:$M$206,$B53,J$16),"")</f>
        <v>20</v>
      </c>
      <c r="K53" s="3">
        <f>IFERROR(INDEX(All!$C$13:$M$206,$B53,K$16),"")</f>
        <v>85</v>
      </c>
      <c r="L53" s="12" t="str">
        <f>IFERROR(INDEX(All!$C$13:$M$206,$B53,L$16),"")</f>
        <v>جيد</v>
      </c>
      <c r="M53" s="20" t="str">
        <f>IFERROR(INDEX(All!$C$13:$M$206,$B53,M$16),"")</f>
        <v>جيد جداً</v>
      </c>
      <c r="N53" s="21">
        <f t="shared" si="4"/>
        <v>49</v>
      </c>
      <c r="O53" s="21">
        <f t="shared" si="5"/>
        <v>1</v>
      </c>
    </row>
    <row r="54" spans="2:15">
      <c r="B54" s="28">
        <f>IFERROR(SMALL($C$18:$C$206,ROW(All!G49)-ROW(All!$G$12)),"")</f>
        <v>37</v>
      </c>
      <c r="C54" s="62">
        <f>IF(All!$B49="","",ROW(All!B49)-ROW(All!$B$12))</f>
        <v>37</v>
      </c>
      <c r="D54" s="11">
        <f>IFERROR(INDEX(All!$C$13:$M$206,$B54,D$16),"")</f>
        <v>13</v>
      </c>
      <c r="E54" s="12">
        <f>IFERROR(INDEX(All!$C$13:$M$206,$B54,E$16),"")</f>
        <v>3770</v>
      </c>
      <c r="F54" s="14" t="str">
        <f>IFERROR(INDEX(All!$C$13:$M$206,$B54,F$16),"")</f>
        <v>عبدالرحمن محمد نصر احمد الشميري</v>
      </c>
      <c r="G54" s="12" t="str">
        <f>IFERROR(INDEX(All!$C$13:$M$206,$B54,G$16),"")</f>
        <v>ب</v>
      </c>
      <c r="H54" s="13">
        <f>IFERROR(INDEX(All!$C$13:$M$206,$B54,H$16),"")</f>
        <v>0</v>
      </c>
      <c r="I54" s="13">
        <f>IFERROR(INDEX(All!$C$13:$M$206,$B54,I$16),"")</f>
        <v>20</v>
      </c>
      <c r="J54" s="13">
        <f>IFERROR(INDEX(All!$C$13:$M$206,$B54,J$16),"")</f>
        <v>20</v>
      </c>
      <c r="K54" s="3">
        <f>IFERROR(INDEX(All!$C$13:$M$206,$B54,K$16),"")</f>
        <v>40</v>
      </c>
      <c r="L54" s="12" t="str">
        <f>IFERROR(INDEX(All!$C$13:$M$206,$B54,L$16),"")</f>
        <v>غياب</v>
      </c>
      <c r="M54" s="20" t="str">
        <f>IFERROR(INDEX(All!$C$13:$M$206,$B54,M$16),"")</f>
        <v>ضعيف</v>
      </c>
      <c r="N54" s="21">
        <f t="shared" si="4"/>
        <v>48</v>
      </c>
      <c r="O54" s="21">
        <f t="shared" si="5"/>
        <v>1</v>
      </c>
    </row>
    <row r="55" spans="2:15">
      <c r="B55" s="28">
        <f>IFERROR(SMALL($C$18:$C$206,ROW(All!G50)-ROW(All!$G$12)),"")</f>
        <v>38</v>
      </c>
      <c r="C55" s="62">
        <f>IF(All!$B50="","",ROW(All!B50)-ROW(All!$B$12))</f>
        <v>38</v>
      </c>
      <c r="D55" s="11">
        <f>IFERROR(INDEX(All!$C$13:$M$206,$B55,D$16),"")</f>
        <v>14</v>
      </c>
      <c r="E55" s="12">
        <f>IFERROR(INDEX(All!$C$13:$M$206,$B55,E$16),"")</f>
        <v>3188</v>
      </c>
      <c r="F55" s="14" t="str">
        <f>IFERROR(INDEX(All!$C$13:$M$206,$B55,F$16),"")</f>
        <v>عبدالله حسين ضيف الله  المسعودي</v>
      </c>
      <c r="G55" s="12" t="str">
        <f>IFERROR(INDEX(All!$C$13:$M$206,$B55,G$16),"")</f>
        <v>ب</v>
      </c>
      <c r="H55" s="13">
        <f>IFERROR(INDEX(All!$C$13:$M$206,$B55,H$16),"")</f>
        <v>45</v>
      </c>
      <c r="I55" s="13">
        <f>IFERROR(INDEX(All!$C$13:$M$206,$B55,I$16),"")</f>
        <v>20</v>
      </c>
      <c r="J55" s="13">
        <f>IFERROR(INDEX(All!$C$13:$M$206,$B55,J$16),"")</f>
        <v>20</v>
      </c>
      <c r="K55" s="3">
        <f>IFERROR(INDEX(All!$C$13:$M$206,$B55,K$16),"")</f>
        <v>85</v>
      </c>
      <c r="L55" s="12" t="str">
        <f>IFERROR(INDEX(All!$C$13:$M$206,$B55,L$16),"")</f>
        <v>جيد</v>
      </c>
      <c r="M55" s="20" t="str">
        <f>IFERROR(INDEX(All!$C$13:$M$206,$B55,M$16),"")</f>
        <v>جيد جداً</v>
      </c>
      <c r="N55" s="21">
        <f t="shared" si="4"/>
        <v>47</v>
      </c>
      <c r="O55" s="21">
        <f t="shared" si="5"/>
        <v>1</v>
      </c>
    </row>
    <row r="56" spans="2:15">
      <c r="B56" s="28">
        <f>IFERROR(SMALL($C$18:$C$206,ROW(All!G51)-ROW(All!$G$12)),"")</f>
        <v>39</v>
      </c>
      <c r="C56" s="62">
        <f>IF(All!$B51="","",ROW(All!B51)-ROW(All!$B$12))</f>
        <v>39</v>
      </c>
      <c r="D56" s="11">
        <f>IFERROR(INDEX(All!$C$13:$M$206,$B56,D$16),"")</f>
        <v>15</v>
      </c>
      <c r="E56" s="12">
        <f>IFERROR(INDEX(All!$C$13:$M$206,$B56,E$16),"")</f>
        <v>5169</v>
      </c>
      <c r="F56" s="14" t="str">
        <f>IFERROR(INDEX(All!$C$13:$M$206,$B56,F$16),"")</f>
        <v>عمار مقبول علي محمد السنباني</v>
      </c>
      <c r="G56" s="12" t="str">
        <f>IFERROR(INDEX(All!$C$13:$M$206,$B56,G$16),"")</f>
        <v>ب</v>
      </c>
      <c r="H56" s="13">
        <f>IFERROR(INDEX(All!$C$13:$M$206,$B56,H$16),"")</f>
        <v>52</v>
      </c>
      <c r="I56" s="13">
        <f>IFERROR(INDEX(All!$C$13:$M$206,$B56,I$16),"")</f>
        <v>20</v>
      </c>
      <c r="J56" s="13">
        <f>IFERROR(INDEX(All!$C$13:$M$206,$B56,J$16),"")</f>
        <v>20</v>
      </c>
      <c r="K56" s="3">
        <f>IFERROR(INDEX(All!$C$13:$M$206,$B56,K$16),"")</f>
        <v>92</v>
      </c>
      <c r="L56" s="12" t="str">
        <f>IFERROR(INDEX(All!$C$13:$M$206,$B56,L$16),"")</f>
        <v>جيد جداً</v>
      </c>
      <c r="M56" s="20" t="str">
        <f>IFERROR(INDEX(All!$C$13:$M$206,$B56,M$16),"")</f>
        <v>ممتاز</v>
      </c>
      <c r="N56" s="21">
        <f t="shared" si="4"/>
        <v>47</v>
      </c>
      <c r="O56" s="21">
        <f t="shared" si="5"/>
        <v>1</v>
      </c>
    </row>
    <row r="57" spans="2:15">
      <c r="B57" s="28">
        <f>IFERROR(SMALL($C$18:$C$206,ROW(All!G52)-ROW(All!$G$12)),"")</f>
        <v>40</v>
      </c>
      <c r="C57" s="62">
        <f>IF(All!$B52="","",ROW(All!B52)-ROW(All!$B$12))</f>
        <v>40</v>
      </c>
      <c r="D57" s="11">
        <f>IFERROR(INDEX(All!$C$13:$M$206,$B57,D$16),"")</f>
        <v>16</v>
      </c>
      <c r="E57" s="12">
        <f>IFERROR(INDEX(All!$C$13:$M$206,$B57,E$16),"")</f>
        <v>6299</v>
      </c>
      <c r="F57" s="14" t="str">
        <f>IFERROR(INDEX(All!$C$13:$M$206,$B57,F$16),"")</f>
        <v>عمار ياسر العزي  الجبوبي</v>
      </c>
      <c r="G57" s="12" t="str">
        <f>IFERROR(INDEX(All!$C$13:$M$206,$B57,G$16),"")</f>
        <v>ب</v>
      </c>
      <c r="H57" s="13">
        <f>IFERROR(INDEX(All!$C$13:$M$206,$B57,H$16),"")</f>
        <v>40</v>
      </c>
      <c r="I57" s="13">
        <f>IFERROR(INDEX(All!$C$13:$M$206,$B57,I$16),"")</f>
        <v>20</v>
      </c>
      <c r="J57" s="13">
        <f>IFERROR(INDEX(All!$C$13:$M$206,$B57,J$16),"")</f>
        <v>20</v>
      </c>
      <c r="K57" s="3">
        <f>IFERROR(INDEX(All!$C$13:$M$206,$B57,K$16),"")</f>
        <v>80</v>
      </c>
      <c r="L57" s="12" t="str">
        <f>IFERROR(INDEX(All!$C$13:$M$206,$B57,L$16),"")</f>
        <v>جيد</v>
      </c>
      <c r="M57" s="20" t="str">
        <f>IFERROR(INDEX(All!$C$13:$M$206,$B57,M$16),"")</f>
        <v>جيد جداً</v>
      </c>
      <c r="N57" s="21">
        <f t="shared" si="4"/>
        <v>47</v>
      </c>
      <c r="O57" s="21">
        <f t="shared" si="5"/>
        <v>1</v>
      </c>
    </row>
    <row r="58" spans="2:15">
      <c r="B58" s="28">
        <f>IFERROR(SMALL($C$18:$C$206,ROW(All!G53)-ROW(All!$G$12)),"")</f>
        <v>41</v>
      </c>
      <c r="C58" s="62">
        <f>IF(All!$B53="","",ROW(All!B53)-ROW(All!$B$12))</f>
        <v>41</v>
      </c>
      <c r="D58" s="11">
        <f>IFERROR(INDEX(All!$C$13:$M$206,$B58,D$16),"")</f>
        <v>17</v>
      </c>
      <c r="E58" s="12">
        <f>IFERROR(INDEX(All!$C$13:$M$206,$B58,E$16),"")</f>
        <v>6135</v>
      </c>
      <c r="F58" s="14" t="str">
        <f>IFERROR(INDEX(All!$C$13:$M$206,$B58,F$16),"")</f>
        <v>فهمي علي نعمان عبده السلمي</v>
      </c>
      <c r="G58" s="12" t="str">
        <f>IFERROR(INDEX(All!$C$13:$M$206,$B58,G$16),"")</f>
        <v>ب</v>
      </c>
      <c r="H58" s="13">
        <f>IFERROR(INDEX(All!$C$13:$M$206,$B58,H$16),"")</f>
        <v>41</v>
      </c>
      <c r="I58" s="13">
        <f>IFERROR(INDEX(All!$C$13:$M$206,$B58,I$16),"")</f>
        <v>15</v>
      </c>
      <c r="J58" s="13">
        <f>IFERROR(INDEX(All!$C$13:$M$206,$B58,J$16),"")</f>
        <v>15</v>
      </c>
      <c r="K58" s="3">
        <f>IFERROR(INDEX(All!$C$13:$M$206,$B58,K$16),"")</f>
        <v>71</v>
      </c>
      <c r="L58" s="12" t="str">
        <f>IFERROR(INDEX(All!$C$13:$M$206,$B58,L$16),"")</f>
        <v>جيد</v>
      </c>
      <c r="M58" s="20" t="str">
        <f>IFERROR(INDEX(All!$C$13:$M$206,$B58,M$16),"")</f>
        <v>جيد</v>
      </c>
      <c r="N58" s="21">
        <f t="shared" si="4"/>
        <v>46</v>
      </c>
      <c r="O58" s="21">
        <f t="shared" si="5"/>
        <v>1</v>
      </c>
    </row>
    <row r="59" spans="2:15">
      <c r="B59" s="28">
        <f>IFERROR(SMALL($C$18:$C$206,ROW(All!G54)-ROW(All!$G$12)),"")</f>
        <v>42</v>
      </c>
      <c r="C59" s="62">
        <f>IF(All!$B54="","",ROW(All!B54)-ROW(All!$B$12))</f>
        <v>42</v>
      </c>
      <c r="D59" s="11">
        <f>IFERROR(INDEX(All!$C$13:$M$206,$B59,D$16),"")</f>
        <v>18</v>
      </c>
      <c r="E59" s="12">
        <f>IFERROR(INDEX(All!$C$13:$M$206,$B59,E$16),"")</f>
        <v>5836</v>
      </c>
      <c r="F59" s="14" t="str">
        <f>IFERROR(INDEX(All!$C$13:$M$206,$B59,F$16),"")</f>
        <v>كهلان مجاهد ناصر احمد الغادر</v>
      </c>
      <c r="G59" s="12" t="str">
        <f>IFERROR(INDEX(All!$C$13:$M$206,$B59,G$16),"")</f>
        <v>ب</v>
      </c>
      <c r="H59" s="13">
        <f>IFERROR(INDEX(All!$C$13:$M$206,$B59,H$16),"")</f>
        <v>18</v>
      </c>
      <c r="I59" s="13">
        <f>IFERROR(INDEX(All!$C$13:$M$206,$B59,I$16),"")</f>
        <v>20</v>
      </c>
      <c r="J59" s="13">
        <f>IFERROR(INDEX(All!$C$13:$M$206,$B59,J$16),"")</f>
        <v>19</v>
      </c>
      <c r="K59" s="3">
        <f>IFERROR(INDEX(All!$C$13:$M$206,$B59,K$16),"")</f>
        <v>57</v>
      </c>
      <c r="L59" s="12" t="str">
        <f>IFERROR(INDEX(All!$C$13:$M$206,$B59,L$16),"")</f>
        <v>ضعيف</v>
      </c>
      <c r="M59" s="20" t="str">
        <f>IFERROR(INDEX(All!$C$13:$M$206,$B59,M$16),"")</f>
        <v>مقبول</v>
      </c>
      <c r="N59" s="21">
        <f t="shared" si="4"/>
        <v>46</v>
      </c>
      <c r="O59" s="21">
        <f t="shared" si="5"/>
        <v>1</v>
      </c>
    </row>
    <row r="60" spans="2:15">
      <c r="B60" s="28">
        <f>IFERROR(SMALL($C$18:$C$206,ROW(All!G55)-ROW(All!$G$12)),"")</f>
        <v>43</v>
      </c>
      <c r="C60" s="62">
        <f>IF(All!$B55="","",ROW(All!B55)-ROW(All!$B$12))</f>
        <v>43</v>
      </c>
      <c r="D60" s="11">
        <f>IFERROR(INDEX(All!$C$13:$M$206,$B60,D$16),"")</f>
        <v>19</v>
      </c>
      <c r="E60" s="12">
        <f>IFERROR(INDEX(All!$C$13:$M$206,$B60,E$16),"")</f>
        <v>6081</v>
      </c>
      <c r="F60" s="14" t="str">
        <f>IFERROR(INDEX(All!$C$13:$M$206,$B60,F$16),"")</f>
        <v>ماجد ناصر محمد  سعود</v>
      </c>
      <c r="G60" s="12" t="str">
        <f>IFERROR(INDEX(All!$C$13:$M$206,$B60,G$16),"")</f>
        <v>ب</v>
      </c>
      <c r="H60" s="13">
        <f>IFERROR(INDEX(All!$C$13:$M$206,$B60,H$16),"")</f>
        <v>51</v>
      </c>
      <c r="I60" s="13">
        <f>IFERROR(INDEX(All!$C$13:$M$206,$B60,I$16),"")</f>
        <v>20</v>
      </c>
      <c r="J60" s="13">
        <f>IFERROR(INDEX(All!$C$13:$M$206,$B60,J$16),"")</f>
        <v>20</v>
      </c>
      <c r="K60" s="3">
        <f>IFERROR(INDEX(All!$C$13:$M$206,$B60,K$16),"")</f>
        <v>91</v>
      </c>
      <c r="L60" s="12" t="str">
        <f>IFERROR(INDEX(All!$C$13:$M$206,$B60,L$16),"")</f>
        <v>جيد جداً</v>
      </c>
      <c r="M60" s="20" t="str">
        <f>IFERROR(INDEX(All!$C$13:$M$206,$B60,M$16),"")</f>
        <v>ممتاز</v>
      </c>
      <c r="N60" s="21">
        <f t="shared" si="4"/>
        <v>46</v>
      </c>
      <c r="O60" s="21">
        <f t="shared" si="5"/>
        <v>1</v>
      </c>
    </row>
    <row r="61" spans="2:15">
      <c r="B61" s="28">
        <f>IFERROR(SMALL($C$18:$C$206,ROW(All!G56)-ROW(All!$G$12)),"")</f>
        <v>44</v>
      </c>
      <c r="C61" s="62">
        <f>IF(All!$B56="","",ROW(All!B56)-ROW(All!$B$12))</f>
        <v>44</v>
      </c>
      <c r="D61" s="11">
        <f>IFERROR(INDEX(All!$C$13:$M$206,$B61,D$16),"")</f>
        <v>20</v>
      </c>
      <c r="E61" s="12">
        <f>IFERROR(INDEX(All!$C$13:$M$206,$B61,E$16),"")</f>
        <v>1468</v>
      </c>
      <c r="F61" s="14" t="str">
        <f>IFERROR(INDEX(All!$C$13:$M$206,$B61,F$16),"")</f>
        <v>مازن محمد ضيف الله  قصيله</v>
      </c>
      <c r="G61" s="12" t="str">
        <f>IFERROR(INDEX(All!$C$13:$M$206,$B61,G$16),"")</f>
        <v>ب</v>
      </c>
      <c r="H61" s="13">
        <f>IFERROR(INDEX(All!$C$13:$M$206,$B61,H$16),"")</f>
        <v>56</v>
      </c>
      <c r="I61" s="13">
        <f>IFERROR(INDEX(All!$C$13:$M$206,$B61,I$16),"")</f>
        <v>20</v>
      </c>
      <c r="J61" s="13">
        <f>IFERROR(INDEX(All!$C$13:$M$206,$B61,J$16),"")</f>
        <v>20</v>
      </c>
      <c r="K61" s="3">
        <f>IFERROR(INDEX(All!$C$13:$M$206,$B61,K$16),"")</f>
        <v>96</v>
      </c>
      <c r="L61" s="12" t="str">
        <f>IFERROR(INDEX(All!$C$13:$M$206,$B61,L$16),"")</f>
        <v>ممتاز</v>
      </c>
      <c r="M61" s="20" t="str">
        <f>IFERROR(INDEX(All!$C$13:$M$206,$B61,M$16),"")</f>
        <v>ممتاز</v>
      </c>
      <c r="N61" s="21">
        <f t="shared" si="4"/>
        <v>45</v>
      </c>
      <c r="O61" s="21">
        <f t="shared" si="5"/>
        <v>1</v>
      </c>
    </row>
    <row r="62" spans="2:15">
      <c r="B62" s="28">
        <f>IFERROR(SMALL($C$18:$C$206,ROW(All!G57)-ROW(All!$G$12)),"")</f>
        <v>45</v>
      </c>
      <c r="C62" s="62">
        <f>IF(All!$B57="","",ROW(All!B57)-ROW(All!$B$12))</f>
        <v>45</v>
      </c>
      <c r="D62" s="11">
        <f>IFERROR(INDEX(All!$C$13:$M$206,$B62,D$16),"")</f>
        <v>21</v>
      </c>
      <c r="E62" s="12">
        <f>IFERROR(INDEX(All!$C$13:$M$206,$B62,E$16),"")</f>
        <v>4792</v>
      </c>
      <c r="F62" s="14" t="str">
        <f>IFERROR(INDEX(All!$C$13:$M$206,$B62,F$16),"")</f>
        <v>محمد صادق ردمان حسين عاطف</v>
      </c>
      <c r="G62" s="12" t="str">
        <f>IFERROR(INDEX(All!$C$13:$M$206,$B62,G$16),"")</f>
        <v>ب</v>
      </c>
      <c r="H62" s="13">
        <f>IFERROR(INDEX(All!$C$13:$M$206,$B62,H$16),"")</f>
        <v>53</v>
      </c>
      <c r="I62" s="13">
        <f>IFERROR(INDEX(All!$C$13:$M$206,$B62,I$16),"")</f>
        <v>20</v>
      </c>
      <c r="J62" s="13">
        <f>IFERROR(INDEX(All!$C$13:$M$206,$B62,J$16),"")</f>
        <v>20</v>
      </c>
      <c r="K62" s="3">
        <f>IFERROR(INDEX(All!$C$13:$M$206,$B62,K$16),"")</f>
        <v>93</v>
      </c>
      <c r="L62" s="12" t="str">
        <f>IFERROR(INDEX(All!$C$13:$M$206,$B62,L$16),"")</f>
        <v>جيد جداً</v>
      </c>
      <c r="M62" s="20" t="str">
        <f>IFERROR(INDEX(All!$C$13:$M$206,$B62,M$16),"")</f>
        <v>ممتاز</v>
      </c>
      <c r="N62" s="21">
        <f t="shared" si="4"/>
        <v>45</v>
      </c>
      <c r="O62" s="21">
        <f t="shared" si="5"/>
        <v>1</v>
      </c>
    </row>
    <row r="63" spans="2:15">
      <c r="B63" s="28">
        <f>IFERROR(SMALL($C$18:$C$206,ROW(All!G58)-ROW(All!$G$12)),"")</f>
        <v>46</v>
      </c>
      <c r="C63" s="62">
        <f>IF(All!$B58="","",ROW(All!B58)-ROW(All!$B$12))</f>
        <v>46</v>
      </c>
      <c r="D63" s="11">
        <f>IFERROR(INDEX(All!$C$13:$M$206,$B63,D$16),"")</f>
        <v>22</v>
      </c>
      <c r="E63" s="12">
        <f>IFERROR(INDEX(All!$C$13:$M$206,$B63,E$16),"")</f>
        <v>5198</v>
      </c>
      <c r="F63" s="14" t="str">
        <f>IFERROR(INDEX(All!$C$13:$M$206,$B63,F$16),"")</f>
        <v>محمد عادل محمد يحيى رزقان</v>
      </c>
      <c r="G63" s="12" t="str">
        <f>IFERROR(INDEX(All!$C$13:$M$206,$B63,G$16),"")</f>
        <v>ب</v>
      </c>
      <c r="H63" s="13">
        <f>IFERROR(INDEX(All!$C$13:$M$206,$B63,H$16),"")</f>
        <v>36</v>
      </c>
      <c r="I63" s="13">
        <f>IFERROR(INDEX(All!$C$13:$M$206,$B63,I$16),"")</f>
        <v>20</v>
      </c>
      <c r="J63" s="13">
        <f>IFERROR(INDEX(All!$C$13:$M$206,$B63,J$16),"")</f>
        <v>20</v>
      </c>
      <c r="K63" s="3">
        <f>IFERROR(INDEX(All!$C$13:$M$206,$B63,K$16),"")</f>
        <v>76</v>
      </c>
      <c r="L63" s="12" t="str">
        <f>IFERROR(INDEX(All!$C$13:$M$206,$B63,L$16),"")</f>
        <v>مقبول</v>
      </c>
      <c r="M63" s="20" t="str">
        <f>IFERROR(INDEX(All!$C$13:$M$206,$B63,M$16),"")</f>
        <v>جيد</v>
      </c>
      <c r="N63" s="21">
        <f t="shared" si="4"/>
        <v>44</v>
      </c>
      <c r="O63" s="21">
        <f t="shared" si="5"/>
        <v>1</v>
      </c>
    </row>
    <row r="64" spans="2:15">
      <c r="B64" s="28">
        <f>IFERROR(SMALL($C$18:$C$206,ROW(All!G59)-ROW(All!$G$12)),"")</f>
        <v>47</v>
      </c>
      <c r="C64" s="62">
        <f>IF(All!$B59="","",ROW(All!B59)-ROW(All!$B$12))</f>
        <v>47</v>
      </c>
      <c r="D64" s="11">
        <f>IFERROR(INDEX(All!$C$13:$M$206,$B64,D$16),"")</f>
        <v>23</v>
      </c>
      <c r="E64" s="12">
        <f>IFERROR(INDEX(All!$C$13:$M$206,$B64,E$16),"")</f>
        <v>5209</v>
      </c>
      <c r="F64" s="14" t="str">
        <f>IFERROR(INDEX(All!$C$13:$M$206,$B64,F$16),"")</f>
        <v>محمد عبدالملك عبدالرب عبدالله قايد</v>
      </c>
      <c r="G64" s="12" t="str">
        <f>IFERROR(INDEX(All!$C$13:$M$206,$B64,G$16),"")</f>
        <v>ب</v>
      </c>
      <c r="H64" s="13">
        <f>IFERROR(INDEX(All!$C$13:$M$206,$B64,H$16),"")</f>
        <v>16</v>
      </c>
      <c r="I64" s="13">
        <f>IFERROR(INDEX(All!$C$13:$M$206,$B64,I$16),"")</f>
        <v>19</v>
      </c>
      <c r="J64" s="13">
        <f>IFERROR(INDEX(All!$C$13:$M$206,$B64,J$16),"")</f>
        <v>17</v>
      </c>
      <c r="K64" s="3">
        <f>IFERROR(INDEX(All!$C$13:$M$206,$B64,K$16),"")</f>
        <v>52</v>
      </c>
      <c r="L64" s="12" t="str">
        <f>IFERROR(INDEX(All!$C$13:$M$206,$B64,L$16),"")</f>
        <v>ضعيف</v>
      </c>
      <c r="M64" s="20" t="str">
        <f>IFERROR(INDEX(All!$C$13:$M$206,$B64,M$16),"")</f>
        <v>مقبول</v>
      </c>
      <c r="N64" s="21">
        <f t="shared" si="4"/>
        <v>44</v>
      </c>
      <c r="O64" s="21">
        <f t="shared" si="5"/>
        <v>1</v>
      </c>
    </row>
    <row r="65" spans="2:15">
      <c r="B65" s="28">
        <f>IFERROR(SMALL($C$18:$C$206,ROW(All!G60)-ROW(All!$G$12)),"")</f>
        <v>48</v>
      </c>
      <c r="C65" s="62">
        <f>IF(All!$B60="","",ROW(All!B60)-ROW(All!$B$12))</f>
        <v>48</v>
      </c>
      <c r="D65" s="11">
        <f>IFERROR(INDEX(All!$C$13:$M$206,$B65,D$16),"")</f>
        <v>24</v>
      </c>
      <c r="E65" s="12">
        <f>IFERROR(INDEX(All!$C$13:$M$206,$B65,E$16),"")</f>
        <v>4577</v>
      </c>
      <c r="F65" s="14" t="str">
        <f>IFERROR(INDEX(All!$C$13:$M$206,$B65,F$16),"")</f>
        <v>معتصم الامين عبدالله  النور</v>
      </c>
      <c r="G65" s="12" t="str">
        <f>IFERROR(INDEX(All!$C$13:$M$206,$B65,G$16),"")</f>
        <v>ب</v>
      </c>
      <c r="H65" s="13">
        <f>IFERROR(INDEX(All!$C$13:$M$206,$B65,H$16),"")</f>
        <v>53</v>
      </c>
      <c r="I65" s="13">
        <f>IFERROR(INDEX(All!$C$13:$M$206,$B65,I$16),"")</f>
        <v>20</v>
      </c>
      <c r="J65" s="13">
        <f>IFERROR(INDEX(All!$C$13:$M$206,$B65,J$16),"")</f>
        <v>18</v>
      </c>
      <c r="K65" s="3">
        <f>IFERROR(INDEX(All!$C$13:$M$206,$B65,K$16),"")</f>
        <v>91</v>
      </c>
      <c r="L65" s="12" t="str">
        <f>IFERROR(INDEX(All!$C$13:$M$206,$B65,L$16),"")</f>
        <v>جيد جداً</v>
      </c>
      <c r="M65" s="20" t="str">
        <f>IFERROR(INDEX(All!$C$13:$M$206,$B65,M$16),"")</f>
        <v>ممتاز</v>
      </c>
      <c r="N65" s="21">
        <f t="shared" si="4"/>
        <v>43</v>
      </c>
      <c r="O65" s="21">
        <f t="shared" si="5"/>
        <v>1</v>
      </c>
    </row>
    <row r="66" spans="2:15">
      <c r="B66" s="28">
        <f>IFERROR(SMALL($C$18:$C$206,ROW(All!G61)-ROW(All!$G$12)),"")</f>
        <v>49</v>
      </c>
      <c r="C66" s="62">
        <f>IF(All!$B61="","",ROW(All!B61)-ROW(All!$B$12))</f>
        <v>49</v>
      </c>
      <c r="D66" s="11">
        <f>IFERROR(INDEX(All!$C$13:$M$206,$B66,D$16),"")</f>
        <v>25</v>
      </c>
      <c r="E66" s="12">
        <f>IFERROR(INDEX(All!$C$13:$M$206,$B66,E$16),"")</f>
        <v>3821</v>
      </c>
      <c r="F66" s="14" t="str">
        <f>IFERROR(INDEX(All!$C$13:$M$206,$B66,F$16),"")</f>
        <v>معتصم نبيل خالد حسن الهويدي</v>
      </c>
      <c r="G66" s="12" t="str">
        <f>IFERROR(INDEX(All!$C$13:$M$206,$B66,G$16),"")</f>
        <v>ب</v>
      </c>
      <c r="H66" s="13">
        <f>IFERROR(INDEX(All!$C$13:$M$206,$B66,H$16),"")</f>
        <v>58</v>
      </c>
      <c r="I66" s="13">
        <f>IFERROR(INDEX(All!$C$13:$M$206,$B66,I$16),"")</f>
        <v>20</v>
      </c>
      <c r="J66" s="13">
        <f>IFERROR(INDEX(All!$C$13:$M$206,$B66,J$16),"")</f>
        <v>20</v>
      </c>
      <c r="K66" s="3">
        <f>IFERROR(INDEX(All!$C$13:$M$206,$B66,K$16),"")</f>
        <v>98</v>
      </c>
      <c r="L66" s="12" t="str">
        <f>IFERROR(INDEX(All!$C$13:$M$206,$B66,L$16),"")</f>
        <v>ممتاز</v>
      </c>
      <c r="M66" s="20" t="str">
        <f>IFERROR(INDEX(All!$C$13:$M$206,$B66,M$16),"")</f>
        <v>ممتاز</v>
      </c>
      <c r="N66" s="21">
        <f t="shared" si="4"/>
        <v>42</v>
      </c>
      <c r="O66" s="21">
        <f t="shared" si="5"/>
        <v>1</v>
      </c>
    </row>
    <row r="67" spans="2:15">
      <c r="B67" s="28">
        <f>IFERROR(SMALL($C$18:$C$206,ROW(All!G62)-ROW(All!$G$12)),"")</f>
        <v>50</v>
      </c>
      <c r="C67" s="62">
        <f>IF(All!$B62="","",ROW(All!B62)-ROW(All!$B$12))</f>
        <v>50</v>
      </c>
      <c r="D67" s="11">
        <f>IFERROR(INDEX(All!$C$13:$M$206,$B67,D$16),"")</f>
        <v>26</v>
      </c>
      <c r="E67" s="12">
        <f>IFERROR(INDEX(All!$C$13:$M$206,$B67,E$16),"")</f>
        <v>2510</v>
      </c>
      <c r="F67" s="14" t="str">
        <f>IFERROR(INDEX(All!$C$13:$M$206,$B67,F$16),"")</f>
        <v>هاشم خالد محمد احمد عامر</v>
      </c>
      <c r="G67" s="12" t="str">
        <f>IFERROR(INDEX(All!$C$13:$M$206,$B67,G$16),"")</f>
        <v>ب</v>
      </c>
      <c r="H67" s="13">
        <f>IFERROR(INDEX(All!$C$13:$M$206,$B67,H$16),"")</f>
        <v>50</v>
      </c>
      <c r="I67" s="13">
        <f>IFERROR(INDEX(All!$C$13:$M$206,$B67,I$16),"")</f>
        <v>20</v>
      </c>
      <c r="J67" s="13">
        <f>IFERROR(INDEX(All!$C$13:$M$206,$B67,J$16),"")</f>
        <v>17</v>
      </c>
      <c r="K67" s="3">
        <f>IFERROR(INDEX(All!$C$13:$M$206,$B67,K$16),"")</f>
        <v>87</v>
      </c>
      <c r="L67" s="12" t="str">
        <f>IFERROR(INDEX(All!$C$13:$M$206,$B67,L$16),"")</f>
        <v>جيد جداً</v>
      </c>
      <c r="M67" s="20" t="str">
        <f>IFERROR(INDEX(All!$C$13:$M$206,$B67,M$16),"")</f>
        <v>جيد جداً</v>
      </c>
      <c r="N67" s="21">
        <f t="shared" si="4"/>
        <v>42</v>
      </c>
      <c r="O67" s="21">
        <f t="shared" si="5"/>
        <v>1</v>
      </c>
    </row>
    <row r="68" spans="2:15">
      <c r="B68" s="28">
        <f>IFERROR(SMALL($C$18:$C$206,ROW(All!G63)-ROW(All!$G$12)),"")</f>
        <v>51</v>
      </c>
      <c r="C68" s="62">
        <f>IF(All!$B63="","",ROW(All!B63)-ROW(All!$B$12))</f>
        <v>51</v>
      </c>
      <c r="D68" s="11">
        <f>IFERROR(INDEX(All!$C$13:$M$206,$B68,D$16),"")</f>
        <v>1</v>
      </c>
      <c r="E68" s="12">
        <f>IFERROR(INDEX(All!$C$13:$M$206,$B68,E$16),"")</f>
        <v>3777</v>
      </c>
      <c r="F68" s="14" t="str">
        <f>IFERROR(INDEX(All!$C$13:$M$206,$B68,F$16),"")</f>
        <v>احمد شاكر عيظة سعيد بامدحج</v>
      </c>
      <c r="G68" s="12" t="str">
        <f>IFERROR(INDEX(All!$C$13:$M$206,$B68,G$16),"")</f>
        <v>ج</v>
      </c>
      <c r="H68" s="13">
        <f>IFERROR(INDEX(All!$C$13:$M$206,$B68,H$16),"")</f>
        <v>54</v>
      </c>
      <c r="I68" s="13">
        <f>IFERROR(INDEX(All!$C$13:$M$206,$B68,I$16),"")</f>
        <v>20</v>
      </c>
      <c r="J68" s="13">
        <f>IFERROR(INDEX(All!$C$13:$M$206,$B68,J$16),"")</f>
        <v>20</v>
      </c>
      <c r="K68" s="3">
        <f>IFERROR(INDEX(All!$C$13:$M$206,$B68,K$16),"")</f>
        <v>94</v>
      </c>
      <c r="L68" s="12" t="str">
        <f>IFERROR(INDEX(All!$C$13:$M$206,$B68,L$16),"")</f>
        <v>ممتاز</v>
      </c>
      <c r="M68" s="20" t="str">
        <f>IFERROR(INDEX(All!$C$13:$M$206,$B68,M$16),"")</f>
        <v>ممتاز</v>
      </c>
      <c r="N68" s="21">
        <f t="shared" si="4"/>
        <v>41</v>
      </c>
      <c r="O68" s="21">
        <f t="shared" si="5"/>
        <v>1</v>
      </c>
    </row>
    <row r="69" spans="2:15">
      <c r="B69" s="28">
        <f>IFERROR(SMALL($C$18:$C$206,ROW(All!G64)-ROW(All!$G$12)),"")</f>
        <v>52</v>
      </c>
      <c r="C69" s="62">
        <f>IF(All!$B64="","",ROW(All!B64)-ROW(All!$B$12))</f>
        <v>52</v>
      </c>
      <c r="D69" s="11">
        <f>IFERROR(INDEX(All!$C$13:$M$206,$B69,D$16),"")</f>
        <v>2</v>
      </c>
      <c r="E69" s="12">
        <f>IFERROR(INDEX(All!$C$13:$M$206,$B69,E$16),"")</f>
        <v>6238</v>
      </c>
      <c r="F69" s="14" t="str">
        <f>IFERROR(INDEX(All!$C$13:$M$206,$B69,F$16),"")</f>
        <v>احمد مجاهد احسن  عاطف</v>
      </c>
      <c r="G69" s="12" t="str">
        <f>IFERROR(INDEX(All!$C$13:$M$206,$B69,G$16),"")</f>
        <v>ج</v>
      </c>
      <c r="H69" s="13">
        <f>IFERROR(INDEX(All!$C$13:$M$206,$B69,H$16),"")</f>
        <v>18</v>
      </c>
      <c r="I69" s="13">
        <f>IFERROR(INDEX(All!$C$13:$M$206,$B69,I$16),"")</f>
        <v>17</v>
      </c>
      <c r="J69" s="13">
        <f>IFERROR(INDEX(All!$C$13:$M$206,$B69,J$16),"")</f>
        <v>15</v>
      </c>
      <c r="K69" s="3">
        <f>IFERROR(INDEX(All!$C$13:$M$206,$B69,K$16),"")</f>
        <v>50</v>
      </c>
      <c r="L69" s="12" t="str">
        <f>IFERROR(INDEX(All!$C$13:$M$206,$B69,L$16),"")</f>
        <v>ضعيف</v>
      </c>
      <c r="M69" s="20" t="str">
        <f>IFERROR(INDEX(All!$C$13:$M$206,$B69,M$16),"")</f>
        <v>مقبول</v>
      </c>
      <c r="N69" s="21">
        <f t="shared" si="4"/>
        <v>41</v>
      </c>
      <c r="O69" s="21">
        <f t="shared" si="5"/>
        <v>1</v>
      </c>
    </row>
    <row r="70" spans="2:15">
      <c r="B70" s="28">
        <f>IFERROR(SMALL($C$18:$C$206,ROW(All!G65)-ROW(All!$G$12)),"")</f>
        <v>53</v>
      </c>
      <c r="C70" s="62">
        <f>IF(All!$B65="","",ROW(All!B65)-ROW(All!$B$12))</f>
        <v>53</v>
      </c>
      <c r="D70" s="11">
        <f>IFERROR(INDEX(All!$C$13:$M$206,$B70,D$16),"")</f>
        <v>3</v>
      </c>
      <c r="E70" s="12">
        <f>IFERROR(INDEX(All!$C$13:$M$206,$B70,E$16),"")</f>
        <v>1905</v>
      </c>
      <c r="F70" s="14" t="str">
        <f>IFERROR(INDEX(All!$C$13:$M$206,$B70,F$16),"")</f>
        <v>احمد محمد علي حسين عثمان</v>
      </c>
      <c r="G70" s="12" t="str">
        <f>IFERROR(INDEX(All!$C$13:$M$206,$B70,G$16),"")</f>
        <v>ج</v>
      </c>
      <c r="H70" s="13">
        <f>IFERROR(INDEX(All!$C$13:$M$206,$B70,H$16),"")</f>
        <v>22</v>
      </c>
      <c r="I70" s="13">
        <f>IFERROR(INDEX(All!$C$13:$M$206,$B70,I$16),"")</f>
        <v>17</v>
      </c>
      <c r="J70" s="13">
        <f>IFERROR(INDEX(All!$C$13:$M$206,$B70,J$16),"")</f>
        <v>16</v>
      </c>
      <c r="K70" s="3">
        <f>IFERROR(INDEX(All!$C$13:$M$206,$B70,K$16),"")</f>
        <v>55</v>
      </c>
      <c r="L70" s="12" t="str">
        <f>IFERROR(INDEX(All!$C$13:$M$206,$B70,L$16),"")</f>
        <v>ضعيف</v>
      </c>
      <c r="M70" s="20" t="str">
        <f>IFERROR(INDEX(All!$C$13:$M$206,$B70,M$16),"")</f>
        <v>مقبول</v>
      </c>
      <c r="N70" s="21">
        <f t="shared" si="4"/>
        <v>41</v>
      </c>
      <c r="O70" s="21">
        <f t="shared" si="5"/>
        <v>1</v>
      </c>
    </row>
    <row r="71" spans="2:15">
      <c r="B71" s="28">
        <f>IFERROR(SMALL($C$18:$C$206,ROW(All!G66)-ROW(All!$G$12)),"")</f>
        <v>54</v>
      </c>
      <c r="C71" s="62">
        <f>IF(All!$B66="","",ROW(All!B66)-ROW(All!$B$12))</f>
        <v>54</v>
      </c>
      <c r="D71" s="11">
        <f>IFERROR(INDEX(All!$C$13:$M$206,$B71,D$16),"")</f>
        <v>4</v>
      </c>
      <c r="E71" s="12">
        <f>IFERROR(INDEX(All!$C$13:$M$206,$B71,E$16),"")</f>
        <v>1673</v>
      </c>
      <c r="F71" s="14" t="str">
        <f>IFERROR(INDEX(All!$C$13:$M$206,$B71,F$16),"")</f>
        <v>احمد محمد منصر محمد المخلافي</v>
      </c>
      <c r="G71" s="12" t="str">
        <f>IFERROR(INDEX(All!$C$13:$M$206,$B71,G$16),"")</f>
        <v>ج</v>
      </c>
      <c r="H71" s="13">
        <f>IFERROR(INDEX(All!$C$13:$M$206,$B71,H$16),"")</f>
        <v>46</v>
      </c>
      <c r="I71" s="13">
        <f>IFERROR(INDEX(All!$C$13:$M$206,$B71,I$16),"")</f>
        <v>20</v>
      </c>
      <c r="J71" s="13">
        <f>IFERROR(INDEX(All!$C$13:$M$206,$B71,J$16),"")</f>
        <v>20</v>
      </c>
      <c r="K71" s="3">
        <f>IFERROR(INDEX(All!$C$13:$M$206,$B71,K$16),"")</f>
        <v>86</v>
      </c>
      <c r="L71" s="12" t="str">
        <f>IFERROR(INDEX(All!$C$13:$M$206,$B71,L$16),"")</f>
        <v>جيد</v>
      </c>
      <c r="M71" s="20" t="str">
        <f>IFERROR(INDEX(All!$C$13:$M$206,$B71,M$16),"")</f>
        <v>جيد جداً</v>
      </c>
      <c r="N71" s="21">
        <f t="shared" si="4"/>
        <v>41</v>
      </c>
      <c r="O71" s="21">
        <f t="shared" si="5"/>
        <v>1</v>
      </c>
    </row>
    <row r="72" spans="2:15">
      <c r="B72" s="28">
        <f>IFERROR(SMALL($C$18:$C$206,ROW(All!G67)-ROW(All!$G$12)),"")</f>
        <v>55</v>
      </c>
      <c r="C72" s="62">
        <f>IF(All!$B67="","",ROW(All!B67)-ROW(All!$B$12))</f>
        <v>55</v>
      </c>
      <c r="D72" s="11">
        <f>IFERROR(INDEX(All!$C$13:$M$206,$B72,D$16),"")</f>
        <v>5</v>
      </c>
      <c r="E72" s="12">
        <f>IFERROR(INDEX(All!$C$13:$M$206,$B72,E$16),"")</f>
        <v>5756</v>
      </c>
      <c r="F72" s="14" t="str">
        <f>IFERROR(INDEX(All!$C$13:$M$206,$B72,F$16),"")</f>
        <v>ادريس عادل محمد  الساهري</v>
      </c>
      <c r="G72" s="12" t="str">
        <f>IFERROR(INDEX(All!$C$13:$M$206,$B72,G$16),"")</f>
        <v>ج</v>
      </c>
      <c r="H72" s="13">
        <f>IFERROR(INDEX(All!$C$13:$M$206,$B72,H$16),"")</f>
        <v>44</v>
      </c>
      <c r="I72" s="13">
        <f>IFERROR(INDEX(All!$C$13:$M$206,$B72,I$16),"")</f>
        <v>20</v>
      </c>
      <c r="J72" s="13">
        <f>IFERROR(INDEX(All!$C$13:$M$206,$B72,J$16),"")</f>
        <v>20</v>
      </c>
      <c r="K72" s="3">
        <f>IFERROR(INDEX(All!$C$13:$M$206,$B72,K$16),"")</f>
        <v>84</v>
      </c>
      <c r="L72" s="12" t="str">
        <f>IFERROR(INDEX(All!$C$13:$M$206,$B72,L$16),"")</f>
        <v>جيد</v>
      </c>
      <c r="M72" s="20" t="str">
        <f>IFERROR(INDEX(All!$C$13:$M$206,$B72,M$16),"")</f>
        <v>جيد جداً</v>
      </c>
      <c r="N72" s="21">
        <f t="shared" si="4"/>
        <v>40</v>
      </c>
      <c r="O72" s="21">
        <f t="shared" si="5"/>
        <v>1</v>
      </c>
    </row>
    <row r="73" spans="2:15">
      <c r="B73" s="28">
        <f>IFERROR(SMALL($C$18:$C$206,ROW(All!G68)-ROW(All!$G$12)),"")</f>
        <v>56</v>
      </c>
      <c r="C73" s="62">
        <f>IF(All!$B68="","",ROW(All!B68)-ROW(All!$B$12))</f>
        <v>56</v>
      </c>
      <c r="D73" s="11">
        <f>IFERROR(INDEX(All!$C$13:$M$206,$B73,D$16),"")</f>
        <v>6</v>
      </c>
      <c r="E73" s="12">
        <f>IFERROR(INDEX(All!$C$13:$M$206,$B73,E$16),"")</f>
        <v>4010</v>
      </c>
      <c r="F73" s="14" t="str">
        <f>IFERROR(INDEX(All!$C$13:$M$206,$B73,F$16),"")</f>
        <v>اسامه جمال احمد علي الخياط</v>
      </c>
      <c r="G73" s="12" t="str">
        <f>IFERROR(INDEX(All!$C$13:$M$206,$B73,G$16),"")</f>
        <v>ج</v>
      </c>
      <c r="H73" s="13">
        <f>IFERROR(INDEX(All!$C$13:$M$206,$B73,H$16),"")</f>
        <v>24</v>
      </c>
      <c r="I73" s="13">
        <f>IFERROR(INDEX(All!$C$13:$M$206,$B73,I$16),"")</f>
        <v>20</v>
      </c>
      <c r="J73" s="13">
        <f>IFERROR(INDEX(All!$C$13:$M$206,$B73,J$16),"")</f>
        <v>20</v>
      </c>
      <c r="K73" s="3">
        <f>IFERROR(INDEX(All!$C$13:$M$206,$B73,K$16),"")</f>
        <v>64</v>
      </c>
      <c r="L73" s="12" t="str">
        <f>IFERROR(INDEX(All!$C$13:$M$206,$B73,L$16),"")</f>
        <v>ضعيف</v>
      </c>
      <c r="M73" s="20" t="str">
        <f>IFERROR(INDEX(All!$C$13:$M$206,$B73,M$16),"")</f>
        <v>مقبول</v>
      </c>
      <c r="N73" s="21">
        <f t="shared" si="4"/>
        <v>40</v>
      </c>
      <c r="O73" s="21">
        <f t="shared" si="5"/>
        <v>1</v>
      </c>
    </row>
    <row r="74" spans="2:15">
      <c r="B74" s="28">
        <f>IFERROR(SMALL($C$18:$C$206,ROW(All!G69)-ROW(All!$G$12)),"")</f>
        <v>57</v>
      </c>
      <c r="C74" s="62">
        <f>IF(All!$B69="","",ROW(All!B69)-ROW(All!$B$12))</f>
        <v>57</v>
      </c>
      <c r="D74" s="11">
        <f>IFERROR(INDEX(All!$C$13:$M$206,$B74,D$16),"")</f>
        <v>7</v>
      </c>
      <c r="E74" s="12">
        <f>IFERROR(INDEX(All!$C$13:$M$206,$B74,E$16),"")</f>
        <v>3400</v>
      </c>
      <c r="F74" s="14" t="str">
        <f>IFERROR(INDEX(All!$C$13:$M$206,$B74,F$16),"")</f>
        <v>امير نجيب حميد  المرهبي</v>
      </c>
      <c r="G74" s="12" t="str">
        <f>IFERROR(INDEX(All!$C$13:$M$206,$B74,G$16),"")</f>
        <v>ج</v>
      </c>
      <c r="H74" s="13">
        <f>IFERROR(INDEX(All!$C$13:$M$206,$B74,H$16),"")</f>
        <v>0</v>
      </c>
      <c r="I74" s="13">
        <f>IFERROR(INDEX(All!$C$13:$M$206,$B74,I$16),"")</f>
        <v>19</v>
      </c>
      <c r="J74" s="13">
        <f>IFERROR(INDEX(All!$C$13:$M$206,$B74,J$16),"")</f>
        <v>19</v>
      </c>
      <c r="K74" s="3">
        <f>IFERROR(INDEX(All!$C$13:$M$206,$B74,K$16),"")</f>
        <v>38</v>
      </c>
      <c r="L74" s="12" t="str">
        <f>IFERROR(INDEX(All!$C$13:$M$206,$B74,L$16),"")</f>
        <v>غياب</v>
      </c>
      <c r="M74" s="20" t="str">
        <f>IFERROR(INDEX(All!$C$13:$M$206,$B74,M$16),"")</f>
        <v>ضعيف</v>
      </c>
      <c r="N74" s="21">
        <f t="shared" si="4"/>
        <v>40</v>
      </c>
      <c r="O74" s="21">
        <f t="shared" si="5"/>
        <v>1</v>
      </c>
    </row>
    <row r="75" spans="2:15">
      <c r="B75" s="28">
        <f>IFERROR(SMALL($C$18:$C$206,ROW(All!G70)-ROW(All!$G$12)),"")</f>
        <v>58</v>
      </c>
      <c r="C75" s="62">
        <f>IF(All!$B70="","",ROW(All!B70)-ROW(All!$B$12))</f>
        <v>58</v>
      </c>
      <c r="D75" s="11">
        <f>IFERROR(INDEX(All!$C$13:$M$206,$B75,D$16),"")</f>
        <v>8</v>
      </c>
      <c r="E75" s="12">
        <f>IFERROR(INDEX(All!$C$13:$M$206,$B75,E$16),"")</f>
        <v>2419</v>
      </c>
      <c r="F75" s="14" t="str">
        <f>IFERROR(INDEX(All!$C$13:$M$206,$B75,F$16),"")</f>
        <v>اياد محمد علي اسعد الانسي</v>
      </c>
      <c r="G75" s="12" t="str">
        <f>IFERROR(INDEX(All!$C$13:$M$206,$B75,G$16),"")</f>
        <v>ج</v>
      </c>
      <c r="H75" s="13">
        <f>IFERROR(INDEX(All!$C$13:$M$206,$B75,H$16),"")</f>
        <v>27</v>
      </c>
      <c r="I75" s="13">
        <f>IFERROR(INDEX(All!$C$13:$M$206,$B75,I$16),"")</f>
        <v>19</v>
      </c>
      <c r="J75" s="13">
        <f>IFERROR(INDEX(All!$C$13:$M$206,$B75,J$16),"")</f>
        <v>20</v>
      </c>
      <c r="K75" s="3">
        <f>IFERROR(INDEX(All!$C$13:$M$206,$B75,K$16),"")</f>
        <v>66</v>
      </c>
      <c r="L75" s="12" t="str">
        <f>IFERROR(INDEX(All!$C$13:$M$206,$B75,L$16),"")</f>
        <v>ضعيف</v>
      </c>
      <c r="M75" s="20" t="str">
        <f>IFERROR(INDEX(All!$C$13:$M$206,$B75,M$16),"")</f>
        <v>جيد</v>
      </c>
      <c r="N75" s="21">
        <f t="shared" si="4"/>
        <v>38</v>
      </c>
      <c r="O75" s="21">
        <f t="shared" si="5"/>
        <v>1</v>
      </c>
    </row>
    <row r="76" spans="2:15">
      <c r="B76" s="28">
        <f>IFERROR(SMALL($C$18:$C$206,ROW(All!G71)-ROW(All!$G$12)),"")</f>
        <v>59</v>
      </c>
      <c r="C76" s="62">
        <f>IF(All!$B71="","",ROW(All!B71)-ROW(All!$B$12))</f>
        <v>59</v>
      </c>
      <c r="D76" s="11">
        <f>IFERROR(INDEX(All!$C$13:$M$206,$B76,D$16),"")</f>
        <v>9</v>
      </c>
      <c r="E76" s="12">
        <f>IFERROR(INDEX(All!$C$13:$M$206,$B76,E$16),"")</f>
        <v>4869</v>
      </c>
      <c r="F76" s="14" t="str">
        <f>IFERROR(INDEX(All!$C$13:$M$206,$B76,F$16),"")</f>
        <v>حازم علي حزام علي الملاحي</v>
      </c>
      <c r="G76" s="12" t="str">
        <f>IFERROR(INDEX(All!$C$13:$M$206,$B76,G$16),"")</f>
        <v>ج</v>
      </c>
      <c r="H76" s="13">
        <f>IFERROR(INDEX(All!$C$13:$M$206,$B76,H$16),"")</f>
        <v>58</v>
      </c>
      <c r="I76" s="13">
        <f>IFERROR(INDEX(All!$C$13:$M$206,$B76,I$16),"")</f>
        <v>20</v>
      </c>
      <c r="J76" s="13">
        <f>IFERROR(INDEX(All!$C$13:$M$206,$B76,J$16),"")</f>
        <v>20</v>
      </c>
      <c r="K76" s="3">
        <f>IFERROR(INDEX(All!$C$13:$M$206,$B76,K$16),"")</f>
        <v>98</v>
      </c>
      <c r="L76" s="12" t="str">
        <f>IFERROR(INDEX(All!$C$13:$M$206,$B76,L$16),"")</f>
        <v>ممتاز</v>
      </c>
      <c r="M76" s="20" t="str">
        <f>IFERROR(INDEX(All!$C$13:$M$206,$B76,M$16),"")</f>
        <v>ممتاز</v>
      </c>
      <c r="N76" s="21">
        <f t="shared" si="4"/>
        <v>38</v>
      </c>
      <c r="O76" s="21">
        <f t="shared" si="5"/>
        <v>1</v>
      </c>
    </row>
    <row r="77" spans="2:15">
      <c r="B77" s="28">
        <f>IFERROR(SMALL($C$18:$C$206,ROW(All!G72)-ROW(All!$G$12)),"")</f>
        <v>60</v>
      </c>
      <c r="C77" s="62">
        <f>IF(All!$B72="","",ROW(All!B72)-ROW(All!$B$12))</f>
        <v>60</v>
      </c>
      <c r="D77" s="11">
        <f>IFERROR(INDEX(All!$C$13:$M$206,$B77,D$16),"")</f>
        <v>10</v>
      </c>
      <c r="E77" s="12">
        <f>IFERROR(INDEX(All!$C$13:$M$206,$B77,E$16),"")</f>
        <v>3329</v>
      </c>
      <c r="F77" s="14" t="str">
        <f>IFERROR(INDEX(All!$C$13:$M$206,$B77,F$16),"")</f>
        <v>حمزه حنين محمد محمد العباسي</v>
      </c>
      <c r="G77" s="12" t="str">
        <f>IFERROR(INDEX(All!$C$13:$M$206,$B77,G$16),"")</f>
        <v>ج</v>
      </c>
      <c r="H77" s="13">
        <f>IFERROR(INDEX(All!$C$13:$M$206,$B77,H$16),"")</f>
        <v>38</v>
      </c>
      <c r="I77" s="13">
        <f>IFERROR(INDEX(All!$C$13:$M$206,$B77,I$16),"")</f>
        <v>17</v>
      </c>
      <c r="J77" s="13">
        <f>IFERROR(INDEX(All!$C$13:$M$206,$B77,J$16),"")</f>
        <v>17</v>
      </c>
      <c r="K77" s="3">
        <f>IFERROR(INDEX(All!$C$13:$M$206,$B77,K$16),"")</f>
        <v>72</v>
      </c>
      <c r="L77" s="12" t="str">
        <f>IFERROR(INDEX(All!$C$13:$M$206,$B77,L$16),"")</f>
        <v>مقبول</v>
      </c>
      <c r="M77" s="20" t="str">
        <f>IFERROR(INDEX(All!$C$13:$M$206,$B77,M$16),"")</f>
        <v>جيد</v>
      </c>
      <c r="N77" s="21">
        <f t="shared" si="4"/>
        <v>38</v>
      </c>
      <c r="O77" s="21">
        <f t="shared" si="5"/>
        <v>1</v>
      </c>
    </row>
    <row r="78" spans="2:15">
      <c r="B78" s="28">
        <f>IFERROR(SMALL($C$18:$C$206,ROW(All!G73)-ROW(All!$G$12)),"")</f>
        <v>61</v>
      </c>
      <c r="C78" s="62">
        <f>IF(All!$B73="","",ROW(All!B73)-ROW(All!$B$12))</f>
        <v>61</v>
      </c>
      <c r="D78" s="11">
        <f>IFERROR(INDEX(All!$C$13:$M$206,$B78,D$16),"")</f>
        <v>11</v>
      </c>
      <c r="E78" s="12">
        <f>IFERROR(INDEX(All!$C$13:$M$206,$B78,E$16),"")</f>
        <v>5270</v>
      </c>
      <c r="F78" s="14" t="str">
        <f>IFERROR(INDEX(All!$C$13:$M$206,$B78,F$16),"")</f>
        <v>رافت فهد عبدالعزيز سيف مقبل</v>
      </c>
      <c r="G78" s="12" t="str">
        <f>IFERROR(INDEX(All!$C$13:$M$206,$B78,G$16),"")</f>
        <v>ج</v>
      </c>
      <c r="H78" s="13">
        <f>IFERROR(INDEX(All!$C$13:$M$206,$B78,H$16),"")</f>
        <v>42</v>
      </c>
      <c r="I78" s="13">
        <f>IFERROR(INDEX(All!$C$13:$M$206,$B78,I$16),"")</f>
        <v>20</v>
      </c>
      <c r="J78" s="13">
        <f>IFERROR(INDEX(All!$C$13:$M$206,$B78,J$16),"")</f>
        <v>20</v>
      </c>
      <c r="K78" s="3">
        <f>IFERROR(INDEX(All!$C$13:$M$206,$B78,K$16),"")</f>
        <v>82</v>
      </c>
      <c r="L78" s="12" t="str">
        <f>IFERROR(INDEX(All!$C$13:$M$206,$B78,L$16),"")</f>
        <v>جيد</v>
      </c>
      <c r="M78" s="20" t="str">
        <f>IFERROR(INDEX(All!$C$13:$M$206,$B78,M$16),"")</f>
        <v>جيد جداً</v>
      </c>
      <c r="N78" s="21">
        <f t="shared" si="4"/>
        <v>38</v>
      </c>
      <c r="O78" s="21">
        <f t="shared" si="5"/>
        <v>1</v>
      </c>
    </row>
    <row r="79" spans="2:15">
      <c r="B79" s="28">
        <f>IFERROR(SMALL($C$18:$C$206,ROW(All!G74)-ROW(All!$G$12)),"")</f>
        <v>62</v>
      </c>
      <c r="C79" s="62">
        <f>IF(All!$B74="","",ROW(All!B74)-ROW(All!$B$12))</f>
        <v>62</v>
      </c>
      <c r="D79" s="11">
        <f>IFERROR(INDEX(All!$C$13:$M$206,$B79,D$16),"")</f>
        <v>12</v>
      </c>
      <c r="E79" s="12">
        <f>IFERROR(INDEX(All!$C$13:$M$206,$B79,E$16),"")</f>
        <v>4465</v>
      </c>
      <c r="F79" s="14" t="str">
        <f>IFERROR(INDEX(All!$C$13:$M$206,$B79,F$16),"")</f>
        <v>راكان رضى احسن  عتيبه</v>
      </c>
      <c r="G79" s="12" t="str">
        <f>IFERROR(INDEX(All!$C$13:$M$206,$B79,G$16),"")</f>
        <v>ج</v>
      </c>
      <c r="H79" s="13">
        <f>IFERROR(INDEX(All!$C$13:$M$206,$B79,H$16),"")</f>
        <v>30</v>
      </c>
      <c r="I79" s="13">
        <f>IFERROR(INDEX(All!$C$13:$M$206,$B79,I$16),"")</f>
        <v>17</v>
      </c>
      <c r="J79" s="13">
        <f>IFERROR(INDEX(All!$C$13:$M$206,$B79,J$16),"")</f>
        <v>17</v>
      </c>
      <c r="K79" s="3">
        <f>IFERROR(INDEX(All!$C$13:$M$206,$B79,K$16),"")</f>
        <v>64</v>
      </c>
      <c r="L79" s="12" t="str">
        <f>IFERROR(INDEX(All!$C$13:$M$206,$B79,L$16),"")</f>
        <v>مقبول</v>
      </c>
      <c r="M79" s="20" t="str">
        <f>IFERROR(INDEX(All!$C$13:$M$206,$B79,M$16),"")</f>
        <v>مقبول</v>
      </c>
      <c r="N79" s="21">
        <f t="shared" si="4"/>
        <v>36</v>
      </c>
      <c r="O79" s="21">
        <f t="shared" si="5"/>
        <v>1</v>
      </c>
    </row>
    <row r="80" spans="2:15">
      <c r="B80" s="28">
        <f>IFERROR(SMALL($C$18:$C$206,ROW(All!G75)-ROW(All!$G$12)),"")</f>
        <v>63</v>
      </c>
      <c r="C80" s="62">
        <f>IF(All!$B75="","",ROW(All!B75)-ROW(All!$B$12))</f>
        <v>63</v>
      </c>
      <c r="D80" s="11">
        <f>IFERROR(INDEX(All!$C$13:$M$206,$B80,D$16),"")</f>
        <v>13</v>
      </c>
      <c r="E80" s="12">
        <f>IFERROR(INDEX(All!$C$13:$M$206,$B80,E$16),"")</f>
        <v>1621</v>
      </c>
      <c r="F80" s="14" t="str">
        <f>IFERROR(INDEX(All!$C$13:$M$206,$B80,F$16),"")</f>
        <v>رزق الله انور عبده محمد شعلان</v>
      </c>
      <c r="G80" s="12" t="str">
        <f>IFERROR(INDEX(All!$C$13:$M$206,$B80,G$16),"")</f>
        <v>ج</v>
      </c>
      <c r="H80" s="13">
        <f>IFERROR(INDEX(All!$C$13:$M$206,$B80,H$16),"")</f>
        <v>22</v>
      </c>
      <c r="I80" s="13">
        <f>IFERROR(INDEX(All!$C$13:$M$206,$B80,I$16),"")</f>
        <v>20</v>
      </c>
      <c r="J80" s="13">
        <f>IFERROR(INDEX(All!$C$13:$M$206,$B80,J$16),"")</f>
        <v>20</v>
      </c>
      <c r="K80" s="3">
        <f>IFERROR(INDEX(All!$C$13:$M$206,$B80,K$16),"")</f>
        <v>62</v>
      </c>
      <c r="L80" s="12" t="str">
        <f>IFERROR(INDEX(All!$C$13:$M$206,$B80,L$16),"")</f>
        <v>ضعيف</v>
      </c>
      <c r="M80" s="20" t="str">
        <f>IFERROR(INDEX(All!$C$13:$M$206,$B80,M$16),"")</f>
        <v>مقبول</v>
      </c>
      <c r="N80" s="21">
        <f t="shared" si="4"/>
        <v>36</v>
      </c>
      <c r="O80" s="21">
        <f t="shared" si="5"/>
        <v>1</v>
      </c>
    </row>
    <row r="81" spans="2:15">
      <c r="B81" s="28">
        <f>IFERROR(SMALL($C$18:$C$206,ROW(All!G76)-ROW(All!$G$12)),"")</f>
        <v>64</v>
      </c>
      <c r="C81" s="62">
        <f>IF(All!$B76="","",ROW(All!B76)-ROW(All!$B$12))</f>
        <v>64</v>
      </c>
      <c r="D81" s="11">
        <f>IFERROR(INDEX(All!$C$13:$M$206,$B81,D$16),"")</f>
        <v>14</v>
      </c>
      <c r="E81" s="12">
        <f>IFERROR(INDEX(All!$C$13:$M$206,$B81,E$16),"")</f>
        <v>5182</v>
      </c>
      <c r="F81" s="14" t="str">
        <f>IFERROR(INDEX(All!$C$13:$M$206,$B81,F$16),"")</f>
        <v>ريان ناصر محمد  المعمري</v>
      </c>
      <c r="G81" s="12" t="str">
        <f>IFERROR(INDEX(All!$C$13:$M$206,$B81,G$16),"")</f>
        <v>ج</v>
      </c>
      <c r="H81" s="13">
        <f>IFERROR(INDEX(All!$C$13:$M$206,$B81,H$16),"")</f>
        <v>28</v>
      </c>
      <c r="I81" s="13">
        <f>IFERROR(INDEX(All!$C$13:$M$206,$B81,I$16),"")</f>
        <v>18</v>
      </c>
      <c r="J81" s="13">
        <f>IFERROR(INDEX(All!$C$13:$M$206,$B81,J$16),"")</f>
        <v>18</v>
      </c>
      <c r="K81" s="3">
        <f>IFERROR(INDEX(All!$C$13:$M$206,$B81,K$16),"")</f>
        <v>64</v>
      </c>
      <c r="L81" s="12" t="str">
        <f>IFERROR(INDEX(All!$C$13:$M$206,$B81,L$16),"")</f>
        <v>ضعيف</v>
      </c>
      <c r="M81" s="20" t="str">
        <f>IFERROR(INDEX(All!$C$13:$M$206,$B81,M$16),"")</f>
        <v>مقبول</v>
      </c>
      <c r="N81" s="21">
        <f t="shared" si="4"/>
        <v>35</v>
      </c>
      <c r="O81" s="21">
        <f t="shared" si="5"/>
        <v>1</v>
      </c>
    </row>
    <row r="82" spans="2:15">
      <c r="B82" s="28">
        <f>IFERROR(SMALL($C$18:$C$206,ROW(All!G77)-ROW(All!$G$12)),"")</f>
        <v>65</v>
      </c>
      <c r="C82" s="62">
        <f>IF(All!$B77="","",ROW(All!B77)-ROW(All!$B$12))</f>
        <v>65</v>
      </c>
      <c r="D82" s="11">
        <f>IFERROR(INDEX(All!$C$13:$M$206,$B82,D$16),"")</f>
        <v>15</v>
      </c>
      <c r="E82" s="12">
        <f>IFERROR(INDEX(All!$C$13:$M$206,$B82,E$16),"")</f>
        <v>6260</v>
      </c>
      <c r="F82" s="14" t="str">
        <f>IFERROR(INDEX(All!$C$13:$M$206,$B82,F$16),"")</f>
        <v>طه رشاد محمد حسن السمان</v>
      </c>
      <c r="G82" s="12" t="str">
        <f>IFERROR(INDEX(All!$C$13:$M$206,$B82,G$16),"")</f>
        <v>ج</v>
      </c>
      <c r="H82" s="13">
        <f>IFERROR(INDEX(All!$C$13:$M$206,$B82,H$16),"")</f>
        <v>32</v>
      </c>
      <c r="I82" s="13">
        <f>IFERROR(INDEX(All!$C$13:$M$206,$B82,I$16),"")</f>
        <v>20</v>
      </c>
      <c r="J82" s="13">
        <f>IFERROR(INDEX(All!$C$13:$M$206,$B82,J$16),"")</f>
        <v>20</v>
      </c>
      <c r="K82" s="3">
        <f>IFERROR(INDEX(All!$C$13:$M$206,$B82,K$16),"")</f>
        <v>72</v>
      </c>
      <c r="L82" s="12" t="str">
        <f>IFERROR(INDEX(All!$C$13:$M$206,$B82,L$16),"")</f>
        <v>مقبول</v>
      </c>
      <c r="M82" s="20" t="str">
        <f>IFERROR(INDEX(All!$C$13:$M$206,$B82,M$16),"")</f>
        <v>جيد</v>
      </c>
      <c r="N82" s="21">
        <f t="shared" ref="N82:N113" si="6">IFERROR(LARGE($H$18:$H$205,ROW(A65)),"")</f>
        <v>35</v>
      </c>
      <c r="O82" s="21">
        <f t="shared" ref="O82:O113" si="7">IF(C82="","",1)</f>
        <v>1</v>
      </c>
    </row>
    <row r="83" spans="2:15">
      <c r="B83" s="28">
        <f>IFERROR(SMALL($C$18:$C$206,ROW(All!G78)-ROW(All!$G$12)),"")</f>
        <v>66</v>
      </c>
      <c r="C83" s="62">
        <f>IF(All!$B78="","",ROW(All!B78)-ROW(All!$B$12))</f>
        <v>66</v>
      </c>
      <c r="D83" s="11">
        <f>IFERROR(INDEX(All!$C$13:$M$206,$B83,D$16),"")</f>
        <v>16</v>
      </c>
      <c r="E83" s="12">
        <f>IFERROR(INDEX(All!$C$13:$M$206,$B83,E$16),"")</f>
        <v>3652</v>
      </c>
      <c r="F83" s="14" t="str">
        <f>IFERROR(INDEX(All!$C$13:$M$206,$B83,F$16),"")</f>
        <v>عبدالحكيم صالح احمد  الوحيشي</v>
      </c>
      <c r="G83" s="12" t="str">
        <f>IFERROR(INDEX(All!$C$13:$M$206,$B83,G$16),"")</f>
        <v>ج</v>
      </c>
      <c r="H83" s="13">
        <f>IFERROR(INDEX(All!$C$13:$M$206,$B83,H$16),"")</f>
        <v>52</v>
      </c>
      <c r="I83" s="13">
        <f>IFERROR(INDEX(All!$C$13:$M$206,$B83,I$16),"")</f>
        <v>20</v>
      </c>
      <c r="J83" s="13">
        <f>IFERROR(INDEX(All!$C$13:$M$206,$B83,J$16),"")</f>
        <v>20</v>
      </c>
      <c r="K83" s="3">
        <f>IFERROR(INDEX(All!$C$13:$M$206,$B83,K$16),"")</f>
        <v>92</v>
      </c>
      <c r="L83" s="12" t="str">
        <f>IFERROR(INDEX(All!$C$13:$M$206,$B83,L$16),"")</f>
        <v>جيد جداً</v>
      </c>
      <c r="M83" s="20" t="str">
        <f>IFERROR(INDEX(All!$C$13:$M$206,$B83,M$16),"")</f>
        <v>ممتاز</v>
      </c>
      <c r="N83" s="21">
        <f t="shared" si="6"/>
        <v>34</v>
      </c>
      <c r="O83" s="21">
        <f t="shared" si="7"/>
        <v>1</v>
      </c>
    </row>
    <row r="84" spans="2:15">
      <c r="B84" s="28">
        <f>IFERROR(SMALL($C$18:$C$206,ROW(All!G79)-ROW(All!$G$12)),"")</f>
        <v>67</v>
      </c>
      <c r="C84" s="62">
        <f>IF(All!$B79="","",ROW(All!B79)-ROW(All!$B$12))</f>
        <v>67</v>
      </c>
      <c r="D84" s="11">
        <f>IFERROR(INDEX(All!$C$13:$M$206,$B84,D$16),"")</f>
        <v>17</v>
      </c>
      <c r="E84" s="12">
        <f>IFERROR(INDEX(All!$C$13:$M$206,$B84,E$16),"")</f>
        <v>6241</v>
      </c>
      <c r="F84" s="14" t="str">
        <f>IFERROR(INDEX(All!$C$13:$M$206,$B84,F$16),"")</f>
        <v>عبدالله احمد عبدالواحد  الخبي</v>
      </c>
      <c r="G84" s="12" t="str">
        <f>IFERROR(INDEX(All!$C$13:$M$206,$B84,G$16),"")</f>
        <v>ج</v>
      </c>
      <c r="H84" s="13">
        <f>IFERROR(INDEX(All!$C$13:$M$206,$B84,H$16),"")</f>
        <v>0</v>
      </c>
      <c r="I84" s="13">
        <f>IFERROR(INDEX(All!$C$13:$M$206,$B84,I$16),"")</f>
        <v>20</v>
      </c>
      <c r="J84" s="13">
        <f>IFERROR(INDEX(All!$C$13:$M$206,$B84,J$16),"")</f>
        <v>19</v>
      </c>
      <c r="K84" s="3">
        <f>IFERROR(INDEX(All!$C$13:$M$206,$B84,K$16),"")</f>
        <v>39</v>
      </c>
      <c r="L84" s="12" t="str">
        <f>IFERROR(INDEX(All!$C$13:$M$206,$B84,L$16),"")</f>
        <v>غياب</v>
      </c>
      <c r="M84" s="20" t="str">
        <f>IFERROR(INDEX(All!$C$13:$M$206,$B84,M$16),"")</f>
        <v>ضعيف</v>
      </c>
      <c r="N84" s="21">
        <f t="shared" si="6"/>
        <v>32</v>
      </c>
      <c r="O84" s="21">
        <f t="shared" si="7"/>
        <v>1</v>
      </c>
    </row>
    <row r="85" spans="2:15">
      <c r="B85" s="28">
        <f>IFERROR(SMALL($C$18:$C$206,ROW(All!G80)-ROW(All!$G$12)),"")</f>
        <v>68</v>
      </c>
      <c r="C85" s="62">
        <f>IF(All!$B80="","",ROW(All!B80)-ROW(All!$B$12))</f>
        <v>68</v>
      </c>
      <c r="D85" s="11">
        <f>IFERROR(INDEX(All!$C$13:$M$206,$B85,D$16),"")</f>
        <v>18</v>
      </c>
      <c r="E85" s="12">
        <f>IFERROR(INDEX(All!$C$13:$M$206,$B85,E$16),"")</f>
        <v>3753</v>
      </c>
      <c r="F85" s="14" t="str">
        <f>IFERROR(INDEX(All!$C$13:$M$206,$B85,F$16),"")</f>
        <v>عبدالله سمير عبدالله علي الشريف</v>
      </c>
      <c r="G85" s="12" t="str">
        <f>IFERROR(INDEX(All!$C$13:$M$206,$B85,G$16),"")</f>
        <v>ج</v>
      </c>
      <c r="H85" s="13">
        <f>IFERROR(INDEX(All!$C$13:$M$206,$B85,H$16),"")</f>
        <v>32</v>
      </c>
      <c r="I85" s="13">
        <f>IFERROR(INDEX(All!$C$13:$M$206,$B85,I$16),"")</f>
        <v>20</v>
      </c>
      <c r="J85" s="13">
        <f>IFERROR(INDEX(All!$C$13:$M$206,$B85,J$16),"")</f>
        <v>20</v>
      </c>
      <c r="K85" s="3">
        <f>IFERROR(INDEX(All!$C$13:$M$206,$B85,K$16),"")</f>
        <v>72</v>
      </c>
      <c r="L85" s="12" t="str">
        <f>IFERROR(INDEX(All!$C$13:$M$206,$B85,L$16),"")</f>
        <v>مقبول</v>
      </c>
      <c r="M85" s="20" t="str">
        <f>IFERROR(INDEX(All!$C$13:$M$206,$B85,M$16),"")</f>
        <v>جيد</v>
      </c>
      <c r="N85" s="21">
        <f t="shared" si="6"/>
        <v>32</v>
      </c>
      <c r="O85" s="21">
        <f t="shared" si="7"/>
        <v>1</v>
      </c>
    </row>
    <row r="86" spans="2:15">
      <c r="B86" s="28">
        <f>IFERROR(SMALL($C$18:$C$206,ROW(All!G81)-ROW(All!$G$12)),"")</f>
        <v>69</v>
      </c>
      <c r="C86" s="62">
        <f>IF(All!$B81="","",ROW(All!B81)-ROW(All!$B$12))</f>
        <v>69</v>
      </c>
      <c r="D86" s="11">
        <f>IFERROR(INDEX(All!$C$13:$M$206,$B86,D$16),"")</f>
        <v>19</v>
      </c>
      <c r="E86" s="12">
        <f>IFERROR(INDEX(All!$C$13:$M$206,$B86,E$16),"")</f>
        <v>3572</v>
      </c>
      <c r="F86" s="14" t="str">
        <f>IFERROR(INDEX(All!$C$13:$M$206,$B86,F$16),"")</f>
        <v>عبدالمجيد خالد محمد ناصر حنظله</v>
      </c>
      <c r="G86" s="12" t="str">
        <f>IFERROR(INDEX(All!$C$13:$M$206,$B86,G$16),"")</f>
        <v>ج</v>
      </c>
      <c r="H86" s="13">
        <f>IFERROR(INDEX(All!$C$13:$M$206,$B86,H$16),"")</f>
        <v>60</v>
      </c>
      <c r="I86" s="13">
        <f>IFERROR(INDEX(All!$C$13:$M$206,$B86,I$16),"")</f>
        <v>20</v>
      </c>
      <c r="J86" s="13">
        <f>IFERROR(INDEX(All!$C$13:$M$206,$B86,J$16),"")</f>
        <v>20</v>
      </c>
      <c r="K86" s="3">
        <f>IFERROR(INDEX(All!$C$13:$M$206,$B86,K$16),"")</f>
        <v>100</v>
      </c>
      <c r="L86" s="12" t="str">
        <f>IFERROR(INDEX(All!$C$13:$M$206,$B86,L$16),"")</f>
        <v>ممتاز</v>
      </c>
      <c r="M86" s="20" t="str">
        <f>IFERROR(INDEX(All!$C$13:$M$206,$B86,M$16),"")</f>
        <v>ممتاز</v>
      </c>
      <c r="N86" s="21">
        <f t="shared" si="6"/>
        <v>31</v>
      </c>
      <c r="O86" s="21">
        <f t="shared" si="7"/>
        <v>1</v>
      </c>
    </row>
    <row r="87" spans="2:15">
      <c r="B87" s="28">
        <f>IFERROR(SMALL($C$18:$C$206,ROW(All!G82)-ROW(All!$G$12)),"")</f>
        <v>70</v>
      </c>
      <c r="C87" s="62">
        <f>IF(All!$B82="","",ROW(All!B82)-ROW(All!$B$12))</f>
        <v>70</v>
      </c>
      <c r="D87" s="11">
        <f>IFERROR(INDEX(All!$C$13:$M$206,$B87,D$16),"")</f>
        <v>20</v>
      </c>
      <c r="E87" s="12">
        <f>IFERROR(INDEX(All!$C$13:$M$206,$B87,E$16),"")</f>
        <v>5204</v>
      </c>
      <c r="F87" s="14" t="str">
        <f>IFERROR(INDEX(All!$C$13:$M$206,$B87,F$16),"")</f>
        <v>عبدالملك احمد ابراهيم احمد قزالي</v>
      </c>
      <c r="G87" s="12" t="str">
        <f>IFERROR(INDEX(All!$C$13:$M$206,$B87,G$16),"")</f>
        <v>ج</v>
      </c>
      <c r="H87" s="13">
        <f>IFERROR(INDEX(All!$C$13:$M$206,$B87,H$16),"")</f>
        <v>60</v>
      </c>
      <c r="I87" s="13">
        <f>IFERROR(INDEX(All!$C$13:$M$206,$B87,I$16),"")</f>
        <v>20</v>
      </c>
      <c r="J87" s="13">
        <f>IFERROR(INDEX(All!$C$13:$M$206,$B87,J$16),"")</f>
        <v>20</v>
      </c>
      <c r="K87" s="3">
        <f>IFERROR(INDEX(All!$C$13:$M$206,$B87,K$16),"")</f>
        <v>100</v>
      </c>
      <c r="L87" s="12" t="str">
        <f>IFERROR(INDEX(All!$C$13:$M$206,$B87,L$16),"")</f>
        <v>ممتاز</v>
      </c>
      <c r="M87" s="20" t="str">
        <f>IFERROR(INDEX(All!$C$13:$M$206,$B87,M$16),"")</f>
        <v>ممتاز</v>
      </c>
      <c r="N87" s="21">
        <f t="shared" si="6"/>
        <v>31</v>
      </c>
      <c r="O87" s="21">
        <f t="shared" si="7"/>
        <v>1</v>
      </c>
    </row>
    <row r="88" spans="2:15">
      <c r="B88" s="28">
        <f>IFERROR(SMALL($C$18:$C$206,ROW(All!G83)-ROW(All!$G$12)),"")</f>
        <v>71</v>
      </c>
      <c r="C88" s="62">
        <f>IF(All!$B83="","",ROW(All!B83)-ROW(All!$B$12))</f>
        <v>71</v>
      </c>
      <c r="D88" s="11">
        <f>IFERROR(INDEX(All!$C$13:$M$206,$B88,D$16),"")</f>
        <v>21</v>
      </c>
      <c r="E88" s="12">
        <f>IFERROR(INDEX(All!$C$13:$M$206,$B88,E$16),"")</f>
        <v>3951</v>
      </c>
      <c r="F88" s="14" t="str">
        <f>IFERROR(INDEX(All!$C$13:$M$206,$B88,F$16),"")</f>
        <v>علاءالدين عبدالرحمن يحيى  النويره</v>
      </c>
      <c r="G88" s="12" t="str">
        <f>IFERROR(INDEX(All!$C$13:$M$206,$B88,G$16),"")</f>
        <v>ج</v>
      </c>
      <c r="H88" s="13">
        <f>IFERROR(INDEX(All!$C$13:$M$206,$B88,H$16),"")</f>
        <v>30</v>
      </c>
      <c r="I88" s="13">
        <f>IFERROR(INDEX(All!$C$13:$M$206,$B88,I$16),"")</f>
        <v>20</v>
      </c>
      <c r="J88" s="13">
        <f>IFERROR(INDEX(All!$C$13:$M$206,$B88,J$16),"")</f>
        <v>20</v>
      </c>
      <c r="K88" s="3">
        <f>IFERROR(INDEX(All!$C$13:$M$206,$B88,K$16),"")</f>
        <v>70</v>
      </c>
      <c r="L88" s="12" t="str">
        <f>IFERROR(INDEX(All!$C$13:$M$206,$B88,L$16),"")</f>
        <v>مقبول</v>
      </c>
      <c r="M88" s="20" t="str">
        <f>IFERROR(INDEX(All!$C$13:$M$206,$B88,M$16),"")</f>
        <v>جيد</v>
      </c>
      <c r="N88" s="21">
        <f t="shared" si="6"/>
        <v>30</v>
      </c>
      <c r="O88" s="21">
        <f t="shared" si="7"/>
        <v>1</v>
      </c>
    </row>
    <row r="89" spans="2:15">
      <c r="B89" s="28">
        <f>IFERROR(SMALL($C$18:$C$206,ROW(All!G84)-ROW(All!$G$12)),"")</f>
        <v>72</v>
      </c>
      <c r="C89" s="62">
        <f>IF(All!$B84="","",ROW(All!B84)-ROW(All!$B$12))</f>
        <v>72</v>
      </c>
      <c r="D89" s="11">
        <f>IFERROR(INDEX(All!$C$13:$M$206,$B89,D$16),"")</f>
        <v>22</v>
      </c>
      <c r="E89" s="12">
        <f>IFERROR(INDEX(All!$C$13:$M$206,$B89,E$16),"")</f>
        <v>3127</v>
      </c>
      <c r="F89" s="14" t="str">
        <f>IFERROR(INDEX(All!$C$13:$M$206,$B89,F$16),"")</f>
        <v>عمار عبدالله قاسم ناجي ذمرين</v>
      </c>
      <c r="G89" s="12" t="str">
        <f>IFERROR(INDEX(All!$C$13:$M$206,$B89,G$16),"")</f>
        <v>ج</v>
      </c>
      <c r="H89" s="13">
        <f>IFERROR(INDEX(All!$C$13:$M$206,$B89,H$16),"")</f>
        <v>54</v>
      </c>
      <c r="I89" s="13">
        <f>IFERROR(INDEX(All!$C$13:$M$206,$B89,I$16),"")</f>
        <v>20</v>
      </c>
      <c r="J89" s="13">
        <f>IFERROR(INDEX(All!$C$13:$M$206,$B89,J$16),"")</f>
        <v>20</v>
      </c>
      <c r="K89" s="3">
        <f>IFERROR(INDEX(All!$C$13:$M$206,$B89,K$16),"")</f>
        <v>94</v>
      </c>
      <c r="L89" s="12" t="str">
        <f>IFERROR(INDEX(All!$C$13:$M$206,$B89,L$16),"")</f>
        <v>ممتاز</v>
      </c>
      <c r="M89" s="20" t="str">
        <f>IFERROR(INDEX(All!$C$13:$M$206,$B89,M$16),"")</f>
        <v>ممتاز</v>
      </c>
      <c r="N89" s="21">
        <f t="shared" si="6"/>
        <v>30</v>
      </c>
      <c r="O89" s="21">
        <f t="shared" si="7"/>
        <v>1</v>
      </c>
    </row>
    <row r="90" spans="2:15">
      <c r="B90" s="28">
        <f>IFERROR(SMALL($C$18:$C$206,ROW(All!G85)-ROW(All!$G$12)),"")</f>
        <v>73</v>
      </c>
      <c r="C90" s="62">
        <f>IF(All!$B85="","",ROW(All!B85)-ROW(All!$B$12))</f>
        <v>73</v>
      </c>
      <c r="D90" s="11">
        <f>IFERROR(INDEX(All!$C$13:$M$206,$B90,D$16),"")</f>
        <v>23</v>
      </c>
      <c r="E90" s="12">
        <f>IFERROR(INDEX(All!$C$13:$M$206,$B90,E$16),"")</f>
        <v>1488</v>
      </c>
      <c r="F90" s="14" t="str">
        <f>IFERROR(INDEX(All!$C$13:$M$206,$B90,F$16),"")</f>
        <v>عمر عبدالله عبدالملك  القدسي</v>
      </c>
      <c r="G90" s="12" t="str">
        <f>IFERROR(INDEX(All!$C$13:$M$206,$B90,G$16),"")</f>
        <v>ج</v>
      </c>
      <c r="H90" s="13">
        <f>IFERROR(INDEX(All!$C$13:$M$206,$B90,H$16),"")</f>
        <v>24</v>
      </c>
      <c r="I90" s="13">
        <f>IFERROR(INDEX(All!$C$13:$M$206,$B90,I$16),"")</f>
        <v>18</v>
      </c>
      <c r="J90" s="13">
        <f>IFERROR(INDEX(All!$C$13:$M$206,$B90,J$16),"")</f>
        <v>15</v>
      </c>
      <c r="K90" s="3">
        <f>IFERROR(INDEX(All!$C$13:$M$206,$B90,K$16),"")</f>
        <v>57</v>
      </c>
      <c r="L90" s="12" t="str">
        <f>IFERROR(INDEX(All!$C$13:$M$206,$B90,L$16),"")</f>
        <v>ضعيف</v>
      </c>
      <c r="M90" s="20" t="str">
        <f>IFERROR(INDEX(All!$C$13:$M$206,$B90,M$16),"")</f>
        <v>مقبول</v>
      </c>
      <c r="N90" s="21">
        <f t="shared" si="6"/>
        <v>30</v>
      </c>
      <c r="O90" s="21">
        <f t="shared" si="7"/>
        <v>1</v>
      </c>
    </row>
    <row r="91" spans="2:15">
      <c r="B91" s="28">
        <f>IFERROR(SMALL($C$18:$C$206,ROW(All!G86)-ROW(All!$G$12)),"")</f>
        <v>74</v>
      </c>
      <c r="C91" s="62">
        <f>IF(All!$B86="","",ROW(All!B86)-ROW(All!$B$12))</f>
        <v>74</v>
      </c>
      <c r="D91" s="11">
        <f>IFERROR(INDEX(All!$C$13:$M$206,$B91,D$16),"")</f>
        <v>24</v>
      </c>
      <c r="E91" s="12">
        <f>IFERROR(INDEX(All!$C$13:$M$206,$B91,E$16),"")</f>
        <v>6085</v>
      </c>
      <c r="F91" s="14" t="str">
        <f>IFERROR(INDEX(All!$C$13:$M$206,$B91,F$16),"")</f>
        <v>كريم اكرم منصور شاهر الحداد</v>
      </c>
      <c r="G91" s="12" t="str">
        <f>IFERROR(INDEX(All!$C$13:$M$206,$B91,G$16),"")</f>
        <v>ج</v>
      </c>
      <c r="H91" s="13">
        <f>IFERROR(INDEX(All!$C$13:$M$206,$B91,H$16),"")</f>
        <v>38</v>
      </c>
      <c r="I91" s="13">
        <f>IFERROR(INDEX(All!$C$13:$M$206,$B91,I$16),"")</f>
        <v>20</v>
      </c>
      <c r="J91" s="13">
        <f>IFERROR(INDEX(All!$C$13:$M$206,$B91,J$16),"")</f>
        <v>20</v>
      </c>
      <c r="K91" s="3">
        <f>IFERROR(INDEX(All!$C$13:$M$206,$B91,K$16),"")</f>
        <v>78</v>
      </c>
      <c r="L91" s="12" t="str">
        <f>IFERROR(INDEX(All!$C$13:$M$206,$B91,L$16),"")</f>
        <v>مقبول</v>
      </c>
      <c r="M91" s="20" t="str">
        <f>IFERROR(INDEX(All!$C$13:$M$206,$B91,M$16),"")</f>
        <v>جيد</v>
      </c>
      <c r="N91" s="21">
        <f t="shared" si="6"/>
        <v>30</v>
      </c>
      <c r="O91" s="21">
        <f t="shared" si="7"/>
        <v>1</v>
      </c>
    </row>
    <row r="92" spans="2:15">
      <c r="B92" s="28">
        <f>IFERROR(SMALL($C$18:$C$206,ROW(All!G87)-ROW(All!$G$12)),"")</f>
        <v>75</v>
      </c>
      <c r="C92" s="62">
        <f>IF(All!$B87="","",ROW(All!B87)-ROW(All!$B$12))</f>
        <v>75</v>
      </c>
      <c r="D92" s="11">
        <f>IFERROR(INDEX(All!$C$13:$M$206,$B92,D$16),"")</f>
        <v>25</v>
      </c>
      <c r="E92" s="12">
        <f>IFERROR(INDEX(All!$C$13:$M$206,$B92,E$16),"")</f>
        <v>5502</v>
      </c>
      <c r="F92" s="14" t="str">
        <f>IFERROR(INDEX(All!$C$13:$M$206,$B92,F$16),"")</f>
        <v>محمد احمد محمد مقبول الحسني</v>
      </c>
      <c r="G92" s="12" t="str">
        <f>IFERROR(INDEX(All!$C$13:$M$206,$B92,G$16),"")</f>
        <v>ج</v>
      </c>
      <c r="H92" s="13">
        <f>IFERROR(INDEX(All!$C$13:$M$206,$B92,H$16),"")</f>
        <v>41</v>
      </c>
      <c r="I92" s="13">
        <f>IFERROR(INDEX(All!$C$13:$M$206,$B92,I$16),"")</f>
        <v>20</v>
      </c>
      <c r="J92" s="13">
        <f>IFERROR(INDEX(All!$C$13:$M$206,$B92,J$16),"")</f>
        <v>20</v>
      </c>
      <c r="K92" s="3">
        <f>IFERROR(INDEX(All!$C$13:$M$206,$B92,K$16),"")</f>
        <v>81</v>
      </c>
      <c r="L92" s="12" t="str">
        <f>IFERROR(INDEX(All!$C$13:$M$206,$B92,L$16),"")</f>
        <v>جيد</v>
      </c>
      <c r="M92" s="20" t="str">
        <f>IFERROR(INDEX(All!$C$13:$M$206,$B92,M$16),"")</f>
        <v>جيد جداً</v>
      </c>
      <c r="N92" s="21">
        <f t="shared" si="6"/>
        <v>30</v>
      </c>
      <c r="O92" s="21">
        <f t="shared" si="7"/>
        <v>1</v>
      </c>
    </row>
    <row r="93" spans="2:15">
      <c r="B93" s="28">
        <f>IFERROR(SMALL($C$18:$C$206,ROW(All!G88)-ROW(All!$G$12)),"")</f>
        <v>76</v>
      </c>
      <c r="C93" s="62">
        <f>IF(All!$B88="","",ROW(All!B88)-ROW(All!$B$12))</f>
        <v>76</v>
      </c>
      <c r="D93" s="11">
        <f>IFERROR(INDEX(All!$C$13:$M$206,$B93,D$16),"")</f>
        <v>26</v>
      </c>
      <c r="E93" s="12">
        <f>IFERROR(INDEX(All!$C$13:$M$206,$B93,E$16),"")</f>
        <v>3957</v>
      </c>
      <c r="F93" s="14" t="str">
        <f>IFERROR(INDEX(All!$C$13:$M$206,$B93,F$16),"")</f>
        <v>محمد حسان محمد احمد الزلب</v>
      </c>
      <c r="G93" s="12" t="str">
        <f>IFERROR(INDEX(All!$C$13:$M$206,$B93,G$16),"")</f>
        <v>ج</v>
      </c>
      <c r="H93" s="13">
        <f>IFERROR(INDEX(All!$C$13:$M$206,$B93,H$16),"")</f>
        <v>47</v>
      </c>
      <c r="I93" s="13">
        <f>IFERROR(INDEX(All!$C$13:$M$206,$B93,I$16),"")</f>
        <v>20</v>
      </c>
      <c r="J93" s="13">
        <f>IFERROR(INDEX(All!$C$13:$M$206,$B93,J$16),"")</f>
        <v>20</v>
      </c>
      <c r="K93" s="3">
        <f>IFERROR(INDEX(All!$C$13:$M$206,$B93,K$16),"")</f>
        <v>87</v>
      </c>
      <c r="L93" s="12" t="str">
        <f>IFERROR(INDEX(All!$C$13:$M$206,$B93,L$16),"")</f>
        <v>جيد</v>
      </c>
      <c r="M93" s="20" t="str">
        <f>IFERROR(INDEX(All!$C$13:$M$206,$B93,M$16),"")</f>
        <v>جيد جداً</v>
      </c>
      <c r="N93" s="21">
        <f t="shared" si="6"/>
        <v>30</v>
      </c>
      <c r="O93" s="21">
        <f t="shared" si="7"/>
        <v>1</v>
      </c>
    </row>
    <row r="94" spans="2:15">
      <c r="B94" s="28">
        <f>IFERROR(SMALL($C$18:$C$206,ROW(All!G89)-ROW(All!$G$12)),"")</f>
        <v>77</v>
      </c>
      <c r="C94" s="62">
        <f>IF(All!$B89="","",ROW(All!B89)-ROW(All!$B$12))</f>
        <v>77</v>
      </c>
      <c r="D94" s="11">
        <f>IFERROR(INDEX(All!$C$13:$M$206,$B94,D$16),"")</f>
        <v>27</v>
      </c>
      <c r="E94" s="12">
        <f>IFERROR(INDEX(All!$C$13:$M$206,$B94,E$16),"")</f>
        <v>5273</v>
      </c>
      <c r="F94" s="14" t="str">
        <f>IFERROR(INDEX(All!$C$13:$M$206,$B94,F$16),"")</f>
        <v>محمد صالح حسين  البكري</v>
      </c>
      <c r="G94" s="12" t="str">
        <f>IFERROR(INDEX(All!$C$13:$M$206,$B94,G$16),"")</f>
        <v>ج</v>
      </c>
      <c r="H94" s="13">
        <f>IFERROR(INDEX(All!$C$13:$M$206,$B94,H$16),"")</f>
        <v>49</v>
      </c>
      <c r="I94" s="13">
        <f>IFERROR(INDEX(All!$C$13:$M$206,$B94,I$16),"")</f>
        <v>20</v>
      </c>
      <c r="J94" s="13">
        <f>IFERROR(INDEX(All!$C$13:$M$206,$B94,J$16),"")</f>
        <v>20</v>
      </c>
      <c r="K94" s="3">
        <f>IFERROR(INDEX(All!$C$13:$M$206,$B94,K$16),"")</f>
        <v>89</v>
      </c>
      <c r="L94" s="12" t="str">
        <f>IFERROR(INDEX(All!$C$13:$M$206,$B94,L$16),"")</f>
        <v>جيد جداً</v>
      </c>
      <c r="M94" s="20" t="str">
        <f>IFERROR(INDEX(All!$C$13:$M$206,$B94,M$16),"")</f>
        <v>جيد جداً</v>
      </c>
      <c r="N94" s="21">
        <f t="shared" si="6"/>
        <v>30</v>
      </c>
      <c r="O94" s="21">
        <f t="shared" si="7"/>
        <v>1</v>
      </c>
    </row>
    <row r="95" spans="2:15">
      <c r="B95" s="28">
        <f>IFERROR(SMALL($C$18:$C$206,ROW(All!G90)-ROW(All!$G$12)),"")</f>
        <v>78</v>
      </c>
      <c r="C95" s="62">
        <f>IF(All!$B90="","",ROW(All!B90)-ROW(All!$B$12))</f>
        <v>78</v>
      </c>
      <c r="D95" s="11">
        <f>IFERROR(INDEX(All!$C$13:$M$206,$B95,D$16),"")</f>
        <v>28</v>
      </c>
      <c r="E95" s="12">
        <f>IFERROR(INDEX(All!$C$13:$M$206,$B95,E$16),"")</f>
        <v>5852</v>
      </c>
      <c r="F95" s="14" t="str">
        <f>IFERROR(INDEX(All!$C$13:$M$206,$B95,F$16),"")</f>
        <v>محمد عبدالرحمن محمد  صلح</v>
      </c>
      <c r="G95" s="12" t="str">
        <f>IFERROR(INDEX(All!$C$13:$M$206,$B95,G$16),"")</f>
        <v>ج</v>
      </c>
      <c r="H95" s="13">
        <f>IFERROR(INDEX(All!$C$13:$M$206,$B95,H$16),"")</f>
        <v>54</v>
      </c>
      <c r="I95" s="13">
        <f>IFERROR(INDEX(All!$C$13:$M$206,$B95,I$16),"")</f>
        <v>20</v>
      </c>
      <c r="J95" s="13">
        <f>IFERROR(INDEX(All!$C$13:$M$206,$B95,J$16),"")</f>
        <v>20</v>
      </c>
      <c r="K95" s="3">
        <f>IFERROR(INDEX(All!$C$13:$M$206,$B95,K$16),"")</f>
        <v>94</v>
      </c>
      <c r="L95" s="12" t="str">
        <f>IFERROR(INDEX(All!$C$13:$M$206,$B95,L$16),"")</f>
        <v>ممتاز</v>
      </c>
      <c r="M95" s="20" t="str">
        <f>IFERROR(INDEX(All!$C$13:$M$206,$B95,M$16),"")</f>
        <v>ممتاز</v>
      </c>
      <c r="N95" s="21">
        <f t="shared" si="6"/>
        <v>28</v>
      </c>
      <c r="O95" s="21">
        <f t="shared" si="7"/>
        <v>1</v>
      </c>
    </row>
    <row r="96" spans="2:15">
      <c r="B96" s="28">
        <f>IFERROR(SMALL($C$18:$C$206,ROW(All!G91)-ROW(All!$G$12)),"")</f>
        <v>79</v>
      </c>
      <c r="C96" s="62">
        <f>IF(All!$B91="","",ROW(All!B91)-ROW(All!$B$12))</f>
        <v>79</v>
      </c>
      <c r="D96" s="11">
        <f>IFERROR(INDEX(All!$C$13:$M$206,$B96,D$16),"")</f>
        <v>29</v>
      </c>
      <c r="E96" s="12">
        <f>IFERROR(INDEX(All!$C$13:$M$206,$B96,E$16),"")</f>
        <v>6053</v>
      </c>
      <c r="F96" s="14" t="str">
        <f>IFERROR(INDEX(All!$C$13:$M$206,$B96,F$16),"")</f>
        <v>محمد عبدالسلام محمد عبدالله الزبيري</v>
      </c>
      <c r="G96" s="12" t="str">
        <f>IFERROR(INDEX(All!$C$13:$M$206,$B96,G$16),"")</f>
        <v>ج</v>
      </c>
      <c r="H96" s="13">
        <f>IFERROR(INDEX(All!$C$13:$M$206,$B96,H$16),"")</f>
        <v>58</v>
      </c>
      <c r="I96" s="13">
        <f>IFERROR(INDEX(All!$C$13:$M$206,$B96,I$16),"")</f>
        <v>20</v>
      </c>
      <c r="J96" s="13">
        <f>IFERROR(INDEX(All!$C$13:$M$206,$B96,J$16),"")</f>
        <v>20</v>
      </c>
      <c r="K96" s="3">
        <f>IFERROR(INDEX(All!$C$13:$M$206,$B96,K$16),"")</f>
        <v>98</v>
      </c>
      <c r="L96" s="12" t="str">
        <f>IFERROR(INDEX(All!$C$13:$M$206,$B96,L$16),"")</f>
        <v>ممتاز</v>
      </c>
      <c r="M96" s="20" t="str">
        <f>IFERROR(INDEX(All!$C$13:$M$206,$B96,M$16),"")</f>
        <v>ممتاز</v>
      </c>
      <c r="N96" s="21">
        <f t="shared" si="6"/>
        <v>28</v>
      </c>
      <c r="O96" s="21">
        <f t="shared" si="7"/>
        <v>1</v>
      </c>
    </row>
    <row r="97" spans="2:15">
      <c r="B97" s="28">
        <f>IFERROR(SMALL($C$18:$C$206,ROW(All!G92)-ROW(All!$G$12)),"")</f>
        <v>80</v>
      </c>
      <c r="C97" s="62">
        <f>IF(All!$B92="","",ROW(All!B92)-ROW(All!$B$12))</f>
        <v>80</v>
      </c>
      <c r="D97" s="11">
        <f>IFERROR(INDEX(All!$C$13:$M$206,$B97,D$16),"")</f>
        <v>30</v>
      </c>
      <c r="E97" s="12">
        <f>IFERROR(INDEX(All!$C$13:$M$206,$B97,E$16),"")</f>
        <v>2429</v>
      </c>
      <c r="F97" s="14" t="str">
        <f>IFERROR(INDEX(All!$C$13:$M$206,$B97,F$16),"")</f>
        <v>محمد عصام احمد  الطيب</v>
      </c>
      <c r="G97" s="12" t="str">
        <f>IFERROR(INDEX(All!$C$13:$M$206,$B97,G$16),"")</f>
        <v>ج</v>
      </c>
      <c r="H97" s="13">
        <f>IFERROR(INDEX(All!$C$13:$M$206,$B97,H$16),"")</f>
        <v>28</v>
      </c>
      <c r="I97" s="13">
        <f>IFERROR(INDEX(All!$C$13:$M$206,$B97,I$16),"")</f>
        <v>16</v>
      </c>
      <c r="J97" s="13">
        <f>IFERROR(INDEX(All!$C$13:$M$206,$B97,J$16),"")</f>
        <v>20</v>
      </c>
      <c r="K97" s="3">
        <f>IFERROR(INDEX(All!$C$13:$M$206,$B97,K$16),"")</f>
        <v>64</v>
      </c>
      <c r="L97" s="12" t="str">
        <f>IFERROR(INDEX(All!$C$13:$M$206,$B97,L$16),"")</f>
        <v>ضعيف</v>
      </c>
      <c r="M97" s="20" t="str">
        <f>IFERROR(INDEX(All!$C$13:$M$206,$B97,M$16),"")</f>
        <v>مقبول</v>
      </c>
      <c r="N97" s="21">
        <f t="shared" si="6"/>
        <v>28</v>
      </c>
      <c r="O97" s="21">
        <f t="shared" si="7"/>
        <v>1</v>
      </c>
    </row>
    <row r="98" spans="2:15">
      <c r="B98" s="28">
        <f>IFERROR(SMALL($C$18:$C$206,ROW(All!G93)-ROW(All!$G$12)),"")</f>
        <v>81</v>
      </c>
      <c r="C98" s="62">
        <f>IF(All!$B93="","",ROW(All!B93)-ROW(All!$B$12))</f>
        <v>81</v>
      </c>
      <c r="D98" s="11">
        <f>IFERROR(INDEX(All!$C$13:$M$206,$B98,D$16),"")</f>
        <v>31</v>
      </c>
      <c r="E98" s="12">
        <f>IFERROR(INDEX(All!$C$13:$M$206,$B98,E$16),"")</f>
        <v>1457</v>
      </c>
      <c r="F98" s="14" t="str">
        <f>IFERROR(INDEX(All!$C$13:$M$206,$B98,F$16),"")</f>
        <v>نبيل عدنان عبدالاله محمد الحمري</v>
      </c>
      <c r="G98" s="12" t="str">
        <f>IFERROR(INDEX(All!$C$13:$M$206,$B98,G$16),"")</f>
        <v>ج</v>
      </c>
      <c r="H98" s="13">
        <f>IFERROR(INDEX(All!$C$13:$M$206,$B98,H$16),"")</f>
        <v>25</v>
      </c>
      <c r="I98" s="13">
        <f>IFERROR(INDEX(All!$C$13:$M$206,$B98,I$16),"")</f>
        <v>18</v>
      </c>
      <c r="J98" s="13">
        <f>IFERROR(INDEX(All!$C$13:$M$206,$B98,J$16),"")</f>
        <v>17</v>
      </c>
      <c r="K98" s="3">
        <f>IFERROR(INDEX(All!$C$13:$M$206,$B98,K$16),"")</f>
        <v>60</v>
      </c>
      <c r="L98" s="12" t="str">
        <f>IFERROR(INDEX(All!$C$13:$M$206,$B98,L$16),"")</f>
        <v>ضعيف</v>
      </c>
      <c r="M98" s="20" t="str">
        <f>IFERROR(INDEX(All!$C$13:$M$206,$B98,M$16),"")</f>
        <v>مقبول</v>
      </c>
      <c r="N98" s="21">
        <f t="shared" si="6"/>
        <v>27</v>
      </c>
      <c r="O98" s="21">
        <f t="shared" si="7"/>
        <v>1</v>
      </c>
    </row>
    <row r="99" spans="2:15">
      <c r="B99" s="28">
        <f>IFERROR(SMALL($C$18:$C$206,ROW(All!G94)-ROW(All!$G$12)),"")</f>
        <v>82</v>
      </c>
      <c r="C99" s="62">
        <f>IF(All!$B94="","",ROW(All!B94)-ROW(All!$B$12))</f>
        <v>82</v>
      </c>
      <c r="D99" s="11">
        <f>IFERROR(INDEX(All!$C$13:$M$206,$B99,D$16),"")</f>
        <v>32</v>
      </c>
      <c r="E99" s="12">
        <f>IFERROR(INDEX(All!$C$13:$M$206,$B99,E$16),"")</f>
        <v>2304</v>
      </c>
      <c r="F99" s="14" t="str">
        <f>IFERROR(INDEX(All!$C$13:$M$206,$B99,F$16),"")</f>
        <v>يزن جلال حلمي  وصفي</v>
      </c>
      <c r="G99" s="12" t="str">
        <f>IFERROR(INDEX(All!$C$13:$M$206,$B99,G$16),"")</f>
        <v>ج</v>
      </c>
      <c r="H99" s="13">
        <f>IFERROR(INDEX(All!$C$13:$M$206,$B99,H$16),"")</f>
        <v>28</v>
      </c>
      <c r="I99" s="13">
        <f>IFERROR(INDEX(All!$C$13:$M$206,$B99,I$16),"")</f>
        <v>20</v>
      </c>
      <c r="J99" s="13">
        <f>IFERROR(INDEX(All!$C$13:$M$206,$B99,J$16),"")</f>
        <v>18</v>
      </c>
      <c r="K99" s="3">
        <f>IFERROR(INDEX(All!$C$13:$M$206,$B99,K$16),"")</f>
        <v>66</v>
      </c>
      <c r="L99" s="12" t="str">
        <f>IFERROR(INDEX(All!$C$13:$M$206,$B99,L$16),"")</f>
        <v>ضعيف</v>
      </c>
      <c r="M99" s="20" t="str">
        <f>IFERROR(INDEX(All!$C$13:$M$206,$B99,M$16),"")</f>
        <v>جيد</v>
      </c>
      <c r="N99" s="21">
        <f t="shared" si="6"/>
        <v>27</v>
      </c>
      <c r="O99" s="21">
        <f t="shared" si="7"/>
        <v>1</v>
      </c>
    </row>
    <row r="100" spans="2:15">
      <c r="B100" s="28">
        <f>IFERROR(SMALL($C$18:$C$206,ROW(All!G95)-ROW(All!$G$12)),"")</f>
        <v>83</v>
      </c>
      <c r="C100" s="62">
        <f>IF(All!$B95="","",ROW(All!B95)-ROW(All!$B$12))</f>
        <v>83</v>
      </c>
      <c r="D100" s="11">
        <f>IFERROR(INDEX(All!$C$13:$M$206,$B100,D$16),"")</f>
        <v>1</v>
      </c>
      <c r="E100" s="12">
        <f>IFERROR(INDEX(All!$C$13:$M$206,$B100,E$16),"")</f>
        <v>5104</v>
      </c>
      <c r="F100" s="14" t="str">
        <f>IFERROR(INDEX(All!$C$13:$M$206,$B100,F$16),"")</f>
        <v>احمد محمد علي  شريم</v>
      </c>
      <c r="G100" s="12" t="str">
        <f>IFERROR(INDEX(All!$C$13:$M$206,$B100,G$16),"")</f>
        <v>د</v>
      </c>
      <c r="H100" s="13">
        <f>IFERROR(INDEX(All!$C$13:$M$206,$B100,H$16),"")</f>
        <v>25</v>
      </c>
      <c r="I100" s="13">
        <f>IFERROR(INDEX(All!$C$13:$M$206,$B100,I$16),"")</f>
        <v>17</v>
      </c>
      <c r="J100" s="13">
        <f>IFERROR(INDEX(All!$C$13:$M$206,$B100,J$16),"")</f>
        <v>15</v>
      </c>
      <c r="K100" s="3">
        <f>IFERROR(INDEX(All!$C$13:$M$206,$B100,K$16),"")</f>
        <v>57</v>
      </c>
      <c r="L100" s="12" t="str">
        <f>IFERROR(INDEX(All!$C$13:$M$206,$B100,L$16),"")</f>
        <v>ضعيف</v>
      </c>
      <c r="M100" s="20" t="str">
        <f>IFERROR(INDEX(All!$C$13:$M$206,$B100,M$16),"")</f>
        <v>مقبول</v>
      </c>
      <c r="N100" s="21">
        <f t="shared" si="6"/>
        <v>26</v>
      </c>
      <c r="O100" s="21">
        <f t="shared" si="7"/>
        <v>1</v>
      </c>
    </row>
    <row r="101" spans="2:15">
      <c r="B101" s="28">
        <f>IFERROR(SMALL($C$18:$C$206,ROW(All!G96)-ROW(All!$G$12)),"")</f>
        <v>84</v>
      </c>
      <c r="C101" s="62">
        <f>IF(All!$B96="","",ROW(All!B96)-ROW(All!$B$12))</f>
        <v>84</v>
      </c>
      <c r="D101" s="11">
        <f>IFERROR(INDEX(All!$C$13:$M$206,$B101,D$16),"")</f>
        <v>2</v>
      </c>
      <c r="E101" s="12">
        <f>IFERROR(INDEX(All!$C$13:$M$206,$B101,E$16),"")</f>
        <v>1588</v>
      </c>
      <c r="F101" s="14" t="str">
        <f>IFERROR(INDEX(All!$C$13:$M$206,$B101,F$16),"")</f>
        <v>اياد سلطان اسماعيل  الاشول</v>
      </c>
      <c r="G101" s="12" t="str">
        <f>IFERROR(INDEX(All!$C$13:$M$206,$B101,G$16),"")</f>
        <v>د</v>
      </c>
      <c r="H101" s="13">
        <f>IFERROR(INDEX(All!$C$13:$M$206,$B101,H$16),"")</f>
        <v>35</v>
      </c>
      <c r="I101" s="13">
        <f>IFERROR(INDEX(All!$C$13:$M$206,$B101,I$16),"")</f>
        <v>20</v>
      </c>
      <c r="J101" s="13">
        <f>IFERROR(INDEX(All!$C$13:$M$206,$B101,J$16),"")</f>
        <v>20</v>
      </c>
      <c r="K101" s="3">
        <f>IFERROR(INDEX(All!$C$13:$M$206,$B101,K$16),"")</f>
        <v>75</v>
      </c>
      <c r="L101" s="12" t="str">
        <f>IFERROR(INDEX(All!$C$13:$M$206,$B101,L$16),"")</f>
        <v>مقبول</v>
      </c>
      <c r="M101" s="20" t="str">
        <f>IFERROR(INDEX(All!$C$13:$M$206,$B101,M$16),"")</f>
        <v>جيد</v>
      </c>
      <c r="N101" s="21">
        <f t="shared" si="6"/>
        <v>25</v>
      </c>
      <c r="O101" s="21">
        <f t="shared" si="7"/>
        <v>1</v>
      </c>
    </row>
    <row r="102" spans="2:15">
      <c r="B102" s="28">
        <f>IFERROR(SMALL($C$18:$C$206,ROW(All!G97)-ROW(All!$G$12)),"")</f>
        <v>85</v>
      </c>
      <c r="C102" s="62">
        <f>IF(All!$B97="","",ROW(All!B97)-ROW(All!$B$12))</f>
        <v>85</v>
      </c>
      <c r="D102" s="11">
        <f>IFERROR(INDEX(All!$C$13:$M$206,$B102,D$16),"")</f>
        <v>3</v>
      </c>
      <c r="E102" s="12">
        <f>IFERROR(INDEX(All!$C$13:$M$206,$B102,E$16),"")</f>
        <v>6278</v>
      </c>
      <c r="F102" s="14" t="str">
        <f>IFERROR(INDEX(All!$C$13:$M$206,$B102,F$16),"")</f>
        <v>ايهم محمد عبدالله  الحيمي</v>
      </c>
      <c r="G102" s="12" t="str">
        <f>IFERROR(INDEX(All!$C$13:$M$206,$B102,G$16),"")</f>
        <v>د</v>
      </c>
      <c r="H102" s="13">
        <f>IFERROR(INDEX(All!$C$13:$M$206,$B102,H$16),"")</f>
        <v>0</v>
      </c>
      <c r="I102" s="13">
        <f>IFERROR(INDEX(All!$C$13:$M$206,$B102,I$16),"")</f>
        <v>20</v>
      </c>
      <c r="J102" s="13">
        <f>IFERROR(INDEX(All!$C$13:$M$206,$B102,J$16),"")</f>
        <v>20</v>
      </c>
      <c r="K102" s="3">
        <f>IFERROR(INDEX(All!$C$13:$M$206,$B102,K$16),"")</f>
        <v>40</v>
      </c>
      <c r="L102" s="12" t="str">
        <f>IFERROR(INDEX(All!$C$13:$M$206,$B102,L$16),"")</f>
        <v>غياب</v>
      </c>
      <c r="M102" s="20" t="str">
        <f>IFERROR(INDEX(All!$C$13:$M$206,$B102,M$16),"")</f>
        <v>ضعيف</v>
      </c>
      <c r="N102" s="21">
        <f t="shared" si="6"/>
        <v>25</v>
      </c>
      <c r="O102" s="21">
        <f t="shared" si="7"/>
        <v>1</v>
      </c>
    </row>
    <row r="103" spans="2:15">
      <c r="B103" s="28">
        <f>IFERROR(SMALL($C$18:$C$206,ROW(All!G98)-ROW(All!$G$12)),"")</f>
        <v>86</v>
      </c>
      <c r="C103" s="62">
        <f>IF(All!$B98="","",ROW(All!B98)-ROW(All!$B$12))</f>
        <v>86</v>
      </c>
      <c r="D103" s="11">
        <f>IFERROR(INDEX(All!$C$13:$M$206,$B103,D$16),"")</f>
        <v>4</v>
      </c>
      <c r="E103" s="12">
        <f>IFERROR(INDEX(All!$C$13:$M$206,$B103,E$16),"")</f>
        <v>1506</v>
      </c>
      <c r="F103" s="14" t="str">
        <f>IFERROR(INDEX(All!$C$13:$M$206,$B103,F$16),"")</f>
        <v>رشاد سمير حسن علي العبسي</v>
      </c>
      <c r="G103" s="12" t="str">
        <f>IFERROR(INDEX(All!$C$13:$M$206,$B103,G$16),"")</f>
        <v>د</v>
      </c>
      <c r="H103" s="13">
        <f>IFERROR(INDEX(All!$C$13:$M$206,$B103,H$16),"")</f>
        <v>31</v>
      </c>
      <c r="I103" s="13">
        <f>IFERROR(INDEX(All!$C$13:$M$206,$B103,I$16),"")</f>
        <v>20</v>
      </c>
      <c r="J103" s="13">
        <f>IFERROR(INDEX(All!$C$13:$M$206,$B103,J$16),"")</f>
        <v>19</v>
      </c>
      <c r="K103" s="3">
        <f>IFERROR(INDEX(All!$C$13:$M$206,$B103,K$16),"")</f>
        <v>70</v>
      </c>
      <c r="L103" s="12" t="str">
        <f>IFERROR(INDEX(All!$C$13:$M$206,$B103,L$16),"")</f>
        <v>مقبول</v>
      </c>
      <c r="M103" s="20" t="str">
        <f>IFERROR(INDEX(All!$C$13:$M$206,$B103,M$16),"")</f>
        <v>جيد</v>
      </c>
      <c r="N103" s="21">
        <f t="shared" si="6"/>
        <v>24</v>
      </c>
      <c r="O103" s="21">
        <f t="shared" si="7"/>
        <v>1</v>
      </c>
    </row>
    <row r="104" spans="2:15">
      <c r="B104" s="28">
        <f>IFERROR(SMALL($C$18:$C$206,ROW(All!G99)-ROW(All!$G$12)),"")</f>
        <v>87</v>
      </c>
      <c r="C104" s="62">
        <f>IF(All!$B99="","",ROW(All!B99)-ROW(All!$B$12))</f>
        <v>87</v>
      </c>
      <c r="D104" s="11">
        <f>IFERROR(INDEX(All!$C$13:$M$206,$B104,D$16),"")</f>
        <v>5</v>
      </c>
      <c r="E104" s="12">
        <f>IFERROR(INDEX(All!$C$13:$M$206,$B104,E$16),"")</f>
        <v>6222</v>
      </c>
      <c r="F104" s="14" t="str">
        <f>IFERROR(INDEX(All!$C$13:$M$206,$B104,F$16),"")</f>
        <v>عبدالرحمن مطلق محمد علي العصيمي</v>
      </c>
      <c r="G104" s="12" t="str">
        <f>IFERROR(INDEX(All!$C$13:$M$206,$B104,G$16),"")</f>
        <v>د</v>
      </c>
      <c r="H104" s="13">
        <f>IFERROR(INDEX(All!$C$13:$M$206,$B104,H$16),"")</f>
        <v>47</v>
      </c>
      <c r="I104" s="13">
        <f>IFERROR(INDEX(All!$C$13:$M$206,$B104,I$16),"")</f>
        <v>20</v>
      </c>
      <c r="J104" s="13">
        <f>IFERROR(INDEX(All!$C$13:$M$206,$B104,J$16),"")</f>
        <v>20</v>
      </c>
      <c r="K104" s="3">
        <f>IFERROR(INDEX(All!$C$13:$M$206,$B104,K$16),"")</f>
        <v>87</v>
      </c>
      <c r="L104" s="12" t="str">
        <f>IFERROR(INDEX(All!$C$13:$M$206,$B104,L$16),"")</f>
        <v>جيد</v>
      </c>
      <c r="M104" s="20" t="str">
        <f>IFERROR(INDEX(All!$C$13:$M$206,$B104,M$16),"")</f>
        <v>جيد جداً</v>
      </c>
      <c r="N104" s="21">
        <f t="shared" si="6"/>
        <v>24</v>
      </c>
      <c r="O104" s="21">
        <f t="shared" si="7"/>
        <v>1</v>
      </c>
    </row>
    <row r="105" spans="2:15">
      <c r="B105" s="28">
        <f>IFERROR(SMALL($C$18:$C$206,ROW(All!G100)-ROW(All!$G$12)),"")</f>
        <v>88</v>
      </c>
      <c r="C105" s="62">
        <f>IF(All!$B100="","",ROW(All!B100)-ROW(All!$B$12))</f>
        <v>88</v>
      </c>
      <c r="D105" s="11">
        <f>IFERROR(INDEX(All!$C$13:$M$206,$B105,D$16),"")</f>
        <v>6</v>
      </c>
      <c r="E105" s="12">
        <f>IFERROR(INDEX(All!$C$13:$M$206,$B105,E$16),"")</f>
        <v>5983</v>
      </c>
      <c r="F105" s="14" t="str">
        <f>IFERROR(INDEX(All!$C$13:$M$206,$B105,F$16),"")</f>
        <v>عبدالعزيز عبدالغني سيف  فرحان</v>
      </c>
      <c r="G105" s="12" t="str">
        <f>IFERROR(INDEX(All!$C$13:$M$206,$B105,G$16),"")</f>
        <v>د</v>
      </c>
      <c r="H105" s="13">
        <f>IFERROR(INDEX(All!$C$13:$M$206,$B105,H$16),"")</f>
        <v>16</v>
      </c>
      <c r="I105" s="13">
        <f>IFERROR(INDEX(All!$C$13:$M$206,$B105,I$16),"")</f>
        <v>19</v>
      </c>
      <c r="J105" s="13">
        <f>IFERROR(INDEX(All!$C$13:$M$206,$B105,J$16),"")</f>
        <v>16</v>
      </c>
      <c r="K105" s="3">
        <f>IFERROR(INDEX(All!$C$13:$M$206,$B105,K$16),"")</f>
        <v>51</v>
      </c>
      <c r="L105" s="12" t="str">
        <f>IFERROR(INDEX(All!$C$13:$M$206,$B105,L$16),"")</f>
        <v>ضعيف</v>
      </c>
      <c r="M105" s="20" t="str">
        <f>IFERROR(INDEX(All!$C$13:$M$206,$B105,M$16),"")</f>
        <v>مقبول</v>
      </c>
      <c r="N105" s="21">
        <f t="shared" si="6"/>
        <v>24</v>
      </c>
      <c r="O105" s="21">
        <f t="shared" si="7"/>
        <v>1</v>
      </c>
    </row>
    <row r="106" spans="2:15">
      <c r="B106" s="28">
        <f>IFERROR(SMALL($C$18:$C$206,ROW(All!G101)-ROW(All!$G$12)),"")</f>
        <v>89</v>
      </c>
      <c r="C106" s="62">
        <f>IF(All!$B101="","",ROW(All!B101)-ROW(All!$B$12))</f>
        <v>89</v>
      </c>
      <c r="D106" s="11">
        <f>IFERROR(INDEX(All!$C$13:$M$206,$B106,D$16),"")</f>
        <v>7</v>
      </c>
      <c r="E106" s="12">
        <f>IFERROR(INDEX(All!$C$13:$M$206,$B106,E$16),"")</f>
        <v>5161</v>
      </c>
      <c r="F106" s="14" t="str">
        <f>IFERROR(INDEX(All!$C$13:$M$206,$B106,F$16),"")</f>
        <v>عبدالله موهوب عبدالله حسين قايد</v>
      </c>
      <c r="G106" s="12" t="str">
        <f>IFERROR(INDEX(All!$C$13:$M$206,$B106,G$16),"")</f>
        <v>د</v>
      </c>
      <c r="H106" s="13">
        <f>IFERROR(INDEX(All!$C$13:$M$206,$B106,H$16),"")</f>
        <v>41</v>
      </c>
      <c r="I106" s="13">
        <f>IFERROR(INDEX(All!$C$13:$M$206,$B106,I$16),"")</f>
        <v>20</v>
      </c>
      <c r="J106" s="13">
        <f>IFERROR(INDEX(All!$C$13:$M$206,$B106,J$16),"")</f>
        <v>20</v>
      </c>
      <c r="K106" s="3">
        <f>IFERROR(INDEX(All!$C$13:$M$206,$B106,K$16),"")</f>
        <v>81</v>
      </c>
      <c r="L106" s="12" t="str">
        <f>IFERROR(INDEX(All!$C$13:$M$206,$B106,L$16),"")</f>
        <v>جيد</v>
      </c>
      <c r="M106" s="20" t="str">
        <f>IFERROR(INDEX(All!$C$13:$M$206,$B106,M$16),"")</f>
        <v>جيد جداً</v>
      </c>
      <c r="N106" s="21">
        <f t="shared" si="6"/>
        <v>22</v>
      </c>
      <c r="O106" s="21">
        <f t="shared" si="7"/>
        <v>1</v>
      </c>
    </row>
    <row r="107" spans="2:15">
      <c r="B107" s="28">
        <f>IFERROR(SMALL($C$18:$C$206,ROW(All!G102)-ROW(All!$G$12)),"")</f>
        <v>90</v>
      </c>
      <c r="C107" s="62">
        <f>IF(All!$B102="","",ROW(All!B102)-ROW(All!$B$12))</f>
        <v>90</v>
      </c>
      <c r="D107" s="11">
        <f>IFERROR(INDEX(All!$C$13:$M$206,$B107,D$16),"")</f>
        <v>8</v>
      </c>
      <c r="E107" s="12">
        <f>IFERROR(INDEX(All!$C$13:$M$206,$B107,E$16),"")</f>
        <v>4532</v>
      </c>
      <c r="F107" s="14" t="str">
        <f>IFERROR(INDEX(All!$C$13:$M$206,$B107,F$16),"")</f>
        <v>عبدالمولى عبدالحميد عبدالمولى محمد مقبل العريقي</v>
      </c>
      <c r="G107" s="12" t="str">
        <f>IFERROR(INDEX(All!$C$13:$M$206,$B107,G$16),"")</f>
        <v>د</v>
      </c>
      <c r="H107" s="13">
        <f>IFERROR(INDEX(All!$C$13:$M$206,$B107,H$16),"")</f>
        <v>51</v>
      </c>
      <c r="I107" s="13">
        <f>IFERROR(INDEX(All!$C$13:$M$206,$B107,I$16),"")</f>
        <v>20</v>
      </c>
      <c r="J107" s="13">
        <f>IFERROR(INDEX(All!$C$13:$M$206,$B107,J$16),"")</f>
        <v>20</v>
      </c>
      <c r="K107" s="3">
        <f>IFERROR(INDEX(All!$C$13:$M$206,$B107,K$16),"")</f>
        <v>91</v>
      </c>
      <c r="L107" s="12" t="str">
        <f>IFERROR(INDEX(All!$C$13:$M$206,$B107,L$16),"")</f>
        <v>جيد جداً</v>
      </c>
      <c r="M107" s="20" t="str">
        <f>IFERROR(INDEX(All!$C$13:$M$206,$B107,M$16),"")</f>
        <v>ممتاز</v>
      </c>
      <c r="N107" s="21">
        <f t="shared" si="6"/>
        <v>22</v>
      </c>
      <c r="O107" s="21">
        <f t="shared" si="7"/>
        <v>1</v>
      </c>
    </row>
    <row r="108" spans="2:15">
      <c r="B108" s="28">
        <f>IFERROR(SMALL($C$18:$C$206,ROW(All!G103)-ROW(All!$G$12)),"")</f>
        <v>91</v>
      </c>
      <c r="C108" s="62">
        <f>IF(All!$B103="","",ROW(All!B103)-ROW(All!$B$12))</f>
        <v>91</v>
      </c>
      <c r="D108" s="11">
        <f>IFERROR(INDEX(All!$C$13:$M$206,$B108,D$16),"")</f>
        <v>9</v>
      </c>
      <c r="E108" s="12">
        <f>IFERROR(INDEX(All!$C$13:$M$206,$B108,E$16),"")</f>
        <v>5201</v>
      </c>
      <c r="F108" s="14" t="str">
        <f>IFERROR(INDEX(All!$C$13:$M$206,$B108,F$16),"")</f>
        <v>عدي عمران محمد  سعيد</v>
      </c>
      <c r="G108" s="12" t="str">
        <f>IFERROR(INDEX(All!$C$13:$M$206,$B108,G$16),"")</f>
        <v>د</v>
      </c>
      <c r="H108" s="13">
        <f>IFERROR(INDEX(All!$C$13:$M$206,$B108,H$16),"")</f>
        <v>15</v>
      </c>
      <c r="I108" s="13">
        <f>IFERROR(INDEX(All!$C$13:$M$206,$B108,I$16),"")</f>
        <v>20</v>
      </c>
      <c r="J108" s="13">
        <f>IFERROR(INDEX(All!$C$13:$M$206,$B108,J$16),"")</f>
        <v>20</v>
      </c>
      <c r="K108" s="3">
        <f>IFERROR(INDEX(All!$C$13:$M$206,$B108,K$16),"")</f>
        <v>55</v>
      </c>
      <c r="L108" s="12" t="str">
        <f>IFERROR(INDEX(All!$C$13:$M$206,$B108,L$16),"")</f>
        <v>ضعيف</v>
      </c>
      <c r="M108" s="20" t="str">
        <f>IFERROR(INDEX(All!$C$13:$M$206,$B108,M$16),"")</f>
        <v>مقبول</v>
      </c>
      <c r="N108" s="21">
        <f t="shared" si="6"/>
        <v>22</v>
      </c>
      <c r="O108" s="21">
        <f t="shared" si="7"/>
        <v>1</v>
      </c>
    </row>
    <row r="109" spans="2:15">
      <c r="B109" s="28">
        <f>IFERROR(SMALL($C$18:$C$206,ROW(All!G104)-ROW(All!$G$12)),"")</f>
        <v>92</v>
      </c>
      <c r="C109" s="62">
        <f>IF(All!$B104="","",ROW(All!B104)-ROW(All!$B$12))</f>
        <v>92</v>
      </c>
      <c r="D109" s="11">
        <f>IFERROR(INDEX(All!$C$13:$M$206,$B109,D$16),"")</f>
        <v>10</v>
      </c>
      <c r="E109" s="12">
        <f>IFERROR(INDEX(All!$C$13:$M$206,$B109,E$16),"")</f>
        <v>4606</v>
      </c>
      <c r="F109" s="14" t="str">
        <f>IFERROR(INDEX(All!$C$13:$M$206,$B109,F$16),"")</f>
        <v>عمار عبده يحيى عبده الزهرات</v>
      </c>
      <c r="G109" s="12" t="str">
        <f>IFERROR(INDEX(All!$C$13:$M$206,$B109,G$16),"")</f>
        <v>د</v>
      </c>
      <c r="H109" s="13">
        <f>IFERROR(INDEX(All!$C$13:$M$206,$B109,H$16),"")</f>
        <v>52</v>
      </c>
      <c r="I109" s="13">
        <f>IFERROR(INDEX(All!$C$13:$M$206,$B109,I$16),"")</f>
        <v>20</v>
      </c>
      <c r="J109" s="13">
        <f>IFERROR(INDEX(All!$C$13:$M$206,$B109,J$16),"")</f>
        <v>20</v>
      </c>
      <c r="K109" s="3">
        <f>IFERROR(INDEX(All!$C$13:$M$206,$B109,K$16),"")</f>
        <v>92</v>
      </c>
      <c r="L109" s="12" t="str">
        <f>IFERROR(INDEX(All!$C$13:$M$206,$B109,L$16),"")</f>
        <v>جيد جداً</v>
      </c>
      <c r="M109" s="20" t="str">
        <f>IFERROR(INDEX(All!$C$13:$M$206,$B109,M$16),"")</f>
        <v>ممتاز</v>
      </c>
      <c r="N109" s="21">
        <f t="shared" si="6"/>
        <v>21</v>
      </c>
      <c r="O109" s="21">
        <f t="shared" si="7"/>
        <v>1</v>
      </c>
    </row>
    <row r="110" spans="2:15">
      <c r="B110" s="28">
        <f>IFERROR(SMALL($C$18:$C$206,ROW(All!G105)-ROW(All!$G$12)),"")</f>
        <v>93</v>
      </c>
      <c r="C110" s="62">
        <f>IF(All!$B105="","",ROW(All!B105)-ROW(All!$B$12))</f>
        <v>93</v>
      </c>
      <c r="D110" s="11">
        <f>IFERROR(INDEX(All!$C$13:$M$206,$B110,D$16),"")</f>
        <v>11</v>
      </c>
      <c r="E110" s="12">
        <f>IFERROR(INDEX(All!$C$13:$M$206,$B110,E$16),"")</f>
        <v>3762</v>
      </c>
      <c r="F110" s="14" t="str">
        <f>IFERROR(INDEX(All!$C$13:$M$206,$B110,F$16),"")</f>
        <v>عمار ياسر يحيى  العبدي</v>
      </c>
      <c r="G110" s="12" t="str">
        <f>IFERROR(INDEX(All!$C$13:$M$206,$B110,G$16),"")</f>
        <v>د</v>
      </c>
      <c r="H110" s="13">
        <f>IFERROR(INDEX(All!$C$13:$M$206,$B110,H$16),"")</f>
        <v>30</v>
      </c>
      <c r="I110" s="13">
        <f>IFERROR(INDEX(All!$C$13:$M$206,$B110,I$16),"")</f>
        <v>20</v>
      </c>
      <c r="J110" s="13">
        <f>IFERROR(INDEX(All!$C$13:$M$206,$B110,J$16),"")</f>
        <v>18</v>
      </c>
      <c r="K110" s="3">
        <f>IFERROR(INDEX(All!$C$13:$M$206,$B110,K$16),"")</f>
        <v>68</v>
      </c>
      <c r="L110" s="12" t="str">
        <f>IFERROR(INDEX(All!$C$13:$M$206,$B110,L$16),"")</f>
        <v>مقبول</v>
      </c>
      <c r="M110" s="20" t="str">
        <f>IFERROR(INDEX(All!$C$13:$M$206,$B110,M$16),"")</f>
        <v>جيد</v>
      </c>
      <c r="N110" s="21">
        <f t="shared" si="6"/>
        <v>20</v>
      </c>
      <c r="O110" s="21">
        <f t="shared" si="7"/>
        <v>1</v>
      </c>
    </row>
    <row r="111" spans="2:15">
      <c r="B111" s="28">
        <f>IFERROR(SMALL($C$18:$C$206,ROW(All!G106)-ROW(All!$G$12)),"")</f>
        <v>94</v>
      </c>
      <c r="C111" s="62">
        <f>IF(All!$B106="","",ROW(All!B106)-ROW(All!$B$12))</f>
        <v>94</v>
      </c>
      <c r="D111" s="11">
        <f>IFERROR(INDEX(All!$C$13:$M$206,$B111,D$16),"")</f>
        <v>12</v>
      </c>
      <c r="E111" s="12">
        <f>IFERROR(INDEX(All!$C$13:$M$206,$B111,E$16),"")</f>
        <v>4684</v>
      </c>
      <c r="F111" s="14" t="str">
        <f>IFERROR(INDEX(All!$C$13:$M$206,$B111,F$16),"")</f>
        <v>عمر دليل سعيد حمود علي</v>
      </c>
      <c r="G111" s="12" t="str">
        <f>IFERROR(INDEX(All!$C$13:$M$206,$B111,G$16),"")</f>
        <v>د</v>
      </c>
      <c r="H111" s="13">
        <f>IFERROR(INDEX(All!$C$13:$M$206,$B111,H$16),"")</f>
        <v>35</v>
      </c>
      <c r="I111" s="13">
        <f>IFERROR(INDEX(All!$C$13:$M$206,$B111,I$16),"")</f>
        <v>19</v>
      </c>
      <c r="J111" s="13">
        <f>IFERROR(INDEX(All!$C$13:$M$206,$B111,J$16),"")</f>
        <v>20</v>
      </c>
      <c r="K111" s="3">
        <f>IFERROR(INDEX(All!$C$13:$M$206,$B111,K$16),"")</f>
        <v>74</v>
      </c>
      <c r="L111" s="12" t="str">
        <f>IFERROR(INDEX(All!$C$13:$M$206,$B111,L$16),"")</f>
        <v>مقبول</v>
      </c>
      <c r="M111" s="20" t="str">
        <f>IFERROR(INDEX(All!$C$13:$M$206,$B111,M$16),"")</f>
        <v>جيد</v>
      </c>
      <c r="N111" s="21">
        <f t="shared" si="6"/>
        <v>19</v>
      </c>
      <c r="O111" s="21">
        <f t="shared" si="7"/>
        <v>1</v>
      </c>
    </row>
    <row r="112" spans="2:15">
      <c r="B112" s="28">
        <f>IFERROR(SMALL($C$18:$C$206,ROW(All!G107)-ROW(All!$G$12)),"")</f>
        <v>95</v>
      </c>
      <c r="C112" s="62">
        <f>IF(All!$B107="","",ROW(All!B107)-ROW(All!$B$12))</f>
        <v>95</v>
      </c>
      <c r="D112" s="11">
        <f>IFERROR(INDEX(All!$C$13:$M$206,$B112,D$16),"")</f>
        <v>13</v>
      </c>
      <c r="E112" s="12">
        <f>IFERROR(INDEX(All!$C$13:$M$206,$B112,E$16),"")</f>
        <v>4739</v>
      </c>
      <c r="F112" s="14" t="str">
        <f>IFERROR(INDEX(All!$C$13:$M$206,$B112,F$16),"")</f>
        <v>عمر سعد الحاج ناصر مسيحل</v>
      </c>
      <c r="G112" s="12" t="str">
        <f>IFERROR(INDEX(All!$C$13:$M$206,$B112,G$16),"")</f>
        <v>د</v>
      </c>
      <c r="H112" s="13">
        <f>IFERROR(INDEX(All!$C$13:$M$206,$B112,H$16),"")</f>
        <v>60</v>
      </c>
      <c r="I112" s="13">
        <f>IFERROR(INDEX(All!$C$13:$M$206,$B112,I$16),"")</f>
        <v>20</v>
      </c>
      <c r="J112" s="13">
        <f>IFERROR(INDEX(All!$C$13:$M$206,$B112,J$16),"")</f>
        <v>20</v>
      </c>
      <c r="K112" s="3">
        <f>IFERROR(INDEX(All!$C$13:$M$206,$B112,K$16),"")</f>
        <v>100</v>
      </c>
      <c r="L112" s="12" t="str">
        <f>IFERROR(INDEX(All!$C$13:$M$206,$B112,L$16),"")</f>
        <v>ممتاز</v>
      </c>
      <c r="M112" s="20" t="str">
        <f>IFERROR(INDEX(All!$C$13:$M$206,$B112,M$16),"")</f>
        <v>ممتاز</v>
      </c>
      <c r="N112" s="21">
        <f t="shared" si="6"/>
        <v>18</v>
      </c>
      <c r="O112" s="21">
        <f t="shared" si="7"/>
        <v>1</v>
      </c>
    </row>
    <row r="113" spans="2:15">
      <c r="B113" s="28">
        <f>IFERROR(SMALL($C$18:$C$206,ROW(All!G108)-ROW(All!$G$12)),"")</f>
        <v>96</v>
      </c>
      <c r="C113" s="62">
        <f>IF(All!$B108="","",ROW(All!B108)-ROW(All!$B$12))</f>
        <v>96</v>
      </c>
      <c r="D113" s="11">
        <f>IFERROR(INDEX(All!$C$13:$M$206,$B113,D$16),"")</f>
        <v>14</v>
      </c>
      <c r="E113" s="12">
        <f>IFERROR(INDEX(All!$C$13:$M$206,$B113,E$16),"")</f>
        <v>2551</v>
      </c>
      <c r="F113" s="14" t="str">
        <f>IFERROR(INDEX(All!$C$13:$M$206,$B113,F$16),"")</f>
        <v>محمد خالد حسين صالح الظماء</v>
      </c>
      <c r="G113" s="12" t="str">
        <f>IFERROR(INDEX(All!$C$13:$M$206,$B113,G$16),"")</f>
        <v>د</v>
      </c>
      <c r="H113" s="13">
        <f>IFERROR(INDEX(All!$C$13:$M$206,$B113,H$16),"")</f>
        <v>42</v>
      </c>
      <c r="I113" s="13">
        <f>IFERROR(INDEX(All!$C$13:$M$206,$B113,I$16),"")</f>
        <v>20</v>
      </c>
      <c r="J113" s="13">
        <f>IFERROR(INDEX(All!$C$13:$M$206,$B113,J$16),"")</f>
        <v>20</v>
      </c>
      <c r="K113" s="3">
        <f>IFERROR(INDEX(All!$C$13:$M$206,$B113,K$16),"")</f>
        <v>82</v>
      </c>
      <c r="L113" s="12" t="str">
        <f>IFERROR(INDEX(All!$C$13:$M$206,$B113,L$16),"")</f>
        <v>جيد</v>
      </c>
      <c r="M113" s="20" t="str">
        <f>IFERROR(INDEX(All!$C$13:$M$206,$B113,M$16),"")</f>
        <v>جيد جداً</v>
      </c>
      <c r="N113" s="21">
        <f t="shared" si="6"/>
        <v>18</v>
      </c>
      <c r="O113" s="21">
        <f t="shared" si="7"/>
        <v>1</v>
      </c>
    </row>
    <row r="114" spans="2:15">
      <c r="B114" s="28">
        <f>IFERROR(SMALL($C$18:$C$206,ROW(All!G109)-ROW(All!$G$12)),"")</f>
        <v>97</v>
      </c>
      <c r="C114" s="62">
        <f>IF(All!$B109="","",ROW(All!B109)-ROW(All!$B$12))</f>
        <v>97</v>
      </c>
      <c r="D114" s="11">
        <f>IFERROR(INDEX(All!$C$13:$M$206,$B114,D$16),"")</f>
        <v>15</v>
      </c>
      <c r="E114" s="12">
        <f>IFERROR(INDEX(All!$C$13:$M$206,$B114,E$16),"")</f>
        <v>2913</v>
      </c>
      <c r="F114" s="14" t="str">
        <f>IFERROR(INDEX(All!$C$13:$M$206,$B114,F$16),"")</f>
        <v>محمد خالد مهدي يحيى العذري</v>
      </c>
      <c r="G114" s="12" t="str">
        <f>IFERROR(INDEX(All!$C$13:$M$206,$B114,G$16),"")</f>
        <v>د</v>
      </c>
      <c r="H114" s="13">
        <f>IFERROR(INDEX(All!$C$13:$M$206,$B114,H$16),"")</f>
        <v>38</v>
      </c>
      <c r="I114" s="13">
        <f>IFERROR(INDEX(All!$C$13:$M$206,$B114,I$16),"")</f>
        <v>20</v>
      </c>
      <c r="J114" s="13">
        <f>IFERROR(INDEX(All!$C$13:$M$206,$B114,J$16),"")</f>
        <v>20</v>
      </c>
      <c r="K114" s="3">
        <f>IFERROR(INDEX(All!$C$13:$M$206,$B114,K$16),"")</f>
        <v>78</v>
      </c>
      <c r="L114" s="12" t="str">
        <f>IFERROR(INDEX(All!$C$13:$M$206,$B114,L$16),"")</f>
        <v>مقبول</v>
      </c>
      <c r="M114" s="20" t="str">
        <f>IFERROR(INDEX(All!$C$13:$M$206,$B114,M$16),"")</f>
        <v>جيد</v>
      </c>
      <c r="N114" s="21">
        <f t="shared" ref="N114:N145" si="8">IFERROR(LARGE($H$18:$H$205,ROW(A97)),"")</f>
        <v>18</v>
      </c>
      <c r="O114" s="21">
        <f t="shared" ref="O114:O145" si="9">IF(C114="","",1)</f>
        <v>1</v>
      </c>
    </row>
    <row r="115" spans="2:15">
      <c r="B115" s="28">
        <f>IFERROR(SMALL($C$18:$C$206,ROW(All!G110)-ROW(All!$G$12)),"")</f>
        <v>98</v>
      </c>
      <c r="C115" s="62">
        <f>IF(All!$B110="","",ROW(All!B110)-ROW(All!$B$12))</f>
        <v>98</v>
      </c>
      <c r="D115" s="11">
        <f>IFERROR(INDEX(All!$C$13:$M$206,$B115,D$16),"")</f>
        <v>16</v>
      </c>
      <c r="E115" s="12">
        <f>IFERROR(INDEX(All!$C$13:$M$206,$B115,E$16),"")</f>
        <v>1738</v>
      </c>
      <c r="F115" s="14" t="str">
        <f>IFERROR(INDEX(All!$C$13:$M$206,$B115,F$16),"")</f>
        <v>محمد صالح صالح أحمد المذبحي</v>
      </c>
      <c r="G115" s="12" t="str">
        <f>IFERROR(INDEX(All!$C$13:$M$206,$B115,G$16),"")</f>
        <v>د</v>
      </c>
      <c r="H115" s="13">
        <f>IFERROR(INDEX(All!$C$13:$M$206,$B115,H$16),"")</f>
        <v>50</v>
      </c>
      <c r="I115" s="13">
        <f>IFERROR(INDEX(All!$C$13:$M$206,$B115,I$16),"")</f>
        <v>20</v>
      </c>
      <c r="J115" s="13">
        <f>IFERROR(INDEX(All!$C$13:$M$206,$B115,J$16),"")</f>
        <v>19</v>
      </c>
      <c r="K115" s="3">
        <f>IFERROR(INDEX(All!$C$13:$M$206,$B115,K$16),"")</f>
        <v>89</v>
      </c>
      <c r="L115" s="12" t="str">
        <f>IFERROR(INDEX(All!$C$13:$M$206,$B115,L$16),"")</f>
        <v>جيد جداً</v>
      </c>
      <c r="M115" s="20" t="str">
        <f>IFERROR(INDEX(All!$C$13:$M$206,$B115,M$16),"")</f>
        <v>جيد جداً</v>
      </c>
      <c r="N115" s="21">
        <f t="shared" si="8"/>
        <v>16</v>
      </c>
      <c r="O115" s="21">
        <f t="shared" si="9"/>
        <v>1</v>
      </c>
    </row>
    <row r="116" spans="2:15">
      <c r="B116" s="28">
        <f>IFERROR(SMALL($C$18:$C$206,ROW(All!G111)-ROW(All!$G$12)),"")</f>
        <v>99</v>
      </c>
      <c r="C116" s="62">
        <f>IF(All!$B111="","",ROW(All!B111)-ROW(All!$B$12))</f>
        <v>99</v>
      </c>
      <c r="D116" s="11">
        <f>IFERROR(INDEX(All!$C$13:$M$206,$B116,D$16),"")</f>
        <v>17</v>
      </c>
      <c r="E116" s="12">
        <f>IFERROR(INDEX(All!$C$13:$M$206,$B116,E$16),"")</f>
        <v>5881</v>
      </c>
      <c r="F116" s="14" t="str">
        <f>IFERROR(INDEX(All!$C$13:$M$206,$B116,F$16),"")</f>
        <v>محمد فؤاد قاسم يحيى الجرادي</v>
      </c>
      <c r="G116" s="12" t="str">
        <f>IFERROR(INDEX(All!$C$13:$M$206,$B116,G$16),"")</f>
        <v>د</v>
      </c>
      <c r="H116" s="13">
        <f>IFERROR(INDEX(All!$C$13:$M$206,$B116,H$16),"")</f>
        <v>47</v>
      </c>
      <c r="I116" s="13">
        <f>IFERROR(INDEX(All!$C$13:$M$206,$B116,I$16),"")</f>
        <v>18</v>
      </c>
      <c r="J116" s="13">
        <f>IFERROR(INDEX(All!$C$13:$M$206,$B116,J$16),"")</f>
        <v>17</v>
      </c>
      <c r="K116" s="3">
        <f>IFERROR(INDEX(All!$C$13:$M$206,$B116,K$16),"")</f>
        <v>82</v>
      </c>
      <c r="L116" s="12" t="str">
        <f>IFERROR(INDEX(All!$C$13:$M$206,$B116,L$16),"")</f>
        <v>جيد</v>
      </c>
      <c r="M116" s="20" t="str">
        <f>IFERROR(INDEX(All!$C$13:$M$206,$B116,M$16),"")</f>
        <v>جيد جداً</v>
      </c>
      <c r="N116" s="21">
        <f t="shared" si="8"/>
        <v>16</v>
      </c>
      <c r="O116" s="21">
        <f t="shared" si="9"/>
        <v>1</v>
      </c>
    </row>
    <row r="117" spans="2:15">
      <c r="B117" s="28">
        <f>IFERROR(SMALL($C$18:$C$206,ROW(All!G112)-ROW(All!$G$12)),"")</f>
        <v>100</v>
      </c>
      <c r="C117" s="62">
        <f>IF(All!$B112="","",ROW(All!B112)-ROW(All!$B$12))</f>
        <v>100</v>
      </c>
      <c r="D117" s="11">
        <f>IFERROR(INDEX(All!$C$13:$M$206,$B117,D$16),"")</f>
        <v>18</v>
      </c>
      <c r="E117" s="12">
        <f>IFERROR(INDEX(All!$C$13:$M$206,$B117,E$16),"")</f>
        <v>5215</v>
      </c>
      <c r="F117" s="14" t="str">
        <f>IFERROR(INDEX(All!$C$13:$M$206,$B117,F$16),"")</f>
        <v>محمد محمود قائد اسماعيل حسن</v>
      </c>
      <c r="G117" s="12" t="str">
        <f>IFERROR(INDEX(All!$C$13:$M$206,$B117,G$16),"")</f>
        <v>د</v>
      </c>
      <c r="H117" s="13">
        <f>IFERROR(INDEX(All!$C$13:$M$206,$B117,H$16),"")</f>
        <v>45</v>
      </c>
      <c r="I117" s="13">
        <f>IFERROR(INDEX(All!$C$13:$M$206,$B117,I$16),"")</f>
        <v>20</v>
      </c>
      <c r="J117" s="13">
        <f>IFERROR(INDEX(All!$C$13:$M$206,$B117,J$16),"")</f>
        <v>20</v>
      </c>
      <c r="K117" s="3">
        <f>IFERROR(INDEX(All!$C$13:$M$206,$B117,K$16),"")</f>
        <v>85</v>
      </c>
      <c r="L117" s="12" t="str">
        <f>IFERROR(INDEX(All!$C$13:$M$206,$B117,L$16),"")</f>
        <v>جيد</v>
      </c>
      <c r="M117" s="20" t="str">
        <f>IFERROR(INDEX(All!$C$13:$M$206,$B117,M$16),"")</f>
        <v>جيد جداً</v>
      </c>
      <c r="N117" s="21">
        <f t="shared" si="8"/>
        <v>16</v>
      </c>
      <c r="O117" s="21">
        <f t="shared" si="9"/>
        <v>1</v>
      </c>
    </row>
    <row r="118" spans="2:15">
      <c r="B118" s="28">
        <f>IFERROR(SMALL($C$18:$C$206,ROW(All!G113)-ROW(All!$G$12)),"")</f>
        <v>101</v>
      </c>
      <c r="C118" s="62">
        <f>IF(All!$B113="","",ROW(All!B113)-ROW(All!$B$12))</f>
        <v>101</v>
      </c>
      <c r="D118" s="11">
        <f>IFERROR(INDEX(All!$C$13:$M$206,$B118,D$16),"")</f>
        <v>19</v>
      </c>
      <c r="E118" s="12">
        <f>IFERROR(INDEX(All!$C$13:$M$206,$B118,E$16),"")</f>
        <v>2396</v>
      </c>
      <c r="F118" s="14" t="str">
        <f>IFERROR(INDEX(All!$C$13:$M$206,$B118,F$16),"")</f>
        <v>منصور نوفل سفيان احمد الكهلاني</v>
      </c>
      <c r="G118" s="12" t="str">
        <f>IFERROR(INDEX(All!$C$13:$M$206,$B118,G$16),"")</f>
        <v>د</v>
      </c>
      <c r="H118" s="13">
        <f>IFERROR(INDEX(All!$C$13:$M$206,$B118,H$16),"")</f>
        <v>18</v>
      </c>
      <c r="I118" s="13">
        <f>IFERROR(INDEX(All!$C$13:$M$206,$B118,I$16),"")</f>
        <v>18</v>
      </c>
      <c r="J118" s="13">
        <f>IFERROR(INDEX(All!$C$13:$M$206,$B118,J$16),"")</f>
        <v>18</v>
      </c>
      <c r="K118" s="3">
        <f>IFERROR(INDEX(All!$C$13:$M$206,$B118,K$16),"")</f>
        <v>54</v>
      </c>
      <c r="L118" s="12" t="str">
        <f>IFERROR(INDEX(All!$C$13:$M$206,$B118,L$16),"")</f>
        <v>ضعيف</v>
      </c>
      <c r="M118" s="20" t="str">
        <f>IFERROR(INDEX(All!$C$13:$M$206,$B118,M$16),"")</f>
        <v>مقبول</v>
      </c>
      <c r="N118" s="21">
        <f t="shared" si="8"/>
        <v>15</v>
      </c>
      <c r="O118" s="21">
        <f t="shared" si="9"/>
        <v>1</v>
      </c>
    </row>
    <row r="119" spans="2:15">
      <c r="B119" s="28">
        <f>IFERROR(SMALL($C$18:$C$206,ROW(All!G114)-ROW(All!$G$12)),"")</f>
        <v>102</v>
      </c>
      <c r="C119" s="62">
        <f>IF(All!$B114="","",ROW(All!B114)-ROW(All!$B$12))</f>
        <v>102</v>
      </c>
      <c r="D119" s="11">
        <f>IFERROR(INDEX(All!$C$13:$M$206,$B119,D$16),"")</f>
        <v>20</v>
      </c>
      <c r="E119" s="12">
        <f>IFERROR(INDEX(All!$C$13:$M$206,$B119,E$16),"")</f>
        <v>5231</v>
      </c>
      <c r="F119" s="14" t="str">
        <f>IFERROR(INDEX(All!$C$13:$M$206,$B119,F$16),"")</f>
        <v>مهران حمود احمد حسن الكدم</v>
      </c>
      <c r="G119" s="12" t="str">
        <f>IFERROR(INDEX(All!$C$13:$M$206,$B119,G$16),"")</f>
        <v>د</v>
      </c>
      <c r="H119" s="13">
        <f>IFERROR(INDEX(All!$C$13:$M$206,$B119,H$16),"")</f>
        <v>24</v>
      </c>
      <c r="I119" s="13">
        <f>IFERROR(INDEX(All!$C$13:$M$206,$B119,I$16),"")</f>
        <v>20</v>
      </c>
      <c r="J119" s="13">
        <f>IFERROR(INDEX(All!$C$13:$M$206,$B119,J$16),"")</f>
        <v>18</v>
      </c>
      <c r="K119" s="3">
        <f>IFERROR(INDEX(All!$C$13:$M$206,$B119,K$16),"")</f>
        <v>62</v>
      </c>
      <c r="L119" s="12" t="str">
        <f>IFERROR(INDEX(All!$C$13:$M$206,$B119,L$16),"")</f>
        <v>ضعيف</v>
      </c>
      <c r="M119" s="20" t="str">
        <f>IFERROR(INDEX(All!$C$13:$M$206,$B119,M$16),"")</f>
        <v>مقبول</v>
      </c>
      <c r="N119" s="21">
        <f t="shared" si="8"/>
        <v>12</v>
      </c>
      <c r="O119" s="21">
        <f t="shared" si="9"/>
        <v>1</v>
      </c>
    </row>
    <row r="120" spans="2:15">
      <c r="B120" s="28">
        <f>IFERROR(SMALL($C$18:$C$206,ROW(All!G115)-ROW(All!$G$12)),"")</f>
        <v>103</v>
      </c>
      <c r="C120" s="62">
        <f>IF(All!$B115="","",ROW(All!B115)-ROW(All!$B$12))</f>
        <v>103</v>
      </c>
      <c r="D120" s="11">
        <f>IFERROR(INDEX(All!$C$13:$M$206,$B120,D$16),"")</f>
        <v>21</v>
      </c>
      <c r="E120" s="12">
        <f>IFERROR(INDEX(All!$C$13:$M$206,$B120,E$16),"")</f>
        <v>4789</v>
      </c>
      <c r="F120" s="14" t="str">
        <f>IFERROR(INDEX(All!$C$13:$M$206,$B120,F$16),"")</f>
        <v>نجم الدين نافع ضيف الله  الغنامي</v>
      </c>
      <c r="G120" s="12" t="str">
        <f>IFERROR(INDEX(All!$C$13:$M$206,$B120,G$16),"")</f>
        <v>د</v>
      </c>
      <c r="H120" s="13">
        <f>IFERROR(INDEX(All!$C$13:$M$206,$B120,H$16),"")</f>
        <v>58</v>
      </c>
      <c r="I120" s="13">
        <f>IFERROR(INDEX(All!$C$13:$M$206,$B120,I$16),"")</f>
        <v>20</v>
      </c>
      <c r="J120" s="13">
        <f>IFERROR(INDEX(All!$C$13:$M$206,$B120,J$16),"")</f>
        <v>20</v>
      </c>
      <c r="K120" s="3">
        <f>IFERROR(INDEX(All!$C$13:$M$206,$B120,K$16),"")</f>
        <v>98</v>
      </c>
      <c r="L120" s="12" t="str">
        <f>IFERROR(INDEX(All!$C$13:$M$206,$B120,L$16),"")</f>
        <v>ممتاز</v>
      </c>
      <c r="M120" s="20" t="str">
        <f>IFERROR(INDEX(All!$C$13:$M$206,$B120,M$16),"")</f>
        <v>ممتاز</v>
      </c>
      <c r="N120" s="21">
        <f t="shared" si="8"/>
        <v>0</v>
      </c>
      <c r="O120" s="21">
        <f t="shared" si="9"/>
        <v>1</v>
      </c>
    </row>
    <row r="121" spans="2:15">
      <c r="B121" s="28">
        <f>IFERROR(SMALL($C$18:$C$206,ROW(All!G116)-ROW(All!$G$12)),"")</f>
        <v>104</v>
      </c>
      <c r="C121" s="62">
        <f>IF(All!$B116="","",ROW(All!B116)-ROW(All!$B$12))</f>
        <v>104</v>
      </c>
      <c r="D121" s="11">
        <f>IFERROR(INDEX(All!$C$13:$M$206,$B121,D$16),"")</f>
        <v>22</v>
      </c>
      <c r="E121" s="12">
        <f>IFERROR(INDEX(All!$C$13:$M$206,$B121,E$16),"")</f>
        <v>1805</v>
      </c>
      <c r="F121" s="14" t="str">
        <f>IFERROR(INDEX(All!$C$13:$M$206,$B121,F$16),"")</f>
        <v>هاشم عزيز منصور عبدالله الشهاب</v>
      </c>
      <c r="G121" s="12" t="str">
        <f>IFERROR(INDEX(All!$C$13:$M$206,$B121,G$16),"")</f>
        <v>د</v>
      </c>
      <c r="H121" s="13">
        <f>IFERROR(INDEX(All!$C$13:$M$206,$B121,H$16),"")</f>
        <v>58</v>
      </c>
      <c r="I121" s="13">
        <f>IFERROR(INDEX(All!$C$13:$M$206,$B121,I$16),"")</f>
        <v>20</v>
      </c>
      <c r="J121" s="13">
        <f>IFERROR(INDEX(All!$C$13:$M$206,$B121,J$16),"")</f>
        <v>20</v>
      </c>
      <c r="K121" s="3">
        <f>IFERROR(INDEX(All!$C$13:$M$206,$B121,K$16),"")</f>
        <v>98</v>
      </c>
      <c r="L121" s="12" t="str">
        <f>IFERROR(INDEX(All!$C$13:$M$206,$B121,L$16),"")</f>
        <v>ممتاز</v>
      </c>
      <c r="M121" s="20" t="str">
        <f>IFERROR(INDEX(All!$C$13:$M$206,$B121,M$16),"")</f>
        <v>ممتاز</v>
      </c>
      <c r="N121" s="21">
        <f t="shared" si="8"/>
        <v>0</v>
      </c>
      <c r="O121" s="21">
        <f t="shared" si="9"/>
        <v>1</v>
      </c>
    </row>
    <row r="122" spans="2:15">
      <c r="B122" s="28">
        <f>IFERROR(SMALL($C$18:$C$206,ROW(All!G117)-ROW(All!$G$12)),"")</f>
        <v>105</v>
      </c>
      <c r="C122" s="62">
        <f>IF(All!$B117="","",ROW(All!B117)-ROW(All!$B$12))</f>
        <v>105</v>
      </c>
      <c r="D122" s="11">
        <f>IFERROR(INDEX(All!$C$13:$M$206,$B122,D$16),"")</f>
        <v>23</v>
      </c>
      <c r="E122" s="12">
        <f>IFERROR(INDEX(All!$C$13:$M$206,$B122,E$16),"")</f>
        <v>5459</v>
      </c>
      <c r="F122" s="14" t="str">
        <f>IFERROR(INDEX(All!$C$13:$M$206,$B122,F$16),"")</f>
        <v>ياسين يوسف احمد ردمان الدبعي</v>
      </c>
      <c r="G122" s="12" t="str">
        <f>IFERROR(INDEX(All!$C$13:$M$206,$B122,G$16),"")</f>
        <v>د</v>
      </c>
      <c r="H122" s="13">
        <f>IFERROR(INDEX(All!$C$13:$M$206,$B122,H$16),"")</f>
        <v>41</v>
      </c>
      <c r="I122" s="13">
        <f>IFERROR(INDEX(All!$C$13:$M$206,$B122,I$16),"")</f>
        <v>20</v>
      </c>
      <c r="J122" s="13">
        <f>IFERROR(INDEX(All!$C$13:$M$206,$B122,J$16),"")</f>
        <v>20</v>
      </c>
      <c r="K122" s="3">
        <f>IFERROR(INDEX(All!$C$13:$M$206,$B122,K$16),"")</f>
        <v>81</v>
      </c>
      <c r="L122" s="12" t="str">
        <f>IFERROR(INDEX(All!$C$13:$M$206,$B122,L$16),"")</f>
        <v>جيد</v>
      </c>
      <c r="M122" s="20" t="str">
        <f>IFERROR(INDEX(All!$C$13:$M$206,$B122,M$16),"")</f>
        <v>جيد جداً</v>
      </c>
      <c r="N122" s="21">
        <f t="shared" si="8"/>
        <v>0</v>
      </c>
      <c r="O122" s="21">
        <f t="shared" si="9"/>
        <v>1</v>
      </c>
    </row>
    <row r="123" spans="2:15">
      <c r="B123" s="28">
        <f>IFERROR(SMALL($C$18:$C$206,ROW(All!G118)-ROW(All!$G$12)),"")</f>
        <v>106</v>
      </c>
      <c r="C123" s="62">
        <f>IF(All!$B118="","",ROW(All!B118)-ROW(All!$B$12))</f>
        <v>106</v>
      </c>
      <c r="D123" s="11">
        <f>IFERROR(INDEX(All!$C$13:$M$206,$B123,D$16),"")</f>
        <v>24</v>
      </c>
      <c r="E123" s="12">
        <f>IFERROR(INDEX(All!$C$13:$M$206,$B123,E$16),"")</f>
        <v>1615</v>
      </c>
      <c r="F123" s="14" t="str">
        <f>IFERROR(INDEX(All!$C$13:$M$206,$B123,F$16),"")</f>
        <v>يحيى محمد عبدالواحد  الرداعي</v>
      </c>
      <c r="G123" s="12" t="str">
        <f>IFERROR(INDEX(All!$C$13:$M$206,$B123,G$16),"")</f>
        <v>د</v>
      </c>
      <c r="H123" s="13">
        <f>IFERROR(INDEX(All!$C$13:$M$206,$B123,H$16),"")</f>
        <v>19</v>
      </c>
      <c r="I123" s="13">
        <f>IFERROR(INDEX(All!$C$13:$M$206,$B123,I$16),"")</f>
        <v>17</v>
      </c>
      <c r="J123" s="13">
        <f>IFERROR(INDEX(All!$C$13:$M$206,$B123,J$16),"")</f>
        <v>15</v>
      </c>
      <c r="K123" s="3">
        <f>IFERROR(INDEX(All!$C$13:$M$206,$B123,K$16),"")</f>
        <v>51</v>
      </c>
      <c r="L123" s="12" t="str">
        <f>IFERROR(INDEX(All!$C$13:$M$206,$B123,L$16),"")</f>
        <v>ضعيف</v>
      </c>
      <c r="M123" s="20" t="str">
        <f>IFERROR(INDEX(All!$C$13:$M$206,$B123,M$16),"")</f>
        <v>مقبول</v>
      </c>
      <c r="N123" s="21">
        <f t="shared" si="8"/>
        <v>0</v>
      </c>
      <c r="O123" s="21">
        <f t="shared" si="9"/>
        <v>1</v>
      </c>
    </row>
    <row r="124" spans="2:15">
      <c r="B124" s="28" t="str">
        <f>IFERROR(SMALL($C$18:$C$206,ROW(All!G119)-ROW(All!$G$12)),"")</f>
        <v/>
      </c>
      <c r="C124" s="62" t="str">
        <f>IF(All!$B119="","",ROW(All!B119)-ROW(All!$B$12))</f>
        <v/>
      </c>
      <c r="D124" s="11" t="str">
        <f>IFERROR(INDEX(All!$C$13:$M$206,$B124,D$16),"")</f>
        <v/>
      </c>
      <c r="E124" s="12" t="str">
        <f>IFERROR(INDEX(All!$C$13:$M$206,$B124,E$16),"")</f>
        <v/>
      </c>
      <c r="F124" s="14" t="str">
        <f>IFERROR(INDEX(All!$C$13:$M$206,$B124,F$16),"")</f>
        <v/>
      </c>
      <c r="G124" s="12" t="str">
        <f>IFERROR(INDEX(All!$C$13:$M$206,$B124,G$16),"")</f>
        <v/>
      </c>
      <c r="H124" s="13" t="str">
        <f>IFERROR(INDEX(All!$C$13:$M$206,$B124,H$16),"")</f>
        <v/>
      </c>
      <c r="I124" s="13" t="str">
        <f>IFERROR(INDEX(All!$C$13:$M$206,$B124,I$16),"")</f>
        <v/>
      </c>
      <c r="J124" s="13" t="str">
        <f>IFERROR(INDEX(All!$C$13:$M$206,$B124,J$16),"")</f>
        <v/>
      </c>
      <c r="K124" s="3" t="str">
        <f>IFERROR(INDEX(All!$C$13:$M$206,$B124,K$16),"")</f>
        <v/>
      </c>
      <c r="L124" s="12" t="str">
        <f>IFERROR(INDEX(All!$C$13:$M$206,$B124,L$16),"")</f>
        <v/>
      </c>
      <c r="M124" s="20" t="str">
        <f>IFERROR(INDEX(All!$C$13:$M$206,$B124,M$16),"")</f>
        <v/>
      </c>
      <c r="N124" s="21" t="str">
        <f t="shared" si="8"/>
        <v/>
      </c>
      <c r="O124" s="21" t="str">
        <f t="shared" si="9"/>
        <v/>
      </c>
    </row>
    <row r="125" spans="2:15">
      <c r="B125" s="28" t="str">
        <f>IFERROR(SMALL($C$18:$C$206,ROW(All!G120)-ROW(All!$G$12)),"")</f>
        <v/>
      </c>
      <c r="C125" s="62" t="str">
        <f>IF(All!$B120="","",ROW(All!B120)-ROW(All!$B$12))</f>
        <v/>
      </c>
      <c r="D125" s="11" t="str">
        <f>IFERROR(INDEX(All!$C$13:$M$206,$B125,D$16),"")</f>
        <v/>
      </c>
      <c r="E125" s="12" t="str">
        <f>IFERROR(INDEX(All!$C$13:$M$206,$B125,E$16),"")</f>
        <v/>
      </c>
      <c r="F125" s="14" t="str">
        <f>IFERROR(INDEX(All!$C$13:$M$206,$B125,F$16),"")</f>
        <v/>
      </c>
      <c r="G125" s="12" t="str">
        <f>IFERROR(INDEX(All!$C$13:$M$206,$B125,G$16),"")</f>
        <v/>
      </c>
      <c r="H125" s="13" t="str">
        <f>IFERROR(INDEX(All!$C$13:$M$206,$B125,H$16),"")</f>
        <v/>
      </c>
      <c r="I125" s="13" t="str">
        <f>IFERROR(INDEX(All!$C$13:$M$206,$B125,I$16),"")</f>
        <v/>
      </c>
      <c r="J125" s="13" t="str">
        <f>IFERROR(INDEX(All!$C$13:$M$206,$B125,J$16),"")</f>
        <v/>
      </c>
      <c r="K125" s="3" t="str">
        <f>IFERROR(INDEX(All!$C$13:$M$206,$B125,K$16),"")</f>
        <v/>
      </c>
      <c r="L125" s="12" t="str">
        <f>IFERROR(INDEX(All!$C$13:$M$206,$B125,L$16),"")</f>
        <v/>
      </c>
      <c r="M125" s="20" t="str">
        <f>IFERROR(INDEX(All!$C$13:$M$206,$B125,M$16),"")</f>
        <v/>
      </c>
      <c r="N125" s="21" t="str">
        <f t="shared" si="8"/>
        <v/>
      </c>
      <c r="O125" s="21" t="str">
        <f t="shared" si="9"/>
        <v/>
      </c>
    </row>
    <row r="126" spans="2:15">
      <c r="B126" s="28" t="str">
        <f>IFERROR(SMALL($C$18:$C$206,ROW(All!G121)-ROW(All!$G$12)),"")</f>
        <v/>
      </c>
      <c r="C126" s="62" t="str">
        <f>IF(All!$B121="","",ROW(All!B121)-ROW(All!$B$12))</f>
        <v/>
      </c>
      <c r="D126" s="11" t="str">
        <f>IFERROR(INDEX(All!$C$13:$M$206,$B126,D$16),"")</f>
        <v/>
      </c>
      <c r="E126" s="12" t="str">
        <f>IFERROR(INDEX(All!$C$13:$M$206,$B126,E$16),"")</f>
        <v/>
      </c>
      <c r="F126" s="14" t="str">
        <f>IFERROR(INDEX(All!$C$13:$M$206,$B126,F$16),"")</f>
        <v/>
      </c>
      <c r="G126" s="12" t="str">
        <f>IFERROR(INDEX(All!$C$13:$M$206,$B126,G$16),"")</f>
        <v/>
      </c>
      <c r="H126" s="13" t="str">
        <f>IFERROR(INDEX(All!$C$13:$M$206,$B126,H$16),"")</f>
        <v/>
      </c>
      <c r="I126" s="13" t="str">
        <f>IFERROR(INDEX(All!$C$13:$M$206,$B126,I$16),"")</f>
        <v/>
      </c>
      <c r="J126" s="13" t="str">
        <f>IFERROR(INDEX(All!$C$13:$M$206,$B126,J$16),"")</f>
        <v/>
      </c>
      <c r="K126" s="3" t="str">
        <f>IFERROR(INDEX(All!$C$13:$M$206,$B126,K$16),"")</f>
        <v/>
      </c>
      <c r="L126" s="12" t="str">
        <f>IFERROR(INDEX(All!$C$13:$M$206,$B126,L$16),"")</f>
        <v/>
      </c>
      <c r="M126" s="20" t="str">
        <f>IFERROR(INDEX(All!$C$13:$M$206,$B126,M$16),"")</f>
        <v/>
      </c>
      <c r="N126" s="21" t="str">
        <f t="shared" si="8"/>
        <v/>
      </c>
      <c r="O126" s="21" t="str">
        <f t="shared" si="9"/>
        <v/>
      </c>
    </row>
    <row r="127" spans="2:15">
      <c r="B127" s="28" t="str">
        <f>IFERROR(SMALL($C$18:$C$206,ROW(All!G122)-ROW(All!$G$12)),"")</f>
        <v/>
      </c>
      <c r="C127" s="62" t="str">
        <f>IF(All!$B122="","",ROW(All!B122)-ROW(All!$B$12))</f>
        <v/>
      </c>
      <c r="D127" s="11" t="str">
        <f>IFERROR(INDEX(All!$C$13:$M$206,$B127,D$16),"")</f>
        <v/>
      </c>
      <c r="E127" s="12" t="str">
        <f>IFERROR(INDEX(All!$C$13:$M$206,$B127,E$16),"")</f>
        <v/>
      </c>
      <c r="F127" s="14" t="str">
        <f>IFERROR(INDEX(All!$C$13:$M$206,$B127,F$16),"")</f>
        <v/>
      </c>
      <c r="G127" s="12" t="str">
        <f>IFERROR(INDEX(All!$C$13:$M$206,$B127,G$16),"")</f>
        <v/>
      </c>
      <c r="H127" s="13" t="str">
        <f>IFERROR(INDEX(All!$C$13:$M$206,$B127,H$16),"")</f>
        <v/>
      </c>
      <c r="I127" s="13" t="str">
        <f>IFERROR(INDEX(All!$C$13:$M$206,$B127,I$16),"")</f>
        <v/>
      </c>
      <c r="J127" s="13" t="str">
        <f>IFERROR(INDEX(All!$C$13:$M$206,$B127,J$16),"")</f>
        <v/>
      </c>
      <c r="K127" s="3" t="str">
        <f>IFERROR(INDEX(All!$C$13:$M$206,$B127,K$16),"")</f>
        <v/>
      </c>
      <c r="L127" s="12" t="str">
        <f>IFERROR(INDEX(All!$C$13:$M$206,$B127,L$16),"")</f>
        <v/>
      </c>
      <c r="M127" s="20" t="str">
        <f>IFERROR(INDEX(All!$C$13:$M$206,$B127,M$16),"")</f>
        <v/>
      </c>
      <c r="N127" s="21" t="str">
        <f t="shared" si="8"/>
        <v/>
      </c>
      <c r="O127" s="21" t="str">
        <f t="shared" si="9"/>
        <v/>
      </c>
    </row>
    <row r="128" spans="2:15">
      <c r="B128" s="28" t="str">
        <f>IFERROR(SMALL($C$18:$C$206,ROW(All!G123)-ROW(All!$G$12)),"")</f>
        <v/>
      </c>
      <c r="C128" s="62" t="str">
        <f>IF(All!$B123="","",ROW(All!B123)-ROW(All!$B$12))</f>
        <v/>
      </c>
      <c r="D128" s="11" t="str">
        <f>IFERROR(INDEX(All!$C$13:$M$206,$B128,D$16),"")</f>
        <v/>
      </c>
      <c r="E128" s="12" t="str">
        <f>IFERROR(INDEX(All!$C$13:$M$206,$B128,E$16),"")</f>
        <v/>
      </c>
      <c r="F128" s="14" t="str">
        <f>IFERROR(INDEX(All!$C$13:$M$206,$B128,F$16),"")</f>
        <v/>
      </c>
      <c r="G128" s="12" t="str">
        <f>IFERROR(INDEX(All!$C$13:$M$206,$B128,G$16),"")</f>
        <v/>
      </c>
      <c r="H128" s="13" t="str">
        <f>IFERROR(INDEX(All!$C$13:$M$206,$B128,H$16),"")</f>
        <v/>
      </c>
      <c r="I128" s="13" t="str">
        <f>IFERROR(INDEX(All!$C$13:$M$206,$B128,I$16),"")</f>
        <v/>
      </c>
      <c r="J128" s="13" t="str">
        <f>IFERROR(INDEX(All!$C$13:$M$206,$B128,J$16),"")</f>
        <v/>
      </c>
      <c r="K128" s="3" t="str">
        <f>IFERROR(INDEX(All!$C$13:$M$206,$B128,K$16),"")</f>
        <v/>
      </c>
      <c r="L128" s="12" t="str">
        <f>IFERROR(INDEX(All!$C$13:$M$206,$B128,L$16),"")</f>
        <v/>
      </c>
      <c r="M128" s="20" t="str">
        <f>IFERROR(INDEX(All!$C$13:$M$206,$B128,M$16),"")</f>
        <v/>
      </c>
      <c r="N128" s="21" t="str">
        <f t="shared" si="8"/>
        <v/>
      </c>
      <c r="O128" s="21" t="str">
        <f t="shared" si="9"/>
        <v/>
      </c>
    </row>
    <row r="129" spans="2:15">
      <c r="B129" s="28" t="str">
        <f>IFERROR(SMALL($C$18:$C$206,ROW(All!G124)-ROW(All!$G$12)),"")</f>
        <v/>
      </c>
      <c r="C129" s="62" t="str">
        <f>IF(All!$B124="","",ROW(All!B124)-ROW(All!$B$12))</f>
        <v/>
      </c>
      <c r="D129" s="11" t="str">
        <f>IFERROR(INDEX(All!$C$13:$M$206,$B129,D$16),"")</f>
        <v/>
      </c>
      <c r="E129" s="12" t="str">
        <f>IFERROR(INDEX(All!$C$13:$M$206,$B129,E$16),"")</f>
        <v/>
      </c>
      <c r="F129" s="14" t="str">
        <f>IFERROR(INDEX(All!$C$13:$M$206,$B129,F$16),"")</f>
        <v/>
      </c>
      <c r="G129" s="12" t="str">
        <f>IFERROR(INDEX(All!$C$13:$M$206,$B129,G$16),"")</f>
        <v/>
      </c>
      <c r="H129" s="13" t="str">
        <f>IFERROR(INDEX(All!$C$13:$M$206,$B129,H$16),"")</f>
        <v/>
      </c>
      <c r="I129" s="13" t="str">
        <f>IFERROR(INDEX(All!$C$13:$M$206,$B129,I$16),"")</f>
        <v/>
      </c>
      <c r="J129" s="13" t="str">
        <f>IFERROR(INDEX(All!$C$13:$M$206,$B129,J$16),"")</f>
        <v/>
      </c>
      <c r="K129" s="3" t="str">
        <f>IFERROR(INDEX(All!$C$13:$M$206,$B129,K$16),"")</f>
        <v/>
      </c>
      <c r="L129" s="12" t="str">
        <f>IFERROR(INDEX(All!$C$13:$M$206,$B129,L$16),"")</f>
        <v/>
      </c>
      <c r="M129" s="20" t="str">
        <f>IFERROR(INDEX(All!$C$13:$M$206,$B129,M$16),"")</f>
        <v/>
      </c>
      <c r="N129" s="21" t="str">
        <f t="shared" si="8"/>
        <v/>
      </c>
      <c r="O129" s="21" t="str">
        <f t="shared" si="9"/>
        <v/>
      </c>
    </row>
    <row r="130" spans="2:15">
      <c r="B130" s="28" t="str">
        <f>IFERROR(SMALL($C$18:$C$206,ROW(All!G125)-ROW(All!$G$12)),"")</f>
        <v/>
      </c>
      <c r="C130" s="62" t="str">
        <f>IF(All!$B125="","",ROW(All!B125)-ROW(All!$B$12))</f>
        <v/>
      </c>
      <c r="D130" s="11" t="str">
        <f>IFERROR(INDEX(All!$C$13:$M$206,$B130,D$16),"")</f>
        <v/>
      </c>
      <c r="E130" s="12" t="str">
        <f>IFERROR(INDEX(All!$C$13:$M$206,$B130,E$16),"")</f>
        <v/>
      </c>
      <c r="F130" s="14" t="str">
        <f>IFERROR(INDEX(All!$C$13:$M$206,$B130,F$16),"")</f>
        <v/>
      </c>
      <c r="G130" s="12" t="str">
        <f>IFERROR(INDEX(All!$C$13:$M$206,$B130,G$16),"")</f>
        <v/>
      </c>
      <c r="H130" s="13" t="str">
        <f>IFERROR(INDEX(All!$C$13:$M$206,$B130,H$16),"")</f>
        <v/>
      </c>
      <c r="I130" s="13" t="str">
        <f>IFERROR(INDEX(All!$C$13:$M$206,$B130,I$16),"")</f>
        <v/>
      </c>
      <c r="J130" s="13" t="str">
        <f>IFERROR(INDEX(All!$C$13:$M$206,$B130,J$16),"")</f>
        <v/>
      </c>
      <c r="K130" s="3" t="str">
        <f>IFERROR(INDEX(All!$C$13:$M$206,$B130,K$16),"")</f>
        <v/>
      </c>
      <c r="L130" s="12" t="str">
        <f>IFERROR(INDEX(All!$C$13:$M$206,$B130,L$16),"")</f>
        <v/>
      </c>
      <c r="M130" s="20" t="str">
        <f>IFERROR(INDEX(All!$C$13:$M$206,$B130,M$16),"")</f>
        <v/>
      </c>
      <c r="N130" s="21" t="str">
        <f t="shared" si="8"/>
        <v/>
      </c>
      <c r="O130" s="21" t="str">
        <f t="shared" si="9"/>
        <v/>
      </c>
    </row>
    <row r="131" spans="2:15">
      <c r="B131" s="28" t="str">
        <f>IFERROR(SMALL($C$18:$C$206,ROW(All!G126)-ROW(All!$G$12)),"")</f>
        <v/>
      </c>
      <c r="C131" s="62" t="str">
        <f>IF(All!$B126="","",ROW(All!B126)-ROW(All!$B$12))</f>
        <v/>
      </c>
      <c r="D131" s="11" t="str">
        <f>IFERROR(INDEX(All!$C$13:$M$206,$B131,D$16),"")</f>
        <v/>
      </c>
      <c r="E131" s="12" t="str">
        <f>IFERROR(INDEX(All!$C$13:$M$206,$B131,E$16),"")</f>
        <v/>
      </c>
      <c r="F131" s="14" t="str">
        <f>IFERROR(INDEX(All!$C$13:$M$206,$B131,F$16),"")</f>
        <v/>
      </c>
      <c r="G131" s="12" t="str">
        <f>IFERROR(INDEX(All!$C$13:$M$206,$B131,G$16),"")</f>
        <v/>
      </c>
      <c r="H131" s="13" t="str">
        <f>IFERROR(INDEX(All!$C$13:$M$206,$B131,H$16),"")</f>
        <v/>
      </c>
      <c r="I131" s="13" t="str">
        <f>IFERROR(INDEX(All!$C$13:$M$206,$B131,I$16),"")</f>
        <v/>
      </c>
      <c r="J131" s="13" t="str">
        <f>IFERROR(INDEX(All!$C$13:$M$206,$B131,J$16),"")</f>
        <v/>
      </c>
      <c r="K131" s="3" t="str">
        <f>IFERROR(INDEX(All!$C$13:$M$206,$B131,K$16),"")</f>
        <v/>
      </c>
      <c r="L131" s="12" t="str">
        <f>IFERROR(INDEX(All!$C$13:$M$206,$B131,L$16),"")</f>
        <v/>
      </c>
      <c r="M131" s="20" t="str">
        <f>IFERROR(INDEX(All!$C$13:$M$206,$B131,M$16),"")</f>
        <v/>
      </c>
      <c r="N131" s="21" t="str">
        <f t="shared" si="8"/>
        <v/>
      </c>
      <c r="O131" s="21" t="str">
        <f t="shared" si="9"/>
        <v/>
      </c>
    </row>
    <row r="132" spans="2:15">
      <c r="B132" s="28" t="str">
        <f>IFERROR(SMALL($C$18:$C$206,ROW(All!G127)-ROW(All!$G$12)),"")</f>
        <v/>
      </c>
      <c r="C132" s="62" t="str">
        <f>IF(All!$B127="","",ROW(All!B127)-ROW(All!$B$12))</f>
        <v/>
      </c>
      <c r="D132" s="11" t="str">
        <f>IFERROR(INDEX(All!$C$13:$M$206,$B132,D$16),"")</f>
        <v/>
      </c>
      <c r="E132" s="12" t="str">
        <f>IFERROR(INDEX(All!$C$13:$M$206,$B132,E$16),"")</f>
        <v/>
      </c>
      <c r="F132" s="14" t="str">
        <f>IFERROR(INDEX(All!$C$13:$M$206,$B132,F$16),"")</f>
        <v/>
      </c>
      <c r="G132" s="12" t="str">
        <f>IFERROR(INDEX(All!$C$13:$M$206,$B132,G$16),"")</f>
        <v/>
      </c>
      <c r="H132" s="13" t="str">
        <f>IFERROR(INDEX(All!$C$13:$M$206,$B132,H$16),"")</f>
        <v/>
      </c>
      <c r="I132" s="13" t="str">
        <f>IFERROR(INDEX(All!$C$13:$M$206,$B132,I$16),"")</f>
        <v/>
      </c>
      <c r="J132" s="13" t="str">
        <f>IFERROR(INDEX(All!$C$13:$M$206,$B132,J$16),"")</f>
        <v/>
      </c>
      <c r="K132" s="3" t="str">
        <f>IFERROR(INDEX(All!$C$13:$M$206,$B132,K$16),"")</f>
        <v/>
      </c>
      <c r="L132" s="12" t="str">
        <f>IFERROR(INDEX(All!$C$13:$M$206,$B132,L$16),"")</f>
        <v/>
      </c>
      <c r="M132" s="20" t="str">
        <f>IFERROR(INDEX(All!$C$13:$M$206,$B132,M$16),"")</f>
        <v/>
      </c>
      <c r="N132" s="21" t="str">
        <f t="shared" si="8"/>
        <v/>
      </c>
      <c r="O132" s="21" t="str">
        <f t="shared" si="9"/>
        <v/>
      </c>
    </row>
    <row r="133" spans="2:15">
      <c r="B133" s="28" t="str">
        <f>IFERROR(SMALL($C$18:$C$206,ROW(All!G128)-ROW(All!$G$12)),"")</f>
        <v/>
      </c>
      <c r="C133" s="62" t="str">
        <f>IF(All!$B128="","",ROW(All!B128)-ROW(All!$B$12))</f>
        <v/>
      </c>
      <c r="D133" s="11" t="str">
        <f>IFERROR(INDEX(All!$C$13:$M$206,$B133,D$16),"")</f>
        <v/>
      </c>
      <c r="E133" s="12" t="str">
        <f>IFERROR(INDEX(All!$C$13:$M$206,$B133,E$16),"")</f>
        <v/>
      </c>
      <c r="F133" s="14" t="str">
        <f>IFERROR(INDEX(All!$C$13:$M$206,$B133,F$16),"")</f>
        <v/>
      </c>
      <c r="G133" s="12" t="str">
        <f>IFERROR(INDEX(All!$C$13:$M$206,$B133,G$16),"")</f>
        <v/>
      </c>
      <c r="H133" s="13" t="str">
        <f>IFERROR(INDEX(All!$C$13:$M$206,$B133,H$16),"")</f>
        <v/>
      </c>
      <c r="I133" s="13" t="str">
        <f>IFERROR(INDEX(All!$C$13:$M$206,$B133,I$16),"")</f>
        <v/>
      </c>
      <c r="J133" s="13" t="str">
        <f>IFERROR(INDEX(All!$C$13:$M$206,$B133,J$16),"")</f>
        <v/>
      </c>
      <c r="K133" s="3" t="str">
        <f>IFERROR(INDEX(All!$C$13:$M$206,$B133,K$16),"")</f>
        <v/>
      </c>
      <c r="L133" s="12" t="str">
        <f>IFERROR(INDEX(All!$C$13:$M$206,$B133,L$16),"")</f>
        <v/>
      </c>
      <c r="M133" s="20" t="str">
        <f>IFERROR(INDEX(All!$C$13:$M$206,$B133,M$16),"")</f>
        <v/>
      </c>
      <c r="N133" s="21" t="str">
        <f t="shared" si="8"/>
        <v/>
      </c>
      <c r="O133" s="21" t="str">
        <f t="shared" si="9"/>
        <v/>
      </c>
    </row>
    <row r="134" spans="2:15">
      <c r="B134" s="28" t="str">
        <f>IFERROR(SMALL($C$18:$C$206,ROW(All!G129)-ROW(All!$G$12)),"")</f>
        <v/>
      </c>
      <c r="C134" s="62" t="str">
        <f>IF(All!$B129="","",ROW(All!B129)-ROW(All!$B$12))</f>
        <v/>
      </c>
      <c r="D134" s="11" t="str">
        <f>IFERROR(INDEX(All!$C$13:$M$206,$B134,D$16),"")</f>
        <v/>
      </c>
      <c r="E134" s="12" t="str">
        <f>IFERROR(INDEX(All!$C$13:$M$206,$B134,E$16),"")</f>
        <v/>
      </c>
      <c r="F134" s="14" t="str">
        <f>IFERROR(INDEX(All!$C$13:$M$206,$B134,F$16),"")</f>
        <v/>
      </c>
      <c r="G134" s="12" t="str">
        <f>IFERROR(INDEX(All!$C$13:$M$206,$B134,G$16),"")</f>
        <v/>
      </c>
      <c r="H134" s="13" t="str">
        <f>IFERROR(INDEX(All!$C$13:$M$206,$B134,H$16),"")</f>
        <v/>
      </c>
      <c r="I134" s="13" t="str">
        <f>IFERROR(INDEX(All!$C$13:$M$206,$B134,I$16),"")</f>
        <v/>
      </c>
      <c r="J134" s="13" t="str">
        <f>IFERROR(INDEX(All!$C$13:$M$206,$B134,J$16),"")</f>
        <v/>
      </c>
      <c r="K134" s="3" t="str">
        <f>IFERROR(INDEX(All!$C$13:$M$206,$B134,K$16),"")</f>
        <v/>
      </c>
      <c r="L134" s="12" t="str">
        <f>IFERROR(INDEX(All!$C$13:$M$206,$B134,L$16),"")</f>
        <v/>
      </c>
      <c r="M134" s="20" t="str">
        <f>IFERROR(INDEX(All!$C$13:$M$206,$B134,M$16),"")</f>
        <v/>
      </c>
      <c r="N134" s="21" t="str">
        <f t="shared" si="8"/>
        <v/>
      </c>
      <c r="O134" s="21" t="str">
        <f t="shared" si="9"/>
        <v/>
      </c>
    </row>
    <row r="135" spans="2:15">
      <c r="B135" s="28" t="str">
        <f>IFERROR(SMALL($C$18:$C$206,ROW(All!G130)-ROW(All!$G$12)),"")</f>
        <v/>
      </c>
      <c r="C135" s="62" t="str">
        <f>IF(All!$B130="","",ROW(All!B130)-ROW(All!$B$12))</f>
        <v/>
      </c>
      <c r="D135" s="11" t="str">
        <f>IFERROR(INDEX(All!$C$13:$M$206,$B135,D$16),"")</f>
        <v/>
      </c>
      <c r="E135" s="12" t="str">
        <f>IFERROR(INDEX(All!$C$13:$M$206,$B135,E$16),"")</f>
        <v/>
      </c>
      <c r="F135" s="14" t="str">
        <f>IFERROR(INDEX(All!$C$13:$M$206,$B135,F$16),"")</f>
        <v/>
      </c>
      <c r="G135" s="12" t="str">
        <f>IFERROR(INDEX(All!$C$13:$M$206,$B135,G$16),"")</f>
        <v/>
      </c>
      <c r="H135" s="13" t="str">
        <f>IFERROR(INDEX(All!$C$13:$M$206,$B135,H$16),"")</f>
        <v/>
      </c>
      <c r="I135" s="13" t="str">
        <f>IFERROR(INDEX(All!$C$13:$M$206,$B135,I$16),"")</f>
        <v/>
      </c>
      <c r="J135" s="13" t="str">
        <f>IFERROR(INDEX(All!$C$13:$M$206,$B135,J$16),"")</f>
        <v/>
      </c>
      <c r="K135" s="3" t="str">
        <f>IFERROR(INDEX(All!$C$13:$M$206,$B135,K$16),"")</f>
        <v/>
      </c>
      <c r="L135" s="12" t="str">
        <f>IFERROR(INDEX(All!$C$13:$M$206,$B135,L$16),"")</f>
        <v/>
      </c>
      <c r="M135" s="20" t="str">
        <f>IFERROR(INDEX(All!$C$13:$M$206,$B135,M$16),"")</f>
        <v/>
      </c>
      <c r="N135" s="21" t="str">
        <f t="shared" si="8"/>
        <v/>
      </c>
      <c r="O135" s="21" t="str">
        <f t="shared" si="9"/>
        <v/>
      </c>
    </row>
    <row r="136" spans="2:15">
      <c r="B136" s="28" t="str">
        <f>IFERROR(SMALL($C$18:$C$206,ROW(All!G131)-ROW(All!$G$12)),"")</f>
        <v/>
      </c>
      <c r="C136" s="62" t="str">
        <f>IF(All!$B131="","",ROW(All!B131)-ROW(All!$B$12))</f>
        <v/>
      </c>
      <c r="D136" s="11" t="str">
        <f>IFERROR(INDEX(All!$C$13:$M$206,$B136,D$16),"")</f>
        <v/>
      </c>
      <c r="E136" s="12" t="str">
        <f>IFERROR(INDEX(All!$C$13:$M$206,$B136,E$16),"")</f>
        <v/>
      </c>
      <c r="F136" s="14" t="str">
        <f>IFERROR(INDEX(All!$C$13:$M$206,$B136,F$16),"")</f>
        <v/>
      </c>
      <c r="G136" s="12" t="str">
        <f>IFERROR(INDEX(All!$C$13:$M$206,$B136,G$16),"")</f>
        <v/>
      </c>
      <c r="H136" s="13" t="str">
        <f>IFERROR(INDEX(All!$C$13:$M$206,$B136,H$16),"")</f>
        <v/>
      </c>
      <c r="I136" s="13" t="str">
        <f>IFERROR(INDEX(All!$C$13:$M$206,$B136,I$16),"")</f>
        <v/>
      </c>
      <c r="J136" s="13" t="str">
        <f>IFERROR(INDEX(All!$C$13:$M$206,$B136,J$16),"")</f>
        <v/>
      </c>
      <c r="K136" s="3" t="str">
        <f>IFERROR(INDEX(All!$C$13:$M$206,$B136,K$16),"")</f>
        <v/>
      </c>
      <c r="L136" s="12" t="str">
        <f>IFERROR(INDEX(All!$C$13:$M$206,$B136,L$16),"")</f>
        <v/>
      </c>
      <c r="M136" s="20" t="str">
        <f>IFERROR(INDEX(All!$C$13:$M$206,$B136,M$16),"")</f>
        <v/>
      </c>
      <c r="N136" s="21" t="str">
        <f t="shared" si="8"/>
        <v/>
      </c>
      <c r="O136" s="21" t="str">
        <f t="shared" si="9"/>
        <v/>
      </c>
    </row>
    <row r="137" spans="2:15">
      <c r="B137" s="28" t="str">
        <f>IFERROR(SMALL($C$18:$C$206,ROW(All!G132)-ROW(All!$G$12)),"")</f>
        <v/>
      </c>
      <c r="C137" s="62" t="str">
        <f>IF(All!$B132="","",ROW(All!B132)-ROW(All!$B$12))</f>
        <v/>
      </c>
      <c r="D137" s="11" t="str">
        <f>IFERROR(INDEX(All!$C$13:$M$206,$B137,D$16),"")</f>
        <v/>
      </c>
      <c r="E137" s="12" t="str">
        <f>IFERROR(INDEX(All!$C$13:$M$206,$B137,E$16),"")</f>
        <v/>
      </c>
      <c r="F137" s="14" t="str">
        <f>IFERROR(INDEX(All!$C$13:$M$206,$B137,F$16),"")</f>
        <v/>
      </c>
      <c r="G137" s="12" t="str">
        <f>IFERROR(INDEX(All!$C$13:$M$206,$B137,G$16),"")</f>
        <v/>
      </c>
      <c r="H137" s="13" t="str">
        <f>IFERROR(INDEX(All!$C$13:$M$206,$B137,H$16),"")</f>
        <v/>
      </c>
      <c r="I137" s="13" t="str">
        <f>IFERROR(INDEX(All!$C$13:$M$206,$B137,I$16),"")</f>
        <v/>
      </c>
      <c r="J137" s="13" t="str">
        <f>IFERROR(INDEX(All!$C$13:$M$206,$B137,J$16),"")</f>
        <v/>
      </c>
      <c r="K137" s="3" t="str">
        <f>IFERROR(INDEX(All!$C$13:$M$206,$B137,K$16),"")</f>
        <v/>
      </c>
      <c r="L137" s="12" t="str">
        <f>IFERROR(INDEX(All!$C$13:$M$206,$B137,L$16),"")</f>
        <v/>
      </c>
      <c r="M137" s="20" t="str">
        <f>IFERROR(INDEX(All!$C$13:$M$206,$B137,M$16),"")</f>
        <v/>
      </c>
      <c r="N137" s="21" t="str">
        <f t="shared" si="8"/>
        <v/>
      </c>
      <c r="O137" s="21" t="str">
        <f t="shared" si="9"/>
        <v/>
      </c>
    </row>
    <row r="138" spans="2:15">
      <c r="B138" s="28" t="str">
        <f>IFERROR(SMALL($C$18:$C$206,ROW(All!G133)-ROW(All!$G$12)),"")</f>
        <v/>
      </c>
      <c r="C138" s="62" t="str">
        <f>IF(All!$B133="","",ROW(All!B133)-ROW(All!$B$12))</f>
        <v/>
      </c>
      <c r="D138" s="11" t="str">
        <f>IFERROR(INDEX(All!$C$13:$M$206,$B138,D$16),"")</f>
        <v/>
      </c>
      <c r="E138" s="12" t="str">
        <f>IFERROR(INDEX(All!$C$13:$M$206,$B138,E$16),"")</f>
        <v/>
      </c>
      <c r="F138" s="14" t="str">
        <f>IFERROR(INDEX(All!$C$13:$M$206,$B138,F$16),"")</f>
        <v/>
      </c>
      <c r="G138" s="12" t="str">
        <f>IFERROR(INDEX(All!$C$13:$M$206,$B138,G$16),"")</f>
        <v/>
      </c>
      <c r="H138" s="13" t="str">
        <f>IFERROR(INDEX(All!$C$13:$M$206,$B138,H$16),"")</f>
        <v/>
      </c>
      <c r="I138" s="13" t="str">
        <f>IFERROR(INDEX(All!$C$13:$M$206,$B138,I$16),"")</f>
        <v/>
      </c>
      <c r="J138" s="13" t="str">
        <f>IFERROR(INDEX(All!$C$13:$M$206,$B138,J$16),"")</f>
        <v/>
      </c>
      <c r="K138" s="3" t="str">
        <f>IFERROR(INDEX(All!$C$13:$M$206,$B138,K$16),"")</f>
        <v/>
      </c>
      <c r="L138" s="12" t="str">
        <f>IFERROR(INDEX(All!$C$13:$M$206,$B138,L$16),"")</f>
        <v/>
      </c>
      <c r="M138" s="20" t="str">
        <f>IFERROR(INDEX(All!$C$13:$M$206,$B138,M$16),"")</f>
        <v/>
      </c>
      <c r="N138" s="21" t="str">
        <f t="shared" si="8"/>
        <v/>
      </c>
      <c r="O138" s="21" t="str">
        <f t="shared" si="9"/>
        <v/>
      </c>
    </row>
    <row r="139" spans="2:15">
      <c r="B139" s="28" t="str">
        <f>IFERROR(SMALL($C$18:$C$206,ROW(All!G134)-ROW(All!$G$12)),"")</f>
        <v/>
      </c>
      <c r="C139" s="62" t="str">
        <f>IF(All!$B134="","",ROW(All!B134)-ROW(All!$B$12))</f>
        <v/>
      </c>
      <c r="D139" s="11" t="str">
        <f>IFERROR(INDEX(All!$C$13:$M$206,$B139,D$16),"")</f>
        <v/>
      </c>
      <c r="E139" s="12" t="str">
        <f>IFERROR(INDEX(All!$C$13:$M$206,$B139,E$16),"")</f>
        <v/>
      </c>
      <c r="F139" s="14" t="str">
        <f>IFERROR(INDEX(All!$C$13:$M$206,$B139,F$16),"")</f>
        <v/>
      </c>
      <c r="G139" s="12" t="str">
        <f>IFERROR(INDEX(All!$C$13:$M$206,$B139,G$16),"")</f>
        <v/>
      </c>
      <c r="H139" s="13" t="str">
        <f>IFERROR(INDEX(All!$C$13:$M$206,$B139,H$16),"")</f>
        <v/>
      </c>
      <c r="I139" s="13" t="str">
        <f>IFERROR(INDEX(All!$C$13:$M$206,$B139,I$16),"")</f>
        <v/>
      </c>
      <c r="J139" s="13" t="str">
        <f>IFERROR(INDEX(All!$C$13:$M$206,$B139,J$16),"")</f>
        <v/>
      </c>
      <c r="K139" s="3" t="str">
        <f>IFERROR(INDEX(All!$C$13:$M$206,$B139,K$16),"")</f>
        <v/>
      </c>
      <c r="L139" s="12" t="str">
        <f>IFERROR(INDEX(All!$C$13:$M$206,$B139,L$16),"")</f>
        <v/>
      </c>
      <c r="M139" s="20" t="str">
        <f>IFERROR(INDEX(All!$C$13:$M$206,$B139,M$16),"")</f>
        <v/>
      </c>
      <c r="N139" s="21" t="str">
        <f t="shared" si="8"/>
        <v/>
      </c>
      <c r="O139" s="21" t="str">
        <f t="shared" si="9"/>
        <v/>
      </c>
    </row>
    <row r="140" spans="2:15">
      <c r="B140" s="28" t="str">
        <f>IFERROR(SMALL($C$18:$C$206,ROW(All!G135)-ROW(All!$G$12)),"")</f>
        <v/>
      </c>
      <c r="C140" s="62" t="str">
        <f>IF(All!$B135="","",ROW(All!B135)-ROW(All!$B$12))</f>
        <v/>
      </c>
      <c r="D140" s="11" t="str">
        <f>IFERROR(INDEX(All!$C$13:$M$206,$B140,D$16),"")</f>
        <v/>
      </c>
      <c r="E140" s="12" t="str">
        <f>IFERROR(INDEX(All!$C$13:$M$206,$B140,E$16),"")</f>
        <v/>
      </c>
      <c r="F140" s="14" t="str">
        <f>IFERROR(INDEX(All!$C$13:$M$206,$B140,F$16),"")</f>
        <v/>
      </c>
      <c r="G140" s="12" t="str">
        <f>IFERROR(INDEX(All!$C$13:$M$206,$B140,G$16),"")</f>
        <v/>
      </c>
      <c r="H140" s="13" t="str">
        <f>IFERROR(INDEX(All!$C$13:$M$206,$B140,H$16),"")</f>
        <v/>
      </c>
      <c r="I140" s="13" t="str">
        <f>IFERROR(INDEX(All!$C$13:$M$206,$B140,I$16),"")</f>
        <v/>
      </c>
      <c r="J140" s="13" t="str">
        <f>IFERROR(INDEX(All!$C$13:$M$206,$B140,J$16),"")</f>
        <v/>
      </c>
      <c r="K140" s="3" t="str">
        <f>IFERROR(INDEX(All!$C$13:$M$206,$B140,K$16),"")</f>
        <v/>
      </c>
      <c r="L140" s="12" t="str">
        <f>IFERROR(INDEX(All!$C$13:$M$206,$B140,L$16),"")</f>
        <v/>
      </c>
      <c r="M140" s="20" t="str">
        <f>IFERROR(INDEX(All!$C$13:$M$206,$B140,M$16),"")</f>
        <v/>
      </c>
      <c r="N140" s="21" t="str">
        <f t="shared" si="8"/>
        <v/>
      </c>
      <c r="O140" s="21" t="str">
        <f t="shared" si="9"/>
        <v/>
      </c>
    </row>
    <row r="141" spans="2:15">
      <c r="B141" s="28" t="str">
        <f>IFERROR(SMALL($C$18:$C$206,ROW(All!G136)-ROW(All!$G$12)),"")</f>
        <v/>
      </c>
      <c r="C141" s="62" t="str">
        <f>IF(All!$B136="","",ROW(All!B136)-ROW(All!$B$12))</f>
        <v/>
      </c>
      <c r="D141" s="11" t="str">
        <f>IFERROR(INDEX(All!$C$13:$M$206,$B141,D$16),"")</f>
        <v/>
      </c>
      <c r="E141" s="12" t="str">
        <f>IFERROR(INDEX(All!$C$13:$M$206,$B141,E$16),"")</f>
        <v/>
      </c>
      <c r="F141" s="14" t="str">
        <f>IFERROR(INDEX(All!$C$13:$M$206,$B141,F$16),"")</f>
        <v/>
      </c>
      <c r="G141" s="12" t="str">
        <f>IFERROR(INDEX(All!$C$13:$M$206,$B141,G$16),"")</f>
        <v/>
      </c>
      <c r="H141" s="13" t="str">
        <f>IFERROR(INDEX(All!$C$13:$M$206,$B141,H$16),"")</f>
        <v/>
      </c>
      <c r="I141" s="13" t="str">
        <f>IFERROR(INDEX(All!$C$13:$M$206,$B141,I$16),"")</f>
        <v/>
      </c>
      <c r="J141" s="13" t="str">
        <f>IFERROR(INDEX(All!$C$13:$M$206,$B141,J$16),"")</f>
        <v/>
      </c>
      <c r="K141" s="3" t="str">
        <f>IFERROR(INDEX(All!$C$13:$M$206,$B141,K$16),"")</f>
        <v/>
      </c>
      <c r="L141" s="12" t="str">
        <f>IFERROR(INDEX(All!$C$13:$M$206,$B141,L$16),"")</f>
        <v/>
      </c>
      <c r="M141" s="20" t="str">
        <f>IFERROR(INDEX(All!$C$13:$M$206,$B141,M$16),"")</f>
        <v/>
      </c>
      <c r="N141" s="21" t="str">
        <f t="shared" si="8"/>
        <v/>
      </c>
      <c r="O141" s="21" t="str">
        <f t="shared" si="9"/>
        <v/>
      </c>
    </row>
    <row r="142" spans="2:15">
      <c r="B142" s="28" t="str">
        <f>IFERROR(SMALL($C$18:$C$206,ROW(All!G137)-ROW(All!$G$12)),"")</f>
        <v/>
      </c>
      <c r="C142" s="62" t="str">
        <f>IF(All!$B137="","",ROW(All!B137)-ROW(All!$B$12))</f>
        <v/>
      </c>
      <c r="D142" s="11" t="str">
        <f>IFERROR(INDEX(All!$C$13:$M$206,$B142,D$16),"")</f>
        <v/>
      </c>
      <c r="E142" s="12" t="str">
        <f>IFERROR(INDEX(All!$C$13:$M$206,$B142,E$16),"")</f>
        <v/>
      </c>
      <c r="F142" s="14" t="str">
        <f>IFERROR(INDEX(All!$C$13:$M$206,$B142,F$16),"")</f>
        <v/>
      </c>
      <c r="G142" s="12" t="str">
        <f>IFERROR(INDEX(All!$C$13:$M$206,$B142,G$16),"")</f>
        <v/>
      </c>
      <c r="H142" s="13" t="str">
        <f>IFERROR(INDEX(All!$C$13:$M$206,$B142,H$16),"")</f>
        <v/>
      </c>
      <c r="I142" s="13" t="str">
        <f>IFERROR(INDEX(All!$C$13:$M$206,$B142,I$16),"")</f>
        <v/>
      </c>
      <c r="J142" s="13" t="str">
        <f>IFERROR(INDEX(All!$C$13:$M$206,$B142,J$16),"")</f>
        <v/>
      </c>
      <c r="K142" s="3" t="str">
        <f>IFERROR(INDEX(All!$C$13:$M$206,$B142,K$16),"")</f>
        <v/>
      </c>
      <c r="L142" s="12" t="str">
        <f>IFERROR(INDEX(All!$C$13:$M$206,$B142,L$16),"")</f>
        <v/>
      </c>
      <c r="M142" s="20" t="str">
        <f>IFERROR(INDEX(All!$C$13:$M$206,$B142,M$16),"")</f>
        <v/>
      </c>
      <c r="N142" s="21" t="str">
        <f t="shared" si="8"/>
        <v/>
      </c>
      <c r="O142" s="21" t="str">
        <f t="shared" si="9"/>
        <v/>
      </c>
    </row>
    <row r="143" spans="2:15">
      <c r="B143" s="28" t="str">
        <f>IFERROR(SMALL($C$18:$C$206,ROW(All!G138)-ROW(All!$G$12)),"")</f>
        <v/>
      </c>
      <c r="C143" s="62" t="str">
        <f>IF(All!$B138="","",ROW(All!B138)-ROW(All!$B$12))</f>
        <v/>
      </c>
      <c r="D143" s="11" t="str">
        <f>IFERROR(INDEX(All!$C$13:$M$206,$B143,D$16),"")</f>
        <v/>
      </c>
      <c r="E143" s="12" t="str">
        <f>IFERROR(INDEX(All!$C$13:$M$206,$B143,E$16),"")</f>
        <v/>
      </c>
      <c r="F143" s="14" t="str">
        <f>IFERROR(INDEX(All!$C$13:$M$206,$B143,F$16),"")</f>
        <v/>
      </c>
      <c r="G143" s="12" t="str">
        <f>IFERROR(INDEX(All!$C$13:$M$206,$B143,G$16),"")</f>
        <v/>
      </c>
      <c r="H143" s="13" t="str">
        <f>IFERROR(INDEX(All!$C$13:$M$206,$B143,H$16),"")</f>
        <v/>
      </c>
      <c r="I143" s="13" t="str">
        <f>IFERROR(INDEX(All!$C$13:$M$206,$B143,I$16),"")</f>
        <v/>
      </c>
      <c r="J143" s="13" t="str">
        <f>IFERROR(INDEX(All!$C$13:$M$206,$B143,J$16),"")</f>
        <v/>
      </c>
      <c r="K143" s="3" t="str">
        <f>IFERROR(INDEX(All!$C$13:$M$206,$B143,K$16),"")</f>
        <v/>
      </c>
      <c r="L143" s="12" t="str">
        <f>IFERROR(INDEX(All!$C$13:$M$206,$B143,L$16),"")</f>
        <v/>
      </c>
      <c r="M143" s="20" t="str">
        <f>IFERROR(INDEX(All!$C$13:$M$206,$B143,M$16),"")</f>
        <v/>
      </c>
      <c r="N143" s="21" t="str">
        <f t="shared" si="8"/>
        <v/>
      </c>
      <c r="O143" s="21" t="str">
        <f t="shared" si="9"/>
        <v/>
      </c>
    </row>
    <row r="144" spans="2:15">
      <c r="B144" s="28" t="str">
        <f>IFERROR(SMALL($C$18:$C$206,ROW(All!G139)-ROW(All!$G$12)),"")</f>
        <v/>
      </c>
      <c r="C144" s="62" t="str">
        <f>IF(All!$B139="","",ROW(All!B139)-ROW(All!$B$12))</f>
        <v/>
      </c>
      <c r="D144" s="11" t="str">
        <f>IFERROR(INDEX(All!$C$13:$M$206,$B144,D$16),"")</f>
        <v/>
      </c>
      <c r="E144" s="12" t="str">
        <f>IFERROR(INDEX(All!$C$13:$M$206,$B144,E$16),"")</f>
        <v/>
      </c>
      <c r="F144" s="14" t="str">
        <f>IFERROR(INDEX(All!$C$13:$M$206,$B144,F$16),"")</f>
        <v/>
      </c>
      <c r="G144" s="12" t="str">
        <f>IFERROR(INDEX(All!$C$13:$M$206,$B144,G$16),"")</f>
        <v/>
      </c>
      <c r="H144" s="13" t="str">
        <f>IFERROR(INDEX(All!$C$13:$M$206,$B144,H$16),"")</f>
        <v/>
      </c>
      <c r="I144" s="13" t="str">
        <f>IFERROR(INDEX(All!$C$13:$M$206,$B144,I$16),"")</f>
        <v/>
      </c>
      <c r="J144" s="13" t="str">
        <f>IFERROR(INDEX(All!$C$13:$M$206,$B144,J$16),"")</f>
        <v/>
      </c>
      <c r="K144" s="3" t="str">
        <f>IFERROR(INDEX(All!$C$13:$M$206,$B144,K$16),"")</f>
        <v/>
      </c>
      <c r="L144" s="12" t="str">
        <f>IFERROR(INDEX(All!$C$13:$M$206,$B144,L$16),"")</f>
        <v/>
      </c>
      <c r="M144" s="20" t="str">
        <f>IFERROR(INDEX(All!$C$13:$M$206,$B144,M$16),"")</f>
        <v/>
      </c>
      <c r="N144" s="21" t="str">
        <f t="shared" si="8"/>
        <v/>
      </c>
      <c r="O144" s="21" t="str">
        <f t="shared" si="9"/>
        <v/>
      </c>
    </row>
    <row r="145" spans="2:15">
      <c r="B145" s="28" t="str">
        <f>IFERROR(SMALL($C$18:$C$206,ROW(All!G140)-ROW(All!$G$12)),"")</f>
        <v/>
      </c>
      <c r="C145" s="62" t="str">
        <f>IF(All!$B140="","",ROW(All!B140)-ROW(All!$B$12))</f>
        <v/>
      </c>
      <c r="D145" s="11" t="str">
        <f>IFERROR(INDEX(All!$C$13:$M$206,$B145,D$16),"")</f>
        <v/>
      </c>
      <c r="E145" s="12" t="str">
        <f>IFERROR(INDEX(All!$C$13:$M$206,$B145,E$16),"")</f>
        <v/>
      </c>
      <c r="F145" s="14" t="str">
        <f>IFERROR(INDEX(All!$C$13:$M$206,$B145,F$16),"")</f>
        <v/>
      </c>
      <c r="G145" s="12" t="str">
        <f>IFERROR(INDEX(All!$C$13:$M$206,$B145,G$16),"")</f>
        <v/>
      </c>
      <c r="H145" s="13" t="str">
        <f>IFERROR(INDEX(All!$C$13:$M$206,$B145,H$16),"")</f>
        <v/>
      </c>
      <c r="I145" s="13" t="str">
        <f>IFERROR(INDEX(All!$C$13:$M$206,$B145,I$16),"")</f>
        <v/>
      </c>
      <c r="J145" s="13" t="str">
        <f>IFERROR(INDEX(All!$C$13:$M$206,$B145,J$16),"")</f>
        <v/>
      </c>
      <c r="K145" s="3" t="str">
        <f>IFERROR(INDEX(All!$C$13:$M$206,$B145,K$16),"")</f>
        <v/>
      </c>
      <c r="L145" s="12" t="str">
        <f>IFERROR(INDEX(All!$C$13:$M$206,$B145,L$16),"")</f>
        <v/>
      </c>
      <c r="M145" s="20" t="str">
        <f>IFERROR(INDEX(All!$C$13:$M$206,$B145,M$16),"")</f>
        <v/>
      </c>
      <c r="N145" s="21" t="str">
        <f t="shared" si="8"/>
        <v/>
      </c>
      <c r="O145" s="21" t="str">
        <f t="shared" si="9"/>
        <v/>
      </c>
    </row>
    <row r="146" spans="2:15">
      <c r="B146" s="28" t="str">
        <f>IFERROR(SMALL($C$18:$C$206,ROW(All!G141)-ROW(All!$G$12)),"")</f>
        <v/>
      </c>
      <c r="C146" s="62" t="str">
        <f>IF(All!$B141="","",ROW(All!B141)-ROW(All!$B$12))</f>
        <v/>
      </c>
      <c r="D146" s="11" t="str">
        <f>IFERROR(INDEX(All!$C$13:$M$206,$B146,D$16),"")</f>
        <v/>
      </c>
      <c r="E146" s="12" t="str">
        <f>IFERROR(INDEX(All!$C$13:$M$206,$B146,E$16),"")</f>
        <v/>
      </c>
      <c r="F146" s="14" t="str">
        <f>IFERROR(INDEX(All!$C$13:$M$206,$B146,F$16),"")</f>
        <v/>
      </c>
      <c r="G146" s="12" t="str">
        <f>IFERROR(INDEX(All!$C$13:$M$206,$B146,G$16),"")</f>
        <v/>
      </c>
      <c r="H146" s="13" t="str">
        <f>IFERROR(INDEX(All!$C$13:$M$206,$B146,H$16),"")</f>
        <v/>
      </c>
      <c r="I146" s="13" t="str">
        <f>IFERROR(INDEX(All!$C$13:$M$206,$B146,I$16),"")</f>
        <v/>
      </c>
      <c r="J146" s="13" t="str">
        <f>IFERROR(INDEX(All!$C$13:$M$206,$B146,J$16),"")</f>
        <v/>
      </c>
      <c r="K146" s="3" t="str">
        <f>IFERROR(INDEX(All!$C$13:$M$206,$B146,K$16),"")</f>
        <v/>
      </c>
      <c r="L146" s="12" t="str">
        <f>IFERROR(INDEX(All!$C$13:$M$206,$B146,L$16),"")</f>
        <v/>
      </c>
      <c r="M146" s="20" t="str">
        <f>IFERROR(INDEX(All!$C$13:$M$206,$B146,M$16),"")</f>
        <v/>
      </c>
      <c r="N146" s="21" t="str">
        <f t="shared" ref="N146:N177" si="10">IFERROR(LARGE($H$18:$H$205,ROW(A129)),"")</f>
        <v/>
      </c>
      <c r="O146" s="21" t="str">
        <f t="shared" ref="O146:O177" si="11">IF(C146="","",1)</f>
        <v/>
      </c>
    </row>
    <row r="147" spans="2:15">
      <c r="B147" s="28" t="str">
        <f>IFERROR(SMALL($C$18:$C$206,ROW(All!G142)-ROW(All!$G$12)),"")</f>
        <v/>
      </c>
      <c r="C147" s="62" t="str">
        <f>IF(All!$B142="","",ROW(All!B142)-ROW(All!$B$12))</f>
        <v/>
      </c>
      <c r="D147" s="11" t="str">
        <f>IFERROR(INDEX(All!$C$13:$M$206,$B147,D$16),"")</f>
        <v/>
      </c>
      <c r="E147" s="12" t="str">
        <f>IFERROR(INDEX(All!$C$13:$M$206,$B147,E$16),"")</f>
        <v/>
      </c>
      <c r="F147" s="14" t="str">
        <f>IFERROR(INDEX(All!$C$13:$M$206,$B147,F$16),"")</f>
        <v/>
      </c>
      <c r="G147" s="12" t="str">
        <f>IFERROR(INDEX(All!$C$13:$M$206,$B147,G$16),"")</f>
        <v/>
      </c>
      <c r="H147" s="13" t="str">
        <f>IFERROR(INDEX(All!$C$13:$M$206,$B147,H$16),"")</f>
        <v/>
      </c>
      <c r="I147" s="13" t="str">
        <f>IFERROR(INDEX(All!$C$13:$M$206,$B147,I$16),"")</f>
        <v/>
      </c>
      <c r="J147" s="13" t="str">
        <f>IFERROR(INDEX(All!$C$13:$M$206,$B147,J$16),"")</f>
        <v/>
      </c>
      <c r="K147" s="3" t="str">
        <f>IFERROR(INDEX(All!$C$13:$M$206,$B147,K$16),"")</f>
        <v/>
      </c>
      <c r="L147" s="12" t="str">
        <f>IFERROR(INDEX(All!$C$13:$M$206,$B147,L$16),"")</f>
        <v/>
      </c>
      <c r="M147" s="20" t="str">
        <f>IFERROR(INDEX(All!$C$13:$M$206,$B147,M$16),"")</f>
        <v/>
      </c>
      <c r="N147" s="21" t="str">
        <f t="shared" si="10"/>
        <v/>
      </c>
      <c r="O147" s="21" t="str">
        <f t="shared" si="11"/>
        <v/>
      </c>
    </row>
    <row r="148" spans="2:15">
      <c r="B148" s="28" t="str">
        <f>IFERROR(SMALL($C$18:$C$206,ROW(All!G143)-ROW(All!$G$12)),"")</f>
        <v/>
      </c>
      <c r="C148" s="62" t="str">
        <f>IF(All!$B143="","",ROW(All!B143)-ROW(All!$B$12))</f>
        <v/>
      </c>
      <c r="D148" s="11" t="str">
        <f>IFERROR(INDEX(All!$C$13:$M$206,$B148,D$16),"")</f>
        <v/>
      </c>
      <c r="E148" s="12" t="str">
        <f>IFERROR(INDEX(All!$C$13:$M$206,$B148,E$16),"")</f>
        <v/>
      </c>
      <c r="F148" s="14" t="str">
        <f>IFERROR(INDEX(All!$C$13:$M$206,$B148,F$16),"")</f>
        <v/>
      </c>
      <c r="G148" s="12" t="str">
        <f>IFERROR(INDEX(All!$C$13:$M$206,$B148,G$16),"")</f>
        <v/>
      </c>
      <c r="H148" s="13" t="str">
        <f>IFERROR(INDEX(All!$C$13:$M$206,$B148,H$16),"")</f>
        <v/>
      </c>
      <c r="I148" s="13" t="str">
        <f>IFERROR(INDEX(All!$C$13:$M$206,$B148,I$16),"")</f>
        <v/>
      </c>
      <c r="J148" s="13" t="str">
        <f>IFERROR(INDEX(All!$C$13:$M$206,$B148,J$16),"")</f>
        <v/>
      </c>
      <c r="K148" s="3" t="str">
        <f>IFERROR(INDEX(All!$C$13:$M$206,$B148,K$16),"")</f>
        <v/>
      </c>
      <c r="L148" s="12" t="str">
        <f>IFERROR(INDEX(All!$C$13:$M$206,$B148,L$16),"")</f>
        <v/>
      </c>
      <c r="M148" s="20" t="str">
        <f>IFERROR(INDEX(All!$C$13:$M$206,$B148,M$16),"")</f>
        <v/>
      </c>
      <c r="N148" s="21" t="str">
        <f t="shared" si="10"/>
        <v/>
      </c>
      <c r="O148" s="21" t="str">
        <f t="shared" si="11"/>
        <v/>
      </c>
    </row>
    <row r="149" spans="2:15">
      <c r="B149" s="28" t="str">
        <f>IFERROR(SMALL($C$18:$C$206,ROW(All!G144)-ROW(All!$G$12)),"")</f>
        <v/>
      </c>
      <c r="C149" s="62" t="str">
        <f>IF(All!$B144="","",ROW(All!B144)-ROW(All!$B$12))</f>
        <v/>
      </c>
      <c r="D149" s="11" t="str">
        <f>IFERROR(INDEX(All!$C$13:$M$206,$B149,D$16),"")</f>
        <v/>
      </c>
      <c r="E149" s="12" t="str">
        <f>IFERROR(INDEX(All!$C$13:$M$206,$B149,E$16),"")</f>
        <v/>
      </c>
      <c r="F149" s="14" t="str">
        <f>IFERROR(INDEX(All!$C$13:$M$206,$B149,F$16),"")</f>
        <v/>
      </c>
      <c r="G149" s="12" t="str">
        <f>IFERROR(INDEX(All!$C$13:$M$206,$B149,G$16),"")</f>
        <v/>
      </c>
      <c r="H149" s="13" t="str">
        <f>IFERROR(INDEX(All!$C$13:$M$206,$B149,H$16),"")</f>
        <v/>
      </c>
      <c r="I149" s="13" t="str">
        <f>IFERROR(INDEX(All!$C$13:$M$206,$B149,I$16),"")</f>
        <v/>
      </c>
      <c r="J149" s="13" t="str">
        <f>IFERROR(INDEX(All!$C$13:$M$206,$B149,J$16),"")</f>
        <v/>
      </c>
      <c r="K149" s="3" t="str">
        <f>IFERROR(INDEX(All!$C$13:$M$206,$B149,K$16),"")</f>
        <v/>
      </c>
      <c r="L149" s="12" t="str">
        <f>IFERROR(INDEX(All!$C$13:$M$206,$B149,L$16),"")</f>
        <v/>
      </c>
      <c r="M149" s="20" t="str">
        <f>IFERROR(INDEX(All!$C$13:$M$206,$B149,M$16),"")</f>
        <v/>
      </c>
      <c r="N149" s="21" t="str">
        <f t="shared" si="10"/>
        <v/>
      </c>
      <c r="O149" s="21" t="str">
        <f t="shared" si="11"/>
        <v/>
      </c>
    </row>
    <row r="150" spans="2:15">
      <c r="B150" s="28" t="str">
        <f>IFERROR(SMALL($C$18:$C$206,ROW(All!G145)-ROW(All!$G$12)),"")</f>
        <v/>
      </c>
      <c r="C150" s="62" t="str">
        <f>IF(All!$B145="","",ROW(All!B145)-ROW(All!$B$12))</f>
        <v/>
      </c>
      <c r="D150" s="11" t="str">
        <f>IFERROR(INDEX(All!$C$13:$M$206,$B150,D$16),"")</f>
        <v/>
      </c>
      <c r="E150" s="12" t="str">
        <f>IFERROR(INDEX(All!$C$13:$M$206,$B150,E$16),"")</f>
        <v/>
      </c>
      <c r="F150" s="14" t="str">
        <f>IFERROR(INDEX(All!$C$13:$M$206,$B150,F$16),"")</f>
        <v/>
      </c>
      <c r="G150" s="12" t="str">
        <f>IFERROR(INDEX(All!$C$13:$M$206,$B150,G$16),"")</f>
        <v/>
      </c>
      <c r="H150" s="13" t="str">
        <f>IFERROR(INDEX(All!$C$13:$M$206,$B150,H$16),"")</f>
        <v/>
      </c>
      <c r="I150" s="13" t="str">
        <f>IFERROR(INDEX(All!$C$13:$M$206,$B150,I$16),"")</f>
        <v/>
      </c>
      <c r="J150" s="13" t="str">
        <f>IFERROR(INDEX(All!$C$13:$M$206,$B150,J$16),"")</f>
        <v/>
      </c>
      <c r="K150" s="3" t="str">
        <f>IFERROR(INDEX(All!$C$13:$M$206,$B150,K$16),"")</f>
        <v/>
      </c>
      <c r="L150" s="12" t="str">
        <f>IFERROR(INDEX(All!$C$13:$M$206,$B150,L$16),"")</f>
        <v/>
      </c>
      <c r="M150" s="20" t="str">
        <f>IFERROR(INDEX(All!$C$13:$M$206,$B150,M$16),"")</f>
        <v/>
      </c>
      <c r="N150" s="21" t="str">
        <f t="shared" si="10"/>
        <v/>
      </c>
      <c r="O150" s="21" t="str">
        <f t="shared" si="11"/>
        <v/>
      </c>
    </row>
    <row r="151" spans="2:15">
      <c r="B151" s="28" t="str">
        <f>IFERROR(SMALL($C$18:$C$206,ROW(All!G146)-ROW(All!$G$12)),"")</f>
        <v/>
      </c>
      <c r="C151" s="62" t="str">
        <f>IF(All!$B146="","",ROW(All!B146)-ROW(All!$B$12))</f>
        <v/>
      </c>
      <c r="D151" s="11" t="str">
        <f>IFERROR(INDEX(All!$C$13:$M$206,$B151,D$16),"")</f>
        <v/>
      </c>
      <c r="E151" s="12" t="str">
        <f>IFERROR(INDEX(All!$C$13:$M$206,$B151,E$16),"")</f>
        <v/>
      </c>
      <c r="F151" s="14" t="str">
        <f>IFERROR(INDEX(All!$C$13:$M$206,$B151,F$16),"")</f>
        <v/>
      </c>
      <c r="G151" s="12" t="str">
        <f>IFERROR(INDEX(All!$C$13:$M$206,$B151,G$16),"")</f>
        <v/>
      </c>
      <c r="H151" s="13" t="str">
        <f>IFERROR(INDEX(All!$C$13:$M$206,$B151,H$16),"")</f>
        <v/>
      </c>
      <c r="I151" s="13" t="str">
        <f>IFERROR(INDEX(All!$C$13:$M$206,$B151,I$16),"")</f>
        <v/>
      </c>
      <c r="J151" s="13" t="str">
        <f>IFERROR(INDEX(All!$C$13:$M$206,$B151,J$16),"")</f>
        <v/>
      </c>
      <c r="K151" s="3" t="str">
        <f>IFERROR(INDEX(All!$C$13:$M$206,$B151,K$16),"")</f>
        <v/>
      </c>
      <c r="L151" s="12" t="str">
        <f>IFERROR(INDEX(All!$C$13:$M$206,$B151,L$16),"")</f>
        <v/>
      </c>
      <c r="M151" s="20" t="str">
        <f>IFERROR(INDEX(All!$C$13:$M$206,$B151,M$16),"")</f>
        <v/>
      </c>
      <c r="N151" s="21" t="str">
        <f t="shared" si="10"/>
        <v/>
      </c>
      <c r="O151" s="21" t="str">
        <f t="shared" si="11"/>
        <v/>
      </c>
    </row>
    <row r="152" spans="2:15">
      <c r="B152" s="28" t="str">
        <f>IFERROR(SMALL($C$18:$C$206,ROW(All!G147)-ROW(All!$G$12)),"")</f>
        <v/>
      </c>
      <c r="C152" s="62" t="str">
        <f>IF(All!$B147="","",ROW(All!B147)-ROW(All!$B$12))</f>
        <v/>
      </c>
      <c r="D152" s="11" t="str">
        <f>IFERROR(INDEX(All!$C$13:$M$206,$B152,D$16),"")</f>
        <v/>
      </c>
      <c r="E152" s="12" t="str">
        <f>IFERROR(INDEX(All!$C$13:$M$206,$B152,E$16),"")</f>
        <v/>
      </c>
      <c r="F152" s="14" t="str">
        <f>IFERROR(INDEX(All!$C$13:$M$206,$B152,F$16),"")</f>
        <v/>
      </c>
      <c r="G152" s="12" t="str">
        <f>IFERROR(INDEX(All!$C$13:$M$206,$B152,G$16),"")</f>
        <v/>
      </c>
      <c r="H152" s="13" t="str">
        <f>IFERROR(INDEX(All!$C$13:$M$206,$B152,H$16),"")</f>
        <v/>
      </c>
      <c r="I152" s="13" t="str">
        <f>IFERROR(INDEX(All!$C$13:$M$206,$B152,I$16),"")</f>
        <v/>
      </c>
      <c r="J152" s="13" t="str">
        <f>IFERROR(INDEX(All!$C$13:$M$206,$B152,J$16),"")</f>
        <v/>
      </c>
      <c r="K152" s="3" t="str">
        <f>IFERROR(INDEX(All!$C$13:$M$206,$B152,K$16),"")</f>
        <v/>
      </c>
      <c r="L152" s="12" t="str">
        <f>IFERROR(INDEX(All!$C$13:$M$206,$B152,L$16),"")</f>
        <v/>
      </c>
      <c r="M152" s="20" t="str">
        <f>IFERROR(INDEX(All!$C$13:$M$206,$B152,M$16),"")</f>
        <v/>
      </c>
      <c r="N152" s="21" t="str">
        <f t="shared" si="10"/>
        <v/>
      </c>
      <c r="O152" s="21" t="str">
        <f t="shared" si="11"/>
        <v/>
      </c>
    </row>
    <row r="153" spans="2:15">
      <c r="B153" s="28" t="str">
        <f>IFERROR(SMALL($C$18:$C$206,ROW(All!G148)-ROW(All!$G$12)),"")</f>
        <v/>
      </c>
      <c r="C153" s="62" t="str">
        <f>IF(All!$B148="","",ROW(All!B148)-ROW(All!$B$12))</f>
        <v/>
      </c>
      <c r="D153" s="11" t="str">
        <f>IFERROR(INDEX(All!$C$13:$M$206,$B153,D$16),"")</f>
        <v/>
      </c>
      <c r="E153" s="12" t="str">
        <f>IFERROR(INDEX(All!$C$13:$M$206,$B153,E$16),"")</f>
        <v/>
      </c>
      <c r="F153" s="14" t="str">
        <f>IFERROR(INDEX(All!$C$13:$M$206,$B153,F$16),"")</f>
        <v/>
      </c>
      <c r="G153" s="12" t="str">
        <f>IFERROR(INDEX(All!$C$13:$M$206,$B153,G$16),"")</f>
        <v/>
      </c>
      <c r="H153" s="13" t="str">
        <f>IFERROR(INDEX(All!$C$13:$M$206,$B153,H$16),"")</f>
        <v/>
      </c>
      <c r="I153" s="13" t="str">
        <f>IFERROR(INDEX(All!$C$13:$M$206,$B153,I$16),"")</f>
        <v/>
      </c>
      <c r="J153" s="13" t="str">
        <f>IFERROR(INDEX(All!$C$13:$M$206,$B153,J$16),"")</f>
        <v/>
      </c>
      <c r="K153" s="3" t="str">
        <f>IFERROR(INDEX(All!$C$13:$M$206,$B153,K$16),"")</f>
        <v/>
      </c>
      <c r="L153" s="12" t="str">
        <f>IFERROR(INDEX(All!$C$13:$M$206,$B153,L$16),"")</f>
        <v/>
      </c>
      <c r="M153" s="20" t="str">
        <f>IFERROR(INDEX(All!$C$13:$M$206,$B153,M$16),"")</f>
        <v/>
      </c>
      <c r="N153" s="21" t="str">
        <f t="shared" si="10"/>
        <v/>
      </c>
      <c r="O153" s="21" t="str">
        <f t="shared" si="11"/>
        <v/>
      </c>
    </row>
    <row r="154" spans="2:15">
      <c r="B154" s="28" t="str">
        <f>IFERROR(SMALL($C$18:$C$206,ROW(All!G149)-ROW(All!$G$12)),"")</f>
        <v/>
      </c>
      <c r="C154" s="62" t="str">
        <f>IF(All!$B149="","",ROW(All!B149)-ROW(All!$B$12))</f>
        <v/>
      </c>
      <c r="D154" s="11" t="str">
        <f>IFERROR(INDEX(All!$C$13:$M$206,$B154,D$16),"")</f>
        <v/>
      </c>
      <c r="E154" s="12" t="str">
        <f>IFERROR(INDEX(All!$C$13:$M$206,$B154,E$16),"")</f>
        <v/>
      </c>
      <c r="F154" s="14" t="str">
        <f>IFERROR(INDEX(All!$C$13:$M$206,$B154,F$16),"")</f>
        <v/>
      </c>
      <c r="G154" s="12" t="str">
        <f>IFERROR(INDEX(All!$C$13:$M$206,$B154,G$16),"")</f>
        <v/>
      </c>
      <c r="H154" s="13" t="str">
        <f>IFERROR(INDEX(All!$C$13:$M$206,$B154,H$16),"")</f>
        <v/>
      </c>
      <c r="I154" s="13" t="str">
        <f>IFERROR(INDEX(All!$C$13:$M$206,$B154,I$16),"")</f>
        <v/>
      </c>
      <c r="J154" s="13" t="str">
        <f>IFERROR(INDEX(All!$C$13:$M$206,$B154,J$16),"")</f>
        <v/>
      </c>
      <c r="K154" s="3" t="str">
        <f>IFERROR(INDEX(All!$C$13:$M$206,$B154,K$16),"")</f>
        <v/>
      </c>
      <c r="L154" s="12" t="str">
        <f>IFERROR(INDEX(All!$C$13:$M$206,$B154,L$16),"")</f>
        <v/>
      </c>
      <c r="M154" s="20" t="str">
        <f>IFERROR(INDEX(All!$C$13:$M$206,$B154,M$16),"")</f>
        <v/>
      </c>
      <c r="N154" s="21" t="str">
        <f t="shared" si="10"/>
        <v/>
      </c>
      <c r="O154" s="21" t="str">
        <f t="shared" si="11"/>
        <v/>
      </c>
    </row>
    <row r="155" spans="2:15">
      <c r="B155" s="28" t="str">
        <f>IFERROR(SMALL($C$18:$C$206,ROW(All!G150)-ROW(All!$G$12)),"")</f>
        <v/>
      </c>
      <c r="C155" s="62" t="str">
        <f>IF(All!$B150="","",ROW(All!B150)-ROW(All!$B$12))</f>
        <v/>
      </c>
      <c r="D155" s="11" t="str">
        <f>IFERROR(INDEX(All!$C$13:$M$206,$B155,D$16),"")</f>
        <v/>
      </c>
      <c r="E155" s="12" t="str">
        <f>IFERROR(INDEX(All!$C$13:$M$206,$B155,E$16),"")</f>
        <v/>
      </c>
      <c r="F155" s="14" t="str">
        <f>IFERROR(INDEX(All!$C$13:$M$206,$B155,F$16),"")</f>
        <v/>
      </c>
      <c r="G155" s="12" t="str">
        <f>IFERROR(INDEX(All!$C$13:$M$206,$B155,G$16),"")</f>
        <v/>
      </c>
      <c r="H155" s="13" t="str">
        <f>IFERROR(INDEX(All!$C$13:$M$206,$B155,H$16),"")</f>
        <v/>
      </c>
      <c r="I155" s="13" t="str">
        <f>IFERROR(INDEX(All!$C$13:$M$206,$B155,I$16),"")</f>
        <v/>
      </c>
      <c r="J155" s="13" t="str">
        <f>IFERROR(INDEX(All!$C$13:$M$206,$B155,J$16),"")</f>
        <v/>
      </c>
      <c r="K155" s="3" t="str">
        <f>IFERROR(INDEX(All!$C$13:$M$206,$B155,K$16),"")</f>
        <v/>
      </c>
      <c r="L155" s="12" t="str">
        <f>IFERROR(INDEX(All!$C$13:$M$206,$B155,L$16),"")</f>
        <v/>
      </c>
      <c r="M155" s="20" t="str">
        <f>IFERROR(INDEX(All!$C$13:$M$206,$B155,M$16),"")</f>
        <v/>
      </c>
      <c r="N155" s="21" t="str">
        <f t="shared" si="10"/>
        <v/>
      </c>
      <c r="O155" s="21" t="str">
        <f t="shared" si="11"/>
        <v/>
      </c>
    </row>
    <row r="156" spans="2:15">
      <c r="B156" s="28" t="str">
        <f>IFERROR(SMALL($C$18:$C$206,ROW(All!G151)-ROW(All!$G$12)),"")</f>
        <v/>
      </c>
      <c r="C156" s="62" t="str">
        <f>IF(All!$B151="","",ROW(All!B151)-ROW(All!$B$12))</f>
        <v/>
      </c>
      <c r="D156" s="11" t="str">
        <f>IFERROR(INDEX(All!$C$13:$M$206,$B156,D$16),"")</f>
        <v/>
      </c>
      <c r="E156" s="12" t="str">
        <f>IFERROR(INDEX(All!$C$13:$M$206,$B156,E$16),"")</f>
        <v/>
      </c>
      <c r="F156" s="14" t="str">
        <f>IFERROR(INDEX(All!$C$13:$M$206,$B156,F$16),"")</f>
        <v/>
      </c>
      <c r="G156" s="12" t="str">
        <f>IFERROR(INDEX(All!$C$13:$M$206,$B156,G$16),"")</f>
        <v/>
      </c>
      <c r="H156" s="13" t="str">
        <f>IFERROR(INDEX(All!$C$13:$M$206,$B156,H$16),"")</f>
        <v/>
      </c>
      <c r="I156" s="13" t="str">
        <f>IFERROR(INDEX(All!$C$13:$M$206,$B156,I$16),"")</f>
        <v/>
      </c>
      <c r="J156" s="13" t="str">
        <f>IFERROR(INDEX(All!$C$13:$M$206,$B156,J$16),"")</f>
        <v/>
      </c>
      <c r="K156" s="3" t="str">
        <f>IFERROR(INDEX(All!$C$13:$M$206,$B156,K$16),"")</f>
        <v/>
      </c>
      <c r="L156" s="12" t="str">
        <f>IFERROR(INDEX(All!$C$13:$M$206,$B156,L$16),"")</f>
        <v/>
      </c>
      <c r="M156" s="20" t="str">
        <f>IFERROR(INDEX(All!$C$13:$M$206,$B156,M$16),"")</f>
        <v/>
      </c>
      <c r="N156" s="21" t="str">
        <f t="shared" si="10"/>
        <v/>
      </c>
      <c r="O156" s="21" t="str">
        <f t="shared" si="11"/>
        <v/>
      </c>
    </row>
    <row r="157" spans="2:15">
      <c r="B157" s="28" t="str">
        <f>IFERROR(SMALL($C$18:$C$206,ROW(All!G152)-ROW(All!$G$12)),"")</f>
        <v/>
      </c>
      <c r="C157" s="62" t="str">
        <f>IF(All!$B152="","",ROW(All!B152)-ROW(All!$B$12))</f>
        <v/>
      </c>
      <c r="D157" s="11" t="str">
        <f>IFERROR(INDEX(All!$C$13:$M$206,$B157,D$16),"")</f>
        <v/>
      </c>
      <c r="E157" s="12" t="str">
        <f>IFERROR(INDEX(All!$C$13:$M$206,$B157,E$16),"")</f>
        <v/>
      </c>
      <c r="F157" s="14" t="str">
        <f>IFERROR(INDEX(All!$C$13:$M$206,$B157,F$16),"")</f>
        <v/>
      </c>
      <c r="G157" s="12" t="str">
        <f>IFERROR(INDEX(All!$C$13:$M$206,$B157,G$16),"")</f>
        <v/>
      </c>
      <c r="H157" s="13" t="str">
        <f>IFERROR(INDEX(All!$C$13:$M$206,$B157,H$16),"")</f>
        <v/>
      </c>
      <c r="I157" s="13" t="str">
        <f>IFERROR(INDEX(All!$C$13:$M$206,$B157,I$16),"")</f>
        <v/>
      </c>
      <c r="J157" s="13" t="str">
        <f>IFERROR(INDEX(All!$C$13:$M$206,$B157,J$16),"")</f>
        <v/>
      </c>
      <c r="K157" s="3" t="str">
        <f>IFERROR(INDEX(All!$C$13:$M$206,$B157,K$16),"")</f>
        <v/>
      </c>
      <c r="L157" s="12" t="str">
        <f>IFERROR(INDEX(All!$C$13:$M$206,$B157,L$16),"")</f>
        <v/>
      </c>
      <c r="M157" s="20" t="str">
        <f>IFERROR(INDEX(All!$C$13:$M$206,$B157,M$16),"")</f>
        <v/>
      </c>
      <c r="N157" s="21" t="str">
        <f t="shared" si="10"/>
        <v/>
      </c>
      <c r="O157" s="21" t="str">
        <f t="shared" si="11"/>
        <v/>
      </c>
    </row>
    <row r="158" spans="2:15">
      <c r="B158" s="28" t="str">
        <f>IFERROR(SMALL($C$18:$C$206,ROW(All!G153)-ROW(All!$G$12)),"")</f>
        <v/>
      </c>
      <c r="C158" s="62" t="str">
        <f>IF(All!$B153="","",ROW(All!B153)-ROW(All!$B$12))</f>
        <v/>
      </c>
      <c r="D158" s="11" t="str">
        <f>IFERROR(INDEX(All!$C$13:$M$206,$B158,D$16),"")</f>
        <v/>
      </c>
      <c r="E158" s="12" t="str">
        <f>IFERROR(INDEX(All!$C$13:$M$206,$B158,E$16),"")</f>
        <v/>
      </c>
      <c r="F158" s="14" t="str">
        <f>IFERROR(INDEX(All!$C$13:$M$206,$B158,F$16),"")</f>
        <v/>
      </c>
      <c r="G158" s="12" t="str">
        <f>IFERROR(INDEX(All!$C$13:$M$206,$B158,G$16),"")</f>
        <v/>
      </c>
      <c r="H158" s="13" t="str">
        <f>IFERROR(INDEX(All!$C$13:$M$206,$B158,H$16),"")</f>
        <v/>
      </c>
      <c r="I158" s="13" t="str">
        <f>IFERROR(INDEX(All!$C$13:$M$206,$B158,I$16),"")</f>
        <v/>
      </c>
      <c r="J158" s="13" t="str">
        <f>IFERROR(INDEX(All!$C$13:$M$206,$B158,J$16),"")</f>
        <v/>
      </c>
      <c r="K158" s="3" t="str">
        <f>IFERROR(INDEX(All!$C$13:$M$206,$B158,K$16),"")</f>
        <v/>
      </c>
      <c r="L158" s="12" t="str">
        <f>IFERROR(INDEX(All!$C$13:$M$206,$B158,L$16),"")</f>
        <v/>
      </c>
      <c r="M158" s="20" t="str">
        <f>IFERROR(INDEX(All!$C$13:$M$206,$B158,M$16),"")</f>
        <v/>
      </c>
      <c r="N158" s="21" t="str">
        <f t="shared" si="10"/>
        <v/>
      </c>
      <c r="O158" s="21" t="str">
        <f t="shared" si="11"/>
        <v/>
      </c>
    </row>
    <row r="159" spans="2:15">
      <c r="B159" s="28" t="str">
        <f>IFERROR(SMALL($C$18:$C$206,ROW(All!G154)-ROW(All!$G$12)),"")</f>
        <v/>
      </c>
      <c r="C159" s="62" t="str">
        <f>IF(All!$B154="","",ROW(All!B154)-ROW(All!$B$12))</f>
        <v/>
      </c>
      <c r="D159" s="11" t="str">
        <f>IFERROR(INDEX(All!$C$13:$M$206,$B159,D$16),"")</f>
        <v/>
      </c>
      <c r="E159" s="12" t="str">
        <f>IFERROR(INDEX(All!$C$13:$M$206,$B159,E$16),"")</f>
        <v/>
      </c>
      <c r="F159" s="14" t="str">
        <f>IFERROR(INDEX(All!$C$13:$M$206,$B159,F$16),"")</f>
        <v/>
      </c>
      <c r="G159" s="12" t="str">
        <f>IFERROR(INDEX(All!$C$13:$M$206,$B159,G$16),"")</f>
        <v/>
      </c>
      <c r="H159" s="13" t="str">
        <f>IFERROR(INDEX(All!$C$13:$M$206,$B159,H$16),"")</f>
        <v/>
      </c>
      <c r="I159" s="13" t="str">
        <f>IFERROR(INDEX(All!$C$13:$M$206,$B159,I$16),"")</f>
        <v/>
      </c>
      <c r="J159" s="13" t="str">
        <f>IFERROR(INDEX(All!$C$13:$M$206,$B159,J$16),"")</f>
        <v/>
      </c>
      <c r="K159" s="3" t="str">
        <f>IFERROR(INDEX(All!$C$13:$M$206,$B159,K$16),"")</f>
        <v/>
      </c>
      <c r="L159" s="12" t="str">
        <f>IFERROR(INDEX(All!$C$13:$M$206,$B159,L$16),"")</f>
        <v/>
      </c>
      <c r="M159" s="20" t="str">
        <f>IFERROR(INDEX(All!$C$13:$M$206,$B159,M$16),"")</f>
        <v/>
      </c>
      <c r="N159" s="21" t="str">
        <f t="shared" si="10"/>
        <v/>
      </c>
      <c r="O159" s="21" t="str">
        <f t="shared" si="11"/>
        <v/>
      </c>
    </row>
    <row r="160" spans="2:15">
      <c r="B160" s="28" t="str">
        <f>IFERROR(SMALL($C$18:$C$206,ROW(All!G155)-ROW(All!$G$12)),"")</f>
        <v/>
      </c>
      <c r="C160" s="62" t="str">
        <f>IF(All!$B155="","",ROW(All!B155)-ROW(All!$B$12))</f>
        <v/>
      </c>
      <c r="D160" s="11" t="str">
        <f>IFERROR(INDEX(All!$C$13:$M$206,$B160,D$16),"")</f>
        <v/>
      </c>
      <c r="E160" s="12" t="str">
        <f>IFERROR(INDEX(All!$C$13:$M$206,$B160,E$16),"")</f>
        <v/>
      </c>
      <c r="F160" s="14" t="str">
        <f>IFERROR(INDEX(All!$C$13:$M$206,$B160,F$16),"")</f>
        <v/>
      </c>
      <c r="G160" s="12" t="str">
        <f>IFERROR(INDEX(All!$C$13:$M$206,$B160,G$16),"")</f>
        <v/>
      </c>
      <c r="H160" s="13" t="str">
        <f>IFERROR(INDEX(All!$C$13:$M$206,$B160,H$16),"")</f>
        <v/>
      </c>
      <c r="I160" s="13" t="str">
        <f>IFERROR(INDEX(All!$C$13:$M$206,$B160,I$16),"")</f>
        <v/>
      </c>
      <c r="J160" s="13" t="str">
        <f>IFERROR(INDEX(All!$C$13:$M$206,$B160,J$16),"")</f>
        <v/>
      </c>
      <c r="K160" s="3" t="str">
        <f>IFERROR(INDEX(All!$C$13:$M$206,$B160,K$16),"")</f>
        <v/>
      </c>
      <c r="L160" s="12" t="str">
        <f>IFERROR(INDEX(All!$C$13:$M$206,$B160,L$16),"")</f>
        <v/>
      </c>
      <c r="M160" s="20" t="str">
        <f>IFERROR(INDEX(All!$C$13:$M$206,$B160,M$16),"")</f>
        <v/>
      </c>
      <c r="N160" s="21" t="str">
        <f t="shared" si="10"/>
        <v/>
      </c>
      <c r="O160" s="21" t="str">
        <f t="shared" si="11"/>
        <v/>
      </c>
    </row>
    <row r="161" spans="2:15">
      <c r="B161" s="28" t="str">
        <f>IFERROR(SMALL($C$18:$C$206,ROW(All!G156)-ROW(All!$G$12)),"")</f>
        <v/>
      </c>
      <c r="C161" s="62" t="str">
        <f>IF(All!$B156="","",ROW(All!B156)-ROW(All!$B$12))</f>
        <v/>
      </c>
      <c r="D161" s="11" t="str">
        <f>IFERROR(INDEX(All!$C$13:$M$206,$B161,D$16),"")</f>
        <v/>
      </c>
      <c r="E161" s="12" t="str">
        <f>IFERROR(INDEX(All!$C$13:$M$206,$B161,E$16),"")</f>
        <v/>
      </c>
      <c r="F161" s="14" t="str">
        <f>IFERROR(INDEX(All!$C$13:$M$206,$B161,F$16),"")</f>
        <v/>
      </c>
      <c r="G161" s="12" t="str">
        <f>IFERROR(INDEX(All!$C$13:$M$206,$B161,G$16),"")</f>
        <v/>
      </c>
      <c r="H161" s="13" t="str">
        <f>IFERROR(INDEX(All!$C$13:$M$206,$B161,H$16),"")</f>
        <v/>
      </c>
      <c r="I161" s="13" t="str">
        <f>IFERROR(INDEX(All!$C$13:$M$206,$B161,I$16),"")</f>
        <v/>
      </c>
      <c r="J161" s="13" t="str">
        <f>IFERROR(INDEX(All!$C$13:$M$206,$B161,J$16),"")</f>
        <v/>
      </c>
      <c r="K161" s="3" t="str">
        <f>IFERROR(INDEX(All!$C$13:$M$206,$B161,K$16),"")</f>
        <v/>
      </c>
      <c r="L161" s="12" t="str">
        <f>IFERROR(INDEX(All!$C$13:$M$206,$B161,L$16),"")</f>
        <v/>
      </c>
      <c r="M161" s="20" t="str">
        <f>IFERROR(INDEX(All!$C$13:$M$206,$B161,M$16),"")</f>
        <v/>
      </c>
      <c r="N161" s="21" t="str">
        <f t="shared" si="10"/>
        <v/>
      </c>
      <c r="O161" s="21" t="str">
        <f t="shared" si="11"/>
        <v/>
      </c>
    </row>
    <row r="162" spans="2:15">
      <c r="B162" s="28" t="str">
        <f>IFERROR(SMALL($C$18:$C$206,ROW(All!G157)-ROW(All!$G$12)),"")</f>
        <v/>
      </c>
      <c r="C162" s="62" t="str">
        <f>IF(All!$B157="","",ROW(All!B157)-ROW(All!$B$12))</f>
        <v/>
      </c>
      <c r="D162" s="11" t="str">
        <f>IFERROR(INDEX(All!$C$13:$M$206,$B162,D$16),"")</f>
        <v/>
      </c>
      <c r="E162" s="12" t="str">
        <f>IFERROR(INDEX(All!$C$13:$M$206,$B162,E$16),"")</f>
        <v/>
      </c>
      <c r="F162" s="14" t="str">
        <f>IFERROR(INDEX(All!$C$13:$M$206,$B162,F$16),"")</f>
        <v/>
      </c>
      <c r="G162" s="12" t="str">
        <f>IFERROR(INDEX(All!$C$13:$M$206,$B162,G$16),"")</f>
        <v/>
      </c>
      <c r="H162" s="13" t="str">
        <f>IFERROR(INDEX(All!$C$13:$M$206,$B162,H$16),"")</f>
        <v/>
      </c>
      <c r="I162" s="13" t="str">
        <f>IFERROR(INDEX(All!$C$13:$M$206,$B162,I$16),"")</f>
        <v/>
      </c>
      <c r="J162" s="13" t="str">
        <f>IFERROR(INDEX(All!$C$13:$M$206,$B162,J$16),"")</f>
        <v/>
      </c>
      <c r="K162" s="3" t="str">
        <f>IFERROR(INDEX(All!$C$13:$M$206,$B162,K$16),"")</f>
        <v/>
      </c>
      <c r="L162" s="12" t="str">
        <f>IFERROR(INDEX(All!$C$13:$M$206,$B162,L$16),"")</f>
        <v/>
      </c>
      <c r="M162" s="20" t="str">
        <f>IFERROR(INDEX(All!$C$13:$M$206,$B162,M$16),"")</f>
        <v/>
      </c>
      <c r="N162" s="21" t="str">
        <f t="shared" si="10"/>
        <v/>
      </c>
      <c r="O162" s="21" t="str">
        <f t="shared" si="11"/>
        <v/>
      </c>
    </row>
    <row r="163" spans="2:15">
      <c r="B163" s="28" t="str">
        <f>IFERROR(SMALL($C$18:$C$206,ROW(All!G158)-ROW(All!$G$12)),"")</f>
        <v/>
      </c>
      <c r="C163" s="62" t="str">
        <f>IF(All!$B158="","",ROW(All!B158)-ROW(All!$B$12))</f>
        <v/>
      </c>
      <c r="D163" s="11" t="str">
        <f>IFERROR(INDEX(All!$C$13:$M$206,$B163,D$16),"")</f>
        <v/>
      </c>
      <c r="E163" s="12" t="str">
        <f>IFERROR(INDEX(All!$C$13:$M$206,$B163,E$16),"")</f>
        <v/>
      </c>
      <c r="F163" s="14" t="str">
        <f>IFERROR(INDEX(All!$C$13:$M$206,$B163,F$16),"")</f>
        <v/>
      </c>
      <c r="G163" s="12" t="str">
        <f>IFERROR(INDEX(All!$C$13:$M$206,$B163,G$16),"")</f>
        <v/>
      </c>
      <c r="H163" s="13" t="str">
        <f>IFERROR(INDEX(All!$C$13:$M$206,$B163,H$16),"")</f>
        <v/>
      </c>
      <c r="I163" s="13" t="str">
        <f>IFERROR(INDEX(All!$C$13:$M$206,$B163,I$16),"")</f>
        <v/>
      </c>
      <c r="J163" s="13" t="str">
        <f>IFERROR(INDEX(All!$C$13:$M$206,$B163,J$16),"")</f>
        <v/>
      </c>
      <c r="K163" s="3" t="str">
        <f>IFERROR(INDEX(All!$C$13:$M$206,$B163,K$16),"")</f>
        <v/>
      </c>
      <c r="L163" s="12" t="str">
        <f>IFERROR(INDEX(All!$C$13:$M$206,$B163,L$16),"")</f>
        <v/>
      </c>
      <c r="M163" s="20" t="str">
        <f>IFERROR(INDEX(All!$C$13:$M$206,$B163,M$16),"")</f>
        <v/>
      </c>
      <c r="N163" s="21" t="str">
        <f t="shared" si="10"/>
        <v/>
      </c>
      <c r="O163" s="21" t="str">
        <f t="shared" si="11"/>
        <v/>
      </c>
    </row>
    <row r="164" spans="2:15">
      <c r="B164" s="28" t="str">
        <f>IFERROR(SMALL($C$18:$C$206,ROW(All!G159)-ROW(All!$G$12)),"")</f>
        <v/>
      </c>
      <c r="C164" s="62" t="str">
        <f>IF(All!$B159="","",ROW(All!B159)-ROW(All!$B$12))</f>
        <v/>
      </c>
      <c r="D164" s="11" t="str">
        <f>IFERROR(INDEX(All!$C$13:$M$206,$B164,D$16),"")</f>
        <v/>
      </c>
      <c r="E164" s="12" t="str">
        <f>IFERROR(INDEX(All!$C$13:$M$206,$B164,E$16),"")</f>
        <v/>
      </c>
      <c r="F164" s="14" t="str">
        <f>IFERROR(INDEX(All!$C$13:$M$206,$B164,F$16),"")</f>
        <v/>
      </c>
      <c r="G164" s="12" t="str">
        <f>IFERROR(INDEX(All!$C$13:$M$206,$B164,G$16),"")</f>
        <v/>
      </c>
      <c r="H164" s="13" t="str">
        <f>IFERROR(INDEX(All!$C$13:$M$206,$B164,H$16),"")</f>
        <v/>
      </c>
      <c r="I164" s="13" t="str">
        <f>IFERROR(INDEX(All!$C$13:$M$206,$B164,I$16),"")</f>
        <v/>
      </c>
      <c r="J164" s="13" t="str">
        <f>IFERROR(INDEX(All!$C$13:$M$206,$B164,J$16),"")</f>
        <v/>
      </c>
      <c r="K164" s="3" t="str">
        <f>IFERROR(INDEX(All!$C$13:$M$206,$B164,K$16),"")</f>
        <v/>
      </c>
      <c r="L164" s="12" t="str">
        <f>IFERROR(INDEX(All!$C$13:$M$206,$B164,L$16),"")</f>
        <v/>
      </c>
      <c r="M164" s="20" t="str">
        <f>IFERROR(INDEX(All!$C$13:$M$206,$B164,M$16),"")</f>
        <v/>
      </c>
      <c r="N164" s="21" t="str">
        <f t="shared" si="10"/>
        <v/>
      </c>
      <c r="O164" s="21" t="str">
        <f t="shared" si="11"/>
        <v/>
      </c>
    </row>
    <row r="165" spans="2:15">
      <c r="B165" s="28" t="str">
        <f>IFERROR(SMALL($C$18:$C$206,ROW(All!G160)-ROW(All!$G$12)),"")</f>
        <v/>
      </c>
      <c r="C165" s="62" t="str">
        <f>IF(All!$B160="","",ROW(All!B160)-ROW(All!$B$12))</f>
        <v/>
      </c>
      <c r="D165" s="11" t="str">
        <f>IFERROR(INDEX(All!$C$13:$M$206,$B165,D$16),"")</f>
        <v/>
      </c>
      <c r="E165" s="12" t="str">
        <f>IFERROR(INDEX(All!$C$13:$M$206,$B165,E$16),"")</f>
        <v/>
      </c>
      <c r="F165" s="14" t="str">
        <f>IFERROR(INDEX(All!$C$13:$M$206,$B165,F$16),"")</f>
        <v/>
      </c>
      <c r="G165" s="12" t="str">
        <f>IFERROR(INDEX(All!$C$13:$M$206,$B165,G$16),"")</f>
        <v/>
      </c>
      <c r="H165" s="13" t="str">
        <f>IFERROR(INDEX(All!$C$13:$M$206,$B165,H$16),"")</f>
        <v/>
      </c>
      <c r="I165" s="13" t="str">
        <f>IFERROR(INDEX(All!$C$13:$M$206,$B165,I$16),"")</f>
        <v/>
      </c>
      <c r="J165" s="13" t="str">
        <f>IFERROR(INDEX(All!$C$13:$M$206,$B165,J$16),"")</f>
        <v/>
      </c>
      <c r="K165" s="3" t="str">
        <f>IFERROR(INDEX(All!$C$13:$M$206,$B165,K$16),"")</f>
        <v/>
      </c>
      <c r="L165" s="12" t="str">
        <f>IFERROR(INDEX(All!$C$13:$M$206,$B165,L$16),"")</f>
        <v/>
      </c>
      <c r="M165" s="20" t="str">
        <f>IFERROR(INDEX(All!$C$13:$M$206,$B165,M$16),"")</f>
        <v/>
      </c>
      <c r="N165" s="21" t="str">
        <f t="shared" si="10"/>
        <v/>
      </c>
      <c r="O165" s="21" t="str">
        <f t="shared" si="11"/>
        <v/>
      </c>
    </row>
    <row r="166" spans="2:15">
      <c r="B166" s="28" t="str">
        <f>IFERROR(SMALL($C$18:$C$206,ROW(All!G161)-ROW(All!$G$12)),"")</f>
        <v/>
      </c>
      <c r="C166" s="62" t="str">
        <f>IF(All!$B161="","",ROW(All!B161)-ROW(All!$B$12))</f>
        <v/>
      </c>
      <c r="D166" s="11" t="str">
        <f>IFERROR(INDEX(All!$C$13:$M$206,$B166,D$16),"")</f>
        <v/>
      </c>
      <c r="E166" s="12" t="str">
        <f>IFERROR(INDEX(All!$C$13:$M$206,$B166,E$16),"")</f>
        <v/>
      </c>
      <c r="F166" s="14" t="str">
        <f>IFERROR(INDEX(All!$C$13:$M$206,$B166,F$16),"")</f>
        <v/>
      </c>
      <c r="G166" s="12" t="str">
        <f>IFERROR(INDEX(All!$C$13:$M$206,$B166,G$16),"")</f>
        <v/>
      </c>
      <c r="H166" s="13" t="str">
        <f>IFERROR(INDEX(All!$C$13:$M$206,$B166,H$16),"")</f>
        <v/>
      </c>
      <c r="I166" s="13" t="str">
        <f>IFERROR(INDEX(All!$C$13:$M$206,$B166,I$16),"")</f>
        <v/>
      </c>
      <c r="J166" s="13" t="str">
        <f>IFERROR(INDEX(All!$C$13:$M$206,$B166,J$16),"")</f>
        <v/>
      </c>
      <c r="K166" s="3" t="str">
        <f>IFERROR(INDEX(All!$C$13:$M$206,$B166,K$16),"")</f>
        <v/>
      </c>
      <c r="L166" s="12" t="str">
        <f>IFERROR(INDEX(All!$C$13:$M$206,$B166,L$16),"")</f>
        <v/>
      </c>
      <c r="M166" s="20" t="str">
        <f>IFERROR(INDEX(All!$C$13:$M$206,$B166,M$16),"")</f>
        <v/>
      </c>
      <c r="N166" s="21" t="str">
        <f t="shared" si="10"/>
        <v/>
      </c>
      <c r="O166" s="21" t="str">
        <f t="shared" si="11"/>
        <v/>
      </c>
    </row>
    <row r="167" spans="2:15">
      <c r="B167" s="28" t="str">
        <f>IFERROR(SMALL($C$18:$C$206,ROW(All!G162)-ROW(All!$G$12)),"")</f>
        <v/>
      </c>
      <c r="C167" s="62" t="str">
        <f>IF(All!$B162="","",ROW(All!B162)-ROW(All!$B$12))</f>
        <v/>
      </c>
      <c r="D167" s="11" t="str">
        <f>IFERROR(INDEX(All!$C$13:$M$206,$B167,D$16),"")</f>
        <v/>
      </c>
      <c r="E167" s="12" t="str">
        <f>IFERROR(INDEX(All!$C$13:$M$206,$B167,E$16),"")</f>
        <v/>
      </c>
      <c r="F167" s="14" t="str">
        <f>IFERROR(INDEX(All!$C$13:$M$206,$B167,F$16),"")</f>
        <v/>
      </c>
      <c r="G167" s="12" t="str">
        <f>IFERROR(INDEX(All!$C$13:$M$206,$B167,G$16),"")</f>
        <v/>
      </c>
      <c r="H167" s="13" t="str">
        <f>IFERROR(INDEX(All!$C$13:$M$206,$B167,H$16),"")</f>
        <v/>
      </c>
      <c r="I167" s="13" t="str">
        <f>IFERROR(INDEX(All!$C$13:$M$206,$B167,I$16),"")</f>
        <v/>
      </c>
      <c r="J167" s="13" t="str">
        <f>IFERROR(INDEX(All!$C$13:$M$206,$B167,J$16),"")</f>
        <v/>
      </c>
      <c r="K167" s="3" t="str">
        <f>IFERROR(INDEX(All!$C$13:$M$206,$B167,K$16),"")</f>
        <v/>
      </c>
      <c r="L167" s="12" t="str">
        <f>IFERROR(INDEX(All!$C$13:$M$206,$B167,L$16),"")</f>
        <v/>
      </c>
      <c r="M167" s="20" t="str">
        <f>IFERROR(INDEX(All!$C$13:$M$206,$B167,M$16),"")</f>
        <v/>
      </c>
      <c r="N167" s="21" t="str">
        <f t="shared" si="10"/>
        <v/>
      </c>
      <c r="O167" s="21" t="str">
        <f t="shared" si="11"/>
        <v/>
      </c>
    </row>
    <row r="168" spans="2:15">
      <c r="B168" s="28" t="str">
        <f>IFERROR(SMALL($C$18:$C$206,ROW(All!G163)-ROW(All!$G$12)),"")</f>
        <v/>
      </c>
      <c r="C168" s="62" t="str">
        <f>IF(All!$B163="","",ROW(All!B163)-ROW(All!$B$12))</f>
        <v/>
      </c>
      <c r="D168" s="11" t="str">
        <f>IFERROR(INDEX(All!$C$13:$M$206,$B168,D$16),"")</f>
        <v/>
      </c>
      <c r="E168" s="12" t="str">
        <f>IFERROR(INDEX(All!$C$13:$M$206,$B168,E$16),"")</f>
        <v/>
      </c>
      <c r="F168" s="14" t="str">
        <f>IFERROR(INDEX(All!$C$13:$M$206,$B168,F$16),"")</f>
        <v/>
      </c>
      <c r="G168" s="12" t="str">
        <f>IFERROR(INDEX(All!$C$13:$M$206,$B168,G$16),"")</f>
        <v/>
      </c>
      <c r="H168" s="13" t="str">
        <f>IFERROR(INDEX(All!$C$13:$M$206,$B168,H$16),"")</f>
        <v/>
      </c>
      <c r="I168" s="13" t="str">
        <f>IFERROR(INDEX(All!$C$13:$M$206,$B168,I$16),"")</f>
        <v/>
      </c>
      <c r="J168" s="13" t="str">
        <f>IFERROR(INDEX(All!$C$13:$M$206,$B168,J$16),"")</f>
        <v/>
      </c>
      <c r="K168" s="3" t="str">
        <f>IFERROR(INDEX(All!$C$13:$M$206,$B168,K$16),"")</f>
        <v/>
      </c>
      <c r="L168" s="12" t="str">
        <f>IFERROR(INDEX(All!$C$13:$M$206,$B168,L$16),"")</f>
        <v/>
      </c>
      <c r="M168" s="20" t="str">
        <f>IFERROR(INDEX(All!$C$13:$M$206,$B168,M$16),"")</f>
        <v/>
      </c>
      <c r="N168" s="21" t="str">
        <f t="shared" si="10"/>
        <v/>
      </c>
      <c r="O168" s="21" t="str">
        <f t="shared" si="11"/>
        <v/>
      </c>
    </row>
    <row r="169" spans="2:15">
      <c r="B169" s="28" t="str">
        <f>IFERROR(SMALL($C$18:$C$206,ROW(All!G164)-ROW(All!$G$12)),"")</f>
        <v/>
      </c>
      <c r="C169" s="62" t="str">
        <f>IF(All!$B164="","",ROW(All!B164)-ROW(All!$B$12))</f>
        <v/>
      </c>
      <c r="D169" s="11" t="str">
        <f>IFERROR(INDEX(All!$C$13:$M$206,$B169,D$16),"")</f>
        <v/>
      </c>
      <c r="E169" s="12" t="str">
        <f>IFERROR(INDEX(All!$C$13:$M$206,$B169,E$16),"")</f>
        <v/>
      </c>
      <c r="F169" s="14" t="str">
        <f>IFERROR(INDEX(All!$C$13:$M$206,$B169,F$16),"")</f>
        <v/>
      </c>
      <c r="G169" s="12" t="str">
        <f>IFERROR(INDEX(All!$C$13:$M$206,$B169,G$16),"")</f>
        <v/>
      </c>
      <c r="H169" s="13" t="str">
        <f>IFERROR(INDEX(All!$C$13:$M$206,$B169,H$16),"")</f>
        <v/>
      </c>
      <c r="I169" s="13" t="str">
        <f>IFERROR(INDEX(All!$C$13:$M$206,$B169,I$16),"")</f>
        <v/>
      </c>
      <c r="J169" s="13" t="str">
        <f>IFERROR(INDEX(All!$C$13:$M$206,$B169,J$16),"")</f>
        <v/>
      </c>
      <c r="K169" s="3" t="str">
        <f>IFERROR(INDEX(All!$C$13:$M$206,$B169,K$16),"")</f>
        <v/>
      </c>
      <c r="L169" s="12" t="str">
        <f>IFERROR(INDEX(All!$C$13:$M$206,$B169,L$16),"")</f>
        <v/>
      </c>
      <c r="M169" s="20" t="str">
        <f>IFERROR(INDEX(All!$C$13:$M$206,$B169,M$16),"")</f>
        <v/>
      </c>
      <c r="N169" s="21" t="str">
        <f t="shared" si="10"/>
        <v/>
      </c>
      <c r="O169" s="21" t="str">
        <f t="shared" si="11"/>
        <v/>
      </c>
    </row>
    <row r="170" spans="2:15">
      <c r="B170" s="28" t="str">
        <f>IFERROR(SMALL($C$18:$C$206,ROW(All!G165)-ROW(All!$G$12)),"")</f>
        <v/>
      </c>
      <c r="C170" s="62" t="str">
        <f>IF(All!$B165="","",ROW(All!B165)-ROW(All!$B$12))</f>
        <v/>
      </c>
      <c r="D170" s="11" t="str">
        <f>IFERROR(INDEX(All!$C$13:$M$206,$B170,D$16),"")</f>
        <v/>
      </c>
      <c r="E170" s="12" t="str">
        <f>IFERROR(INDEX(All!$C$13:$M$206,$B170,E$16),"")</f>
        <v/>
      </c>
      <c r="F170" s="14" t="str">
        <f>IFERROR(INDEX(All!$C$13:$M$206,$B170,F$16),"")</f>
        <v/>
      </c>
      <c r="G170" s="12" t="str">
        <f>IFERROR(INDEX(All!$C$13:$M$206,$B170,G$16),"")</f>
        <v/>
      </c>
      <c r="H170" s="13" t="str">
        <f>IFERROR(INDEX(All!$C$13:$M$206,$B170,H$16),"")</f>
        <v/>
      </c>
      <c r="I170" s="13" t="str">
        <f>IFERROR(INDEX(All!$C$13:$M$206,$B170,I$16),"")</f>
        <v/>
      </c>
      <c r="J170" s="13" t="str">
        <f>IFERROR(INDEX(All!$C$13:$M$206,$B170,J$16),"")</f>
        <v/>
      </c>
      <c r="K170" s="3" t="str">
        <f>IFERROR(INDEX(All!$C$13:$M$206,$B170,K$16),"")</f>
        <v/>
      </c>
      <c r="L170" s="12" t="str">
        <f>IFERROR(INDEX(All!$C$13:$M$206,$B170,L$16),"")</f>
        <v/>
      </c>
      <c r="M170" s="20" t="str">
        <f>IFERROR(INDEX(All!$C$13:$M$206,$B170,M$16),"")</f>
        <v/>
      </c>
      <c r="N170" s="21" t="str">
        <f t="shared" si="10"/>
        <v/>
      </c>
      <c r="O170" s="21" t="str">
        <f t="shared" si="11"/>
        <v/>
      </c>
    </row>
    <row r="171" spans="2:15">
      <c r="B171" s="28" t="str">
        <f>IFERROR(SMALL($C$18:$C$206,ROW(All!G166)-ROW(All!$G$12)),"")</f>
        <v/>
      </c>
      <c r="C171" s="62" t="str">
        <f>IF(All!$B166="","",ROW(All!B166)-ROW(All!$B$12))</f>
        <v/>
      </c>
      <c r="D171" s="11" t="str">
        <f>IFERROR(INDEX(All!$C$13:$M$206,$B171,D$16),"")</f>
        <v/>
      </c>
      <c r="E171" s="12" t="str">
        <f>IFERROR(INDEX(All!$C$13:$M$206,$B171,E$16),"")</f>
        <v/>
      </c>
      <c r="F171" s="14" t="str">
        <f>IFERROR(INDEX(All!$C$13:$M$206,$B171,F$16),"")</f>
        <v/>
      </c>
      <c r="G171" s="12" t="str">
        <f>IFERROR(INDEX(All!$C$13:$M$206,$B171,G$16),"")</f>
        <v/>
      </c>
      <c r="H171" s="13" t="str">
        <f>IFERROR(INDEX(All!$C$13:$M$206,$B171,H$16),"")</f>
        <v/>
      </c>
      <c r="I171" s="13" t="str">
        <f>IFERROR(INDEX(All!$C$13:$M$206,$B171,I$16),"")</f>
        <v/>
      </c>
      <c r="J171" s="13" t="str">
        <f>IFERROR(INDEX(All!$C$13:$M$206,$B171,J$16),"")</f>
        <v/>
      </c>
      <c r="K171" s="3" t="str">
        <f>IFERROR(INDEX(All!$C$13:$M$206,$B171,K$16),"")</f>
        <v/>
      </c>
      <c r="L171" s="12" t="str">
        <f>IFERROR(INDEX(All!$C$13:$M$206,$B171,L$16),"")</f>
        <v/>
      </c>
      <c r="M171" s="20" t="str">
        <f>IFERROR(INDEX(All!$C$13:$M$206,$B171,M$16),"")</f>
        <v/>
      </c>
      <c r="N171" s="21" t="str">
        <f t="shared" si="10"/>
        <v/>
      </c>
      <c r="O171" s="21" t="str">
        <f t="shared" si="11"/>
        <v/>
      </c>
    </row>
    <row r="172" spans="2:15">
      <c r="B172" s="28" t="str">
        <f>IFERROR(SMALL($C$18:$C$206,ROW(All!G167)-ROW(All!$G$12)),"")</f>
        <v/>
      </c>
      <c r="C172" s="62" t="str">
        <f>IF(All!$B167="","",ROW(All!B167)-ROW(All!$B$12))</f>
        <v/>
      </c>
      <c r="D172" s="11" t="str">
        <f>IFERROR(INDEX(All!$C$13:$M$206,$B172,D$16),"")</f>
        <v/>
      </c>
      <c r="E172" s="12" t="str">
        <f>IFERROR(INDEX(All!$C$13:$M$206,$B172,E$16),"")</f>
        <v/>
      </c>
      <c r="F172" s="14" t="str">
        <f>IFERROR(INDEX(All!$C$13:$M$206,$B172,F$16),"")</f>
        <v/>
      </c>
      <c r="G172" s="12" t="str">
        <f>IFERROR(INDEX(All!$C$13:$M$206,$B172,G$16),"")</f>
        <v/>
      </c>
      <c r="H172" s="13" t="str">
        <f>IFERROR(INDEX(All!$C$13:$M$206,$B172,H$16),"")</f>
        <v/>
      </c>
      <c r="I172" s="13" t="str">
        <f>IFERROR(INDEX(All!$C$13:$M$206,$B172,I$16),"")</f>
        <v/>
      </c>
      <c r="J172" s="13" t="str">
        <f>IFERROR(INDEX(All!$C$13:$M$206,$B172,J$16),"")</f>
        <v/>
      </c>
      <c r="K172" s="3" t="str">
        <f>IFERROR(INDEX(All!$C$13:$M$206,$B172,K$16),"")</f>
        <v/>
      </c>
      <c r="L172" s="12" t="str">
        <f>IFERROR(INDEX(All!$C$13:$M$206,$B172,L$16),"")</f>
        <v/>
      </c>
      <c r="M172" s="20" t="str">
        <f>IFERROR(INDEX(All!$C$13:$M$206,$B172,M$16),"")</f>
        <v/>
      </c>
      <c r="N172" s="21" t="str">
        <f t="shared" si="10"/>
        <v/>
      </c>
      <c r="O172" s="21" t="str">
        <f t="shared" si="11"/>
        <v/>
      </c>
    </row>
    <row r="173" spans="2:15">
      <c r="B173" s="28" t="str">
        <f>IFERROR(SMALL($C$18:$C$206,ROW(All!G168)-ROW(All!$G$12)),"")</f>
        <v/>
      </c>
      <c r="C173" s="62" t="str">
        <f>IF(All!$B168="","",ROW(All!B168)-ROW(All!$B$12))</f>
        <v/>
      </c>
      <c r="D173" s="11" t="str">
        <f>IFERROR(INDEX(All!$C$13:$M$206,$B173,D$16),"")</f>
        <v/>
      </c>
      <c r="E173" s="12" t="str">
        <f>IFERROR(INDEX(All!$C$13:$M$206,$B173,E$16),"")</f>
        <v/>
      </c>
      <c r="F173" s="14" t="str">
        <f>IFERROR(INDEX(All!$C$13:$M$206,$B173,F$16),"")</f>
        <v/>
      </c>
      <c r="G173" s="12" t="str">
        <f>IFERROR(INDEX(All!$C$13:$M$206,$B173,G$16),"")</f>
        <v/>
      </c>
      <c r="H173" s="13" t="str">
        <f>IFERROR(INDEX(All!$C$13:$M$206,$B173,H$16),"")</f>
        <v/>
      </c>
      <c r="I173" s="13" t="str">
        <f>IFERROR(INDEX(All!$C$13:$M$206,$B173,I$16),"")</f>
        <v/>
      </c>
      <c r="J173" s="13" t="str">
        <f>IFERROR(INDEX(All!$C$13:$M$206,$B173,J$16),"")</f>
        <v/>
      </c>
      <c r="K173" s="3" t="str">
        <f>IFERROR(INDEX(All!$C$13:$M$206,$B173,K$16),"")</f>
        <v/>
      </c>
      <c r="L173" s="12" t="str">
        <f>IFERROR(INDEX(All!$C$13:$M$206,$B173,L$16),"")</f>
        <v/>
      </c>
      <c r="M173" s="20" t="str">
        <f>IFERROR(INDEX(All!$C$13:$M$206,$B173,M$16),"")</f>
        <v/>
      </c>
      <c r="N173" s="21" t="str">
        <f t="shared" si="10"/>
        <v/>
      </c>
      <c r="O173" s="21" t="str">
        <f t="shared" si="11"/>
        <v/>
      </c>
    </row>
    <row r="174" spans="2:15">
      <c r="B174" s="28" t="str">
        <f>IFERROR(SMALL($C$18:$C$206,ROW(All!G169)-ROW(All!$G$12)),"")</f>
        <v/>
      </c>
      <c r="C174" s="62" t="str">
        <f>IF(All!$B169="","",ROW(All!B169)-ROW(All!$B$12))</f>
        <v/>
      </c>
      <c r="D174" s="11" t="str">
        <f>IFERROR(INDEX(All!$C$13:$M$206,$B174,D$16),"")</f>
        <v/>
      </c>
      <c r="E174" s="12" t="str">
        <f>IFERROR(INDEX(All!$C$13:$M$206,$B174,E$16),"")</f>
        <v/>
      </c>
      <c r="F174" s="14" t="str">
        <f>IFERROR(INDEX(All!$C$13:$M$206,$B174,F$16),"")</f>
        <v/>
      </c>
      <c r="G174" s="12" t="str">
        <f>IFERROR(INDEX(All!$C$13:$M$206,$B174,G$16),"")</f>
        <v/>
      </c>
      <c r="H174" s="13" t="str">
        <f>IFERROR(INDEX(All!$C$13:$M$206,$B174,H$16),"")</f>
        <v/>
      </c>
      <c r="I174" s="13" t="str">
        <f>IFERROR(INDEX(All!$C$13:$M$206,$B174,I$16),"")</f>
        <v/>
      </c>
      <c r="J174" s="13" t="str">
        <f>IFERROR(INDEX(All!$C$13:$M$206,$B174,J$16),"")</f>
        <v/>
      </c>
      <c r="K174" s="3" t="str">
        <f>IFERROR(INDEX(All!$C$13:$M$206,$B174,K$16),"")</f>
        <v/>
      </c>
      <c r="L174" s="12" t="str">
        <f>IFERROR(INDEX(All!$C$13:$M$206,$B174,L$16),"")</f>
        <v/>
      </c>
      <c r="M174" s="20" t="str">
        <f>IFERROR(INDEX(All!$C$13:$M$206,$B174,M$16),"")</f>
        <v/>
      </c>
      <c r="N174" s="21" t="str">
        <f t="shared" si="10"/>
        <v/>
      </c>
      <c r="O174" s="21" t="str">
        <f t="shared" si="11"/>
        <v/>
      </c>
    </row>
    <row r="175" spans="2:15">
      <c r="B175" s="28" t="str">
        <f>IFERROR(SMALL($C$18:$C$206,ROW(All!G170)-ROW(All!$G$12)),"")</f>
        <v/>
      </c>
      <c r="C175" s="62" t="str">
        <f>IF(All!$B170="","",ROW(All!B170)-ROW(All!$B$12))</f>
        <v/>
      </c>
      <c r="D175" s="11" t="str">
        <f>IFERROR(INDEX(All!$C$13:$M$206,$B175,D$16),"")</f>
        <v/>
      </c>
      <c r="E175" s="12" t="str">
        <f>IFERROR(INDEX(All!$C$13:$M$206,$B175,E$16),"")</f>
        <v/>
      </c>
      <c r="F175" s="14" t="str">
        <f>IFERROR(INDEX(All!$C$13:$M$206,$B175,F$16),"")</f>
        <v/>
      </c>
      <c r="G175" s="12" t="str">
        <f>IFERROR(INDEX(All!$C$13:$M$206,$B175,G$16),"")</f>
        <v/>
      </c>
      <c r="H175" s="13" t="str">
        <f>IFERROR(INDEX(All!$C$13:$M$206,$B175,H$16),"")</f>
        <v/>
      </c>
      <c r="I175" s="13" t="str">
        <f>IFERROR(INDEX(All!$C$13:$M$206,$B175,I$16),"")</f>
        <v/>
      </c>
      <c r="J175" s="13" t="str">
        <f>IFERROR(INDEX(All!$C$13:$M$206,$B175,J$16),"")</f>
        <v/>
      </c>
      <c r="K175" s="3" t="str">
        <f>IFERROR(INDEX(All!$C$13:$M$206,$B175,K$16),"")</f>
        <v/>
      </c>
      <c r="L175" s="12" t="str">
        <f>IFERROR(INDEX(All!$C$13:$M$206,$B175,L$16),"")</f>
        <v/>
      </c>
      <c r="M175" s="20" t="str">
        <f>IFERROR(INDEX(All!$C$13:$M$206,$B175,M$16),"")</f>
        <v/>
      </c>
      <c r="N175" s="21" t="str">
        <f t="shared" si="10"/>
        <v/>
      </c>
      <c r="O175" s="21" t="str">
        <f t="shared" si="11"/>
        <v/>
      </c>
    </row>
    <row r="176" spans="2:15">
      <c r="B176" s="28" t="str">
        <f>IFERROR(SMALL($C$18:$C$206,ROW(All!G171)-ROW(All!$G$12)),"")</f>
        <v/>
      </c>
      <c r="C176" s="62" t="str">
        <f>IF(All!$B171="","",ROW(All!B171)-ROW(All!$B$12))</f>
        <v/>
      </c>
      <c r="D176" s="11" t="str">
        <f>IFERROR(INDEX(All!$C$13:$M$206,$B176,D$16),"")</f>
        <v/>
      </c>
      <c r="E176" s="12" t="str">
        <f>IFERROR(INDEX(All!$C$13:$M$206,$B176,E$16),"")</f>
        <v/>
      </c>
      <c r="F176" s="14" t="str">
        <f>IFERROR(INDEX(All!$C$13:$M$206,$B176,F$16),"")</f>
        <v/>
      </c>
      <c r="G176" s="12" t="str">
        <f>IFERROR(INDEX(All!$C$13:$M$206,$B176,G$16),"")</f>
        <v/>
      </c>
      <c r="H176" s="13" t="str">
        <f>IFERROR(INDEX(All!$C$13:$M$206,$B176,H$16),"")</f>
        <v/>
      </c>
      <c r="I176" s="13" t="str">
        <f>IFERROR(INDEX(All!$C$13:$M$206,$B176,I$16),"")</f>
        <v/>
      </c>
      <c r="J176" s="13" t="str">
        <f>IFERROR(INDEX(All!$C$13:$M$206,$B176,J$16),"")</f>
        <v/>
      </c>
      <c r="K176" s="3" t="str">
        <f>IFERROR(INDEX(All!$C$13:$M$206,$B176,K$16),"")</f>
        <v/>
      </c>
      <c r="L176" s="12" t="str">
        <f>IFERROR(INDEX(All!$C$13:$M$206,$B176,L$16),"")</f>
        <v/>
      </c>
      <c r="M176" s="20" t="str">
        <f>IFERROR(INDEX(All!$C$13:$M$206,$B176,M$16),"")</f>
        <v/>
      </c>
      <c r="N176" s="21" t="str">
        <f t="shared" si="10"/>
        <v/>
      </c>
      <c r="O176" s="21" t="str">
        <f t="shared" si="11"/>
        <v/>
      </c>
    </row>
    <row r="177" spans="2:15">
      <c r="B177" s="28" t="str">
        <f>IFERROR(SMALL($C$18:$C$206,ROW(All!G172)-ROW(All!$G$12)),"")</f>
        <v/>
      </c>
      <c r="C177" s="62" t="str">
        <f>IF(All!$B172="","",ROW(All!B172)-ROW(All!$B$12))</f>
        <v/>
      </c>
      <c r="D177" s="11" t="str">
        <f>IFERROR(INDEX(All!$C$13:$M$206,$B177,D$16),"")</f>
        <v/>
      </c>
      <c r="E177" s="12" t="str">
        <f>IFERROR(INDEX(All!$C$13:$M$206,$B177,E$16),"")</f>
        <v/>
      </c>
      <c r="F177" s="14" t="str">
        <f>IFERROR(INDEX(All!$C$13:$M$206,$B177,F$16),"")</f>
        <v/>
      </c>
      <c r="G177" s="12" t="str">
        <f>IFERROR(INDEX(All!$C$13:$M$206,$B177,G$16),"")</f>
        <v/>
      </c>
      <c r="H177" s="13" t="str">
        <f>IFERROR(INDEX(All!$C$13:$M$206,$B177,H$16),"")</f>
        <v/>
      </c>
      <c r="I177" s="13" t="str">
        <f>IFERROR(INDEX(All!$C$13:$M$206,$B177,I$16),"")</f>
        <v/>
      </c>
      <c r="J177" s="13" t="str">
        <f>IFERROR(INDEX(All!$C$13:$M$206,$B177,J$16),"")</f>
        <v/>
      </c>
      <c r="K177" s="3" t="str">
        <f>IFERROR(INDEX(All!$C$13:$M$206,$B177,K$16),"")</f>
        <v/>
      </c>
      <c r="L177" s="12" t="str">
        <f>IFERROR(INDEX(All!$C$13:$M$206,$B177,L$16),"")</f>
        <v/>
      </c>
      <c r="M177" s="20" t="str">
        <f>IFERROR(INDEX(All!$C$13:$M$206,$B177,M$16),"")</f>
        <v/>
      </c>
      <c r="N177" s="21" t="str">
        <f t="shared" si="10"/>
        <v/>
      </c>
      <c r="O177" s="21" t="str">
        <f t="shared" si="11"/>
        <v/>
      </c>
    </row>
    <row r="178" spans="2:15">
      <c r="B178" s="28" t="str">
        <f>IFERROR(SMALL($C$18:$C$206,ROW(All!G173)-ROW(All!$G$12)),"")</f>
        <v/>
      </c>
      <c r="C178" s="62" t="str">
        <f>IF(All!$B173="","",ROW(All!B173)-ROW(All!$B$12))</f>
        <v/>
      </c>
      <c r="D178" s="11" t="str">
        <f>IFERROR(INDEX(All!$C$13:$M$206,$B178,D$16),"")</f>
        <v/>
      </c>
      <c r="E178" s="12" t="str">
        <f>IFERROR(INDEX(All!$C$13:$M$206,$B178,E$16),"")</f>
        <v/>
      </c>
      <c r="F178" s="14" t="str">
        <f>IFERROR(INDEX(All!$C$13:$M$206,$B178,F$16),"")</f>
        <v/>
      </c>
      <c r="G178" s="12" t="str">
        <f>IFERROR(INDEX(All!$C$13:$M$206,$B178,G$16),"")</f>
        <v/>
      </c>
      <c r="H178" s="13" t="str">
        <f>IFERROR(INDEX(All!$C$13:$M$206,$B178,H$16),"")</f>
        <v/>
      </c>
      <c r="I178" s="13" t="str">
        <f>IFERROR(INDEX(All!$C$13:$M$206,$B178,I$16),"")</f>
        <v/>
      </c>
      <c r="J178" s="13" t="str">
        <f>IFERROR(INDEX(All!$C$13:$M$206,$B178,J$16),"")</f>
        <v/>
      </c>
      <c r="K178" s="3" t="str">
        <f>IFERROR(INDEX(All!$C$13:$M$206,$B178,K$16),"")</f>
        <v/>
      </c>
      <c r="L178" s="12" t="str">
        <f>IFERROR(INDEX(All!$C$13:$M$206,$B178,L$16),"")</f>
        <v/>
      </c>
      <c r="M178" s="20" t="str">
        <f>IFERROR(INDEX(All!$C$13:$M$206,$B178,M$16),"")</f>
        <v/>
      </c>
      <c r="N178" s="21" t="str">
        <f t="shared" ref="N178:N203" si="12">IFERROR(LARGE($H$18:$H$205,ROW(A161)),"")</f>
        <v/>
      </c>
      <c r="O178" s="21" t="str">
        <f t="shared" ref="O178:O206" si="13">IF(C178="","",1)</f>
        <v/>
      </c>
    </row>
    <row r="179" spans="2:15">
      <c r="B179" s="28" t="str">
        <f>IFERROR(SMALL($C$18:$C$206,ROW(All!G174)-ROW(All!$G$12)),"")</f>
        <v/>
      </c>
      <c r="C179" s="62" t="str">
        <f>IF(All!$B174="","",ROW(All!B174)-ROW(All!$B$12))</f>
        <v/>
      </c>
      <c r="D179" s="11" t="str">
        <f>IFERROR(INDEX(All!$C$13:$M$206,$B179,D$16),"")</f>
        <v/>
      </c>
      <c r="E179" s="12" t="str">
        <f>IFERROR(INDEX(All!$C$13:$M$206,$B179,E$16),"")</f>
        <v/>
      </c>
      <c r="F179" s="14" t="str">
        <f>IFERROR(INDEX(All!$C$13:$M$206,$B179,F$16),"")</f>
        <v/>
      </c>
      <c r="G179" s="12" t="str">
        <f>IFERROR(INDEX(All!$C$13:$M$206,$B179,G$16),"")</f>
        <v/>
      </c>
      <c r="H179" s="13" t="str">
        <f>IFERROR(INDEX(All!$C$13:$M$206,$B179,H$16),"")</f>
        <v/>
      </c>
      <c r="I179" s="13" t="str">
        <f>IFERROR(INDEX(All!$C$13:$M$206,$B179,I$16),"")</f>
        <v/>
      </c>
      <c r="J179" s="13" t="str">
        <f>IFERROR(INDEX(All!$C$13:$M$206,$B179,J$16),"")</f>
        <v/>
      </c>
      <c r="K179" s="3" t="str">
        <f>IFERROR(INDEX(All!$C$13:$M$206,$B179,K$16),"")</f>
        <v/>
      </c>
      <c r="L179" s="12" t="str">
        <f>IFERROR(INDEX(All!$C$13:$M$206,$B179,L$16),"")</f>
        <v/>
      </c>
      <c r="M179" s="20" t="str">
        <f>IFERROR(INDEX(All!$C$13:$M$206,$B179,M$16),"")</f>
        <v/>
      </c>
      <c r="N179" s="21" t="str">
        <f t="shared" si="12"/>
        <v/>
      </c>
      <c r="O179" s="21" t="str">
        <f t="shared" si="13"/>
        <v/>
      </c>
    </row>
    <row r="180" spans="2:15">
      <c r="B180" s="28" t="str">
        <f>IFERROR(SMALL($C$18:$C$206,ROW(All!G175)-ROW(All!$G$12)),"")</f>
        <v/>
      </c>
      <c r="C180" s="62" t="str">
        <f>IF(All!$B175="","",ROW(All!B175)-ROW(All!$B$12))</f>
        <v/>
      </c>
      <c r="D180" s="11" t="str">
        <f>IFERROR(INDEX(All!$C$13:$M$206,$B180,D$16),"")</f>
        <v/>
      </c>
      <c r="E180" s="12" t="str">
        <f>IFERROR(INDEX(All!$C$13:$M$206,$B180,E$16),"")</f>
        <v/>
      </c>
      <c r="F180" s="14" t="str">
        <f>IFERROR(INDEX(All!$C$13:$M$206,$B180,F$16),"")</f>
        <v/>
      </c>
      <c r="G180" s="12" t="str">
        <f>IFERROR(INDEX(All!$C$13:$M$206,$B180,G$16),"")</f>
        <v/>
      </c>
      <c r="H180" s="13" t="str">
        <f>IFERROR(INDEX(All!$C$13:$M$206,$B180,H$16),"")</f>
        <v/>
      </c>
      <c r="I180" s="13" t="str">
        <f>IFERROR(INDEX(All!$C$13:$M$206,$B180,I$16),"")</f>
        <v/>
      </c>
      <c r="J180" s="13" t="str">
        <f>IFERROR(INDEX(All!$C$13:$M$206,$B180,J$16),"")</f>
        <v/>
      </c>
      <c r="K180" s="3" t="str">
        <f>IFERROR(INDEX(All!$C$13:$M$206,$B180,K$16),"")</f>
        <v/>
      </c>
      <c r="L180" s="12" t="str">
        <f>IFERROR(INDEX(All!$C$13:$M$206,$B180,L$16),"")</f>
        <v/>
      </c>
      <c r="M180" s="20" t="str">
        <f>IFERROR(INDEX(All!$C$13:$M$206,$B180,M$16),"")</f>
        <v/>
      </c>
      <c r="N180" s="21" t="str">
        <f t="shared" si="12"/>
        <v/>
      </c>
      <c r="O180" s="21" t="str">
        <f t="shared" si="13"/>
        <v/>
      </c>
    </row>
    <row r="181" spans="2:15">
      <c r="B181" s="28" t="str">
        <f>IFERROR(SMALL($C$18:$C$206,ROW(All!G176)-ROW(All!$G$12)),"")</f>
        <v/>
      </c>
      <c r="C181" s="62" t="str">
        <f>IF(All!$B176="","",ROW(All!B176)-ROW(All!$B$12))</f>
        <v/>
      </c>
      <c r="D181" s="11" t="str">
        <f>IFERROR(INDEX(All!$C$13:$M$206,$B181,D$16),"")</f>
        <v/>
      </c>
      <c r="E181" s="12" t="str">
        <f>IFERROR(INDEX(All!$C$13:$M$206,$B181,E$16),"")</f>
        <v/>
      </c>
      <c r="F181" s="14" t="str">
        <f>IFERROR(INDEX(All!$C$13:$M$206,$B181,F$16),"")</f>
        <v/>
      </c>
      <c r="G181" s="12" t="str">
        <f>IFERROR(INDEX(All!$C$13:$M$206,$B181,G$16),"")</f>
        <v/>
      </c>
      <c r="H181" s="13" t="str">
        <f>IFERROR(INDEX(All!$C$13:$M$206,$B181,H$16),"")</f>
        <v/>
      </c>
      <c r="I181" s="13" t="str">
        <f>IFERROR(INDEX(All!$C$13:$M$206,$B181,I$16),"")</f>
        <v/>
      </c>
      <c r="J181" s="13" t="str">
        <f>IFERROR(INDEX(All!$C$13:$M$206,$B181,J$16),"")</f>
        <v/>
      </c>
      <c r="K181" s="3" t="str">
        <f>IFERROR(INDEX(All!$C$13:$M$206,$B181,K$16),"")</f>
        <v/>
      </c>
      <c r="L181" s="12" t="str">
        <f>IFERROR(INDEX(All!$C$13:$M$206,$B181,L$16),"")</f>
        <v/>
      </c>
      <c r="M181" s="20" t="str">
        <f>IFERROR(INDEX(All!$C$13:$M$206,$B181,M$16),"")</f>
        <v/>
      </c>
      <c r="N181" s="21" t="str">
        <f t="shared" si="12"/>
        <v/>
      </c>
      <c r="O181" s="21" t="str">
        <f t="shared" si="13"/>
        <v/>
      </c>
    </row>
    <row r="182" spans="2:15">
      <c r="B182" s="28" t="str">
        <f>IFERROR(SMALL($C$18:$C$206,ROW(All!G177)-ROW(All!$G$12)),"")</f>
        <v/>
      </c>
      <c r="C182" s="62" t="str">
        <f>IF(All!$B177="","",ROW(All!B177)-ROW(All!$B$12))</f>
        <v/>
      </c>
      <c r="D182" s="11" t="str">
        <f>IFERROR(INDEX(All!$C$13:$M$206,$B182,D$16),"")</f>
        <v/>
      </c>
      <c r="E182" s="12" t="str">
        <f>IFERROR(INDEX(All!$C$13:$M$206,$B182,E$16),"")</f>
        <v/>
      </c>
      <c r="F182" s="14" t="str">
        <f>IFERROR(INDEX(All!$C$13:$M$206,$B182,F$16),"")</f>
        <v/>
      </c>
      <c r="G182" s="12" t="str">
        <f>IFERROR(INDEX(All!$C$13:$M$206,$B182,G$16),"")</f>
        <v/>
      </c>
      <c r="H182" s="13" t="str">
        <f>IFERROR(INDEX(All!$C$13:$M$206,$B182,H$16),"")</f>
        <v/>
      </c>
      <c r="I182" s="13" t="str">
        <f>IFERROR(INDEX(All!$C$13:$M$206,$B182,I$16),"")</f>
        <v/>
      </c>
      <c r="J182" s="13" t="str">
        <f>IFERROR(INDEX(All!$C$13:$M$206,$B182,J$16),"")</f>
        <v/>
      </c>
      <c r="K182" s="3" t="str">
        <f>IFERROR(INDEX(All!$C$13:$M$206,$B182,K$16),"")</f>
        <v/>
      </c>
      <c r="L182" s="12" t="str">
        <f>IFERROR(INDEX(All!$C$13:$M$206,$B182,L$16),"")</f>
        <v/>
      </c>
      <c r="M182" s="20" t="str">
        <f>IFERROR(INDEX(All!$C$13:$M$206,$B182,M$16),"")</f>
        <v/>
      </c>
      <c r="N182" s="21" t="str">
        <f t="shared" si="12"/>
        <v/>
      </c>
      <c r="O182" s="21" t="str">
        <f t="shared" si="13"/>
        <v/>
      </c>
    </row>
    <row r="183" spans="2:15">
      <c r="B183" s="28" t="str">
        <f>IFERROR(SMALL($C$18:$C$206,ROW(All!G178)-ROW(All!$G$12)),"")</f>
        <v/>
      </c>
      <c r="C183" s="62" t="str">
        <f>IF(All!$B178="","",ROW(All!B178)-ROW(All!$B$12))</f>
        <v/>
      </c>
      <c r="D183" s="11" t="str">
        <f>IFERROR(INDEX(All!$C$13:$M$206,$B183,D$16),"")</f>
        <v/>
      </c>
      <c r="E183" s="12" t="str">
        <f>IFERROR(INDEX(All!$C$13:$M$206,$B183,E$16),"")</f>
        <v/>
      </c>
      <c r="F183" s="14" t="str">
        <f>IFERROR(INDEX(All!$C$13:$M$206,$B183,F$16),"")</f>
        <v/>
      </c>
      <c r="G183" s="12" t="str">
        <f>IFERROR(INDEX(All!$C$13:$M$206,$B183,G$16),"")</f>
        <v/>
      </c>
      <c r="H183" s="13" t="str">
        <f>IFERROR(INDEX(All!$C$13:$M$206,$B183,H$16),"")</f>
        <v/>
      </c>
      <c r="I183" s="13" t="str">
        <f>IFERROR(INDEX(All!$C$13:$M$206,$B183,I$16),"")</f>
        <v/>
      </c>
      <c r="J183" s="13" t="str">
        <f>IFERROR(INDEX(All!$C$13:$M$206,$B183,J$16),"")</f>
        <v/>
      </c>
      <c r="K183" s="3" t="str">
        <f>IFERROR(INDEX(All!$C$13:$M$206,$B183,K$16),"")</f>
        <v/>
      </c>
      <c r="L183" s="12" t="str">
        <f>IFERROR(INDEX(All!$C$13:$M$206,$B183,L$16),"")</f>
        <v/>
      </c>
      <c r="M183" s="20" t="str">
        <f>IFERROR(INDEX(All!$C$13:$M$206,$B183,M$16),"")</f>
        <v/>
      </c>
      <c r="N183" s="21" t="str">
        <f t="shared" si="12"/>
        <v/>
      </c>
      <c r="O183" s="21" t="str">
        <f t="shared" si="13"/>
        <v/>
      </c>
    </row>
    <row r="184" spans="2:15">
      <c r="B184" s="28" t="str">
        <f>IFERROR(SMALL($C$18:$C$206,ROW(All!G179)-ROW(All!$G$12)),"")</f>
        <v/>
      </c>
      <c r="C184" s="62" t="str">
        <f>IF(All!$B179="","",ROW(All!B179)-ROW(All!$B$12))</f>
        <v/>
      </c>
      <c r="D184" s="11" t="str">
        <f>IFERROR(INDEX(All!$C$13:$M$206,$B184,D$16),"")</f>
        <v/>
      </c>
      <c r="E184" s="12" t="str">
        <f>IFERROR(INDEX(All!$C$13:$M$206,$B184,E$16),"")</f>
        <v/>
      </c>
      <c r="F184" s="14" t="str">
        <f>IFERROR(INDEX(All!$C$13:$M$206,$B184,F$16),"")</f>
        <v/>
      </c>
      <c r="G184" s="12" t="str">
        <f>IFERROR(INDEX(All!$C$13:$M$206,$B184,G$16),"")</f>
        <v/>
      </c>
      <c r="H184" s="13" t="str">
        <f>IFERROR(INDEX(All!$C$13:$M$206,$B184,H$16),"")</f>
        <v/>
      </c>
      <c r="I184" s="13" t="str">
        <f>IFERROR(INDEX(All!$C$13:$M$206,$B184,I$16),"")</f>
        <v/>
      </c>
      <c r="J184" s="13" t="str">
        <f>IFERROR(INDEX(All!$C$13:$M$206,$B184,J$16),"")</f>
        <v/>
      </c>
      <c r="K184" s="3" t="str">
        <f>IFERROR(INDEX(All!$C$13:$M$206,$B184,K$16),"")</f>
        <v/>
      </c>
      <c r="L184" s="12" t="str">
        <f>IFERROR(INDEX(All!$C$13:$M$206,$B184,L$16),"")</f>
        <v/>
      </c>
      <c r="M184" s="20" t="str">
        <f>IFERROR(INDEX(All!$C$13:$M$206,$B184,M$16),"")</f>
        <v/>
      </c>
      <c r="N184" s="21" t="str">
        <f t="shared" si="12"/>
        <v/>
      </c>
      <c r="O184" s="21" t="str">
        <f t="shared" si="13"/>
        <v/>
      </c>
    </row>
    <row r="185" spans="2:15">
      <c r="B185" s="28" t="str">
        <f>IFERROR(SMALL($C$18:$C$206,ROW(All!G180)-ROW(All!$G$12)),"")</f>
        <v/>
      </c>
      <c r="C185" s="62" t="str">
        <f>IF(All!$B180="","",ROW(All!B180)-ROW(All!$B$12))</f>
        <v/>
      </c>
      <c r="D185" s="11" t="str">
        <f>IFERROR(INDEX(All!$C$13:$M$206,$B185,D$16),"")</f>
        <v/>
      </c>
      <c r="E185" s="12" t="str">
        <f>IFERROR(INDEX(All!$C$13:$M$206,$B185,E$16),"")</f>
        <v/>
      </c>
      <c r="F185" s="14" t="str">
        <f>IFERROR(INDEX(All!$C$13:$M$206,$B185,F$16),"")</f>
        <v/>
      </c>
      <c r="G185" s="12" t="str">
        <f>IFERROR(INDEX(All!$C$13:$M$206,$B185,G$16),"")</f>
        <v/>
      </c>
      <c r="H185" s="13" t="str">
        <f>IFERROR(INDEX(All!$C$13:$M$206,$B185,H$16),"")</f>
        <v/>
      </c>
      <c r="I185" s="13" t="str">
        <f>IFERROR(INDEX(All!$C$13:$M$206,$B185,I$16),"")</f>
        <v/>
      </c>
      <c r="J185" s="13" t="str">
        <f>IFERROR(INDEX(All!$C$13:$M$206,$B185,J$16),"")</f>
        <v/>
      </c>
      <c r="K185" s="3" t="str">
        <f>IFERROR(INDEX(All!$C$13:$M$206,$B185,K$16),"")</f>
        <v/>
      </c>
      <c r="L185" s="12" t="str">
        <f>IFERROR(INDEX(All!$C$13:$M$206,$B185,L$16),"")</f>
        <v/>
      </c>
      <c r="M185" s="20" t="str">
        <f>IFERROR(INDEX(All!$C$13:$M$206,$B185,M$16),"")</f>
        <v/>
      </c>
      <c r="N185" s="21" t="str">
        <f t="shared" si="12"/>
        <v/>
      </c>
      <c r="O185" s="21" t="str">
        <f t="shared" si="13"/>
        <v/>
      </c>
    </row>
    <row r="186" spans="2:15">
      <c r="B186" s="28" t="str">
        <f>IFERROR(SMALL($C$18:$C$206,ROW(All!G181)-ROW(All!$G$12)),"")</f>
        <v/>
      </c>
      <c r="C186" s="62" t="str">
        <f>IF(All!$B181="","",ROW(All!B181)-ROW(All!$B$12))</f>
        <v/>
      </c>
      <c r="D186" s="11" t="str">
        <f>IFERROR(INDEX(All!$C$13:$M$206,$B186,D$16),"")</f>
        <v/>
      </c>
      <c r="E186" s="12" t="str">
        <f>IFERROR(INDEX(All!$C$13:$M$206,$B186,E$16),"")</f>
        <v/>
      </c>
      <c r="F186" s="14" t="str">
        <f>IFERROR(INDEX(All!$C$13:$M$206,$B186,F$16),"")</f>
        <v/>
      </c>
      <c r="G186" s="12" t="str">
        <f>IFERROR(INDEX(All!$C$13:$M$206,$B186,G$16),"")</f>
        <v/>
      </c>
      <c r="H186" s="13" t="str">
        <f>IFERROR(INDEX(All!$C$13:$M$206,$B186,H$16),"")</f>
        <v/>
      </c>
      <c r="I186" s="13" t="str">
        <f>IFERROR(INDEX(All!$C$13:$M$206,$B186,I$16),"")</f>
        <v/>
      </c>
      <c r="J186" s="13" t="str">
        <f>IFERROR(INDEX(All!$C$13:$M$206,$B186,J$16),"")</f>
        <v/>
      </c>
      <c r="K186" s="3" t="str">
        <f>IFERROR(INDEX(All!$C$13:$M$206,$B186,K$16),"")</f>
        <v/>
      </c>
      <c r="L186" s="12" t="str">
        <f>IFERROR(INDEX(All!$C$13:$M$206,$B186,L$16),"")</f>
        <v/>
      </c>
      <c r="M186" s="20" t="str">
        <f>IFERROR(INDEX(All!$C$13:$M$206,$B186,M$16),"")</f>
        <v/>
      </c>
      <c r="N186" s="21" t="str">
        <f t="shared" si="12"/>
        <v/>
      </c>
      <c r="O186" s="21" t="str">
        <f t="shared" si="13"/>
        <v/>
      </c>
    </row>
    <row r="187" spans="2:15">
      <c r="B187" s="28" t="str">
        <f>IFERROR(SMALL($C$18:$C$206,ROW(All!G182)-ROW(All!$G$12)),"")</f>
        <v/>
      </c>
      <c r="C187" s="62" t="str">
        <f>IF(All!$B182="","",ROW(All!B182)-ROW(All!$B$12))</f>
        <v/>
      </c>
      <c r="D187" s="11" t="str">
        <f>IFERROR(INDEX(All!$C$13:$M$206,$B187,D$16),"")</f>
        <v/>
      </c>
      <c r="E187" s="12" t="str">
        <f>IFERROR(INDEX(All!$C$13:$M$206,$B187,E$16),"")</f>
        <v/>
      </c>
      <c r="F187" s="14" t="str">
        <f>IFERROR(INDEX(All!$C$13:$M$206,$B187,F$16),"")</f>
        <v/>
      </c>
      <c r="G187" s="12" t="str">
        <f>IFERROR(INDEX(All!$C$13:$M$206,$B187,G$16),"")</f>
        <v/>
      </c>
      <c r="H187" s="13" t="str">
        <f>IFERROR(INDEX(All!$C$13:$M$206,$B187,H$16),"")</f>
        <v/>
      </c>
      <c r="I187" s="13" t="str">
        <f>IFERROR(INDEX(All!$C$13:$M$206,$B187,I$16),"")</f>
        <v/>
      </c>
      <c r="J187" s="13" t="str">
        <f>IFERROR(INDEX(All!$C$13:$M$206,$B187,J$16),"")</f>
        <v/>
      </c>
      <c r="K187" s="3" t="str">
        <f>IFERROR(INDEX(All!$C$13:$M$206,$B187,K$16),"")</f>
        <v/>
      </c>
      <c r="L187" s="12" t="str">
        <f>IFERROR(INDEX(All!$C$13:$M$206,$B187,L$16),"")</f>
        <v/>
      </c>
      <c r="M187" s="20" t="str">
        <f>IFERROR(INDEX(All!$C$13:$M$206,$B187,M$16),"")</f>
        <v/>
      </c>
      <c r="N187" s="21" t="str">
        <f t="shared" si="12"/>
        <v/>
      </c>
      <c r="O187" s="21" t="str">
        <f t="shared" si="13"/>
        <v/>
      </c>
    </row>
    <row r="188" spans="2:15">
      <c r="B188" s="28" t="str">
        <f>IFERROR(SMALL($C$18:$C$206,ROW(All!G183)-ROW(All!$G$12)),"")</f>
        <v/>
      </c>
      <c r="C188" s="62" t="str">
        <f>IF(All!$B183="","",ROW(All!B183)-ROW(All!$B$12))</f>
        <v/>
      </c>
      <c r="D188" s="11" t="str">
        <f>IFERROR(INDEX(All!$C$13:$M$206,$B188,D$16),"")</f>
        <v/>
      </c>
      <c r="E188" s="12" t="str">
        <f>IFERROR(INDEX(All!$C$13:$M$206,$B188,E$16),"")</f>
        <v/>
      </c>
      <c r="F188" s="14" t="str">
        <f>IFERROR(INDEX(All!$C$13:$M$206,$B188,F$16),"")</f>
        <v/>
      </c>
      <c r="G188" s="12" t="str">
        <f>IFERROR(INDEX(All!$C$13:$M$206,$B188,G$16),"")</f>
        <v/>
      </c>
      <c r="H188" s="13" t="str">
        <f>IFERROR(INDEX(All!$C$13:$M$206,$B188,H$16),"")</f>
        <v/>
      </c>
      <c r="I188" s="13" t="str">
        <f>IFERROR(INDEX(All!$C$13:$M$206,$B188,I$16),"")</f>
        <v/>
      </c>
      <c r="J188" s="13" t="str">
        <f>IFERROR(INDEX(All!$C$13:$M$206,$B188,J$16),"")</f>
        <v/>
      </c>
      <c r="K188" s="3" t="str">
        <f>IFERROR(INDEX(All!$C$13:$M$206,$B188,K$16),"")</f>
        <v/>
      </c>
      <c r="L188" s="12" t="str">
        <f>IFERROR(INDEX(All!$C$13:$M$206,$B188,L$16),"")</f>
        <v/>
      </c>
      <c r="M188" s="20" t="str">
        <f>IFERROR(INDEX(All!$C$13:$M$206,$B188,M$16),"")</f>
        <v/>
      </c>
      <c r="N188" s="21" t="str">
        <f t="shared" si="12"/>
        <v/>
      </c>
      <c r="O188" s="21" t="str">
        <f t="shared" si="13"/>
        <v/>
      </c>
    </row>
    <row r="189" spans="2:15">
      <c r="B189" s="28" t="str">
        <f>IFERROR(SMALL($C$18:$C$206,ROW(All!G184)-ROW(All!$G$12)),"")</f>
        <v/>
      </c>
      <c r="C189" s="62" t="str">
        <f>IF(All!$B184="","",ROW(All!B184)-ROW(All!$B$12))</f>
        <v/>
      </c>
      <c r="D189" s="11" t="str">
        <f>IFERROR(INDEX(All!$C$13:$M$206,$B189,D$16),"")</f>
        <v/>
      </c>
      <c r="E189" s="12" t="str">
        <f>IFERROR(INDEX(All!$C$13:$M$206,$B189,E$16),"")</f>
        <v/>
      </c>
      <c r="F189" s="14" t="str">
        <f>IFERROR(INDEX(All!$C$13:$M$206,$B189,F$16),"")</f>
        <v/>
      </c>
      <c r="G189" s="12" t="str">
        <f>IFERROR(INDEX(All!$C$13:$M$206,$B189,G$16),"")</f>
        <v/>
      </c>
      <c r="H189" s="13" t="str">
        <f>IFERROR(INDEX(All!$C$13:$M$206,$B189,H$16),"")</f>
        <v/>
      </c>
      <c r="I189" s="13" t="str">
        <f>IFERROR(INDEX(All!$C$13:$M$206,$B189,I$16),"")</f>
        <v/>
      </c>
      <c r="J189" s="13" t="str">
        <f>IFERROR(INDEX(All!$C$13:$M$206,$B189,J$16),"")</f>
        <v/>
      </c>
      <c r="K189" s="3" t="str">
        <f>IFERROR(INDEX(All!$C$13:$M$206,$B189,K$16),"")</f>
        <v/>
      </c>
      <c r="L189" s="12" t="str">
        <f>IFERROR(INDEX(All!$C$13:$M$206,$B189,L$16),"")</f>
        <v/>
      </c>
      <c r="M189" s="20" t="str">
        <f>IFERROR(INDEX(All!$C$13:$M$206,$B189,M$16),"")</f>
        <v/>
      </c>
      <c r="N189" s="21" t="str">
        <f t="shared" si="12"/>
        <v/>
      </c>
      <c r="O189" s="21" t="str">
        <f t="shared" si="13"/>
        <v/>
      </c>
    </row>
    <row r="190" spans="2:15">
      <c r="B190" s="28" t="str">
        <f>IFERROR(SMALL($C$18:$C$206,ROW(All!G185)-ROW(All!$G$12)),"")</f>
        <v/>
      </c>
      <c r="C190" s="62" t="str">
        <f>IF(All!$B185="","",ROW(All!B185)-ROW(All!$B$12))</f>
        <v/>
      </c>
      <c r="D190" s="11" t="str">
        <f>IFERROR(INDEX(All!$C$13:$M$206,$B190,D$16),"")</f>
        <v/>
      </c>
      <c r="E190" s="12" t="str">
        <f>IFERROR(INDEX(All!$C$13:$M$206,$B190,E$16),"")</f>
        <v/>
      </c>
      <c r="F190" s="14" t="str">
        <f>IFERROR(INDEX(All!$C$13:$M$206,$B190,F$16),"")</f>
        <v/>
      </c>
      <c r="G190" s="12" t="str">
        <f>IFERROR(INDEX(All!$C$13:$M$206,$B190,G$16),"")</f>
        <v/>
      </c>
      <c r="H190" s="13" t="str">
        <f>IFERROR(INDEX(All!$C$13:$M$206,$B190,H$16),"")</f>
        <v/>
      </c>
      <c r="I190" s="13" t="str">
        <f>IFERROR(INDEX(All!$C$13:$M$206,$B190,I$16),"")</f>
        <v/>
      </c>
      <c r="J190" s="13" t="str">
        <f>IFERROR(INDEX(All!$C$13:$M$206,$B190,J$16),"")</f>
        <v/>
      </c>
      <c r="K190" s="3" t="str">
        <f>IFERROR(INDEX(All!$C$13:$M$206,$B190,K$16),"")</f>
        <v/>
      </c>
      <c r="L190" s="12" t="str">
        <f>IFERROR(INDEX(All!$C$13:$M$206,$B190,L$16),"")</f>
        <v/>
      </c>
      <c r="M190" s="20" t="str">
        <f>IFERROR(INDEX(All!$C$13:$M$206,$B190,M$16),"")</f>
        <v/>
      </c>
      <c r="N190" s="21" t="str">
        <f t="shared" si="12"/>
        <v/>
      </c>
      <c r="O190" s="21" t="str">
        <f t="shared" si="13"/>
        <v/>
      </c>
    </row>
    <row r="191" spans="2:15">
      <c r="B191" s="28" t="str">
        <f>IFERROR(SMALL($C$18:$C$206,ROW(All!G186)-ROW(All!$G$12)),"")</f>
        <v/>
      </c>
      <c r="C191" s="62" t="str">
        <f>IF(All!$B186="","",ROW(All!B186)-ROW(All!$B$12))</f>
        <v/>
      </c>
      <c r="D191" s="11" t="str">
        <f>IFERROR(INDEX(All!$C$13:$M$206,$B191,D$16),"")</f>
        <v/>
      </c>
      <c r="E191" s="12" t="str">
        <f>IFERROR(INDEX(All!$C$13:$M$206,$B191,E$16),"")</f>
        <v/>
      </c>
      <c r="F191" s="14" t="str">
        <f>IFERROR(INDEX(All!$C$13:$M$206,$B191,F$16),"")</f>
        <v/>
      </c>
      <c r="G191" s="12" t="str">
        <f>IFERROR(INDEX(All!$C$13:$M$206,$B191,G$16),"")</f>
        <v/>
      </c>
      <c r="H191" s="13" t="str">
        <f>IFERROR(INDEX(All!$C$13:$M$206,$B191,H$16),"")</f>
        <v/>
      </c>
      <c r="I191" s="13" t="str">
        <f>IFERROR(INDEX(All!$C$13:$M$206,$B191,I$16),"")</f>
        <v/>
      </c>
      <c r="J191" s="13" t="str">
        <f>IFERROR(INDEX(All!$C$13:$M$206,$B191,J$16),"")</f>
        <v/>
      </c>
      <c r="K191" s="3" t="str">
        <f>IFERROR(INDEX(All!$C$13:$M$206,$B191,K$16),"")</f>
        <v/>
      </c>
      <c r="L191" s="12" t="str">
        <f>IFERROR(INDEX(All!$C$13:$M$206,$B191,L$16),"")</f>
        <v/>
      </c>
      <c r="M191" s="20" t="str">
        <f>IFERROR(INDEX(All!$C$13:$M$206,$B191,M$16),"")</f>
        <v/>
      </c>
      <c r="N191" s="21" t="str">
        <f t="shared" si="12"/>
        <v/>
      </c>
      <c r="O191" s="21" t="str">
        <f t="shared" si="13"/>
        <v/>
      </c>
    </row>
    <row r="192" spans="2:15">
      <c r="B192" s="28" t="str">
        <f>IFERROR(SMALL($C$18:$C$206,ROW(All!G187)-ROW(All!$G$12)),"")</f>
        <v/>
      </c>
      <c r="C192" s="62" t="str">
        <f>IF(All!$B187="","",ROW(All!B187)-ROW(All!$B$12))</f>
        <v/>
      </c>
      <c r="D192" s="11" t="str">
        <f>IFERROR(INDEX(All!$C$13:$M$206,$B192,D$16),"")</f>
        <v/>
      </c>
      <c r="E192" s="12" t="str">
        <f>IFERROR(INDEX(All!$C$13:$M$206,$B192,E$16),"")</f>
        <v/>
      </c>
      <c r="F192" s="14" t="str">
        <f>IFERROR(INDEX(All!$C$13:$M$206,$B192,F$16),"")</f>
        <v/>
      </c>
      <c r="G192" s="12" t="str">
        <f>IFERROR(INDEX(All!$C$13:$M$206,$B192,G$16),"")</f>
        <v/>
      </c>
      <c r="H192" s="13" t="str">
        <f>IFERROR(INDEX(All!$C$13:$M$206,$B192,H$16),"")</f>
        <v/>
      </c>
      <c r="I192" s="13" t="str">
        <f>IFERROR(INDEX(All!$C$13:$M$206,$B192,I$16),"")</f>
        <v/>
      </c>
      <c r="J192" s="13" t="str">
        <f>IFERROR(INDEX(All!$C$13:$M$206,$B192,J$16),"")</f>
        <v/>
      </c>
      <c r="K192" s="3" t="str">
        <f>IFERROR(INDEX(All!$C$13:$M$206,$B192,K$16),"")</f>
        <v/>
      </c>
      <c r="L192" s="12" t="str">
        <f>IFERROR(INDEX(All!$C$13:$M$206,$B192,L$16),"")</f>
        <v/>
      </c>
      <c r="M192" s="20" t="str">
        <f>IFERROR(INDEX(All!$C$13:$M$206,$B192,M$16),"")</f>
        <v/>
      </c>
      <c r="N192" s="21" t="str">
        <f t="shared" si="12"/>
        <v/>
      </c>
      <c r="O192" s="21" t="str">
        <f t="shared" si="13"/>
        <v/>
      </c>
    </row>
    <row r="193" spans="2:15">
      <c r="B193" s="28" t="str">
        <f>IFERROR(SMALL($C$18:$C$206,ROW(All!G188)-ROW(All!$G$12)),"")</f>
        <v/>
      </c>
      <c r="C193" s="62" t="str">
        <f>IF(All!$B188="","",ROW(All!B188)-ROW(All!$B$12))</f>
        <v/>
      </c>
      <c r="D193" s="11" t="str">
        <f>IFERROR(INDEX(All!$C$13:$M$206,$B193,D$16),"")</f>
        <v/>
      </c>
      <c r="E193" s="12" t="str">
        <f>IFERROR(INDEX(All!$C$13:$M$206,$B193,E$16),"")</f>
        <v/>
      </c>
      <c r="F193" s="14" t="str">
        <f>IFERROR(INDEX(All!$C$13:$M$206,$B193,F$16),"")</f>
        <v/>
      </c>
      <c r="G193" s="12" t="str">
        <f>IFERROR(INDEX(All!$C$13:$M$206,$B193,G$16),"")</f>
        <v/>
      </c>
      <c r="H193" s="13" t="str">
        <f>IFERROR(INDEX(All!$C$13:$M$206,$B193,H$16),"")</f>
        <v/>
      </c>
      <c r="I193" s="13" t="str">
        <f>IFERROR(INDEX(All!$C$13:$M$206,$B193,I$16),"")</f>
        <v/>
      </c>
      <c r="J193" s="13" t="str">
        <f>IFERROR(INDEX(All!$C$13:$M$206,$B193,J$16),"")</f>
        <v/>
      </c>
      <c r="K193" s="3" t="str">
        <f>IFERROR(INDEX(All!$C$13:$M$206,$B193,K$16),"")</f>
        <v/>
      </c>
      <c r="L193" s="12" t="str">
        <f>IFERROR(INDEX(All!$C$13:$M$206,$B193,L$16),"")</f>
        <v/>
      </c>
      <c r="M193" s="20" t="str">
        <f>IFERROR(INDEX(All!$C$13:$M$206,$B193,M$16),"")</f>
        <v/>
      </c>
      <c r="N193" s="21" t="str">
        <f t="shared" si="12"/>
        <v/>
      </c>
      <c r="O193" s="21" t="str">
        <f t="shared" si="13"/>
        <v/>
      </c>
    </row>
    <row r="194" spans="2:15">
      <c r="B194" s="28" t="str">
        <f>IFERROR(SMALL($C$18:$C$206,ROW(All!G189)-ROW(All!$G$12)),"")</f>
        <v/>
      </c>
      <c r="C194" s="62" t="str">
        <f>IF(All!$B189="","",ROW(All!B189)-ROW(All!$B$12))</f>
        <v/>
      </c>
      <c r="D194" s="11" t="str">
        <f>IFERROR(INDEX(All!$C$13:$M$206,$B194,D$16),"")</f>
        <v/>
      </c>
      <c r="E194" s="12" t="str">
        <f>IFERROR(INDEX(All!$C$13:$M$206,$B194,E$16),"")</f>
        <v/>
      </c>
      <c r="F194" s="14" t="str">
        <f>IFERROR(INDEX(All!$C$13:$M$206,$B194,F$16),"")</f>
        <v/>
      </c>
      <c r="G194" s="12" t="str">
        <f>IFERROR(INDEX(All!$C$13:$M$206,$B194,G$16),"")</f>
        <v/>
      </c>
      <c r="H194" s="13" t="str">
        <f>IFERROR(INDEX(All!$C$13:$M$206,$B194,H$16),"")</f>
        <v/>
      </c>
      <c r="I194" s="13" t="str">
        <f>IFERROR(INDEX(All!$C$13:$M$206,$B194,I$16),"")</f>
        <v/>
      </c>
      <c r="J194" s="13" t="str">
        <f>IFERROR(INDEX(All!$C$13:$M$206,$B194,J$16),"")</f>
        <v/>
      </c>
      <c r="K194" s="3" t="str">
        <f>IFERROR(INDEX(All!$C$13:$M$206,$B194,K$16),"")</f>
        <v/>
      </c>
      <c r="L194" s="12" t="str">
        <f>IFERROR(INDEX(All!$C$13:$M$206,$B194,L$16),"")</f>
        <v/>
      </c>
      <c r="M194" s="20" t="str">
        <f>IFERROR(INDEX(All!$C$13:$M$206,$B194,M$16),"")</f>
        <v/>
      </c>
      <c r="N194" s="21" t="str">
        <f t="shared" si="12"/>
        <v/>
      </c>
      <c r="O194" s="21" t="str">
        <f t="shared" si="13"/>
        <v/>
      </c>
    </row>
    <row r="195" spans="2:15">
      <c r="B195" s="28" t="str">
        <f>IFERROR(SMALL($C$18:$C$206,ROW(All!G190)-ROW(All!$G$12)),"")</f>
        <v/>
      </c>
      <c r="C195" s="62" t="str">
        <f>IF(All!$B190="","",ROW(All!B190)-ROW(All!$B$12))</f>
        <v/>
      </c>
      <c r="D195" s="11" t="str">
        <f>IFERROR(INDEX(All!$C$13:$M$206,$B195,D$16),"")</f>
        <v/>
      </c>
      <c r="E195" s="12" t="str">
        <f>IFERROR(INDEX(All!$C$13:$M$206,$B195,E$16),"")</f>
        <v/>
      </c>
      <c r="F195" s="14" t="str">
        <f>IFERROR(INDEX(All!$C$13:$M$206,$B195,F$16),"")</f>
        <v/>
      </c>
      <c r="G195" s="12" t="str">
        <f>IFERROR(INDEX(All!$C$13:$M$206,$B195,G$16),"")</f>
        <v/>
      </c>
      <c r="H195" s="13" t="str">
        <f>IFERROR(INDEX(All!$C$13:$M$206,$B195,H$16),"")</f>
        <v/>
      </c>
      <c r="I195" s="13" t="str">
        <f>IFERROR(INDEX(All!$C$13:$M$206,$B195,I$16),"")</f>
        <v/>
      </c>
      <c r="J195" s="13" t="str">
        <f>IFERROR(INDEX(All!$C$13:$M$206,$B195,J$16),"")</f>
        <v/>
      </c>
      <c r="K195" s="3" t="str">
        <f>IFERROR(INDEX(All!$C$13:$M$206,$B195,K$16),"")</f>
        <v/>
      </c>
      <c r="L195" s="12" t="str">
        <f>IFERROR(INDEX(All!$C$13:$M$206,$B195,L$16),"")</f>
        <v/>
      </c>
      <c r="M195" s="20" t="str">
        <f>IFERROR(INDEX(All!$C$13:$M$206,$B195,M$16),"")</f>
        <v/>
      </c>
      <c r="N195" s="21" t="str">
        <f t="shared" si="12"/>
        <v/>
      </c>
      <c r="O195" s="21" t="str">
        <f t="shared" si="13"/>
        <v/>
      </c>
    </row>
    <row r="196" spans="2:15">
      <c r="B196" s="28" t="str">
        <f>IFERROR(SMALL($C$18:$C$206,ROW(All!G191)-ROW(All!$G$12)),"")</f>
        <v/>
      </c>
      <c r="C196" s="62" t="str">
        <f>IF(All!$B191="","",ROW(All!B191)-ROW(All!$B$12))</f>
        <v/>
      </c>
      <c r="D196" s="11" t="str">
        <f>IFERROR(INDEX(All!$C$13:$M$206,$B196,D$16),"")</f>
        <v/>
      </c>
      <c r="E196" s="12" t="str">
        <f>IFERROR(INDEX(All!$C$13:$M$206,$B196,E$16),"")</f>
        <v/>
      </c>
      <c r="F196" s="14" t="str">
        <f>IFERROR(INDEX(All!$C$13:$M$206,$B196,F$16),"")</f>
        <v/>
      </c>
      <c r="G196" s="12" t="str">
        <f>IFERROR(INDEX(All!$C$13:$M$206,$B196,G$16),"")</f>
        <v/>
      </c>
      <c r="H196" s="13" t="str">
        <f>IFERROR(INDEX(All!$C$13:$M$206,$B196,H$16),"")</f>
        <v/>
      </c>
      <c r="I196" s="13" t="str">
        <f>IFERROR(INDEX(All!$C$13:$M$206,$B196,I$16),"")</f>
        <v/>
      </c>
      <c r="J196" s="13" t="str">
        <f>IFERROR(INDEX(All!$C$13:$M$206,$B196,J$16),"")</f>
        <v/>
      </c>
      <c r="K196" s="3" t="str">
        <f>IFERROR(INDEX(All!$C$13:$M$206,$B196,K$16),"")</f>
        <v/>
      </c>
      <c r="L196" s="12" t="str">
        <f>IFERROR(INDEX(All!$C$13:$M$206,$B196,L$16),"")</f>
        <v/>
      </c>
      <c r="M196" s="20" t="str">
        <f>IFERROR(INDEX(All!$C$13:$M$206,$B196,M$16),"")</f>
        <v/>
      </c>
      <c r="N196" s="21" t="str">
        <f t="shared" si="12"/>
        <v/>
      </c>
      <c r="O196" s="21" t="str">
        <f t="shared" si="13"/>
        <v/>
      </c>
    </row>
    <row r="197" spans="2:15">
      <c r="B197" s="28" t="str">
        <f>IFERROR(SMALL($C$18:$C$206,ROW(All!G192)-ROW(All!$G$12)),"")</f>
        <v/>
      </c>
      <c r="C197" s="62" t="str">
        <f>IF(All!$B192="","",ROW(All!B192)-ROW(All!$B$12))</f>
        <v/>
      </c>
      <c r="D197" s="11" t="str">
        <f>IFERROR(INDEX(All!$C$13:$M$206,$B197,D$16),"")</f>
        <v/>
      </c>
      <c r="E197" s="12" t="str">
        <f>IFERROR(INDEX(All!$C$13:$M$206,$B197,E$16),"")</f>
        <v/>
      </c>
      <c r="F197" s="14" t="str">
        <f>IFERROR(INDEX(All!$C$13:$M$206,$B197,F$16),"")</f>
        <v/>
      </c>
      <c r="G197" s="12" t="str">
        <f>IFERROR(INDEX(All!$C$13:$M$206,$B197,G$16),"")</f>
        <v/>
      </c>
      <c r="H197" s="13" t="str">
        <f>IFERROR(INDEX(All!$C$13:$M$206,$B197,H$16),"")</f>
        <v/>
      </c>
      <c r="I197" s="13" t="str">
        <f>IFERROR(INDEX(All!$C$13:$M$206,$B197,I$16),"")</f>
        <v/>
      </c>
      <c r="J197" s="13" t="str">
        <f>IFERROR(INDEX(All!$C$13:$M$206,$B197,J$16),"")</f>
        <v/>
      </c>
      <c r="K197" s="3" t="str">
        <f>IFERROR(INDEX(All!$C$13:$M$206,$B197,K$16),"")</f>
        <v/>
      </c>
      <c r="L197" s="12" t="str">
        <f>IFERROR(INDEX(All!$C$13:$M$206,$B197,L$16),"")</f>
        <v/>
      </c>
      <c r="M197" s="20" t="str">
        <f>IFERROR(INDEX(All!$C$13:$M$206,$B197,M$16),"")</f>
        <v/>
      </c>
      <c r="N197" s="21" t="str">
        <f t="shared" si="12"/>
        <v/>
      </c>
      <c r="O197" s="21" t="str">
        <f t="shared" si="13"/>
        <v/>
      </c>
    </row>
    <row r="198" spans="2:15">
      <c r="B198" s="28" t="str">
        <f>IFERROR(SMALL($C$18:$C$206,ROW(All!G193)-ROW(All!$G$12)),"")</f>
        <v/>
      </c>
      <c r="C198" s="62" t="str">
        <f>IF(All!$B193="","",ROW(All!B193)-ROW(All!$B$12))</f>
        <v/>
      </c>
      <c r="D198" s="11" t="str">
        <f>IFERROR(INDEX(All!$C$13:$M$206,$B198,D$16),"")</f>
        <v/>
      </c>
      <c r="E198" s="12" t="str">
        <f>IFERROR(INDEX(All!$C$13:$M$206,$B198,E$16),"")</f>
        <v/>
      </c>
      <c r="F198" s="14" t="str">
        <f>IFERROR(INDEX(All!$C$13:$M$206,$B198,F$16),"")</f>
        <v/>
      </c>
      <c r="G198" s="12" t="str">
        <f>IFERROR(INDEX(All!$C$13:$M$206,$B198,G$16),"")</f>
        <v/>
      </c>
      <c r="H198" s="13" t="str">
        <f>IFERROR(INDEX(All!$C$13:$M$206,$B198,H$16),"")</f>
        <v/>
      </c>
      <c r="I198" s="13" t="str">
        <f>IFERROR(INDEX(All!$C$13:$M$206,$B198,I$16),"")</f>
        <v/>
      </c>
      <c r="J198" s="13" t="str">
        <f>IFERROR(INDEX(All!$C$13:$M$206,$B198,J$16),"")</f>
        <v/>
      </c>
      <c r="K198" s="3" t="str">
        <f>IFERROR(INDEX(All!$C$13:$M$206,$B198,K$16),"")</f>
        <v/>
      </c>
      <c r="L198" s="12" t="str">
        <f>IFERROR(INDEX(All!$C$13:$M$206,$B198,L$16),"")</f>
        <v/>
      </c>
      <c r="M198" s="20" t="str">
        <f>IFERROR(INDEX(All!$C$13:$M$206,$B198,M$16),"")</f>
        <v/>
      </c>
      <c r="N198" s="21" t="str">
        <f t="shared" si="12"/>
        <v/>
      </c>
      <c r="O198" s="21" t="str">
        <f t="shared" si="13"/>
        <v/>
      </c>
    </row>
    <row r="199" spans="2:15">
      <c r="B199" s="28" t="str">
        <f>IFERROR(SMALL($C$18:$C$206,ROW(All!G194)-ROW(All!$G$12)),"")</f>
        <v/>
      </c>
      <c r="C199" s="62" t="str">
        <f>IF(All!$B194="","",ROW(All!B194)-ROW(All!$B$12))</f>
        <v/>
      </c>
      <c r="D199" s="11" t="str">
        <f>IFERROR(INDEX(All!$C$13:$M$206,$B199,D$16),"")</f>
        <v/>
      </c>
      <c r="E199" s="12" t="str">
        <f>IFERROR(INDEX(All!$C$13:$M$206,$B199,E$16),"")</f>
        <v/>
      </c>
      <c r="F199" s="14" t="str">
        <f>IFERROR(INDEX(All!$C$13:$M$206,$B199,F$16),"")</f>
        <v/>
      </c>
      <c r="G199" s="12" t="str">
        <f>IFERROR(INDEX(All!$C$13:$M$206,$B199,G$16),"")</f>
        <v/>
      </c>
      <c r="H199" s="13" t="str">
        <f>IFERROR(INDEX(All!$C$13:$M$206,$B199,H$16),"")</f>
        <v/>
      </c>
      <c r="I199" s="13" t="str">
        <f>IFERROR(INDEX(All!$C$13:$M$206,$B199,I$16),"")</f>
        <v/>
      </c>
      <c r="J199" s="13" t="str">
        <f>IFERROR(INDEX(All!$C$13:$M$206,$B199,J$16),"")</f>
        <v/>
      </c>
      <c r="K199" s="3" t="str">
        <f>IFERROR(INDEX(All!$C$13:$M$206,$B199,K$16),"")</f>
        <v/>
      </c>
      <c r="L199" s="12" t="str">
        <f>IFERROR(INDEX(All!$C$13:$M$206,$B199,L$16),"")</f>
        <v/>
      </c>
      <c r="M199" s="20" t="str">
        <f>IFERROR(INDEX(All!$C$13:$M$206,$B199,M$16),"")</f>
        <v/>
      </c>
      <c r="N199" s="21" t="str">
        <f t="shared" si="12"/>
        <v/>
      </c>
      <c r="O199" s="21" t="str">
        <f t="shared" si="13"/>
        <v/>
      </c>
    </row>
    <row r="200" spans="2:15">
      <c r="B200" s="28" t="str">
        <f>IFERROR(SMALL($C$18:$C$206,ROW(All!G195)-ROW(All!$G$12)),"")</f>
        <v/>
      </c>
      <c r="C200" s="62" t="str">
        <f>IF(All!$B195="","",ROW(All!B195)-ROW(All!$B$12))</f>
        <v/>
      </c>
      <c r="D200" s="11" t="str">
        <f>IFERROR(INDEX(All!$C$13:$M$206,$B200,D$16),"")</f>
        <v/>
      </c>
      <c r="E200" s="12" t="str">
        <f>IFERROR(INDEX(All!$C$13:$M$206,$B200,E$16),"")</f>
        <v/>
      </c>
      <c r="F200" s="14" t="str">
        <f>IFERROR(INDEX(All!$C$13:$M$206,$B200,F$16),"")</f>
        <v/>
      </c>
      <c r="G200" s="12" t="str">
        <f>IFERROR(INDEX(All!$C$13:$M$206,$B200,G$16),"")</f>
        <v/>
      </c>
      <c r="H200" s="13" t="str">
        <f>IFERROR(INDEX(All!$C$13:$M$206,$B200,H$16),"")</f>
        <v/>
      </c>
      <c r="I200" s="13" t="str">
        <f>IFERROR(INDEX(All!$C$13:$M$206,$B200,I$16),"")</f>
        <v/>
      </c>
      <c r="J200" s="13" t="str">
        <f>IFERROR(INDEX(All!$C$13:$M$206,$B200,J$16),"")</f>
        <v/>
      </c>
      <c r="K200" s="3" t="str">
        <f>IFERROR(INDEX(All!$C$13:$M$206,$B200,K$16),"")</f>
        <v/>
      </c>
      <c r="L200" s="12" t="str">
        <f>IFERROR(INDEX(All!$C$13:$M$206,$B200,L$16),"")</f>
        <v/>
      </c>
      <c r="M200" s="20" t="str">
        <f>IFERROR(INDEX(All!$C$13:$M$206,$B200,M$16),"")</f>
        <v/>
      </c>
      <c r="N200" s="21" t="str">
        <f t="shared" si="12"/>
        <v/>
      </c>
      <c r="O200" s="21" t="str">
        <f t="shared" si="13"/>
        <v/>
      </c>
    </row>
    <row r="201" spans="2:15">
      <c r="B201" s="28" t="str">
        <f>IFERROR(SMALL($C$18:$C$206,ROW(All!G196)-ROW(All!$G$12)),"")</f>
        <v/>
      </c>
      <c r="C201" s="62" t="str">
        <f>IF(All!$B196="","",ROW(All!B196)-ROW(All!$B$12))</f>
        <v/>
      </c>
      <c r="D201" s="11" t="str">
        <f>IFERROR(INDEX(All!$C$13:$M$206,$B201,D$16),"")</f>
        <v/>
      </c>
      <c r="E201" s="12" t="str">
        <f>IFERROR(INDEX(All!$C$13:$M$206,$B201,E$16),"")</f>
        <v/>
      </c>
      <c r="F201" s="14" t="str">
        <f>IFERROR(INDEX(All!$C$13:$M$206,$B201,F$16),"")</f>
        <v/>
      </c>
      <c r="G201" s="12" t="str">
        <f>IFERROR(INDEX(All!$C$13:$M$206,$B201,G$16),"")</f>
        <v/>
      </c>
      <c r="H201" s="13" t="str">
        <f>IFERROR(INDEX(All!$C$13:$M$206,$B201,H$16),"")</f>
        <v/>
      </c>
      <c r="I201" s="13" t="str">
        <f>IFERROR(INDEX(All!$C$13:$M$206,$B201,I$16),"")</f>
        <v/>
      </c>
      <c r="J201" s="13" t="str">
        <f>IFERROR(INDEX(All!$C$13:$M$206,$B201,J$16),"")</f>
        <v/>
      </c>
      <c r="K201" s="3" t="str">
        <f>IFERROR(INDEX(All!$C$13:$M$206,$B201,K$16),"")</f>
        <v/>
      </c>
      <c r="L201" s="12" t="str">
        <f>IFERROR(INDEX(All!$C$13:$M$206,$B201,L$16),"")</f>
        <v/>
      </c>
      <c r="M201" s="20" t="str">
        <f>IFERROR(INDEX(All!$C$13:$M$206,$B201,M$16),"")</f>
        <v/>
      </c>
      <c r="N201" s="21" t="str">
        <f t="shared" si="12"/>
        <v/>
      </c>
      <c r="O201" s="21" t="str">
        <f t="shared" si="13"/>
        <v/>
      </c>
    </row>
    <row r="202" spans="2:15">
      <c r="B202" s="28" t="str">
        <f>IFERROR(SMALL($C$18:$C$206,ROW(All!G197)-ROW(All!$G$12)),"")</f>
        <v/>
      </c>
      <c r="C202" s="62" t="str">
        <f>IF(All!$B197="","",ROW(All!B197)-ROW(All!$B$12))</f>
        <v/>
      </c>
      <c r="D202" s="11" t="str">
        <f>IFERROR(INDEX(All!$C$13:$M$206,$B202,D$16),"")</f>
        <v/>
      </c>
      <c r="E202" s="12" t="str">
        <f>IFERROR(INDEX(All!$C$13:$M$206,$B202,E$16),"")</f>
        <v/>
      </c>
      <c r="F202" s="14" t="str">
        <f>IFERROR(INDEX(All!$C$13:$M$206,$B202,F$16),"")</f>
        <v/>
      </c>
      <c r="G202" s="12" t="str">
        <f>IFERROR(INDEX(All!$C$13:$M$206,$B202,G$16),"")</f>
        <v/>
      </c>
      <c r="H202" s="13" t="str">
        <f>IFERROR(INDEX(All!$C$13:$M$206,$B202,H$16),"")</f>
        <v/>
      </c>
      <c r="I202" s="13" t="str">
        <f>IFERROR(INDEX(All!$C$13:$M$206,$B202,I$16),"")</f>
        <v/>
      </c>
      <c r="J202" s="13" t="str">
        <f>IFERROR(INDEX(All!$C$13:$M$206,$B202,J$16),"")</f>
        <v/>
      </c>
      <c r="K202" s="3" t="str">
        <f>IFERROR(INDEX(All!$C$13:$M$206,$B202,K$16),"")</f>
        <v/>
      </c>
      <c r="L202" s="12" t="str">
        <f>IFERROR(INDEX(All!$C$13:$M$206,$B202,L$16),"")</f>
        <v/>
      </c>
      <c r="M202" s="20" t="str">
        <f>IFERROR(INDEX(All!$C$13:$M$206,$B202,M$16),"")</f>
        <v/>
      </c>
      <c r="N202" s="21" t="str">
        <f t="shared" si="12"/>
        <v/>
      </c>
      <c r="O202" s="21" t="str">
        <f t="shared" si="13"/>
        <v/>
      </c>
    </row>
    <row r="203" spans="2:15">
      <c r="B203" s="28" t="str">
        <f>IFERROR(SMALL($C$18:$C$206,ROW(All!G198)-ROW(All!$G$12)),"")</f>
        <v/>
      </c>
      <c r="C203" s="62"/>
      <c r="D203" s="11" t="str">
        <f>IFERROR(INDEX(All!$C$13:$M$206,$B203,D$16),"")</f>
        <v/>
      </c>
      <c r="E203" s="12" t="str">
        <f>IFERROR(INDEX(All!$C$13:$M$206,$B203,E$16),"")</f>
        <v/>
      </c>
      <c r="F203" s="14" t="str">
        <f>IFERROR(INDEX(All!$C$13:$M$206,$B203,F$16),"")</f>
        <v/>
      </c>
      <c r="G203" s="12" t="str">
        <f>IFERROR(INDEX(All!$C$13:$M$206,$B203,G$16),"")</f>
        <v/>
      </c>
      <c r="H203" s="13" t="str">
        <f>IFERROR(INDEX(All!$C$13:$M$206,$B203,H$16),"")</f>
        <v/>
      </c>
      <c r="I203" s="13" t="str">
        <f>IFERROR(INDEX(All!$C$13:$M$206,$B203,I$16),"")</f>
        <v/>
      </c>
      <c r="J203" s="13" t="str">
        <f>IFERROR(INDEX(All!$C$13:$M$206,$B203,J$16),"")</f>
        <v/>
      </c>
      <c r="K203" s="3" t="str">
        <f>IFERROR(INDEX(All!$C$13:$M$206,$B203,K$16),"")</f>
        <v/>
      </c>
      <c r="L203" s="12" t="str">
        <f>IFERROR(INDEX(All!$C$13:$M$206,$B203,L$16),"")</f>
        <v/>
      </c>
      <c r="M203" s="20" t="str">
        <f>IFERROR(INDEX(All!$C$13:$M$206,$B203,M$16),"")</f>
        <v/>
      </c>
      <c r="N203" s="21" t="str">
        <f t="shared" si="12"/>
        <v/>
      </c>
      <c r="O203" s="21" t="str">
        <f>IF(C203="","",1)</f>
        <v/>
      </c>
    </row>
    <row r="204" spans="2:15">
      <c r="B204" s="28" t="str">
        <f>IFERROR(SMALL($C$18:$C$206,ROW(All!G199)-ROW(All!$G$12)),"")</f>
        <v/>
      </c>
      <c r="C204" s="62"/>
      <c r="D204" s="11" t="str">
        <f>IFERROR(INDEX(All!$C$13:$M$206,$B204,D$16),"")</f>
        <v/>
      </c>
      <c r="E204" s="12" t="str">
        <f>IFERROR(INDEX(All!$C$13:$M$206,$B204,E$16),"")</f>
        <v/>
      </c>
      <c r="F204" s="14" t="str">
        <f>IFERROR(INDEX(All!$C$13:$M$206,$B204,F$16),"")</f>
        <v/>
      </c>
      <c r="G204" s="12" t="str">
        <f>IFERROR(INDEX(All!$C$13:$M$206,$B204,G$16),"")</f>
        <v/>
      </c>
      <c r="H204" s="13" t="str">
        <f>IFERROR(INDEX(All!$C$13:$M$206,$B204,H$16),"")</f>
        <v/>
      </c>
      <c r="I204" s="13" t="str">
        <f>IFERROR(INDEX(All!$C$13:$M$206,$B204,I$16),"")</f>
        <v/>
      </c>
      <c r="J204" s="13" t="str">
        <f>IFERROR(INDEX(All!$C$13:$M$206,$B204,J$16),"")</f>
        <v/>
      </c>
      <c r="K204" s="3" t="str">
        <f>IFERROR(INDEX(All!$C$13:$M$206,$B204,K$16),"")</f>
        <v/>
      </c>
      <c r="L204" s="12" t="str">
        <f>IFERROR(INDEX(All!$C$13:$M$206,$B204,L$16),"")</f>
        <v/>
      </c>
      <c r="M204" s="20" t="str">
        <f>IFERROR(INDEX(All!$C$13:$M$206,$B204,M$16),"")</f>
        <v/>
      </c>
      <c r="N204" s="21" t="str">
        <f>IFERROR(LARGE($H$18:$H$205,ROW(A186)),"")</f>
        <v/>
      </c>
      <c r="O204" s="21" t="str">
        <f>IF(C204="","",1)</f>
        <v/>
      </c>
    </row>
    <row r="205" spans="2:15">
      <c r="B205" s="28" t="str">
        <f>IFERROR(SMALL($C$18:$C$206,ROW(All!G200)-ROW(All!$G$12)),"")</f>
        <v/>
      </c>
      <c r="C205" s="62" t="str">
        <f>IF(All!$B198="","",ROW(All!B198)-ROW(All!$B$12))</f>
        <v/>
      </c>
      <c r="D205" s="11" t="str">
        <f>IFERROR(INDEX(All!$C$13:$M$206,$B205,D$16),"")</f>
        <v/>
      </c>
      <c r="E205" s="12" t="str">
        <f>IFERROR(INDEX(All!$C$13:$M$206,$B205,E$16),"")</f>
        <v/>
      </c>
      <c r="F205" s="14" t="str">
        <f>IFERROR(INDEX(All!$C$13:$M$206,$B205,F$16),"")</f>
        <v/>
      </c>
      <c r="G205" s="12" t="str">
        <f>IFERROR(INDEX(All!$C$13:$M$206,$B205,G$16),"")</f>
        <v/>
      </c>
      <c r="H205" s="13" t="str">
        <f>IFERROR(INDEX(All!$C$13:$M$206,$B205,H$16),"")</f>
        <v/>
      </c>
      <c r="I205" s="13" t="str">
        <f>IFERROR(INDEX(All!$C$13:$M$206,$B205,I$16),"")</f>
        <v/>
      </c>
      <c r="J205" s="13" t="str">
        <f>IFERROR(INDEX(All!$C$13:$M$206,$B205,J$16),"")</f>
        <v/>
      </c>
      <c r="K205" s="3" t="str">
        <f>IFERROR(INDEX(All!$C$13:$M$206,$B205,K$16),"")</f>
        <v/>
      </c>
      <c r="L205" s="12" t="str">
        <f>IFERROR(INDEX(All!$C$13:$M$206,$B205,L$16),"")</f>
        <v/>
      </c>
      <c r="M205" s="20" t="str">
        <f>IFERROR(INDEX(All!$C$13:$M$206,$B205,M$16),"")</f>
        <v/>
      </c>
      <c r="N205" s="21" t="str">
        <f>IFERROR(LARGE($H$18:$H$205,ROW(A186)),"")</f>
        <v/>
      </c>
      <c r="O205" s="21" t="str">
        <f t="shared" si="13"/>
        <v/>
      </c>
    </row>
    <row r="206" spans="2:15">
      <c r="B206" s="28" t="str">
        <f>IFERROR(SMALL($C$18:$C$206,ROW(All!G201)-ROW(All!$G$12)),"")</f>
        <v/>
      </c>
      <c r="C206" s="62" t="str">
        <f>IF(All!$B199="","",ROW(All!B199)-ROW(All!$B$12))</f>
        <v/>
      </c>
      <c r="D206" s="11" t="str">
        <f>IFERROR(INDEX(All!$C$13:$M$206,$B206,D$16),"")</f>
        <v/>
      </c>
      <c r="E206" s="12" t="str">
        <f>IFERROR(INDEX(All!$C$13:$M$206,$B206,E$16),"")</f>
        <v/>
      </c>
      <c r="F206" s="14" t="str">
        <f>IFERROR(INDEX(All!$C$13:$M$206,$B206,F$16),"")</f>
        <v/>
      </c>
      <c r="G206" s="12" t="str">
        <f>IFERROR(INDEX(All!$C$13:$M$206,$B206,G$16),"")</f>
        <v/>
      </c>
      <c r="H206" s="13" t="str">
        <f>IFERROR(INDEX(All!$C$13:$M$206,$B206,H$16),"")</f>
        <v/>
      </c>
      <c r="I206" s="13" t="str">
        <f>IFERROR(INDEX(All!$C$13:$M$206,$B206,I$16),"")</f>
        <v/>
      </c>
      <c r="J206" s="13" t="str">
        <f>IFERROR(INDEX(All!$C$13:$M$206,$B206,J$16),"")</f>
        <v/>
      </c>
      <c r="K206" s="3" t="str">
        <f>IFERROR(INDEX(All!$C$13:$M$206,$B206,K$16),"")</f>
        <v/>
      </c>
      <c r="L206" s="12" t="str">
        <f>IFERROR(INDEX(All!$C$13:$M$206,$B206,L$16),"")</f>
        <v/>
      </c>
      <c r="M206" s="20" t="str">
        <f>IFERROR(INDEX(All!$C$13:$M$206,$B206,M$16),"")</f>
        <v/>
      </c>
      <c r="N206" s="21" t="str">
        <f>IFERROR(LARGE($H$18:$H$205,ROW(A187)),"")</f>
        <v/>
      </c>
      <c r="O206" s="21" t="str">
        <f t="shared" si="13"/>
        <v/>
      </c>
    </row>
    <row r="207" spans="2:15">
      <c r="D207" s="22" t="s">
        <v>150</v>
      </c>
      <c r="E207" s="23"/>
      <c r="F207" s="24"/>
      <c r="G207" s="23"/>
      <c r="H207" s="23"/>
      <c r="I207" s="23"/>
      <c r="J207" s="23"/>
      <c r="K207" s="25">
        <f>SUBTOTAL(103,K18:K206)</f>
        <v>189</v>
      </c>
      <c r="L207" s="23"/>
      <c r="M207" s="23"/>
      <c r="N207" s="19"/>
      <c r="O207" s="19">
        <f>SUBTOTAL(103,O18:O206)</f>
        <v>189</v>
      </c>
    </row>
  </sheetData>
  <sheetProtection password="CC49" sheet="1" scenarios="1" selectLockedCells="1"/>
  <mergeCells count="20">
    <mergeCell ref="C2:P2"/>
    <mergeCell ref="A1:D1"/>
    <mergeCell ref="K8:L8"/>
    <mergeCell ref="D4:F4"/>
    <mergeCell ref="D9:E9"/>
    <mergeCell ref="I8:J8"/>
    <mergeCell ref="I9:J9"/>
    <mergeCell ref="D8:E8"/>
    <mergeCell ref="G8:H8"/>
    <mergeCell ref="T21:W21"/>
    <mergeCell ref="T22:W22"/>
    <mergeCell ref="G9:H9"/>
    <mergeCell ref="D6:M6"/>
    <mergeCell ref="K9:L9"/>
    <mergeCell ref="D11:E13"/>
    <mergeCell ref="D15:G15"/>
    <mergeCell ref="L15:M15"/>
    <mergeCell ref="T20:W20"/>
    <mergeCell ref="T18:W18"/>
    <mergeCell ref="T19:W19"/>
  </mergeCells>
  <conditionalFormatting sqref="G11:L11">
    <cfRule type="containsText" dxfId="30" priority="1" operator="containsText" text="ممتاز">
      <formula>NOT(ISERROR(SEARCH("ممتاز",G11)))</formula>
    </cfRule>
    <cfRule type="containsText" dxfId="29" priority="2" operator="containsText" text="جيد جداً">
      <formula>NOT(ISERROR(SEARCH("جيد جداً",G11)))</formula>
    </cfRule>
    <cfRule type="containsText" dxfId="28" priority="3" operator="containsText" text="جيد">
      <formula>NOT(ISERROR(SEARCH("جيد",G11)))</formula>
    </cfRule>
    <cfRule type="containsText" dxfId="27" priority="4" operator="containsText" text="مقبول">
      <formula>NOT(ISERROR(SEARCH("مقبول",G11)))</formula>
    </cfRule>
    <cfRule type="containsText" dxfId="26" priority="5" operator="containsText" text="ضعيف">
      <formula>NOT(ISERROR(SEARCH("ضعيف",G11)))</formula>
    </cfRule>
  </conditionalFormatting>
  <conditionalFormatting sqref="H18:H206">
    <cfRule type="cellIs" dxfId="25" priority="18" operator="between">
      <formula>1</formula>
      <formula>29</formula>
    </cfRule>
  </conditionalFormatting>
  <conditionalFormatting sqref="I18:J206">
    <cfRule type="cellIs" dxfId="24" priority="17" operator="between">
      <formula>1</formula>
      <formula>9</formula>
    </cfRule>
  </conditionalFormatting>
  <conditionalFormatting sqref="K18:K206">
    <cfRule type="cellIs" dxfId="23" priority="16" operator="lessThan">
      <formula>49</formula>
    </cfRule>
  </conditionalFormatting>
  <conditionalFormatting sqref="L18:M206">
    <cfRule type="containsText" dxfId="22" priority="6" operator="containsText" text="ممتاز">
      <formula>NOT(ISERROR(SEARCH("ممتاز",L18)))</formula>
    </cfRule>
    <cfRule type="containsText" dxfId="21" priority="7" operator="containsText" text="جيد جداً">
      <formula>NOT(ISERROR(SEARCH("جيد جداً",L18)))</formula>
    </cfRule>
    <cfRule type="containsText" dxfId="20" priority="8" operator="containsText" text="جيد">
      <formula>NOT(ISERROR(SEARCH("جيد",L18)))</formula>
    </cfRule>
    <cfRule type="containsText" dxfId="19" priority="9" operator="containsText" text="مقبول">
      <formula>NOT(ISERROR(SEARCH("مقبول",L18)))</formula>
    </cfRule>
    <cfRule type="containsText" dxfId="18" priority="10" operator="containsText" text="ضعيف">
      <formula>NOT(ISERROR(SEARCH("ضعيف",L18)))</formula>
    </cfRule>
  </conditionalFormatting>
  <hyperlinks>
    <hyperlink ref="A1" location="الرئيسية!A1" display="الرئيسية" xr:uid="{00000000-0004-0000-0600-000000000000}"/>
    <hyperlink ref="A1:D1" location="الرئيسية!A2" display="الرئيسية" xr:uid="{00000000-0004-0000-0600-000001000000}"/>
    <hyperlink ref="I1" location="أ!A2" display="(أ)" xr:uid="{00000000-0004-0000-0600-000002000000}"/>
    <hyperlink ref="J1" location="ب!A2" display="(ب)" xr:uid="{00000000-0004-0000-0600-000003000000}"/>
    <hyperlink ref="K1" location="ج!A2" display="(ج)" xr:uid="{00000000-0004-0000-0600-000004000000}"/>
    <hyperlink ref="L1" location="د!A2" display="(د)" xr:uid="{00000000-0004-0000-0600-000005000000}"/>
    <hyperlink ref="M1" location="هـ!A2" display="(هـ)" xr:uid="{00000000-0004-0000-0600-000006000000}"/>
  </hyperlinks>
  <printOptions horizontalCentered="1"/>
  <pageMargins left="0.25" right="0.25" top="0.75" bottom="0.75" header="0.3" footer="0.3"/>
  <pageSetup paperSize="9" scale="90" fitToHeight="0" orientation="portrait" horizontalDpi="300" verticalDpi="30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  <pageSetUpPr fitToPage="1"/>
  </sheetPr>
  <dimension ref="A1:IV213"/>
  <sheetViews>
    <sheetView showGridLines="0" rightToLeft="1" view="pageBreakPreview" zoomScaleNormal="100" zoomScaleSheetLayoutView="100" workbookViewId="0">
      <pane ySplit="2" topLeftCell="A3" activePane="bottomLeft" state="frozen"/>
      <selection pane="bottomLeft" sqref="A1:D1"/>
    </sheetView>
  </sheetViews>
  <sheetFormatPr defaultRowHeight="15.6"/>
  <cols>
    <col min="1" max="1" width="3.44140625" style="27" customWidth="1"/>
    <col min="2" max="2" width="4.44140625" style="27" hidden="1" customWidth="1"/>
    <col min="3" max="3" width="4.44140625" style="28" hidden="1" customWidth="1"/>
    <col min="4" max="4" width="4.5546875" style="28" customWidth="1"/>
    <col min="5" max="5" width="9.6640625" style="28" customWidth="1"/>
    <col min="6" max="6" width="33.88671875" style="27" customWidth="1"/>
    <col min="7" max="7" width="6.5546875" style="28" customWidth="1"/>
    <col min="8" max="8" width="8.109375" style="56" customWidth="1"/>
    <col min="9" max="10" width="8.109375" style="27" customWidth="1"/>
    <col min="11" max="11" width="9" style="27" customWidth="1"/>
    <col min="12" max="13" width="11.109375" style="27" customWidth="1"/>
    <col min="14" max="14" width="9.109375" style="27" hidden="1" customWidth="1"/>
    <col min="15" max="15" width="9.109375" style="28" hidden="1" customWidth="1"/>
    <col min="16" max="16" width="3.5546875" style="27" customWidth="1"/>
    <col min="17" max="256" width="9.109375" style="27"/>
  </cols>
  <sheetData>
    <row r="1" spans="1:15" s="52" customFormat="1" ht="15">
      <c r="A1" s="243" t="s">
        <v>117</v>
      </c>
      <c r="B1" s="243"/>
      <c r="C1" s="243"/>
      <c r="D1" s="243"/>
      <c r="E1" s="51"/>
      <c r="G1" s="51"/>
      <c r="I1" s="64" t="s">
        <v>112</v>
      </c>
      <c r="J1" s="63" t="s">
        <v>113</v>
      </c>
      <c r="K1" s="63" t="s">
        <v>114</v>
      </c>
      <c r="L1" s="63" t="s">
        <v>115</v>
      </c>
      <c r="M1" s="63" t="s">
        <v>116</v>
      </c>
      <c r="N1" s="54" t="str">
        <f>VLOOKUP($G$9,Grade_Names,2,TRUE)</f>
        <v>الثامن</v>
      </c>
    </row>
    <row r="2" spans="1:15" s="52" customFormat="1" ht="22.8">
      <c r="C2" s="82"/>
      <c r="D2" s="239" t="s">
        <v>200</v>
      </c>
      <c r="E2" s="239"/>
      <c r="F2" s="239"/>
      <c r="G2" s="239"/>
      <c r="H2" s="239"/>
      <c r="I2" s="239"/>
      <c r="J2" s="239"/>
      <c r="K2" s="239"/>
      <c r="L2" s="239"/>
      <c r="M2" s="239"/>
      <c r="N2" s="82"/>
      <c r="O2" s="82"/>
    </row>
    <row r="4" spans="1:15" ht="17.399999999999999">
      <c r="C4" s="52"/>
      <c r="D4" s="244" t="str">
        <f>الرئيسية!$B$2</f>
        <v>مدارس الفاتح الدولية</v>
      </c>
      <c r="E4" s="244"/>
      <c r="F4" s="244"/>
      <c r="G4" s="154"/>
      <c r="H4" s="154"/>
      <c r="I4" s="154"/>
      <c r="J4" s="154"/>
    </row>
    <row r="6" spans="1:15" ht="17.399999999999999">
      <c r="D6" s="253" t="str">
        <f>CONCATENATE("كشف درجات مادة ","(",D9,")"," لشهر ","(",M9,")"," من العام الدراسي ","(",I9,")")</f>
        <v>كشف درجات مادة (0) لشهر (محرم) من العام الدراسي (1444)</v>
      </c>
      <c r="E6" s="253"/>
      <c r="F6" s="253"/>
      <c r="G6" s="253"/>
      <c r="H6" s="253"/>
      <c r="I6" s="253"/>
      <c r="J6" s="253"/>
      <c r="K6" s="253"/>
      <c r="L6" s="253"/>
      <c r="M6" s="253"/>
    </row>
    <row r="7" spans="1:15" ht="12" customHeight="1"/>
    <row r="8" spans="1:15" ht="15.75" customHeight="1">
      <c r="D8" s="236" t="s">
        <v>88</v>
      </c>
      <c r="E8" s="236"/>
      <c r="F8" s="57" t="s">
        <v>90</v>
      </c>
      <c r="G8" s="57" t="s">
        <v>89</v>
      </c>
      <c r="H8" s="57" t="s">
        <v>11</v>
      </c>
      <c r="I8" s="236" t="s">
        <v>5</v>
      </c>
      <c r="J8" s="236"/>
      <c r="K8" s="236" t="s">
        <v>13</v>
      </c>
      <c r="L8" s="236"/>
      <c r="M8" s="57" t="s">
        <v>7</v>
      </c>
    </row>
    <row r="9" spans="1:15" s="28" customFormat="1">
      <c r="D9" s="233">
        <f>الرئيسية!$J$15</f>
        <v>0</v>
      </c>
      <c r="E9" s="233"/>
      <c r="F9" s="37">
        <f>الرئيسية!$B$15</f>
        <v>0</v>
      </c>
      <c r="G9" s="37">
        <f>الرئيسية!$Q$15</f>
        <v>8</v>
      </c>
      <c r="H9" s="176" t="s">
        <v>4</v>
      </c>
      <c r="I9" s="252">
        <f>الرئيسية!$B$9</f>
        <v>1444</v>
      </c>
      <c r="J9" s="252"/>
      <c r="K9" s="233" t="str">
        <f>الرئيسية!$J$9</f>
        <v>الأول</v>
      </c>
      <c r="L9" s="233"/>
      <c r="M9" s="37" t="str">
        <f>الرئيسية!$Q$9</f>
        <v>محرم</v>
      </c>
      <c r="N9" s="27"/>
    </row>
    <row r="10" spans="1:15" ht="7.5" customHeight="1">
      <c r="D10" s="58"/>
      <c r="E10" s="58"/>
      <c r="F10" s="58"/>
      <c r="G10" s="58"/>
      <c r="H10" s="58"/>
      <c r="I10" s="58"/>
    </row>
    <row r="11" spans="1:15" ht="18" customHeight="1">
      <c r="D11" s="245" t="s">
        <v>108</v>
      </c>
      <c r="E11" s="246"/>
      <c r="F11" s="57" t="s">
        <v>105</v>
      </c>
      <c r="G11" s="31" t="s">
        <v>100</v>
      </c>
      <c r="H11" s="31" t="s">
        <v>109</v>
      </c>
      <c r="I11" s="31" t="s">
        <v>101</v>
      </c>
      <c r="J11" s="31" t="s">
        <v>102</v>
      </c>
      <c r="K11" s="31" t="s">
        <v>103</v>
      </c>
      <c r="L11" s="31" t="s">
        <v>104</v>
      </c>
      <c r="M11" s="57" t="s">
        <v>84</v>
      </c>
    </row>
    <row r="12" spans="1:15" ht="18" customHeight="1">
      <c r="D12" s="247"/>
      <c r="E12" s="248"/>
      <c r="F12" s="37" t="s">
        <v>106</v>
      </c>
      <c r="G12" s="41">
        <f t="shared" ref="G12:L12" si="0">COUNTIF($L$18:$L$200,G11)</f>
        <v>0</v>
      </c>
      <c r="H12" s="41">
        <f t="shared" si="0"/>
        <v>0</v>
      </c>
      <c r="I12" s="41">
        <f t="shared" si="0"/>
        <v>0</v>
      </c>
      <c r="J12" s="41">
        <f t="shared" si="0"/>
        <v>0</v>
      </c>
      <c r="K12" s="41">
        <f t="shared" si="0"/>
        <v>0</v>
      </c>
      <c r="L12" s="41">
        <f t="shared" si="0"/>
        <v>0</v>
      </c>
      <c r="M12" s="2">
        <f>SUM(G12:L12)</f>
        <v>0</v>
      </c>
    </row>
    <row r="13" spans="1:15" ht="18" customHeight="1">
      <c r="D13" s="249"/>
      <c r="E13" s="250"/>
      <c r="F13" s="37" t="s">
        <v>107</v>
      </c>
      <c r="G13" s="41">
        <f t="shared" ref="G13:L13" si="1">COUNTIF($M$18:$M$200,G11)</f>
        <v>0</v>
      </c>
      <c r="H13" s="41">
        <f t="shared" si="1"/>
        <v>0</v>
      </c>
      <c r="I13" s="41">
        <f t="shared" si="1"/>
        <v>0</v>
      </c>
      <c r="J13" s="41">
        <f t="shared" si="1"/>
        <v>0</v>
      </c>
      <c r="K13" s="41">
        <f t="shared" si="1"/>
        <v>0</v>
      </c>
      <c r="L13" s="41">
        <f t="shared" si="1"/>
        <v>0</v>
      </c>
      <c r="M13" s="2">
        <f>SUM(G13:L13)</f>
        <v>0</v>
      </c>
    </row>
    <row r="14" spans="1:15" ht="7.5" customHeight="1">
      <c r="D14" s="58"/>
      <c r="E14" s="58"/>
      <c r="F14" s="58"/>
      <c r="G14" s="58"/>
      <c r="H14" s="58"/>
      <c r="I14" s="58"/>
    </row>
    <row r="15" spans="1:15" ht="15.75" customHeight="1">
      <c r="C15" s="74" t="str">
        <f ca="1">MID(CELL("filename",$A$16),FIND("]",CELL("filename",$A$16),1)+1,LEN(CELL("filename",$A$16))-FIND("]",CELL("filename",$A$16),1))</f>
        <v>هـ</v>
      </c>
      <c r="D15" s="241" t="s">
        <v>86</v>
      </c>
      <c r="E15" s="242"/>
      <c r="F15" s="242"/>
      <c r="G15" s="242"/>
      <c r="H15" s="16">
        <v>60</v>
      </c>
      <c r="I15" s="16">
        <v>20</v>
      </c>
      <c r="J15" s="16">
        <v>20</v>
      </c>
      <c r="K15" s="17">
        <v>100</v>
      </c>
      <c r="L15" s="251" t="s">
        <v>119</v>
      </c>
      <c r="M15" s="251"/>
      <c r="N15" s="75" t="s">
        <v>12</v>
      </c>
      <c r="O15" s="76" t="s">
        <v>85</v>
      </c>
    </row>
    <row r="16" spans="1:15" s="27" customFormat="1" ht="15.75" hidden="1" customHeight="1">
      <c r="C16" s="74">
        <f>All!B11</f>
        <v>1</v>
      </c>
      <c r="D16" s="77">
        <f>All!C$11</f>
        <v>1</v>
      </c>
      <c r="E16" s="77">
        <f>All!D$11</f>
        <v>2</v>
      </c>
      <c r="F16" s="77">
        <f>All!E$11</f>
        <v>3</v>
      </c>
      <c r="G16" s="77">
        <f>All!G$11</f>
        <v>5</v>
      </c>
      <c r="H16" s="77">
        <f>All!H$11</f>
        <v>6</v>
      </c>
      <c r="I16" s="77">
        <f>All!I$11</f>
        <v>7</v>
      </c>
      <c r="J16" s="77">
        <f>All!J$11</f>
        <v>8</v>
      </c>
      <c r="K16" s="77">
        <f>All!K$11</f>
        <v>9</v>
      </c>
      <c r="L16" s="77">
        <f>All!L$11</f>
        <v>10</v>
      </c>
      <c r="M16" s="77">
        <f>All!M$11</f>
        <v>11</v>
      </c>
      <c r="N16" s="78"/>
      <c r="O16" s="78"/>
    </row>
    <row r="17" spans="2:23" ht="20.25" customHeight="1">
      <c r="C17" s="79" t="s">
        <v>151</v>
      </c>
      <c r="D17" s="170" t="s">
        <v>9</v>
      </c>
      <c r="E17" s="171" t="s">
        <v>87</v>
      </c>
      <c r="F17" s="171" t="s">
        <v>10</v>
      </c>
      <c r="G17" s="171" t="s">
        <v>11</v>
      </c>
      <c r="H17" s="171" t="s">
        <v>136</v>
      </c>
      <c r="I17" s="171" t="s">
        <v>137</v>
      </c>
      <c r="J17" s="171" t="s">
        <v>138</v>
      </c>
      <c r="K17" s="171" t="s">
        <v>139</v>
      </c>
      <c r="L17" s="171" t="s">
        <v>203</v>
      </c>
      <c r="M17" s="172" t="s">
        <v>147</v>
      </c>
      <c r="N17" s="171" t="s">
        <v>12</v>
      </c>
      <c r="O17" s="173" t="s">
        <v>85</v>
      </c>
    </row>
    <row r="18" spans="2:23" ht="18" customHeight="1">
      <c r="B18" s="28" t="str">
        <f>IFERROR(SMALL($C$18:$C$211,ROW(All!G13)-ROW(All!$G$12)),"")</f>
        <v/>
      </c>
      <c r="C18" s="161" t="str">
        <f>IF(All!$B13="","",IF($H$9=All!G13,ROW(All!B13)-ROW(All!$B$12),""))</f>
        <v/>
      </c>
      <c r="D18" s="162" t="str">
        <f>IFERROR(INDEX(All!$C$13:$M$206,$B18,D$16),"")</f>
        <v/>
      </c>
      <c r="E18" s="12" t="str">
        <f>IFERROR(INDEX(All!$C$13:$M$206,$B18,E$16),"")</f>
        <v/>
      </c>
      <c r="F18" s="157" t="str">
        <f>IFERROR(INDEX(All!$C$13:$M$206,$B18,F$16),"")</f>
        <v/>
      </c>
      <c r="G18" s="12" t="str">
        <f>IFERROR(INDEX(All!$C$13:$M$206,$B18,G$16),"")</f>
        <v/>
      </c>
      <c r="H18" s="12" t="str">
        <f>IFERROR(INDEX(All!$C$13:$M$206,$B18,H$16),"")</f>
        <v/>
      </c>
      <c r="I18" s="12" t="str">
        <f>IFERROR(INDEX(All!$C$13:$M$206,$B18,I$16),"")</f>
        <v/>
      </c>
      <c r="J18" s="12" t="str">
        <f>IFERROR(INDEX(All!$C$13:$M$206,$B18,J$16),"")</f>
        <v/>
      </c>
      <c r="K18" s="15" t="str">
        <f>IFERROR(INDEX(All!$C$13:$M$206,$B18,K$16),"")</f>
        <v/>
      </c>
      <c r="L18" s="163" t="str">
        <f>IFERROR(INDEX(All!$C$13:$M$206,$B18,L$16),"")</f>
        <v/>
      </c>
      <c r="M18" s="163" t="str">
        <f>IFERROR(INDEX(All!$C$13:$M$206,$B18,M$16),"")</f>
        <v/>
      </c>
      <c r="N18" s="164"/>
      <c r="O18" s="165" t="str">
        <f>IF($G18=$H$9,1,"")</f>
        <v/>
      </c>
      <c r="T18" s="238"/>
      <c r="U18" s="238"/>
      <c r="V18" s="238"/>
      <c r="W18" s="238"/>
    </row>
    <row r="19" spans="2:23" ht="18" customHeight="1">
      <c r="B19" s="28" t="str">
        <f>IFERROR(SMALL($C$18:$C$211,ROW(All!G14)-ROW(All!$G$12)),"")</f>
        <v/>
      </c>
      <c r="C19" s="161" t="str">
        <f>IF(All!$B14="","",IF($H$9=All!G14,ROW(All!B14)-ROW(All!$B$12),""))</f>
        <v/>
      </c>
      <c r="D19" s="162" t="str">
        <f>IFERROR(INDEX(All!$C$13:$M$206,$B19,D$16),"")</f>
        <v/>
      </c>
      <c r="E19" s="12" t="str">
        <f>IFERROR(INDEX(All!$C$13:$M$206,$B19,E$16),"")</f>
        <v/>
      </c>
      <c r="F19" s="157" t="str">
        <f>IFERROR(INDEX(All!$C$13:$M$206,$B19,F$16),"")</f>
        <v/>
      </c>
      <c r="G19" s="12" t="str">
        <f>IFERROR(INDEX(All!$C$13:$M$206,$B19,G$16),"")</f>
        <v/>
      </c>
      <c r="H19" s="12" t="str">
        <f>IFERROR(INDEX(All!$C$13:$M$206,$B19,H$16),"")</f>
        <v/>
      </c>
      <c r="I19" s="12" t="str">
        <f>IFERROR(INDEX(All!$C$13:$M$206,$B19,I$16),"")</f>
        <v/>
      </c>
      <c r="J19" s="12" t="str">
        <f>IFERROR(INDEX(All!$C$13:$M$206,$B19,J$16),"")</f>
        <v/>
      </c>
      <c r="K19" s="15" t="str">
        <f>IFERROR(INDEX(All!$C$13:$M$206,$B19,K$16),"")</f>
        <v/>
      </c>
      <c r="L19" s="163" t="str">
        <f>IFERROR(INDEX(All!$C$13:$M$206,$B19,L$16),"")</f>
        <v/>
      </c>
      <c r="M19" s="163" t="str">
        <f>IFERROR(INDEX(All!$C$13:$M$206,$B19,M$16),"")</f>
        <v/>
      </c>
      <c r="N19" s="166"/>
      <c r="O19" s="167" t="str">
        <f t="shared" ref="O19:O82" si="2">IF($G19=$H$9,1,"")</f>
        <v/>
      </c>
      <c r="T19" s="238"/>
      <c r="U19" s="238"/>
      <c r="V19" s="238"/>
      <c r="W19" s="238"/>
    </row>
    <row r="20" spans="2:23" ht="18" customHeight="1">
      <c r="B20" s="28" t="str">
        <f>IFERROR(SMALL($C$18:$C$211,ROW(All!G15)-ROW(All!$G$12)),"")</f>
        <v/>
      </c>
      <c r="C20" s="161" t="str">
        <f>IF(All!$B15="","",IF($H$9=All!G15,ROW(All!B15)-ROW(All!$B$12),""))</f>
        <v/>
      </c>
      <c r="D20" s="162" t="str">
        <f>IFERROR(INDEX(All!$C$13:$M$206,$B20,D$16),"")</f>
        <v/>
      </c>
      <c r="E20" s="12" t="str">
        <f>IFERROR(INDEX(All!$C$13:$M$206,$B20,E$16),"")</f>
        <v/>
      </c>
      <c r="F20" s="157" t="str">
        <f>IFERROR(INDEX(All!$C$13:$M$206,$B20,F$16),"")</f>
        <v/>
      </c>
      <c r="G20" s="12" t="str">
        <f>IFERROR(INDEX(All!$C$13:$M$206,$B20,G$16),"")</f>
        <v/>
      </c>
      <c r="H20" s="12" t="str">
        <f>IFERROR(INDEX(All!$C$13:$M$206,$B20,H$16),"")</f>
        <v/>
      </c>
      <c r="I20" s="12" t="str">
        <f>IFERROR(INDEX(All!$C$13:$M$206,$B20,I$16),"")</f>
        <v/>
      </c>
      <c r="J20" s="12" t="str">
        <f>IFERROR(INDEX(All!$C$13:$M$206,$B20,J$16),"")</f>
        <v/>
      </c>
      <c r="K20" s="15" t="str">
        <f>IFERROR(INDEX(All!$C$13:$M$206,$B20,K$16),"")</f>
        <v/>
      </c>
      <c r="L20" s="163" t="str">
        <f>IFERROR(INDEX(All!$C$13:$M$206,$B20,L$16),"")</f>
        <v/>
      </c>
      <c r="M20" s="163" t="str">
        <f>IFERROR(INDEX(All!$C$13:$M$206,$B20,M$16),"")</f>
        <v/>
      </c>
      <c r="N20" s="164"/>
      <c r="O20" s="165" t="str">
        <f t="shared" si="2"/>
        <v/>
      </c>
      <c r="T20" s="238"/>
      <c r="U20" s="238"/>
      <c r="V20" s="238"/>
      <c r="W20" s="238"/>
    </row>
    <row r="21" spans="2:23" ht="18" customHeight="1">
      <c r="B21" s="28" t="str">
        <f>IFERROR(SMALL($C$18:$C$211,ROW(All!G16)-ROW(All!$G$12)),"")</f>
        <v/>
      </c>
      <c r="C21" s="161" t="str">
        <f>IF(All!$B16="","",IF($H$9=All!G16,ROW(All!B16)-ROW(All!$B$12),""))</f>
        <v/>
      </c>
      <c r="D21" s="162" t="str">
        <f>IFERROR(INDEX(All!$C$13:$M$206,$B21,D$16),"")</f>
        <v/>
      </c>
      <c r="E21" s="12" t="str">
        <f>IFERROR(INDEX(All!$C$13:$M$206,$B21,E$16),"")</f>
        <v/>
      </c>
      <c r="F21" s="157" t="str">
        <f>IFERROR(INDEX(All!$C$13:$M$206,$B21,F$16),"")</f>
        <v/>
      </c>
      <c r="G21" s="12" t="str">
        <f>IFERROR(INDEX(All!$C$13:$M$206,$B21,G$16),"")</f>
        <v/>
      </c>
      <c r="H21" s="12" t="str">
        <f>IFERROR(INDEX(All!$C$13:$M$206,$B21,H$16),"")</f>
        <v/>
      </c>
      <c r="I21" s="12" t="str">
        <f>IFERROR(INDEX(All!$C$13:$M$206,$B21,I$16),"")</f>
        <v/>
      </c>
      <c r="J21" s="12" t="str">
        <f>IFERROR(INDEX(All!$C$13:$M$206,$B21,J$16),"")</f>
        <v/>
      </c>
      <c r="K21" s="15" t="str">
        <f>IFERROR(INDEX(All!$C$13:$M$206,$B21,K$16),"")</f>
        <v/>
      </c>
      <c r="L21" s="163" t="str">
        <f>IFERROR(INDEX(All!$C$13:$M$206,$B21,L$16),"")</f>
        <v/>
      </c>
      <c r="M21" s="163" t="str">
        <f>IFERROR(INDEX(All!$C$13:$M$206,$B21,M$16),"")</f>
        <v/>
      </c>
      <c r="N21" s="166"/>
      <c r="O21" s="167" t="str">
        <f t="shared" si="2"/>
        <v/>
      </c>
      <c r="T21" s="238"/>
      <c r="U21" s="238"/>
      <c r="V21" s="238"/>
      <c r="W21" s="238"/>
    </row>
    <row r="22" spans="2:23" ht="18" customHeight="1">
      <c r="B22" s="28" t="str">
        <f>IFERROR(SMALL($C$18:$C$211,ROW(All!G17)-ROW(All!$G$12)),"")</f>
        <v/>
      </c>
      <c r="C22" s="161" t="str">
        <f>IF(All!$B17="","",IF($H$9=All!G17,ROW(All!B17)-ROW(All!$B$12),""))</f>
        <v/>
      </c>
      <c r="D22" s="162" t="str">
        <f>IFERROR(INDEX(All!$C$13:$M$206,$B22,D$16),"")</f>
        <v/>
      </c>
      <c r="E22" s="12" t="str">
        <f>IFERROR(INDEX(All!$C$13:$M$206,$B22,E$16),"")</f>
        <v/>
      </c>
      <c r="F22" s="157" t="str">
        <f>IFERROR(INDEX(All!$C$13:$M$206,$B22,F$16),"")</f>
        <v/>
      </c>
      <c r="G22" s="12" t="str">
        <f>IFERROR(INDEX(All!$C$13:$M$206,$B22,G$16),"")</f>
        <v/>
      </c>
      <c r="H22" s="12" t="str">
        <f>IFERROR(INDEX(All!$C$13:$M$206,$B22,H$16),"")</f>
        <v/>
      </c>
      <c r="I22" s="12" t="str">
        <f>IFERROR(INDEX(All!$C$13:$M$206,$B22,I$16),"")</f>
        <v/>
      </c>
      <c r="J22" s="12" t="str">
        <f>IFERROR(INDEX(All!$C$13:$M$206,$B22,J$16),"")</f>
        <v/>
      </c>
      <c r="K22" s="15" t="str">
        <f>IFERROR(INDEX(All!$C$13:$M$206,$B22,K$16),"")</f>
        <v/>
      </c>
      <c r="L22" s="163" t="str">
        <f>IFERROR(INDEX(All!$C$13:$M$206,$B22,L$16),"")</f>
        <v/>
      </c>
      <c r="M22" s="163" t="str">
        <f>IFERROR(INDEX(All!$C$13:$M$206,$B22,M$16),"")</f>
        <v/>
      </c>
      <c r="N22" s="164"/>
      <c r="O22" s="165" t="str">
        <f t="shared" si="2"/>
        <v/>
      </c>
    </row>
    <row r="23" spans="2:23" ht="18" customHeight="1">
      <c r="B23" s="28" t="str">
        <f>IFERROR(SMALL($C$18:$C$211,ROW(All!G18)-ROW(All!$G$12)),"")</f>
        <v/>
      </c>
      <c r="C23" s="161" t="str">
        <f>IF(All!$B18="","",IF($H$9=All!G18,ROW(All!B18)-ROW(All!$B$12),""))</f>
        <v/>
      </c>
      <c r="D23" s="162" t="str">
        <f>IFERROR(INDEX(All!$C$13:$M$206,$B23,D$16),"")</f>
        <v/>
      </c>
      <c r="E23" s="12" t="str">
        <f>IFERROR(INDEX(All!$C$13:$M$206,$B23,E$16),"")</f>
        <v/>
      </c>
      <c r="F23" s="157" t="str">
        <f>IFERROR(INDEX(All!$C$13:$M$206,$B23,F$16),"")</f>
        <v/>
      </c>
      <c r="G23" s="12" t="str">
        <f>IFERROR(INDEX(All!$C$13:$M$206,$B23,G$16),"")</f>
        <v/>
      </c>
      <c r="H23" s="12" t="str">
        <f>IFERROR(INDEX(All!$C$13:$M$206,$B23,H$16),"")</f>
        <v/>
      </c>
      <c r="I23" s="12" t="str">
        <f>IFERROR(INDEX(All!$C$13:$M$206,$B23,I$16),"")</f>
        <v/>
      </c>
      <c r="J23" s="12" t="str">
        <f>IFERROR(INDEX(All!$C$13:$M$206,$B23,J$16),"")</f>
        <v/>
      </c>
      <c r="K23" s="15" t="str">
        <f>IFERROR(INDEX(All!$C$13:$M$206,$B23,K$16),"")</f>
        <v/>
      </c>
      <c r="L23" s="163" t="str">
        <f>IFERROR(INDEX(All!$C$13:$M$206,$B23,L$16),"")</f>
        <v/>
      </c>
      <c r="M23" s="163" t="str">
        <f>IFERROR(INDEX(All!$C$13:$M$206,$B23,M$16),"")</f>
        <v/>
      </c>
      <c r="N23" s="166"/>
      <c r="O23" s="167" t="str">
        <f t="shared" si="2"/>
        <v/>
      </c>
    </row>
    <row r="24" spans="2:23" ht="18" customHeight="1">
      <c r="B24" s="28" t="str">
        <f>IFERROR(SMALL($C$18:$C$211,ROW(All!G19)-ROW(All!$G$12)),"")</f>
        <v/>
      </c>
      <c r="C24" s="161" t="str">
        <f>IF(All!$B19="","",IF($H$9=All!G19,ROW(All!B19)-ROW(All!$B$12),""))</f>
        <v/>
      </c>
      <c r="D24" s="162" t="str">
        <f>IFERROR(INDEX(All!$C$13:$M$206,$B24,D$16),"")</f>
        <v/>
      </c>
      <c r="E24" s="12" t="str">
        <f>IFERROR(INDEX(All!$C$13:$M$206,$B24,E$16),"")</f>
        <v/>
      </c>
      <c r="F24" s="157" t="str">
        <f>IFERROR(INDEX(All!$C$13:$M$206,$B24,F$16),"")</f>
        <v/>
      </c>
      <c r="G24" s="12" t="str">
        <f>IFERROR(INDEX(All!$C$13:$M$206,$B24,G$16),"")</f>
        <v/>
      </c>
      <c r="H24" s="12" t="str">
        <f>IFERROR(INDEX(All!$C$13:$M$206,$B24,H$16),"")</f>
        <v/>
      </c>
      <c r="I24" s="12" t="str">
        <f>IFERROR(INDEX(All!$C$13:$M$206,$B24,I$16),"")</f>
        <v/>
      </c>
      <c r="J24" s="12" t="str">
        <f>IFERROR(INDEX(All!$C$13:$M$206,$B24,J$16),"")</f>
        <v/>
      </c>
      <c r="K24" s="15" t="str">
        <f>IFERROR(INDEX(All!$C$13:$M$206,$B24,K$16),"")</f>
        <v/>
      </c>
      <c r="L24" s="163" t="str">
        <f>IFERROR(INDEX(All!$C$13:$M$206,$B24,L$16),"")</f>
        <v/>
      </c>
      <c r="M24" s="163" t="str">
        <f>IFERROR(INDEX(All!$C$13:$M$206,$B24,M$16),"")</f>
        <v/>
      </c>
      <c r="N24" s="164"/>
      <c r="O24" s="165" t="str">
        <f t="shared" si="2"/>
        <v/>
      </c>
    </row>
    <row r="25" spans="2:23" ht="18" customHeight="1">
      <c r="B25" s="28" t="str">
        <f>IFERROR(SMALL($C$18:$C$211,ROW(All!G20)-ROW(All!$G$12)),"")</f>
        <v/>
      </c>
      <c r="C25" s="161" t="str">
        <f>IF(All!$B20="","",IF($H$9=All!G20,ROW(All!B20)-ROW(All!$B$12),""))</f>
        <v/>
      </c>
      <c r="D25" s="162" t="str">
        <f>IFERROR(INDEX(All!$C$13:$M$206,$B25,D$16),"")</f>
        <v/>
      </c>
      <c r="E25" s="12" t="str">
        <f>IFERROR(INDEX(All!$C$13:$M$206,$B25,E$16),"")</f>
        <v/>
      </c>
      <c r="F25" s="157" t="str">
        <f>IFERROR(INDEX(All!$C$13:$M$206,$B25,F$16),"")</f>
        <v/>
      </c>
      <c r="G25" s="12" t="str">
        <f>IFERROR(INDEX(All!$C$13:$M$206,$B25,G$16),"")</f>
        <v/>
      </c>
      <c r="H25" s="12" t="str">
        <f>IFERROR(INDEX(All!$C$13:$M$206,$B25,H$16),"")</f>
        <v/>
      </c>
      <c r="I25" s="12" t="str">
        <f>IFERROR(INDEX(All!$C$13:$M$206,$B25,I$16),"")</f>
        <v/>
      </c>
      <c r="J25" s="12" t="str">
        <f>IFERROR(INDEX(All!$C$13:$M$206,$B25,J$16),"")</f>
        <v/>
      </c>
      <c r="K25" s="15" t="str">
        <f>IFERROR(INDEX(All!$C$13:$M$206,$B25,K$16),"")</f>
        <v/>
      </c>
      <c r="L25" s="163" t="str">
        <f>IFERROR(INDEX(All!$C$13:$M$206,$B25,L$16),"")</f>
        <v/>
      </c>
      <c r="M25" s="163" t="str">
        <f>IFERROR(INDEX(All!$C$13:$M$206,$B25,M$16),"")</f>
        <v/>
      </c>
      <c r="N25" s="166"/>
      <c r="O25" s="167" t="str">
        <f t="shared" si="2"/>
        <v/>
      </c>
    </row>
    <row r="26" spans="2:23" ht="18" customHeight="1">
      <c r="B26" s="28" t="str">
        <f>IFERROR(SMALL($C$18:$C$211,ROW(All!G21)-ROW(All!$G$12)),"")</f>
        <v/>
      </c>
      <c r="C26" s="161" t="str">
        <f>IF(All!$B21="","",IF($H$9=All!G21,ROW(All!B21)-ROW(All!$B$12),""))</f>
        <v/>
      </c>
      <c r="D26" s="162" t="str">
        <f>IFERROR(INDEX(All!$C$13:$M$206,$B26,D$16),"")</f>
        <v/>
      </c>
      <c r="E26" s="12" t="str">
        <f>IFERROR(INDEX(All!$C$13:$M$206,$B26,E$16),"")</f>
        <v/>
      </c>
      <c r="F26" s="157" t="str">
        <f>IFERROR(INDEX(All!$C$13:$M$206,$B26,F$16),"")</f>
        <v/>
      </c>
      <c r="G26" s="12" t="str">
        <f>IFERROR(INDEX(All!$C$13:$M$206,$B26,G$16),"")</f>
        <v/>
      </c>
      <c r="H26" s="12" t="str">
        <f>IFERROR(INDEX(All!$C$13:$M$206,$B26,H$16),"")</f>
        <v/>
      </c>
      <c r="I26" s="12" t="str">
        <f>IFERROR(INDEX(All!$C$13:$M$206,$B26,I$16),"")</f>
        <v/>
      </c>
      <c r="J26" s="12" t="str">
        <f>IFERROR(INDEX(All!$C$13:$M$206,$B26,J$16),"")</f>
        <v/>
      </c>
      <c r="K26" s="15" t="str">
        <f>IFERROR(INDEX(All!$C$13:$M$206,$B26,K$16),"")</f>
        <v/>
      </c>
      <c r="L26" s="163" t="str">
        <f>IFERROR(INDEX(All!$C$13:$M$206,$B26,L$16),"")</f>
        <v/>
      </c>
      <c r="M26" s="163" t="str">
        <f>IFERROR(INDEX(All!$C$13:$M$206,$B26,M$16),"")</f>
        <v/>
      </c>
      <c r="N26" s="164"/>
      <c r="O26" s="165" t="str">
        <f t="shared" si="2"/>
        <v/>
      </c>
    </row>
    <row r="27" spans="2:23" ht="18" customHeight="1">
      <c r="B27" s="28" t="str">
        <f>IFERROR(SMALL($C$18:$C$211,ROW(All!G22)-ROW(All!$G$12)),"")</f>
        <v/>
      </c>
      <c r="C27" s="161" t="str">
        <f>IF(All!$B22="","",IF($H$9=All!G22,ROW(All!B22)-ROW(All!$B$12),""))</f>
        <v/>
      </c>
      <c r="D27" s="162" t="str">
        <f>IFERROR(INDEX(All!$C$13:$M$206,$B27,D$16),"")</f>
        <v/>
      </c>
      <c r="E27" s="12" t="str">
        <f>IFERROR(INDEX(All!$C$13:$M$206,$B27,E$16),"")</f>
        <v/>
      </c>
      <c r="F27" s="157" t="str">
        <f>IFERROR(INDEX(All!$C$13:$M$206,$B27,F$16),"")</f>
        <v/>
      </c>
      <c r="G27" s="12" t="str">
        <f>IFERROR(INDEX(All!$C$13:$M$206,$B27,G$16),"")</f>
        <v/>
      </c>
      <c r="H27" s="12" t="str">
        <f>IFERROR(INDEX(All!$C$13:$M$206,$B27,H$16),"")</f>
        <v/>
      </c>
      <c r="I27" s="12" t="str">
        <f>IFERROR(INDEX(All!$C$13:$M$206,$B27,I$16),"")</f>
        <v/>
      </c>
      <c r="J27" s="12" t="str">
        <f>IFERROR(INDEX(All!$C$13:$M$206,$B27,J$16),"")</f>
        <v/>
      </c>
      <c r="K27" s="15" t="str">
        <f>IFERROR(INDEX(All!$C$13:$M$206,$B27,K$16),"")</f>
        <v/>
      </c>
      <c r="L27" s="163" t="str">
        <f>IFERROR(INDEX(All!$C$13:$M$206,$B27,L$16),"")</f>
        <v/>
      </c>
      <c r="M27" s="163" t="str">
        <f>IFERROR(INDEX(All!$C$13:$M$206,$B27,M$16),"")</f>
        <v/>
      </c>
      <c r="N27" s="166"/>
      <c r="O27" s="167" t="str">
        <f t="shared" si="2"/>
        <v/>
      </c>
    </row>
    <row r="28" spans="2:23" ht="18" customHeight="1">
      <c r="B28" s="28" t="str">
        <f>IFERROR(SMALL($C$18:$C$211,ROW(All!G23)-ROW(All!$G$12)),"")</f>
        <v/>
      </c>
      <c r="C28" s="161" t="str">
        <f>IF(All!$B23="","",IF($H$9=All!G23,ROW(All!B23)-ROW(All!$B$12),""))</f>
        <v/>
      </c>
      <c r="D28" s="162" t="str">
        <f>IFERROR(INDEX(All!$C$13:$M$206,$B28,D$16),"")</f>
        <v/>
      </c>
      <c r="E28" s="12" t="str">
        <f>IFERROR(INDEX(All!$C$13:$M$206,$B28,E$16),"")</f>
        <v/>
      </c>
      <c r="F28" s="157" t="str">
        <f>IFERROR(INDEX(All!$C$13:$M$206,$B28,F$16),"")</f>
        <v/>
      </c>
      <c r="G28" s="12" t="str">
        <f>IFERROR(INDEX(All!$C$13:$M$206,$B28,G$16),"")</f>
        <v/>
      </c>
      <c r="H28" s="12" t="str">
        <f>IFERROR(INDEX(All!$C$13:$M$206,$B28,H$16),"")</f>
        <v/>
      </c>
      <c r="I28" s="12" t="str">
        <f>IFERROR(INDEX(All!$C$13:$M$206,$B28,I$16),"")</f>
        <v/>
      </c>
      <c r="J28" s="12" t="str">
        <f>IFERROR(INDEX(All!$C$13:$M$206,$B28,J$16),"")</f>
        <v/>
      </c>
      <c r="K28" s="15" t="str">
        <f>IFERROR(INDEX(All!$C$13:$M$206,$B28,K$16),"")</f>
        <v/>
      </c>
      <c r="L28" s="163" t="str">
        <f>IFERROR(INDEX(All!$C$13:$M$206,$B28,L$16),"")</f>
        <v/>
      </c>
      <c r="M28" s="163" t="str">
        <f>IFERROR(INDEX(All!$C$13:$M$206,$B28,M$16),"")</f>
        <v/>
      </c>
      <c r="N28" s="164"/>
      <c r="O28" s="165" t="str">
        <f t="shared" si="2"/>
        <v/>
      </c>
    </row>
    <row r="29" spans="2:23" ht="18" customHeight="1">
      <c r="B29" s="28" t="str">
        <f>IFERROR(SMALL($C$18:$C$211,ROW(All!G24)-ROW(All!$G$12)),"")</f>
        <v/>
      </c>
      <c r="C29" s="161" t="str">
        <f>IF(All!$B24="","",IF($H$9=All!G24,ROW(All!B24)-ROW(All!$B$12),""))</f>
        <v/>
      </c>
      <c r="D29" s="162" t="str">
        <f>IFERROR(INDEX(All!$C$13:$M$206,$B29,D$16),"")</f>
        <v/>
      </c>
      <c r="E29" s="12" t="str">
        <f>IFERROR(INDEX(All!$C$13:$M$206,$B29,E$16),"")</f>
        <v/>
      </c>
      <c r="F29" s="157" t="str">
        <f>IFERROR(INDEX(All!$C$13:$M$206,$B29,F$16),"")</f>
        <v/>
      </c>
      <c r="G29" s="12" t="str">
        <f>IFERROR(INDEX(All!$C$13:$M$206,$B29,G$16),"")</f>
        <v/>
      </c>
      <c r="H29" s="12" t="str">
        <f>IFERROR(INDEX(All!$C$13:$M$206,$B29,H$16),"")</f>
        <v/>
      </c>
      <c r="I29" s="12" t="str">
        <f>IFERROR(INDEX(All!$C$13:$M$206,$B29,I$16),"")</f>
        <v/>
      </c>
      <c r="J29" s="12" t="str">
        <f>IFERROR(INDEX(All!$C$13:$M$206,$B29,J$16),"")</f>
        <v/>
      </c>
      <c r="K29" s="15" t="str">
        <f>IFERROR(INDEX(All!$C$13:$M$206,$B29,K$16),"")</f>
        <v/>
      </c>
      <c r="L29" s="163" t="str">
        <f>IFERROR(INDEX(All!$C$13:$M$206,$B29,L$16),"")</f>
        <v/>
      </c>
      <c r="M29" s="163" t="str">
        <f>IFERROR(INDEX(All!$C$13:$M$206,$B29,M$16),"")</f>
        <v/>
      </c>
      <c r="N29" s="166"/>
      <c r="O29" s="167" t="str">
        <f t="shared" si="2"/>
        <v/>
      </c>
    </row>
    <row r="30" spans="2:23" ht="18" customHeight="1">
      <c r="B30" s="28" t="str">
        <f>IFERROR(SMALL($C$18:$C$211,ROW(All!G25)-ROW(All!$G$12)),"")</f>
        <v/>
      </c>
      <c r="C30" s="161" t="str">
        <f>IF(All!$B25="","",IF($H$9=All!G25,ROW(All!B25)-ROW(All!$B$12),""))</f>
        <v/>
      </c>
      <c r="D30" s="162" t="str">
        <f>IFERROR(INDEX(All!$C$13:$M$206,$B30,D$16),"")</f>
        <v/>
      </c>
      <c r="E30" s="12" t="str">
        <f>IFERROR(INDEX(All!$C$13:$M$206,$B30,E$16),"")</f>
        <v/>
      </c>
      <c r="F30" s="157" t="str">
        <f>IFERROR(INDEX(All!$C$13:$M$206,$B30,F$16),"")</f>
        <v/>
      </c>
      <c r="G30" s="12" t="str">
        <f>IFERROR(INDEX(All!$C$13:$M$206,$B30,G$16),"")</f>
        <v/>
      </c>
      <c r="H30" s="12" t="str">
        <f>IFERROR(INDEX(All!$C$13:$M$206,$B30,H$16),"")</f>
        <v/>
      </c>
      <c r="I30" s="12" t="str">
        <f>IFERROR(INDEX(All!$C$13:$M$206,$B30,I$16),"")</f>
        <v/>
      </c>
      <c r="J30" s="12" t="str">
        <f>IFERROR(INDEX(All!$C$13:$M$206,$B30,J$16),"")</f>
        <v/>
      </c>
      <c r="K30" s="15" t="str">
        <f>IFERROR(INDEX(All!$C$13:$M$206,$B30,K$16),"")</f>
        <v/>
      </c>
      <c r="L30" s="163" t="str">
        <f>IFERROR(INDEX(All!$C$13:$M$206,$B30,L$16),"")</f>
        <v/>
      </c>
      <c r="M30" s="163" t="str">
        <f>IFERROR(INDEX(All!$C$13:$M$206,$B30,M$16),"")</f>
        <v/>
      </c>
      <c r="N30" s="164"/>
      <c r="O30" s="165" t="str">
        <f t="shared" si="2"/>
        <v/>
      </c>
    </row>
    <row r="31" spans="2:23" ht="18" customHeight="1">
      <c r="B31" s="28" t="str">
        <f>IFERROR(SMALL($C$18:$C$211,ROW(All!G26)-ROW(All!$G$12)),"")</f>
        <v/>
      </c>
      <c r="C31" s="161" t="str">
        <f>IF(All!$B26="","",IF($H$9=All!G26,ROW(All!B26)-ROW(All!$B$12),""))</f>
        <v/>
      </c>
      <c r="D31" s="162" t="str">
        <f>IFERROR(INDEX(All!$C$13:$M$206,$B31,D$16),"")</f>
        <v/>
      </c>
      <c r="E31" s="12" t="str">
        <f>IFERROR(INDEX(All!$C$13:$M$206,$B31,E$16),"")</f>
        <v/>
      </c>
      <c r="F31" s="157" t="str">
        <f>IFERROR(INDEX(All!$C$13:$M$206,$B31,F$16),"")</f>
        <v/>
      </c>
      <c r="G31" s="12" t="str">
        <f>IFERROR(INDEX(All!$C$13:$M$206,$B31,G$16),"")</f>
        <v/>
      </c>
      <c r="H31" s="12" t="str">
        <f>IFERROR(INDEX(All!$C$13:$M$206,$B31,H$16),"")</f>
        <v/>
      </c>
      <c r="I31" s="12" t="str">
        <f>IFERROR(INDEX(All!$C$13:$M$206,$B31,I$16),"")</f>
        <v/>
      </c>
      <c r="J31" s="12" t="str">
        <f>IFERROR(INDEX(All!$C$13:$M$206,$B31,J$16),"")</f>
        <v/>
      </c>
      <c r="K31" s="15" t="str">
        <f>IFERROR(INDEX(All!$C$13:$M$206,$B31,K$16),"")</f>
        <v/>
      </c>
      <c r="L31" s="163" t="str">
        <f>IFERROR(INDEX(All!$C$13:$M$206,$B31,L$16),"")</f>
        <v/>
      </c>
      <c r="M31" s="163" t="str">
        <f>IFERROR(INDEX(All!$C$13:$M$206,$B31,M$16),"")</f>
        <v/>
      </c>
      <c r="N31" s="166"/>
      <c r="O31" s="167" t="str">
        <f t="shared" si="2"/>
        <v/>
      </c>
    </row>
    <row r="32" spans="2:23" ht="18" customHeight="1">
      <c r="B32" s="28" t="str">
        <f>IFERROR(SMALL($C$18:$C$211,ROW(All!G27)-ROW(All!$G$12)),"")</f>
        <v/>
      </c>
      <c r="C32" s="161" t="str">
        <f>IF(All!$B27="","",IF($H$9=All!G27,ROW(All!B27)-ROW(All!$B$12),""))</f>
        <v/>
      </c>
      <c r="D32" s="162" t="str">
        <f>IFERROR(INDEX(All!$C$13:$M$206,$B32,D$16),"")</f>
        <v/>
      </c>
      <c r="E32" s="12" t="str">
        <f>IFERROR(INDEX(All!$C$13:$M$206,$B32,E$16),"")</f>
        <v/>
      </c>
      <c r="F32" s="157" t="str">
        <f>IFERROR(INDEX(All!$C$13:$M$206,$B32,F$16),"")</f>
        <v/>
      </c>
      <c r="G32" s="12" t="str">
        <f>IFERROR(INDEX(All!$C$13:$M$206,$B32,G$16),"")</f>
        <v/>
      </c>
      <c r="H32" s="12" t="str">
        <f>IFERROR(INDEX(All!$C$13:$M$206,$B32,H$16),"")</f>
        <v/>
      </c>
      <c r="I32" s="12" t="str">
        <f>IFERROR(INDEX(All!$C$13:$M$206,$B32,I$16),"")</f>
        <v/>
      </c>
      <c r="J32" s="12" t="str">
        <f>IFERROR(INDEX(All!$C$13:$M$206,$B32,J$16),"")</f>
        <v/>
      </c>
      <c r="K32" s="15" t="str">
        <f>IFERROR(INDEX(All!$C$13:$M$206,$B32,K$16),"")</f>
        <v/>
      </c>
      <c r="L32" s="163" t="str">
        <f>IFERROR(INDEX(All!$C$13:$M$206,$B32,L$16),"")</f>
        <v/>
      </c>
      <c r="M32" s="163" t="str">
        <f>IFERROR(INDEX(All!$C$13:$M$206,$B32,M$16),"")</f>
        <v/>
      </c>
      <c r="N32" s="164"/>
      <c r="O32" s="165" t="str">
        <f t="shared" si="2"/>
        <v/>
      </c>
    </row>
    <row r="33" spans="2:15" ht="18" customHeight="1">
      <c r="B33" s="28" t="str">
        <f>IFERROR(SMALL($C$18:$C$211,ROW(All!G28)-ROW(All!$G$12)),"")</f>
        <v/>
      </c>
      <c r="C33" s="161" t="str">
        <f>IF(All!$B28="","",IF($H$9=All!G28,ROW(All!B28)-ROW(All!$B$12),""))</f>
        <v/>
      </c>
      <c r="D33" s="162" t="str">
        <f>IFERROR(INDEX(All!$C$13:$M$206,$B33,D$16),"")</f>
        <v/>
      </c>
      <c r="E33" s="12" t="str">
        <f>IFERROR(INDEX(All!$C$13:$M$206,$B33,E$16),"")</f>
        <v/>
      </c>
      <c r="F33" s="157" t="str">
        <f>IFERROR(INDEX(All!$C$13:$M$206,$B33,F$16),"")</f>
        <v/>
      </c>
      <c r="G33" s="12" t="str">
        <f>IFERROR(INDEX(All!$C$13:$M$206,$B33,G$16),"")</f>
        <v/>
      </c>
      <c r="H33" s="12" t="str">
        <f>IFERROR(INDEX(All!$C$13:$M$206,$B33,H$16),"")</f>
        <v/>
      </c>
      <c r="I33" s="12" t="str">
        <f>IFERROR(INDEX(All!$C$13:$M$206,$B33,I$16),"")</f>
        <v/>
      </c>
      <c r="J33" s="12" t="str">
        <f>IFERROR(INDEX(All!$C$13:$M$206,$B33,J$16),"")</f>
        <v/>
      </c>
      <c r="K33" s="15" t="str">
        <f>IFERROR(INDEX(All!$C$13:$M$206,$B33,K$16),"")</f>
        <v/>
      </c>
      <c r="L33" s="163" t="str">
        <f>IFERROR(INDEX(All!$C$13:$M$206,$B33,L$16),"")</f>
        <v/>
      </c>
      <c r="M33" s="163" t="str">
        <f>IFERROR(INDEX(All!$C$13:$M$206,$B33,M$16),"")</f>
        <v/>
      </c>
      <c r="N33" s="166"/>
      <c r="O33" s="167" t="str">
        <f t="shared" si="2"/>
        <v/>
      </c>
    </row>
    <row r="34" spans="2:15" ht="18" customHeight="1">
      <c r="B34" s="28" t="str">
        <f>IFERROR(SMALL($C$18:$C$211,ROW(All!G29)-ROW(All!$G$12)),"")</f>
        <v/>
      </c>
      <c r="C34" s="161" t="str">
        <f>IF(All!$B29="","",IF($H$9=All!G29,ROW(All!B29)-ROW(All!$B$12),""))</f>
        <v/>
      </c>
      <c r="D34" s="162" t="str">
        <f>IFERROR(INDEX(All!$C$13:$M$206,$B34,D$16),"")</f>
        <v/>
      </c>
      <c r="E34" s="12" t="str">
        <f>IFERROR(INDEX(All!$C$13:$M$206,$B34,E$16),"")</f>
        <v/>
      </c>
      <c r="F34" s="157" t="str">
        <f>IFERROR(INDEX(All!$C$13:$M$206,$B34,F$16),"")</f>
        <v/>
      </c>
      <c r="G34" s="12" t="str">
        <f>IFERROR(INDEX(All!$C$13:$M$206,$B34,G$16),"")</f>
        <v/>
      </c>
      <c r="H34" s="12" t="str">
        <f>IFERROR(INDEX(All!$C$13:$M$206,$B34,H$16),"")</f>
        <v/>
      </c>
      <c r="I34" s="12" t="str">
        <f>IFERROR(INDEX(All!$C$13:$M$206,$B34,I$16),"")</f>
        <v/>
      </c>
      <c r="J34" s="12" t="str">
        <f>IFERROR(INDEX(All!$C$13:$M$206,$B34,J$16),"")</f>
        <v/>
      </c>
      <c r="K34" s="15" t="str">
        <f>IFERROR(INDEX(All!$C$13:$M$206,$B34,K$16),"")</f>
        <v/>
      </c>
      <c r="L34" s="163" t="str">
        <f>IFERROR(INDEX(All!$C$13:$M$206,$B34,L$16),"")</f>
        <v/>
      </c>
      <c r="M34" s="163" t="str">
        <f>IFERROR(INDEX(All!$C$13:$M$206,$B34,M$16),"")</f>
        <v/>
      </c>
      <c r="N34" s="164"/>
      <c r="O34" s="165" t="str">
        <f t="shared" si="2"/>
        <v/>
      </c>
    </row>
    <row r="35" spans="2:15" ht="18" customHeight="1">
      <c r="B35" s="28" t="str">
        <f>IFERROR(SMALL($C$18:$C$211,ROW(All!G30)-ROW(All!$G$12)),"")</f>
        <v/>
      </c>
      <c r="C35" s="161" t="str">
        <f>IF(All!$B30="","",IF($H$9=All!G30,ROW(All!B30)-ROW(All!$B$12),""))</f>
        <v/>
      </c>
      <c r="D35" s="162" t="str">
        <f>IFERROR(INDEX(All!$C$13:$M$206,$B35,D$16),"")</f>
        <v/>
      </c>
      <c r="E35" s="12" t="str">
        <f>IFERROR(INDEX(All!$C$13:$M$206,$B35,E$16),"")</f>
        <v/>
      </c>
      <c r="F35" s="157" t="str">
        <f>IFERROR(INDEX(All!$C$13:$M$206,$B35,F$16),"")</f>
        <v/>
      </c>
      <c r="G35" s="12" t="str">
        <f>IFERROR(INDEX(All!$C$13:$M$206,$B35,G$16),"")</f>
        <v/>
      </c>
      <c r="H35" s="12" t="str">
        <f>IFERROR(INDEX(All!$C$13:$M$206,$B35,H$16),"")</f>
        <v/>
      </c>
      <c r="I35" s="12" t="str">
        <f>IFERROR(INDEX(All!$C$13:$M$206,$B35,I$16),"")</f>
        <v/>
      </c>
      <c r="J35" s="12" t="str">
        <f>IFERROR(INDEX(All!$C$13:$M$206,$B35,J$16),"")</f>
        <v/>
      </c>
      <c r="K35" s="15" t="str">
        <f>IFERROR(INDEX(All!$C$13:$M$206,$B35,K$16),"")</f>
        <v/>
      </c>
      <c r="L35" s="163" t="str">
        <f>IFERROR(INDEX(All!$C$13:$M$206,$B35,L$16),"")</f>
        <v/>
      </c>
      <c r="M35" s="163" t="str">
        <f>IFERROR(INDEX(All!$C$13:$M$206,$B35,M$16),"")</f>
        <v/>
      </c>
      <c r="N35" s="166"/>
      <c r="O35" s="167" t="str">
        <f t="shared" si="2"/>
        <v/>
      </c>
    </row>
    <row r="36" spans="2:15" ht="18" customHeight="1">
      <c r="B36" s="28" t="str">
        <f>IFERROR(SMALL($C$18:$C$211,ROW(All!G31)-ROW(All!$G$12)),"")</f>
        <v/>
      </c>
      <c r="C36" s="161" t="str">
        <f>IF(All!$B31="","",IF($H$9=All!G31,ROW(All!B31)-ROW(All!$B$12),""))</f>
        <v/>
      </c>
      <c r="D36" s="162" t="str">
        <f>IFERROR(INDEX(All!$C$13:$M$206,$B36,D$16),"")</f>
        <v/>
      </c>
      <c r="E36" s="12" t="str">
        <f>IFERROR(INDEX(All!$C$13:$M$206,$B36,E$16),"")</f>
        <v/>
      </c>
      <c r="F36" s="157" t="str">
        <f>IFERROR(INDEX(All!$C$13:$M$206,$B36,F$16),"")</f>
        <v/>
      </c>
      <c r="G36" s="12" t="str">
        <f>IFERROR(INDEX(All!$C$13:$M$206,$B36,G$16),"")</f>
        <v/>
      </c>
      <c r="H36" s="12" t="str">
        <f>IFERROR(INDEX(All!$C$13:$M$206,$B36,H$16),"")</f>
        <v/>
      </c>
      <c r="I36" s="12" t="str">
        <f>IFERROR(INDEX(All!$C$13:$M$206,$B36,I$16),"")</f>
        <v/>
      </c>
      <c r="J36" s="12" t="str">
        <f>IFERROR(INDEX(All!$C$13:$M$206,$B36,J$16),"")</f>
        <v/>
      </c>
      <c r="K36" s="15" t="str">
        <f>IFERROR(INDEX(All!$C$13:$M$206,$B36,K$16),"")</f>
        <v/>
      </c>
      <c r="L36" s="163" t="str">
        <f>IFERROR(INDEX(All!$C$13:$M$206,$B36,L$16),"")</f>
        <v/>
      </c>
      <c r="M36" s="163" t="str">
        <f>IFERROR(INDEX(All!$C$13:$M$206,$B36,M$16),"")</f>
        <v/>
      </c>
      <c r="N36" s="164"/>
      <c r="O36" s="165" t="str">
        <f t="shared" si="2"/>
        <v/>
      </c>
    </row>
    <row r="37" spans="2:15" ht="18" customHeight="1">
      <c r="B37" s="28" t="str">
        <f>IFERROR(SMALL($C$18:$C$211,ROW(All!G32)-ROW(All!$G$12)),"")</f>
        <v/>
      </c>
      <c r="C37" s="161" t="str">
        <f>IF(All!$B32="","",IF($H$9=All!G32,ROW(All!B32)-ROW(All!$B$12),""))</f>
        <v/>
      </c>
      <c r="D37" s="162" t="str">
        <f>IFERROR(INDEX(All!$C$13:$M$206,$B37,D$16),"")</f>
        <v/>
      </c>
      <c r="E37" s="12" t="str">
        <f>IFERROR(INDEX(All!$C$13:$M$206,$B37,E$16),"")</f>
        <v/>
      </c>
      <c r="F37" s="157" t="str">
        <f>IFERROR(INDEX(All!$C$13:$M$206,$B37,F$16),"")</f>
        <v/>
      </c>
      <c r="G37" s="12" t="str">
        <f>IFERROR(INDEX(All!$C$13:$M$206,$B37,G$16),"")</f>
        <v/>
      </c>
      <c r="H37" s="12" t="str">
        <f>IFERROR(INDEX(All!$C$13:$M$206,$B37,H$16),"")</f>
        <v/>
      </c>
      <c r="I37" s="12" t="str">
        <f>IFERROR(INDEX(All!$C$13:$M$206,$B37,I$16),"")</f>
        <v/>
      </c>
      <c r="J37" s="12" t="str">
        <f>IFERROR(INDEX(All!$C$13:$M$206,$B37,J$16),"")</f>
        <v/>
      </c>
      <c r="K37" s="15" t="str">
        <f>IFERROR(INDEX(All!$C$13:$M$206,$B37,K$16),"")</f>
        <v/>
      </c>
      <c r="L37" s="163" t="str">
        <f>IFERROR(INDEX(All!$C$13:$M$206,$B37,L$16),"")</f>
        <v/>
      </c>
      <c r="M37" s="163" t="str">
        <f>IFERROR(INDEX(All!$C$13:$M$206,$B37,M$16),"")</f>
        <v/>
      </c>
      <c r="N37" s="166"/>
      <c r="O37" s="167" t="str">
        <f t="shared" si="2"/>
        <v/>
      </c>
    </row>
    <row r="38" spans="2:15" ht="18" customHeight="1">
      <c r="B38" s="28" t="str">
        <f>IFERROR(SMALL($C$18:$C$211,ROW(All!G33)-ROW(All!$G$12)),"")</f>
        <v/>
      </c>
      <c r="C38" s="161" t="str">
        <f>IF(All!$B33="","",IF($H$9=All!G33,ROW(All!B33)-ROW(All!$B$12),""))</f>
        <v/>
      </c>
      <c r="D38" s="162" t="str">
        <f>IFERROR(INDEX(All!$C$13:$M$206,$B38,D$16),"")</f>
        <v/>
      </c>
      <c r="E38" s="12" t="str">
        <f>IFERROR(INDEX(All!$C$13:$M$206,$B38,E$16),"")</f>
        <v/>
      </c>
      <c r="F38" s="157" t="str">
        <f>IFERROR(INDEX(All!$C$13:$M$206,$B38,F$16),"")</f>
        <v/>
      </c>
      <c r="G38" s="12" t="str">
        <f>IFERROR(INDEX(All!$C$13:$M$206,$B38,G$16),"")</f>
        <v/>
      </c>
      <c r="H38" s="12" t="str">
        <f>IFERROR(INDEX(All!$C$13:$M$206,$B38,H$16),"")</f>
        <v/>
      </c>
      <c r="I38" s="12" t="str">
        <f>IFERROR(INDEX(All!$C$13:$M$206,$B38,I$16),"")</f>
        <v/>
      </c>
      <c r="J38" s="12" t="str">
        <f>IFERROR(INDEX(All!$C$13:$M$206,$B38,J$16),"")</f>
        <v/>
      </c>
      <c r="K38" s="15" t="str">
        <f>IFERROR(INDEX(All!$C$13:$M$206,$B38,K$16),"")</f>
        <v/>
      </c>
      <c r="L38" s="163" t="str">
        <f>IFERROR(INDEX(All!$C$13:$M$206,$B38,L$16),"")</f>
        <v/>
      </c>
      <c r="M38" s="163" t="str">
        <f>IFERROR(INDEX(All!$C$13:$M$206,$B38,M$16),"")</f>
        <v/>
      </c>
      <c r="N38" s="164"/>
      <c r="O38" s="165" t="str">
        <f t="shared" si="2"/>
        <v/>
      </c>
    </row>
    <row r="39" spans="2:15" ht="18" customHeight="1">
      <c r="B39" s="28" t="str">
        <f>IFERROR(SMALL($C$18:$C$211,ROW(All!G34)-ROW(All!$G$12)),"")</f>
        <v/>
      </c>
      <c r="C39" s="161" t="str">
        <f>IF(All!$B34="","",IF($H$9=All!G34,ROW(All!B34)-ROW(All!$B$12),""))</f>
        <v/>
      </c>
      <c r="D39" s="162" t="str">
        <f>IFERROR(INDEX(All!$C$13:$M$206,$B39,D$16),"")</f>
        <v/>
      </c>
      <c r="E39" s="12" t="str">
        <f>IFERROR(INDEX(All!$C$13:$M$206,$B39,E$16),"")</f>
        <v/>
      </c>
      <c r="F39" s="157" t="str">
        <f>IFERROR(INDEX(All!$C$13:$M$206,$B39,F$16),"")</f>
        <v/>
      </c>
      <c r="G39" s="12" t="str">
        <f>IFERROR(INDEX(All!$C$13:$M$206,$B39,G$16),"")</f>
        <v/>
      </c>
      <c r="H39" s="12" t="str">
        <f>IFERROR(INDEX(All!$C$13:$M$206,$B39,H$16),"")</f>
        <v/>
      </c>
      <c r="I39" s="12" t="str">
        <f>IFERROR(INDEX(All!$C$13:$M$206,$B39,I$16),"")</f>
        <v/>
      </c>
      <c r="J39" s="12" t="str">
        <f>IFERROR(INDEX(All!$C$13:$M$206,$B39,J$16),"")</f>
        <v/>
      </c>
      <c r="K39" s="15" t="str">
        <f>IFERROR(INDEX(All!$C$13:$M$206,$B39,K$16),"")</f>
        <v/>
      </c>
      <c r="L39" s="163" t="str">
        <f>IFERROR(INDEX(All!$C$13:$M$206,$B39,L$16),"")</f>
        <v/>
      </c>
      <c r="M39" s="163" t="str">
        <f>IFERROR(INDEX(All!$C$13:$M$206,$B39,M$16),"")</f>
        <v/>
      </c>
      <c r="N39" s="166"/>
      <c r="O39" s="167" t="str">
        <f t="shared" si="2"/>
        <v/>
      </c>
    </row>
    <row r="40" spans="2:15" ht="18" customHeight="1">
      <c r="B40" s="28" t="str">
        <f>IFERROR(SMALL($C$18:$C$211,ROW(All!G35)-ROW(All!$G$12)),"")</f>
        <v/>
      </c>
      <c r="C40" s="161" t="str">
        <f>IF(All!$B35="","",IF($H$9=All!G35,ROW(All!B35)-ROW(All!$B$12),""))</f>
        <v/>
      </c>
      <c r="D40" s="162" t="str">
        <f>IFERROR(INDEX(All!$C$13:$M$206,$B40,D$16),"")</f>
        <v/>
      </c>
      <c r="E40" s="12" t="str">
        <f>IFERROR(INDEX(All!$C$13:$M$206,$B40,E$16),"")</f>
        <v/>
      </c>
      <c r="F40" s="157" t="str">
        <f>IFERROR(INDEX(All!$C$13:$M$206,$B40,F$16),"")</f>
        <v/>
      </c>
      <c r="G40" s="12" t="str">
        <f>IFERROR(INDEX(All!$C$13:$M$206,$B40,G$16),"")</f>
        <v/>
      </c>
      <c r="H40" s="12" t="str">
        <f>IFERROR(INDEX(All!$C$13:$M$206,$B40,H$16),"")</f>
        <v/>
      </c>
      <c r="I40" s="12" t="str">
        <f>IFERROR(INDEX(All!$C$13:$M$206,$B40,I$16),"")</f>
        <v/>
      </c>
      <c r="J40" s="12" t="str">
        <f>IFERROR(INDEX(All!$C$13:$M$206,$B40,J$16),"")</f>
        <v/>
      </c>
      <c r="K40" s="15" t="str">
        <f>IFERROR(INDEX(All!$C$13:$M$206,$B40,K$16),"")</f>
        <v/>
      </c>
      <c r="L40" s="163" t="str">
        <f>IFERROR(INDEX(All!$C$13:$M$206,$B40,L$16),"")</f>
        <v/>
      </c>
      <c r="M40" s="163" t="str">
        <f>IFERROR(INDEX(All!$C$13:$M$206,$B40,M$16),"")</f>
        <v/>
      </c>
      <c r="N40" s="164"/>
      <c r="O40" s="165" t="str">
        <f t="shared" si="2"/>
        <v/>
      </c>
    </row>
    <row r="41" spans="2:15" ht="18" customHeight="1">
      <c r="B41" s="28" t="str">
        <f>IFERROR(SMALL($C$18:$C$211,ROW(All!G36)-ROW(All!$G$12)),"")</f>
        <v/>
      </c>
      <c r="C41" s="161" t="str">
        <f>IF(All!$B36="","",IF($H$9=All!G36,ROW(All!B36)-ROW(All!$B$12),""))</f>
        <v/>
      </c>
      <c r="D41" s="162" t="str">
        <f>IFERROR(INDEX(All!$C$13:$M$206,$B41,D$16),"")</f>
        <v/>
      </c>
      <c r="E41" s="12" t="str">
        <f>IFERROR(INDEX(All!$C$13:$M$206,$B41,E$16),"")</f>
        <v/>
      </c>
      <c r="F41" s="157" t="str">
        <f>IFERROR(INDEX(All!$C$13:$M$206,$B41,F$16),"")</f>
        <v/>
      </c>
      <c r="G41" s="12" t="str">
        <f>IFERROR(INDEX(All!$C$13:$M$206,$B41,G$16),"")</f>
        <v/>
      </c>
      <c r="H41" s="12" t="str">
        <f>IFERROR(INDEX(All!$C$13:$M$206,$B41,H$16),"")</f>
        <v/>
      </c>
      <c r="I41" s="12" t="str">
        <f>IFERROR(INDEX(All!$C$13:$M$206,$B41,I$16),"")</f>
        <v/>
      </c>
      <c r="J41" s="12" t="str">
        <f>IFERROR(INDEX(All!$C$13:$M$206,$B41,J$16),"")</f>
        <v/>
      </c>
      <c r="K41" s="15" t="str">
        <f>IFERROR(INDEX(All!$C$13:$M$206,$B41,K$16),"")</f>
        <v/>
      </c>
      <c r="L41" s="163" t="str">
        <f>IFERROR(INDEX(All!$C$13:$M$206,$B41,L$16),"")</f>
        <v/>
      </c>
      <c r="M41" s="163" t="str">
        <f>IFERROR(INDEX(All!$C$13:$M$206,$B41,M$16),"")</f>
        <v/>
      </c>
      <c r="N41" s="166"/>
      <c r="O41" s="167" t="str">
        <f t="shared" si="2"/>
        <v/>
      </c>
    </row>
    <row r="42" spans="2:15" ht="18" customHeight="1">
      <c r="B42" s="28" t="str">
        <f>IFERROR(SMALL($C$18:$C$211,ROW(All!G37)-ROW(All!$G$12)),"")</f>
        <v/>
      </c>
      <c r="C42" s="161" t="str">
        <f>IF(All!$B37="","",IF($H$9=All!G37,ROW(All!B37)-ROW(All!$B$12),""))</f>
        <v/>
      </c>
      <c r="D42" s="162" t="str">
        <f>IFERROR(INDEX(All!$C$13:$M$206,$B42,D$16),"")</f>
        <v/>
      </c>
      <c r="E42" s="12" t="str">
        <f>IFERROR(INDEX(All!$C$13:$M$206,$B42,E$16),"")</f>
        <v/>
      </c>
      <c r="F42" s="157" t="str">
        <f>IFERROR(INDEX(All!$C$13:$M$206,$B42,F$16),"")</f>
        <v/>
      </c>
      <c r="G42" s="12" t="str">
        <f>IFERROR(INDEX(All!$C$13:$M$206,$B42,G$16),"")</f>
        <v/>
      </c>
      <c r="H42" s="12" t="str">
        <f>IFERROR(INDEX(All!$C$13:$M$206,$B42,H$16),"")</f>
        <v/>
      </c>
      <c r="I42" s="12" t="str">
        <f>IFERROR(INDEX(All!$C$13:$M$206,$B42,I$16),"")</f>
        <v/>
      </c>
      <c r="J42" s="12" t="str">
        <f>IFERROR(INDEX(All!$C$13:$M$206,$B42,J$16),"")</f>
        <v/>
      </c>
      <c r="K42" s="15" t="str">
        <f>IFERROR(INDEX(All!$C$13:$M$206,$B42,K$16),"")</f>
        <v/>
      </c>
      <c r="L42" s="163" t="str">
        <f>IFERROR(INDEX(All!$C$13:$M$206,$B42,L$16),"")</f>
        <v/>
      </c>
      <c r="M42" s="163" t="str">
        <f>IFERROR(INDEX(All!$C$13:$M$206,$B42,M$16),"")</f>
        <v/>
      </c>
      <c r="N42" s="164"/>
      <c r="O42" s="165" t="str">
        <f t="shared" si="2"/>
        <v/>
      </c>
    </row>
    <row r="43" spans="2:15" ht="18" customHeight="1">
      <c r="B43" s="28" t="str">
        <f>IFERROR(SMALL($C$18:$C$211,ROW(All!G38)-ROW(All!$G$12)),"")</f>
        <v/>
      </c>
      <c r="C43" s="161" t="str">
        <f>IF(All!$B38="","",IF($H$9=All!G38,ROW(All!B38)-ROW(All!$B$12),""))</f>
        <v/>
      </c>
      <c r="D43" s="162" t="str">
        <f>IFERROR(INDEX(All!$C$13:$M$206,$B43,D$16),"")</f>
        <v/>
      </c>
      <c r="E43" s="12" t="str">
        <f>IFERROR(INDEX(All!$C$13:$M$206,$B43,E$16),"")</f>
        <v/>
      </c>
      <c r="F43" s="157" t="str">
        <f>IFERROR(INDEX(All!$C$13:$M$206,$B43,F$16),"")</f>
        <v/>
      </c>
      <c r="G43" s="12" t="str">
        <f>IFERROR(INDEX(All!$C$13:$M$206,$B43,G$16),"")</f>
        <v/>
      </c>
      <c r="H43" s="12" t="str">
        <f>IFERROR(INDEX(All!$C$13:$M$206,$B43,H$16),"")</f>
        <v/>
      </c>
      <c r="I43" s="12" t="str">
        <f>IFERROR(INDEX(All!$C$13:$M$206,$B43,I$16),"")</f>
        <v/>
      </c>
      <c r="J43" s="12" t="str">
        <f>IFERROR(INDEX(All!$C$13:$M$206,$B43,J$16),"")</f>
        <v/>
      </c>
      <c r="K43" s="15" t="str">
        <f>IFERROR(INDEX(All!$C$13:$M$206,$B43,K$16),"")</f>
        <v/>
      </c>
      <c r="L43" s="163" t="str">
        <f>IFERROR(INDEX(All!$C$13:$M$206,$B43,L$16),"")</f>
        <v/>
      </c>
      <c r="M43" s="163" t="str">
        <f>IFERROR(INDEX(All!$C$13:$M$206,$B43,M$16),"")</f>
        <v/>
      </c>
      <c r="N43" s="166"/>
      <c r="O43" s="167" t="str">
        <f t="shared" si="2"/>
        <v/>
      </c>
    </row>
    <row r="44" spans="2:15" ht="18" customHeight="1">
      <c r="B44" s="28" t="str">
        <f>IFERROR(SMALL($C$18:$C$211,ROW(All!G39)-ROW(All!$G$12)),"")</f>
        <v/>
      </c>
      <c r="C44" s="161" t="str">
        <f>IF(All!$B39="","",IF($H$9=All!G39,ROW(All!B39)-ROW(All!$B$12),""))</f>
        <v/>
      </c>
      <c r="D44" s="162" t="str">
        <f>IFERROR(INDEX(All!$C$13:$M$206,$B44,D$16),"")</f>
        <v/>
      </c>
      <c r="E44" s="12" t="str">
        <f>IFERROR(INDEX(All!$C$13:$M$206,$B44,E$16),"")</f>
        <v/>
      </c>
      <c r="F44" s="157" t="str">
        <f>IFERROR(INDEX(All!$C$13:$M$206,$B44,F$16),"")</f>
        <v/>
      </c>
      <c r="G44" s="12" t="str">
        <f>IFERROR(INDEX(All!$C$13:$M$206,$B44,G$16),"")</f>
        <v/>
      </c>
      <c r="H44" s="12" t="str">
        <f>IFERROR(INDEX(All!$C$13:$M$206,$B44,H$16),"")</f>
        <v/>
      </c>
      <c r="I44" s="12" t="str">
        <f>IFERROR(INDEX(All!$C$13:$M$206,$B44,I$16),"")</f>
        <v/>
      </c>
      <c r="J44" s="12" t="str">
        <f>IFERROR(INDEX(All!$C$13:$M$206,$B44,J$16),"")</f>
        <v/>
      </c>
      <c r="K44" s="15" t="str">
        <f>IFERROR(INDEX(All!$C$13:$M$206,$B44,K$16),"")</f>
        <v/>
      </c>
      <c r="L44" s="163" t="str">
        <f>IFERROR(INDEX(All!$C$13:$M$206,$B44,L$16),"")</f>
        <v/>
      </c>
      <c r="M44" s="163" t="str">
        <f>IFERROR(INDEX(All!$C$13:$M$206,$B44,M$16),"")</f>
        <v/>
      </c>
      <c r="N44" s="164"/>
      <c r="O44" s="165" t="str">
        <f t="shared" si="2"/>
        <v/>
      </c>
    </row>
    <row r="45" spans="2:15" ht="18" customHeight="1">
      <c r="B45" s="28" t="str">
        <f>IFERROR(SMALL($C$18:$C$211,ROW(All!G40)-ROW(All!$G$12)),"")</f>
        <v/>
      </c>
      <c r="C45" s="161" t="str">
        <f>IF(All!$B40="","",IF($H$9=All!G40,ROW(All!B40)-ROW(All!$B$12),""))</f>
        <v/>
      </c>
      <c r="D45" s="162" t="str">
        <f>IFERROR(INDEX(All!$C$13:$M$206,$B45,D$16),"")</f>
        <v/>
      </c>
      <c r="E45" s="12" t="str">
        <f>IFERROR(INDEX(All!$C$13:$M$206,$B45,E$16),"")</f>
        <v/>
      </c>
      <c r="F45" s="157" t="str">
        <f>IFERROR(INDEX(All!$C$13:$M$206,$B45,F$16),"")</f>
        <v/>
      </c>
      <c r="G45" s="12" t="str">
        <f>IFERROR(INDEX(All!$C$13:$M$206,$B45,G$16),"")</f>
        <v/>
      </c>
      <c r="H45" s="12" t="str">
        <f>IFERROR(INDEX(All!$C$13:$M$206,$B45,H$16),"")</f>
        <v/>
      </c>
      <c r="I45" s="12" t="str">
        <f>IFERROR(INDEX(All!$C$13:$M$206,$B45,I$16),"")</f>
        <v/>
      </c>
      <c r="J45" s="12" t="str">
        <f>IFERROR(INDEX(All!$C$13:$M$206,$B45,J$16),"")</f>
        <v/>
      </c>
      <c r="K45" s="15" t="str">
        <f>IFERROR(INDEX(All!$C$13:$M$206,$B45,K$16),"")</f>
        <v/>
      </c>
      <c r="L45" s="163" t="str">
        <f>IFERROR(INDEX(All!$C$13:$M$206,$B45,L$16),"")</f>
        <v/>
      </c>
      <c r="M45" s="163" t="str">
        <f>IFERROR(INDEX(All!$C$13:$M$206,$B45,M$16),"")</f>
        <v/>
      </c>
      <c r="N45" s="166"/>
      <c r="O45" s="167" t="str">
        <f t="shared" si="2"/>
        <v/>
      </c>
    </row>
    <row r="46" spans="2:15" ht="18" customHeight="1">
      <c r="B46" s="28" t="str">
        <f>IFERROR(SMALL($C$18:$C$211,ROW(All!G41)-ROW(All!$G$12)),"")</f>
        <v/>
      </c>
      <c r="C46" s="161" t="str">
        <f>IF(All!$B41="","",IF($H$9=All!G41,ROW(All!B41)-ROW(All!$B$12),""))</f>
        <v/>
      </c>
      <c r="D46" s="162" t="str">
        <f>IFERROR(INDEX(All!$C$13:$M$206,$B46,D$16),"")</f>
        <v/>
      </c>
      <c r="E46" s="12" t="str">
        <f>IFERROR(INDEX(All!$C$13:$M$206,$B46,E$16),"")</f>
        <v/>
      </c>
      <c r="F46" s="157" t="str">
        <f>IFERROR(INDEX(All!$C$13:$M$206,$B46,F$16),"")</f>
        <v/>
      </c>
      <c r="G46" s="12" t="str">
        <f>IFERROR(INDEX(All!$C$13:$M$206,$B46,G$16),"")</f>
        <v/>
      </c>
      <c r="H46" s="12" t="str">
        <f>IFERROR(INDEX(All!$C$13:$M$206,$B46,H$16),"")</f>
        <v/>
      </c>
      <c r="I46" s="12" t="str">
        <f>IFERROR(INDEX(All!$C$13:$M$206,$B46,I$16),"")</f>
        <v/>
      </c>
      <c r="J46" s="12" t="str">
        <f>IFERROR(INDEX(All!$C$13:$M$206,$B46,J$16),"")</f>
        <v/>
      </c>
      <c r="K46" s="15" t="str">
        <f>IFERROR(INDEX(All!$C$13:$M$206,$B46,K$16),"")</f>
        <v/>
      </c>
      <c r="L46" s="163" t="str">
        <f>IFERROR(INDEX(All!$C$13:$M$206,$B46,L$16),"")</f>
        <v/>
      </c>
      <c r="M46" s="163" t="str">
        <f>IFERROR(INDEX(All!$C$13:$M$206,$B46,M$16),"")</f>
        <v/>
      </c>
      <c r="N46" s="164"/>
      <c r="O46" s="165" t="str">
        <f t="shared" si="2"/>
        <v/>
      </c>
    </row>
    <row r="47" spans="2:15" ht="18" customHeight="1">
      <c r="B47" s="28" t="str">
        <f>IFERROR(SMALL($C$18:$C$211,ROW(All!G42)-ROW(All!$G$12)),"")</f>
        <v/>
      </c>
      <c r="C47" s="161" t="str">
        <f>IF(All!$B42="","",IF($H$9=All!G42,ROW(All!B42)-ROW(All!$B$12),""))</f>
        <v/>
      </c>
      <c r="D47" s="162" t="str">
        <f>IFERROR(INDEX(All!$C$13:$M$206,$B47,D$16),"")</f>
        <v/>
      </c>
      <c r="E47" s="12" t="str">
        <f>IFERROR(INDEX(All!$C$13:$M$206,$B47,E$16),"")</f>
        <v/>
      </c>
      <c r="F47" s="157" t="str">
        <f>IFERROR(INDEX(All!$C$13:$M$206,$B47,F$16),"")</f>
        <v/>
      </c>
      <c r="G47" s="12" t="str">
        <f>IFERROR(INDEX(All!$C$13:$M$206,$B47,G$16),"")</f>
        <v/>
      </c>
      <c r="H47" s="12" t="str">
        <f>IFERROR(INDEX(All!$C$13:$M$206,$B47,H$16),"")</f>
        <v/>
      </c>
      <c r="I47" s="12" t="str">
        <f>IFERROR(INDEX(All!$C$13:$M$206,$B47,I$16),"")</f>
        <v/>
      </c>
      <c r="J47" s="12" t="str">
        <f>IFERROR(INDEX(All!$C$13:$M$206,$B47,J$16),"")</f>
        <v/>
      </c>
      <c r="K47" s="15" t="str">
        <f>IFERROR(INDEX(All!$C$13:$M$206,$B47,K$16),"")</f>
        <v/>
      </c>
      <c r="L47" s="163" t="str">
        <f>IFERROR(INDEX(All!$C$13:$M$206,$B47,L$16),"")</f>
        <v/>
      </c>
      <c r="M47" s="163" t="str">
        <f>IFERROR(INDEX(All!$C$13:$M$206,$B47,M$16),"")</f>
        <v/>
      </c>
      <c r="N47" s="166"/>
      <c r="O47" s="167" t="str">
        <f t="shared" si="2"/>
        <v/>
      </c>
    </row>
    <row r="48" spans="2:15" ht="18" customHeight="1">
      <c r="B48" s="28" t="str">
        <f>IFERROR(SMALL($C$18:$C$211,ROW(All!G43)-ROW(All!$G$12)),"")</f>
        <v/>
      </c>
      <c r="C48" s="161" t="str">
        <f>IF(All!$B43="","",IF($H$9=All!G43,ROW(All!B43)-ROW(All!$B$12),""))</f>
        <v/>
      </c>
      <c r="D48" s="162" t="str">
        <f>IFERROR(INDEX(All!$C$13:$M$206,$B48,D$16),"")</f>
        <v/>
      </c>
      <c r="E48" s="12" t="str">
        <f>IFERROR(INDEX(All!$C$13:$M$206,$B48,E$16),"")</f>
        <v/>
      </c>
      <c r="F48" s="157" t="str">
        <f>IFERROR(INDEX(All!$C$13:$M$206,$B48,F$16),"")</f>
        <v/>
      </c>
      <c r="G48" s="12" t="str">
        <f>IFERROR(INDEX(All!$C$13:$M$206,$B48,G$16),"")</f>
        <v/>
      </c>
      <c r="H48" s="12" t="str">
        <f>IFERROR(INDEX(All!$C$13:$M$206,$B48,H$16),"")</f>
        <v/>
      </c>
      <c r="I48" s="12" t="str">
        <f>IFERROR(INDEX(All!$C$13:$M$206,$B48,I$16),"")</f>
        <v/>
      </c>
      <c r="J48" s="12" t="str">
        <f>IFERROR(INDEX(All!$C$13:$M$206,$B48,J$16),"")</f>
        <v/>
      </c>
      <c r="K48" s="15" t="str">
        <f>IFERROR(INDEX(All!$C$13:$M$206,$B48,K$16),"")</f>
        <v/>
      </c>
      <c r="L48" s="163" t="str">
        <f>IFERROR(INDEX(All!$C$13:$M$206,$B48,L$16),"")</f>
        <v/>
      </c>
      <c r="M48" s="163" t="str">
        <f>IFERROR(INDEX(All!$C$13:$M$206,$B48,M$16),"")</f>
        <v/>
      </c>
      <c r="N48" s="164"/>
      <c r="O48" s="165" t="str">
        <f t="shared" si="2"/>
        <v/>
      </c>
    </row>
    <row r="49" spans="2:15" ht="18" customHeight="1">
      <c r="B49" s="28" t="str">
        <f>IFERROR(SMALL($C$18:$C$211,ROW(All!G44)-ROW(All!$G$12)),"")</f>
        <v/>
      </c>
      <c r="C49" s="161" t="str">
        <f>IF(All!$B44="","",IF($H$9=All!G44,ROW(All!B44)-ROW(All!$B$12),""))</f>
        <v/>
      </c>
      <c r="D49" s="162" t="str">
        <f>IFERROR(INDEX(All!$C$13:$M$206,$B49,D$16),"")</f>
        <v/>
      </c>
      <c r="E49" s="12" t="str">
        <f>IFERROR(INDEX(All!$C$13:$M$206,$B49,E$16),"")</f>
        <v/>
      </c>
      <c r="F49" s="157" t="str">
        <f>IFERROR(INDEX(All!$C$13:$M$206,$B49,F$16),"")</f>
        <v/>
      </c>
      <c r="G49" s="12" t="str">
        <f>IFERROR(INDEX(All!$C$13:$M$206,$B49,G$16),"")</f>
        <v/>
      </c>
      <c r="H49" s="12" t="str">
        <f>IFERROR(INDEX(All!$C$13:$M$206,$B49,H$16),"")</f>
        <v/>
      </c>
      <c r="I49" s="12" t="str">
        <f>IFERROR(INDEX(All!$C$13:$M$206,$B49,I$16),"")</f>
        <v/>
      </c>
      <c r="J49" s="12" t="str">
        <f>IFERROR(INDEX(All!$C$13:$M$206,$B49,J$16),"")</f>
        <v/>
      </c>
      <c r="K49" s="15" t="str">
        <f>IFERROR(INDEX(All!$C$13:$M$206,$B49,K$16),"")</f>
        <v/>
      </c>
      <c r="L49" s="163" t="str">
        <f>IFERROR(INDEX(All!$C$13:$M$206,$B49,L$16),"")</f>
        <v/>
      </c>
      <c r="M49" s="163" t="str">
        <f>IFERROR(INDEX(All!$C$13:$M$206,$B49,M$16),"")</f>
        <v/>
      </c>
      <c r="N49" s="166"/>
      <c r="O49" s="167" t="str">
        <f t="shared" si="2"/>
        <v/>
      </c>
    </row>
    <row r="50" spans="2:15" ht="18" customHeight="1">
      <c r="B50" s="28" t="str">
        <f>IFERROR(SMALL($C$18:$C$211,ROW(All!G45)-ROW(All!$G$12)),"")</f>
        <v/>
      </c>
      <c r="C50" s="161" t="str">
        <f>IF(All!$B45="","",IF($H$9=All!G45,ROW(All!B45)-ROW(All!$B$12),""))</f>
        <v/>
      </c>
      <c r="D50" s="162" t="str">
        <f>IFERROR(INDEX(All!$C$13:$M$206,$B50,D$16),"")</f>
        <v/>
      </c>
      <c r="E50" s="12" t="str">
        <f>IFERROR(INDEX(All!$C$13:$M$206,$B50,E$16),"")</f>
        <v/>
      </c>
      <c r="F50" s="157" t="str">
        <f>IFERROR(INDEX(All!$C$13:$M$206,$B50,F$16),"")</f>
        <v/>
      </c>
      <c r="G50" s="12" t="str">
        <f>IFERROR(INDEX(All!$C$13:$M$206,$B50,G$16),"")</f>
        <v/>
      </c>
      <c r="H50" s="12" t="str">
        <f>IFERROR(INDEX(All!$C$13:$M$206,$B50,H$16),"")</f>
        <v/>
      </c>
      <c r="I50" s="12" t="str">
        <f>IFERROR(INDEX(All!$C$13:$M$206,$B50,I$16),"")</f>
        <v/>
      </c>
      <c r="J50" s="12" t="str">
        <f>IFERROR(INDEX(All!$C$13:$M$206,$B50,J$16),"")</f>
        <v/>
      </c>
      <c r="K50" s="15" t="str">
        <f>IFERROR(INDEX(All!$C$13:$M$206,$B50,K$16),"")</f>
        <v/>
      </c>
      <c r="L50" s="163" t="str">
        <f>IFERROR(INDEX(All!$C$13:$M$206,$B50,L$16),"")</f>
        <v/>
      </c>
      <c r="M50" s="163" t="str">
        <f>IFERROR(INDEX(All!$C$13:$M$206,$B50,M$16),"")</f>
        <v/>
      </c>
      <c r="N50" s="164"/>
      <c r="O50" s="165" t="str">
        <f t="shared" si="2"/>
        <v/>
      </c>
    </row>
    <row r="51" spans="2:15" ht="18" customHeight="1">
      <c r="B51" s="28" t="str">
        <f>IFERROR(SMALL($C$18:$C$211,ROW(All!G46)-ROW(All!$G$12)),"")</f>
        <v/>
      </c>
      <c r="C51" s="161" t="str">
        <f>IF(All!$B46="","",IF($H$9=All!G46,ROW(All!B46)-ROW(All!$B$12),""))</f>
        <v/>
      </c>
      <c r="D51" s="162" t="str">
        <f>IFERROR(INDEX(All!$C$13:$M$206,$B51,D$16),"")</f>
        <v/>
      </c>
      <c r="E51" s="12" t="str">
        <f>IFERROR(INDEX(All!$C$13:$M$206,$B51,E$16),"")</f>
        <v/>
      </c>
      <c r="F51" s="157" t="str">
        <f>IFERROR(INDEX(All!$C$13:$M$206,$B51,F$16),"")</f>
        <v/>
      </c>
      <c r="G51" s="12" t="str">
        <f>IFERROR(INDEX(All!$C$13:$M$206,$B51,G$16),"")</f>
        <v/>
      </c>
      <c r="H51" s="12" t="str">
        <f>IFERROR(INDEX(All!$C$13:$M$206,$B51,H$16),"")</f>
        <v/>
      </c>
      <c r="I51" s="12" t="str">
        <f>IFERROR(INDEX(All!$C$13:$M$206,$B51,I$16),"")</f>
        <v/>
      </c>
      <c r="J51" s="12" t="str">
        <f>IFERROR(INDEX(All!$C$13:$M$206,$B51,J$16),"")</f>
        <v/>
      </c>
      <c r="K51" s="15" t="str">
        <f>IFERROR(INDEX(All!$C$13:$M$206,$B51,K$16),"")</f>
        <v/>
      </c>
      <c r="L51" s="163" t="str">
        <f>IFERROR(INDEX(All!$C$13:$M$206,$B51,L$16),"")</f>
        <v/>
      </c>
      <c r="M51" s="163" t="str">
        <f>IFERROR(INDEX(All!$C$13:$M$206,$B51,M$16),"")</f>
        <v/>
      </c>
      <c r="N51" s="166"/>
      <c r="O51" s="167" t="str">
        <f t="shared" si="2"/>
        <v/>
      </c>
    </row>
    <row r="52" spans="2:15" ht="18" customHeight="1">
      <c r="B52" s="28" t="str">
        <f>IFERROR(SMALL($C$18:$C$211,ROW(All!G47)-ROW(All!$G$12)),"")</f>
        <v/>
      </c>
      <c r="C52" s="161" t="str">
        <f>IF(All!$B47="","",IF($H$9=All!G47,ROW(All!B47)-ROW(All!$B$12),""))</f>
        <v/>
      </c>
      <c r="D52" s="162" t="str">
        <f>IFERROR(INDEX(All!$C$13:$M$206,$B52,D$16),"")</f>
        <v/>
      </c>
      <c r="E52" s="12" t="str">
        <f>IFERROR(INDEX(All!$C$13:$M$206,$B52,E$16),"")</f>
        <v/>
      </c>
      <c r="F52" s="157" t="str">
        <f>IFERROR(INDEX(All!$C$13:$M$206,$B52,F$16),"")</f>
        <v/>
      </c>
      <c r="G52" s="12" t="str">
        <f>IFERROR(INDEX(All!$C$13:$M$206,$B52,G$16),"")</f>
        <v/>
      </c>
      <c r="H52" s="12" t="str">
        <f>IFERROR(INDEX(All!$C$13:$M$206,$B52,H$16),"")</f>
        <v/>
      </c>
      <c r="I52" s="12" t="str">
        <f>IFERROR(INDEX(All!$C$13:$M$206,$B52,I$16),"")</f>
        <v/>
      </c>
      <c r="J52" s="12" t="str">
        <f>IFERROR(INDEX(All!$C$13:$M$206,$B52,J$16),"")</f>
        <v/>
      </c>
      <c r="K52" s="15" t="str">
        <f>IFERROR(INDEX(All!$C$13:$M$206,$B52,K$16),"")</f>
        <v/>
      </c>
      <c r="L52" s="163" t="str">
        <f>IFERROR(INDEX(All!$C$13:$M$206,$B52,L$16),"")</f>
        <v/>
      </c>
      <c r="M52" s="163" t="str">
        <f>IFERROR(INDEX(All!$C$13:$M$206,$B52,M$16),"")</f>
        <v/>
      </c>
      <c r="N52" s="164"/>
      <c r="O52" s="165" t="str">
        <f t="shared" si="2"/>
        <v/>
      </c>
    </row>
    <row r="53" spans="2:15" ht="18" customHeight="1">
      <c r="B53" s="28" t="str">
        <f>IFERROR(SMALL($C$18:$C$211,ROW(All!G48)-ROW(All!$G$12)),"")</f>
        <v/>
      </c>
      <c r="C53" s="161" t="str">
        <f>IF(All!$B48="","",IF($H$9=All!G48,ROW(All!B48)-ROW(All!$B$12),""))</f>
        <v/>
      </c>
      <c r="D53" s="162" t="str">
        <f>IFERROR(INDEX(All!$C$13:$M$206,$B53,D$16),"")</f>
        <v/>
      </c>
      <c r="E53" s="12" t="str">
        <f>IFERROR(INDEX(All!$C$13:$M$206,$B53,E$16),"")</f>
        <v/>
      </c>
      <c r="F53" s="157" t="str">
        <f>IFERROR(INDEX(All!$C$13:$M$206,$B53,F$16),"")</f>
        <v/>
      </c>
      <c r="G53" s="12" t="str">
        <f>IFERROR(INDEX(All!$C$13:$M$206,$B53,G$16),"")</f>
        <v/>
      </c>
      <c r="H53" s="12" t="str">
        <f>IFERROR(INDEX(All!$C$13:$M$206,$B53,H$16),"")</f>
        <v/>
      </c>
      <c r="I53" s="12" t="str">
        <f>IFERROR(INDEX(All!$C$13:$M$206,$B53,I$16),"")</f>
        <v/>
      </c>
      <c r="J53" s="12" t="str">
        <f>IFERROR(INDEX(All!$C$13:$M$206,$B53,J$16),"")</f>
        <v/>
      </c>
      <c r="K53" s="15" t="str">
        <f>IFERROR(INDEX(All!$C$13:$M$206,$B53,K$16),"")</f>
        <v/>
      </c>
      <c r="L53" s="163" t="str">
        <f>IFERROR(INDEX(All!$C$13:$M$206,$B53,L$16),"")</f>
        <v/>
      </c>
      <c r="M53" s="163" t="str">
        <f>IFERROR(INDEX(All!$C$13:$M$206,$B53,M$16),"")</f>
        <v/>
      </c>
      <c r="N53" s="166"/>
      <c r="O53" s="167" t="str">
        <f t="shared" si="2"/>
        <v/>
      </c>
    </row>
    <row r="54" spans="2:15" ht="18" customHeight="1">
      <c r="B54" s="28" t="str">
        <f>IFERROR(SMALL($C$18:$C$211,ROW(All!G49)-ROW(All!$G$12)),"")</f>
        <v/>
      </c>
      <c r="C54" s="161" t="str">
        <f>IF(All!$B49="","",IF($H$9=All!G49,ROW(All!B49)-ROW(All!$B$12),""))</f>
        <v/>
      </c>
      <c r="D54" s="162" t="str">
        <f>IFERROR(INDEX(All!$C$13:$M$206,$B54,D$16),"")</f>
        <v/>
      </c>
      <c r="E54" s="12" t="str">
        <f>IFERROR(INDEX(All!$C$13:$M$206,$B54,E$16),"")</f>
        <v/>
      </c>
      <c r="F54" s="157" t="str">
        <f>IFERROR(INDEX(All!$C$13:$M$206,$B54,F$16),"")</f>
        <v/>
      </c>
      <c r="G54" s="12" t="str">
        <f>IFERROR(INDEX(All!$C$13:$M$206,$B54,G$16),"")</f>
        <v/>
      </c>
      <c r="H54" s="12" t="str">
        <f>IFERROR(INDEX(All!$C$13:$M$206,$B54,H$16),"")</f>
        <v/>
      </c>
      <c r="I54" s="12" t="str">
        <f>IFERROR(INDEX(All!$C$13:$M$206,$B54,I$16),"")</f>
        <v/>
      </c>
      <c r="J54" s="12" t="str">
        <f>IFERROR(INDEX(All!$C$13:$M$206,$B54,J$16),"")</f>
        <v/>
      </c>
      <c r="K54" s="15" t="str">
        <f>IFERROR(INDEX(All!$C$13:$M$206,$B54,K$16),"")</f>
        <v/>
      </c>
      <c r="L54" s="163" t="str">
        <f>IFERROR(INDEX(All!$C$13:$M$206,$B54,L$16),"")</f>
        <v/>
      </c>
      <c r="M54" s="163" t="str">
        <f>IFERROR(INDEX(All!$C$13:$M$206,$B54,M$16),"")</f>
        <v/>
      </c>
      <c r="N54" s="164"/>
      <c r="O54" s="165" t="str">
        <f t="shared" si="2"/>
        <v/>
      </c>
    </row>
    <row r="55" spans="2:15" ht="18" customHeight="1">
      <c r="B55" s="28" t="str">
        <f>IFERROR(SMALL($C$18:$C$211,ROW(All!G50)-ROW(All!$G$12)),"")</f>
        <v/>
      </c>
      <c r="C55" s="161" t="str">
        <f>IF(All!$B50="","",IF($H$9=All!G50,ROW(All!B50)-ROW(All!$B$12),""))</f>
        <v/>
      </c>
      <c r="D55" s="162" t="str">
        <f>IFERROR(INDEX(All!$C$13:$M$206,$B55,D$16),"")</f>
        <v/>
      </c>
      <c r="E55" s="12" t="str">
        <f>IFERROR(INDEX(All!$C$13:$M$206,$B55,E$16),"")</f>
        <v/>
      </c>
      <c r="F55" s="157" t="str">
        <f>IFERROR(INDEX(All!$C$13:$M$206,$B55,F$16),"")</f>
        <v/>
      </c>
      <c r="G55" s="12" t="str">
        <f>IFERROR(INDEX(All!$C$13:$M$206,$B55,G$16),"")</f>
        <v/>
      </c>
      <c r="H55" s="12" t="str">
        <f>IFERROR(INDEX(All!$C$13:$M$206,$B55,H$16),"")</f>
        <v/>
      </c>
      <c r="I55" s="12" t="str">
        <f>IFERROR(INDEX(All!$C$13:$M$206,$B55,I$16),"")</f>
        <v/>
      </c>
      <c r="J55" s="12" t="str">
        <f>IFERROR(INDEX(All!$C$13:$M$206,$B55,J$16),"")</f>
        <v/>
      </c>
      <c r="K55" s="15" t="str">
        <f>IFERROR(INDEX(All!$C$13:$M$206,$B55,K$16),"")</f>
        <v/>
      </c>
      <c r="L55" s="163" t="str">
        <f>IFERROR(INDEX(All!$C$13:$M$206,$B55,L$16),"")</f>
        <v/>
      </c>
      <c r="M55" s="163" t="str">
        <f>IFERROR(INDEX(All!$C$13:$M$206,$B55,M$16),"")</f>
        <v/>
      </c>
      <c r="N55" s="166"/>
      <c r="O55" s="167" t="str">
        <f t="shared" si="2"/>
        <v/>
      </c>
    </row>
    <row r="56" spans="2:15" ht="18" customHeight="1">
      <c r="B56" s="28" t="str">
        <f>IFERROR(SMALL($C$18:$C$211,ROW(All!G51)-ROW(All!$G$12)),"")</f>
        <v/>
      </c>
      <c r="C56" s="161" t="str">
        <f>IF(All!$B51="","",IF($H$9=All!G51,ROW(All!B51)-ROW(All!$B$12),""))</f>
        <v/>
      </c>
      <c r="D56" s="162" t="str">
        <f>IFERROR(INDEX(All!$C$13:$M$206,$B56,D$16),"")</f>
        <v/>
      </c>
      <c r="E56" s="12" t="str">
        <f>IFERROR(INDEX(All!$C$13:$M$206,$B56,E$16),"")</f>
        <v/>
      </c>
      <c r="F56" s="157" t="str">
        <f>IFERROR(INDEX(All!$C$13:$M$206,$B56,F$16),"")</f>
        <v/>
      </c>
      <c r="G56" s="12" t="str">
        <f>IFERROR(INDEX(All!$C$13:$M$206,$B56,G$16),"")</f>
        <v/>
      </c>
      <c r="H56" s="12" t="str">
        <f>IFERROR(INDEX(All!$C$13:$M$206,$B56,H$16),"")</f>
        <v/>
      </c>
      <c r="I56" s="12" t="str">
        <f>IFERROR(INDEX(All!$C$13:$M$206,$B56,I$16),"")</f>
        <v/>
      </c>
      <c r="J56" s="12" t="str">
        <f>IFERROR(INDEX(All!$C$13:$M$206,$B56,J$16),"")</f>
        <v/>
      </c>
      <c r="K56" s="15" t="str">
        <f>IFERROR(INDEX(All!$C$13:$M$206,$B56,K$16),"")</f>
        <v/>
      </c>
      <c r="L56" s="163" t="str">
        <f>IFERROR(INDEX(All!$C$13:$M$206,$B56,L$16),"")</f>
        <v/>
      </c>
      <c r="M56" s="163" t="str">
        <f>IFERROR(INDEX(All!$C$13:$M$206,$B56,M$16),"")</f>
        <v/>
      </c>
      <c r="N56" s="164"/>
      <c r="O56" s="165" t="str">
        <f t="shared" si="2"/>
        <v/>
      </c>
    </row>
    <row r="57" spans="2:15" ht="18" customHeight="1">
      <c r="B57" s="28" t="str">
        <f>IFERROR(SMALL($C$18:$C$211,ROW(All!G52)-ROW(All!$G$12)),"")</f>
        <v/>
      </c>
      <c r="C57" s="161" t="str">
        <f>IF(All!$B52="","",IF($H$9=All!G52,ROW(All!B52)-ROW(All!$B$12),""))</f>
        <v/>
      </c>
      <c r="D57" s="162" t="str">
        <f>IFERROR(INDEX(All!$C$13:$M$206,$B57,D$16),"")</f>
        <v/>
      </c>
      <c r="E57" s="12" t="str">
        <f>IFERROR(INDEX(All!$C$13:$M$206,$B57,E$16),"")</f>
        <v/>
      </c>
      <c r="F57" s="157" t="str">
        <f>IFERROR(INDEX(All!$C$13:$M$206,$B57,F$16),"")</f>
        <v/>
      </c>
      <c r="G57" s="12" t="str">
        <f>IFERROR(INDEX(All!$C$13:$M$206,$B57,G$16),"")</f>
        <v/>
      </c>
      <c r="H57" s="12" t="str">
        <f>IFERROR(INDEX(All!$C$13:$M$206,$B57,H$16),"")</f>
        <v/>
      </c>
      <c r="I57" s="12" t="str">
        <f>IFERROR(INDEX(All!$C$13:$M$206,$B57,I$16),"")</f>
        <v/>
      </c>
      <c r="J57" s="12" t="str">
        <f>IFERROR(INDEX(All!$C$13:$M$206,$B57,J$16),"")</f>
        <v/>
      </c>
      <c r="K57" s="15" t="str">
        <f>IFERROR(INDEX(All!$C$13:$M$206,$B57,K$16),"")</f>
        <v/>
      </c>
      <c r="L57" s="163" t="str">
        <f>IFERROR(INDEX(All!$C$13:$M$206,$B57,L$16),"")</f>
        <v/>
      </c>
      <c r="M57" s="163" t="str">
        <f>IFERROR(INDEX(All!$C$13:$M$206,$B57,M$16),"")</f>
        <v/>
      </c>
      <c r="N57" s="166"/>
      <c r="O57" s="167" t="str">
        <f t="shared" si="2"/>
        <v/>
      </c>
    </row>
    <row r="58" spans="2:15" ht="18" customHeight="1">
      <c r="B58" s="28" t="str">
        <f>IFERROR(SMALL($C$18:$C$211,ROW(All!G53)-ROW(All!$G$12)),"")</f>
        <v/>
      </c>
      <c r="C58" s="161" t="str">
        <f>IF(All!$B53="","",IF($H$9=All!G53,ROW(All!B53)-ROW(All!$B$12),""))</f>
        <v/>
      </c>
      <c r="D58" s="162" t="str">
        <f>IFERROR(INDEX(All!$C$13:$M$206,$B58,D$16),"")</f>
        <v/>
      </c>
      <c r="E58" s="12" t="str">
        <f>IFERROR(INDEX(All!$C$13:$M$206,$B58,E$16),"")</f>
        <v/>
      </c>
      <c r="F58" s="157" t="str">
        <f>IFERROR(INDEX(All!$C$13:$M$206,$B58,F$16),"")</f>
        <v/>
      </c>
      <c r="G58" s="12" t="str">
        <f>IFERROR(INDEX(All!$C$13:$M$206,$B58,G$16),"")</f>
        <v/>
      </c>
      <c r="H58" s="12" t="str">
        <f>IFERROR(INDEX(All!$C$13:$M$206,$B58,H$16),"")</f>
        <v/>
      </c>
      <c r="I58" s="12" t="str">
        <f>IFERROR(INDEX(All!$C$13:$M$206,$B58,I$16),"")</f>
        <v/>
      </c>
      <c r="J58" s="12" t="str">
        <f>IFERROR(INDEX(All!$C$13:$M$206,$B58,J$16),"")</f>
        <v/>
      </c>
      <c r="K58" s="15" t="str">
        <f>IFERROR(INDEX(All!$C$13:$M$206,$B58,K$16),"")</f>
        <v/>
      </c>
      <c r="L58" s="163" t="str">
        <f>IFERROR(INDEX(All!$C$13:$M$206,$B58,L$16),"")</f>
        <v/>
      </c>
      <c r="M58" s="163" t="str">
        <f>IFERROR(INDEX(All!$C$13:$M$206,$B58,M$16),"")</f>
        <v/>
      </c>
      <c r="N58" s="164"/>
      <c r="O58" s="165" t="str">
        <f t="shared" si="2"/>
        <v/>
      </c>
    </row>
    <row r="59" spans="2:15" ht="18" customHeight="1">
      <c r="B59" s="28" t="str">
        <f>IFERROR(SMALL($C$18:$C$211,ROW(All!G54)-ROW(All!$G$12)),"")</f>
        <v/>
      </c>
      <c r="C59" s="161" t="str">
        <f>IF(All!$B54="","",IF($H$9=All!G54,ROW(All!B54)-ROW(All!$B$12),""))</f>
        <v/>
      </c>
      <c r="D59" s="162" t="str">
        <f>IFERROR(INDEX(All!$C$13:$M$206,$B59,D$16),"")</f>
        <v/>
      </c>
      <c r="E59" s="12" t="str">
        <f>IFERROR(INDEX(All!$C$13:$M$206,$B59,E$16),"")</f>
        <v/>
      </c>
      <c r="F59" s="157" t="str">
        <f>IFERROR(INDEX(All!$C$13:$M$206,$B59,F$16),"")</f>
        <v/>
      </c>
      <c r="G59" s="12" t="str">
        <f>IFERROR(INDEX(All!$C$13:$M$206,$B59,G$16),"")</f>
        <v/>
      </c>
      <c r="H59" s="12" t="str">
        <f>IFERROR(INDEX(All!$C$13:$M$206,$B59,H$16),"")</f>
        <v/>
      </c>
      <c r="I59" s="12" t="str">
        <f>IFERROR(INDEX(All!$C$13:$M$206,$B59,I$16),"")</f>
        <v/>
      </c>
      <c r="J59" s="12" t="str">
        <f>IFERROR(INDEX(All!$C$13:$M$206,$B59,J$16),"")</f>
        <v/>
      </c>
      <c r="K59" s="15" t="str">
        <f>IFERROR(INDEX(All!$C$13:$M$206,$B59,K$16),"")</f>
        <v/>
      </c>
      <c r="L59" s="163" t="str">
        <f>IFERROR(INDEX(All!$C$13:$M$206,$B59,L$16),"")</f>
        <v/>
      </c>
      <c r="M59" s="163" t="str">
        <f>IFERROR(INDEX(All!$C$13:$M$206,$B59,M$16),"")</f>
        <v/>
      </c>
      <c r="N59" s="166"/>
      <c r="O59" s="167" t="str">
        <f t="shared" si="2"/>
        <v/>
      </c>
    </row>
    <row r="60" spans="2:15" ht="18" customHeight="1">
      <c r="B60" s="28" t="str">
        <f>IFERROR(SMALL($C$18:$C$211,ROW(All!G55)-ROW(All!$G$12)),"")</f>
        <v/>
      </c>
      <c r="C60" s="161" t="str">
        <f>IF(All!$B55="","",IF($H$9=All!G55,ROW(All!B55)-ROW(All!$B$12),""))</f>
        <v/>
      </c>
      <c r="D60" s="162" t="str">
        <f>IFERROR(INDEX(All!$C$13:$M$206,$B60,D$16),"")</f>
        <v/>
      </c>
      <c r="E60" s="12" t="str">
        <f>IFERROR(INDEX(All!$C$13:$M$206,$B60,E$16),"")</f>
        <v/>
      </c>
      <c r="F60" s="157" t="str">
        <f>IFERROR(INDEX(All!$C$13:$M$206,$B60,F$16),"")</f>
        <v/>
      </c>
      <c r="G60" s="12" t="str">
        <f>IFERROR(INDEX(All!$C$13:$M$206,$B60,G$16),"")</f>
        <v/>
      </c>
      <c r="H60" s="12" t="str">
        <f>IFERROR(INDEX(All!$C$13:$M$206,$B60,H$16),"")</f>
        <v/>
      </c>
      <c r="I60" s="12" t="str">
        <f>IFERROR(INDEX(All!$C$13:$M$206,$B60,I$16),"")</f>
        <v/>
      </c>
      <c r="J60" s="12" t="str">
        <f>IFERROR(INDEX(All!$C$13:$M$206,$B60,J$16),"")</f>
        <v/>
      </c>
      <c r="K60" s="15" t="str">
        <f>IFERROR(INDEX(All!$C$13:$M$206,$B60,K$16),"")</f>
        <v/>
      </c>
      <c r="L60" s="163" t="str">
        <f>IFERROR(INDEX(All!$C$13:$M$206,$B60,L$16),"")</f>
        <v/>
      </c>
      <c r="M60" s="163" t="str">
        <f>IFERROR(INDEX(All!$C$13:$M$206,$B60,M$16),"")</f>
        <v/>
      </c>
      <c r="N60" s="164"/>
      <c r="O60" s="165" t="str">
        <f t="shared" si="2"/>
        <v/>
      </c>
    </row>
    <row r="61" spans="2:15" ht="18" customHeight="1">
      <c r="B61" s="28" t="str">
        <f>IFERROR(SMALL($C$18:$C$211,ROW(All!G56)-ROW(All!$G$12)),"")</f>
        <v/>
      </c>
      <c r="C61" s="161" t="str">
        <f>IF(All!$B56="","",IF($H$9=All!G56,ROW(All!B56)-ROW(All!$B$12),""))</f>
        <v/>
      </c>
      <c r="D61" s="162" t="str">
        <f>IFERROR(INDEX(All!$C$13:$M$206,$B61,D$16),"")</f>
        <v/>
      </c>
      <c r="E61" s="12" t="str">
        <f>IFERROR(INDEX(All!$C$13:$M$206,$B61,E$16),"")</f>
        <v/>
      </c>
      <c r="F61" s="157" t="str">
        <f>IFERROR(INDEX(All!$C$13:$M$206,$B61,F$16),"")</f>
        <v/>
      </c>
      <c r="G61" s="12" t="str">
        <f>IFERROR(INDEX(All!$C$13:$M$206,$B61,G$16),"")</f>
        <v/>
      </c>
      <c r="H61" s="12" t="str">
        <f>IFERROR(INDEX(All!$C$13:$M$206,$B61,H$16),"")</f>
        <v/>
      </c>
      <c r="I61" s="12" t="str">
        <f>IFERROR(INDEX(All!$C$13:$M$206,$B61,I$16),"")</f>
        <v/>
      </c>
      <c r="J61" s="12" t="str">
        <f>IFERROR(INDEX(All!$C$13:$M$206,$B61,J$16),"")</f>
        <v/>
      </c>
      <c r="K61" s="15" t="str">
        <f>IFERROR(INDEX(All!$C$13:$M$206,$B61,K$16),"")</f>
        <v/>
      </c>
      <c r="L61" s="163" t="str">
        <f>IFERROR(INDEX(All!$C$13:$M$206,$B61,L$16),"")</f>
        <v/>
      </c>
      <c r="M61" s="163" t="str">
        <f>IFERROR(INDEX(All!$C$13:$M$206,$B61,M$16),"")</f>
        <v/>
      </c>
      <c r="N61" s="166"/>
      <c r="O61" s="167" t="str">
        <f t="shared" si="2"/>
        <v/>
      </c>
    </row>
    <row r="62" spans="2:15" ht="18" customHeight="1">
      <c r="B62" s="28" t="str">
        <f>IFERROR(SMALL($C$18:$C$211,ROW(All!G57)-ROW(All!$G$12)),"")</f>
        <v/>
      </c>
      <c r="C62" s="161" t="str">
        <f>IF(All!$B57="","",IF($H$9=All!G57,ROW(All!B57)-ROW(All!$B$12),""))</f>
        <v/>
      </c>
      <c r="D62" s="162" t="str">
        <f>IFERROR(INDEX(All!$C$13:$M$206,$B62,D$16),"")</f>
        <v/>
      </c>
      <c r="E62" s="12" t="str">
        <f>IFERROR(INDEX(All!$C$13:$M$206,$B62,E$16),"")</f>
        <v/>
      </c>
      <c r="F62" s="157" t="str">
        <f>IFERROR(INDEX(All!$C$13:$M$206,$B62,F$16),"")</f>
        <v/>
      </c>
      <c r="G62" s="12" t="str">
        <f>IFERROR(INDEX(All!$C$13:$M$206,$B62,G$16),"")</f>
        <v/>
      </c>
      <c r="H62" s="12" t="str">
        <f>IFERROR(INDEX(All!$C$13:$M$206,$B62,H$16),"")</f>
        <v/>
      </c>
      <c r="I62" s="12" t="str">
        <f>IFERROR(INDEX(All!$C$13:$M$206,$B62,I$16),"")</f>
        <v/>
      </c>
      <c r="J62" s="12" t="str">
        <f>IFERROR(INDEX(All!$C$13:$M$206,$B62,J$16),"")</f>
        <v/>
      </c>
      <c r="K62" s="15" t="str">
        <f>IFERROR(INDEX(All!$C$13:$M$206,$B62,K$16),"")</f>
        <v/>
      </c>
      <c r="L62" s="163" t="str">
        <f>IFERROR(INDEX(All!$C$13:$M$206,$B62,L$16),"")</f>
        <v/>
      </c>
      <c r="M62" s="163" t="str">
        <f>IFERROR(INDEX(All!$C$13:$M$206,$B62,M$16),"")</f>
        <v/>
      </c>
      <c r="N62" s="164"/>
      <c r="O62" s="165" t="str">
        <f t="shared" si="2"/>
        <v/>
      </c>
    </row>
    <row r="63" spans="2:15" ht="18" hidden="1" customHeight="1">
      <c r="B63" s="28" t="str">
        <f>IFERROR(SMALL($C$18:$C$211,ROW(All!G58)-ROW(All!$G$12)),"")</f>
        <v/>
      </c>
      <c r="C63" s="161" t="str">
        <f>IF(All!$B58="","",IF($H$9=All!G58,ROW(All!B58)-ROW(All!$B$12),""))</f>
        <v/>
      </c>
      <c r="D63" s="162" t="str">
        <f>IFERROR(INDEX(All!$C$13:$M$206,$B63,D$16),"")</f>
        <v/>
      </c>
      <c r="E63" s="12" t="str">
        <f>IFERROR(INDEX(All!$C$13:$M$206,$B63,E$16),"")</f>
        <v/>
      </c>
      <c r="F63" s="157" t="str">
        <f>IFERROR(INDEX(All!$C$13:$M$206,$B63,F$16),"")</f>
        <v/>
      </c>
      <c r="G63" s="12" t="str">
        <f>IFERROR(INDEX(All!$C$13:$M$206,$B63,G$16),"")</f>
        <v/>
      </c>
      <c r="H63" s="12" t="str">
        <f>IFERROR(INDEX(All!$C$13:$M$206,$B63,H$16),"")</f>
        <v/>
      </c>
      <c r="I63" s="12" t="str">
        <f>IFERROR(INDEX(All!$C$13:$M$206,$B63,I$16),"")</f>
        <v/>
      </c>
      <c r="J63" s="12" t="str">
        <f>IFERROR(INDEX(All!$C$13:$M$206,$B63,J$16),"")</f>
        <v/>
      </c>
      <c r="K63" s="15" t="str">
        <f>IFERROR(INDEX(All!$C$13:$M$206,$B63,K$16),"")</f>
        <v/>
      </c>
      <c r="L63" s="163" t="str">
        <f>IFERROR(INDEX(All!$C$13:$M$206,$B63,L$16),"")</f>
        <v/>
      </c>
      <c r="M63" s="163" t="str">
        <f>IFERROR(INDEX(All!$C$13:$M$206,$B63,M$16),"")</f>
        <v/>
      </c>
      <c r="N63" s="166"/>
      <c r="O63" s="167" t="str">
        <f t="shared" si="2"/>
        <v/>
      </c>
    </row>
    <row r="64" spans="2:15" ht="18" hidden="1" customHeight="1">
      <c r="B64" s="28" t="str">
        <f>IFERROR(SMALL($C$18:$C$211,ROW(All!G59)-ROW(All!$G$12)),"")</f>
        <v/>
      </c>
      <c r="C64" s="161" t="str">
        <f>IF(All!$B59="","",IF($H$9=All!G59,ROW(All!B59)-ROW(All!$B$12),""))</f>
        <v/>
      </c>
      <c r="D64" s="162" t="str">
        <f>IFERROR(INDEX(All!$C$13:$M$206,$B64,D$16),"")</f>
        <v/>
      </c>
      <c r="E64" s="12" t="str">
        <f>IFERROR(INDEX(All!$C$13:$M$206,$B64,E$16),"")</f>
        <v/>
      </c>
      <c r="F64" s="157" t="str">
        <f>IFERROR(INDEX(All!$C$13:$M$206,$B64,F$16),"")</f>
        <v/>
      </c>
      <c r="G64" s="12" t="str">
        <f>IFERROR(INDEX(All!$C$13:$M$206,$B64,G$16),"")</f>
        <v/>
      </c>
      <c r="H64" s="12" t="str">
        <f>IFERROR(INDEX(All!$C$13:$M$206,$B64,H$16),"")</f>
        <v/>
      </c>
      <c r="I64" s="12" t="str">
        <f>IFERROR(INDEX(All!$C$13:$M$206,$B64,I$16),"")</f>
        <v/>
      </c>
      <c r="J64" s="12" t="str">
        <f>IFERROR(INDEX(All!$C$13:$M$206,$B64,J$16),"")</f>
        <v/>
      </c>
      <c r="K64" s="15" t="str">
        <f>IFERROR(INDEX(All!$C$13:$M$206,$B64,K$16),"")</f>
        <v/>
      </c>
      <c r="L64" s="163" t="str">
        <f>IFERROR(INDEX(All!$C$13:$M$206,$B64,L$16),"")</f>
        <v/>
      </c>
      <c r="M64" s="163" t="str">
        <f>IFERROR(INDEX(All!$C$13:$M$206,$B64,M$16),"")</f>
        <v/>
      </c>
      <c r="N64" s="164"/>
      <c r="O64" s="165" t="str">
        <f t="shared" si="2"/>
        <v/>
      </c>
    </row>
    <row r="65" spans="2:15" ht="18" hidden="1" customHeight="1">
      <c r="B65" s="28" t="str">
        <f>IFERROR(SMALL($C$18:$C$211,ROW(All!G60)-ROW(All!$G$12)),"")</f>
        <v/>
      </c>
      <c r="C65" s="161" t="str">
        <f>IF(All!$B60="","",IF($H$9=All!G60,ROW(All!B60)-ROW(All!$B$12),""))</f>
        <v/>
      </c>
      <c r="D65" s="162" t="str">
        <f>IFERROR(INDEX(All!$C$13:$M$206,$B65,D$16),"")</f>
        <v/>
      </c>
      <c r="E65" s="12" t="str">
        <f>IFERROR(INDEX(All!$C$13:$M$206,$B65,E$16),"")</f>
        <v/>
      </c>
      <c r="F65" s="157" t="str">
        <f>IFERROR(INDEX(All!$C$13:$M$206,$B65,F$16),"")</f>
        <v/>
      </c>
      <c r="G65" s="12" t="str">
        <f>IFERROR(INDEX(All!$C$13:$M$206,$B65,G$16),"")</f>
        <v/>
      </c>
      <c r="H65" s="12" t="str">
        <f>IFERROR(INDEX(All!$C$13:$M$206,$B65,H$16),"")</f>
        <v/>
      </c>
      <c r="I65" s="12" t="str">
        <f>IFERROR(INDEX(All!$C$13:$M$206,$B65,I$16),"")</f>
        <v/>
      </c>
      <c r="J65" s="12" t="str">
        <f>IFERROR(INDEX(All!$C$13:$M$206,$B65,J$16),"")</f>
        <v/>
      </c>
      <c r="K65" s="15" t="str">
        <f>IFERROR(INDEX(All!$C$13:$M$206,$B65,K$16),"")</f>
        <v/>
      </c>
      <c r="L65" s="163" t="str">
        <f>IFERROR(INDEX(All!$C$13:$M$206,$B65,L$16),"")</f>
        <v/>
      </c>
      <c r="M65" s="163" t="str">
        <f>IFERROR(INDEX(All!$C$13:$M$206,$B65,M$16),"")</f>
        <v/>
      </c>
      <c r="N65" s="166"/>
      <c r="O65" s="167" t="str">
        <f t="shared" si="2"/>
        <v/>
      </c>
    </row>
    <row r="66" spans="2:15" ht="18" hidden="1" customHeight="1">
      <c r="B66" s="28" t="str">
        <f>IFERROR(SMALL($C$18:$C$211,ROW(All!G61)-ROW(All!$G$12)),"")</f>
        <v/>
      </c>
      <c r="C66" s="161" t="str">
        <f>IF(All!$B61="","",IF($H$9=All!G61,ROW(All!B61)-ROW(All!$B$12),""))</f>
        <v/>
      </c>
      <c r="D66" s="162" t="str">
        <f>IFERROR(INDEX(All!$C$13:$M$206,$B66,D$16),"")</f>
        <v/>
      </c>
      <c r="E66" s="12" t="str">
        <f>IFERROR(INDEX(All!$C$13:$M$206,$B66,E$16),"")</f>
        <v/>
      </c>
      <c r="F66" s="157" t="str">
        <f>IFERROR(INDEX(All!$C$13:$M$206,$B66,F$16),"")</f>
        <v/>
      </c>
      <c r="G66" s="12" t="str">
        <f>IFERROR(INDEX(All!$C$13:$M$206,$B66,G$16),"")</f>
        <v/>
      </c>
      <c r="H66" s="12" t="str">
        <f>IFERROR(INDEX(All!$C$13:$M$206,$B66,H$16),"")</f>
        <v/>
      </c>
      <c r="I66" s="12" t="str">
        <f>IFERROR(INDEX(All!$C$13:$M$206,$B66,I$16),"")</f>
        <v/>
      </c>
      <c r="J66" s="12" t="str">
        <f>IFERROR(INDEX(All!$C$13:$M$206,$B66,J$16),"")</f>
        <v/>
      </c>
      <c r="K66" s="15" t="str">
        <f>IFERROR(INDEX(All!$C$13:$M$206,$B66,K$16),"")</f>
        <v/>
      </c>
      <c r="L66" s="163" t="str">
        <f>IFERROR(INDEX(All!$C$13:$M$206,$B66,L$16),"")</f>
        <v/>
      </c>
      <c r="M66" s="163" t="str">
        <f>IFERROR(INDEX(All!$C$13:$M$206,$B66,M$16),"")</f>
        <v/>
      </c>
      <c r="N66" s="164"/>
      <c r="O66" s="165" t="str">
        <f t="shared" si="2"/>
        <v/>
      </c>
    </row>
    <row r="67" spans="2:15" ht="18" hidden="1" customHeight="1">
      <c r="B67" s="28" t="str">
        <f>IFERROR(SMALL($C$18:$C$211,ROW(All!G62)-ROW(All!$G$12)),"")</f>
        <v/>
      </c>
      <c r="C67" s="161" t="str">
        <f>IF(All!$B62="","",IF($H$9=All!G62,ROW(All!B62)-ROW(All!$B$12),""))</f>
        <v/>
      </c>
      <c r="D67" s="162" t="str">
        <f>IFERROR(INDEX(All!$C$13:$M$206,$B67,D$16),"")</f>
        <v/>
      </c>
      <c r="E67" s="12" t="str">
        <f>IFERROR(INDEX(All!$C$13:$M$206,$B67,E$16),"")</f>
        <v/>
      </c>
      <c r="F67" s="157" t="str">
        <f>IFERROR(INDEX(All!$C$13:$M$206,$B67,F$16),"")</f>
        <v/>
      </c>
      <c r="G67" s="12" t="str">
        <f>IFERROR(INDEX(All!$C$13:$M$206,$B67,G$16),"")</f>
        <v/>
      </c>
      <c r="H67" s="12" t="str">
        <f>IFERROR(INDEX(All!$C$13:$M$206,$B67,H$16),"")</f>
        <v/>
      </c>
      <c r="I67" s="12" t="str">
        <f>IFERROR(INDEX(All!$C$13:$M$206,$B67,I$16),"")</f>
        <v/>
      </c>
      <c r="J67" s="12" t="str">
        <f>IFERROR(INDEX(All!$C$13:$M$206,$B67,J$16),"")</f>
        <v/>
      </c>
      <c r="K67" s="15" t="str">
        <f>IFERROR(INDEX(All!$C$13:$M$206,$B67,K$16),"")</f>
        <v/>
      </c>
      <c r="L67" s="163" t="str">
        <f>IFERROR(INDEX(All!$C$13:$M$206,$B67,L$16),"")</f>
        <v/>
      </c>
      <c r="M67" s="163" t="str">
        <f>IFERROR(INDEX(All!$C$13:$M$206,$B67,M$16),"")</f>
        <v/>
      </c>
      <c r="N67" s="166"/>
      <c r="O67" s="167" t="str">
        <f t="shared" si="2"/>
        <v/>
      </c>
    </row>
    <row r="68" spans="2:15" ht="18" hidden="1" customHeight="1">
      <c r="B68" s="28" t="str">
        <f>IFERROR(SMALL($C$18:$C$211,ROW(All!G63)-ROW(All!$G$12)),"")</f>
        <v/>
      </c>
      <c r="C68" s="161" t="str">
        <f>IF(All!$B63="","",IF($H$9=All!G63,ROW(All!B63)-ROW(All!$B$12),""))</f>
        <v/>
      </c>
      <c r="D68" s="162" t="str">
        <f>IFERROR(INDEX(All!$C$13:$M$206,$B68,D$16),"")</f>
        <v/>
      </c>
      <c r="E68" s="12" t="str">
        <f>IFERROR(INDEX(All!$C$13:$M$206,$B68,E$16),"")</f>
        <v/>
      </c>
      <c r="F68" s="157" t="str">
        <f>IFERROR(INDEX(All!$C$13:$M$206,$B68,F$16),"")</f>
        <v/>
      </c>
      <c r="G68" s="12" t="str">
        <f>IFERROR(INDEX(All!$C$13:$M$206,$B68,G$16),"")</f>
        <v/>
      </c>
      <c r="H68" s="12" t="str">
        <f>IFERROR(INDEX(All!$C$13:$M$206,$B68,H$16),"")</f>
        <v/>
      </c>
      <c r="I68" s="12" t="str">
        <f>IFERROR(INDEX(All!$C$13:$M$206,$B68,I$16),"")</f>
        <v/>
      </c>
      <c r="J68" s="12" t="str">
        <f>IFERROR(INDEX(All!$C$13:$M$206,$B68,J$16),"")</f>
        <v/>
      </c>
      <c r="K68" s="15" t="str">
        <f>IFERROR(INDEX(All!$C$13:$M$206,$B68,K$16),"")</f>
        <v/>
      </c>
      <c r="L68" s="163" t="str">
        <f>IFERROR(INDEX(All!$C$13:$M$206,$B68,L$16),"")</f>
        <v/>
      </c>
      <c r="M68" s="163" t="str">
        <f>IFERROR(INDEX(All!$C$13:$M$206,$B68,M$16),"")</f>
        <v/>
      </c>
      <c r="N68" s="164"/>
      <c r="O68" s="165" t="str">
        <f t="shared" si="2"/>
        <v/>
      </c>
    </row>
    <row r="69" spans="2:15" ht="18" hidden="1" customHeight="1">
      <c r="B69" s="28" t="str">
        <f>IFERROR(SMALL($C$18:$C$211,ROW(All!G64)-ROW(All!$G$12)),"")</f>
        <v/>
      </c>
      <c r="C69" s="161" t="str">
        <f>IF(All!$B64="","",IF($H$9=All!G64,ROW(All!B64)-ROW(All!$B$12),""))</f>
        <v/>
      </c>
      <c r="D69" s="162" t="str">
        <f>IFERROR(INDEX(All!$C$13:$M$206,$B69,D$16),"")</f>
        <v/>
      </c>
      <c r="E69" s="12" t="str">
        <f>IFERROR(INDEX(All!$C$13:$M$206,$B69,E$16),"")</f>
        <v/>
      </c>
      <c r="F69" s="157" t="str">
        <f>IFERROR(INDEX(All!$C$13:$M$206,$B69,F$16),"")</f>
        <v/>
      </c>
      <c r="G69" s="12" t="str">
        <f>IFERROR(INDEX(All!$C$13:$M$206,$B69,G$16),"")</f>
        <v/>
      </c>
      <c r="H69" s="12" t="str">
        <f>IFERROR(INDEX(All!$C$13:$M$206,$B69,H$16),"")</f>
        <v/>
      </c>
      <c r="I69" s="12" t="str">
        <f>IFERROR(INDEX(All!$C$13:$M$206,$B69,I$16),"")</f>
        <v/>
      </c>
      <c r="J69" s="12" t="str">
        <f>IFERROR(INDEX(All!$C$13:$M$206,$B69,J$16),"")</f>
        <v/>
      </c>
      <c r="K69" s="15" t="str">
        <f>IFERROR(INDEX(All!$C$13:$M$206,$B69,K$16),"")</f>
        <v/>
      </c>
      <c r="L69" s="163" t="str">
        <f>IFERROR(INDEX(All!$C$13:$M$206,$B69,L$16),"")</f>
        <v/>
      </c>
      <c r="M69" s="163" t="str">
        <f>IFERROR(INDEX(All!$C$13:$M$206,$B69,M$16),"")</f>
        <v/>
      </c>
      <c r="N69" s="166"/>
      <c r="O69" s="167" t="str">
        <f t="shared" si="2"/>
        <v/>
      </c>
    </row>
    <row r="70" spans="2:15" ht="18" hidden="1" customHeight="1">
      <c r="B70" s="28" t="str">
        <f>IFERROR(SMALL($C$18:$C$211,ROW(All!G65)-ROW(All!$G$12)),"")</f>
        <v/>
      </c>
      <c r="C70" s="161" t="str">
        <f>IF(All!$B65="","",IF($H$9=All!G65,ROW(All!B65)-ROW(All!$B$12),""))</f>
        <v/>
      </c>
      <c r="D70" s="162" t="str">
        <f>IFERROR(INDEX(All!$C$13:$M$206,$B70,D$16),"")</f>
        <v/>
      </c>
      <c r="E70" s="12" t="str">
        <f>IFERROR(INDEX(All!$C$13:$M$206,$B70,E$16),"")</f>
        <v/>
      </c>
      <c r="F70" s="157" t="str">
        <f>IFERROR(INDEX(All!$C$13:$M$206,$B70,F$16),"")</f>
        <v/>
      </c>
      <c r="G70" s="12" t="str">
        <f>IFERROR(INDEX(All!$C$13:$M$206,$B70,G$16),"")</f>
        <v/>
      </c>
      <c r="H70" s="12" t="str">
        <f>IFERROR(INDEX(All!$C$13:$M$206,$B70,H$16),"")</f>
        <v/>
      </c>
      <c r="I70" s="12" t="str">
        <f>IFERROR(INDEX(All!$C$13:$M$206,$B70,I$16),"")</f>
        <v/>
      </c>
      <c r="J70" s="12" t="str">
        <f>IFERROR(INDEX(All!$C$13:$M$206,$B70,J$16),"")</f>
        <v/>
      </c>
      <c r="K70" s="15" t="str">
        <f>IFERROR(INDEX(All!$C$13:$M$206,$B70,K$16),"")</f>
        <v/>
      </c>
      <c r="L70" s="163" t="str">
        <f>IFERROR(INDEX(All!$C$13:$M$206,$B70,L$16),"")</f>
        <v/>
      </c>
      <c r="M70" s="163" t="str">
        <f>IFERROR(INDEX(All!$C$13:$M$206,$B70,M$16),"")</f>
        <v/>
      </c>
      <c r="N70" s="164"/>
      <c r="O70" s="165" t="str">
        <f t="shared" si="2"/>
        <v/>
      </c>
    </row>
    <row r="71" spans="2:15" ht="18" hidden="1" customHeight="1">
      <c r="B71" s="28" t="str">
        <f>IFERROR(SMALL($C$18:$C$211,ROW(All!G66)-ROW(All!$G$12)),"")</f>
        <v/>
      </c>
      <c r="C71" s="161" t="str">
        <f>IF(All!$B66="","",IF($H$9=All!G66,ROW(All!B66)-ROW(All!$B$12),""))</f>
        <v/>
      </c>
      <c r="D71" s="162" t="str">
        <f>IFERROR(INDEX(All!$C$13:$M$206,$B71,D$16),"")</f>
        <v/>
      </c>
      <c r="E71" s="12" t="str">
        <f>IFERROR(INDEX(All!$C$13:$M$206,$B71,E$16),"")</f>
        <v/>
      </c>
      <c r="F71" s="157" t="str">
        <f>IFERROR(INDEX(All!$C$13:$M$206,$B71,F$16),"")</f>
        <v/>
      </c>
      <c r="G71" s="12" t="str">
        <f>IFERROR(INDEX(All!$C$13:$M$206,$B71,G$16),"")</f>
        <v/>
      </c>
      <c r="H71" s="12" t="str">
        <f>IFERROR(INDEX(All!$C$13:$M$206,$B71,H$16),"")</f>
        <v/>
      </c>
      <c r="I71" s="12" t="str">
        <f>IFERROR(INDEX(All!$C$13:$M$206,$B71,I$16),"")</f>
        <v/>
      </c>
      <c r="J71" s="12" t="str">
        <f>IFERROR(INDEX(All!$C$13:$M$206,$B71,J$16),"")</f>
        <v/>
      </c>
      <c r="K71" s="15" t="str">
        <f>IFERROR(INDEX(All!$C$13:$M$206,$B71,K$16),"")</f>
        <v/>
      </c>
      <c r="L71" s="163" t="str">
        <f>IFERROR(INDEX(All!$C$13:$M$206,$B71,L$16),"")</f>
        <v/>
      </c>
      <c r="M71" s="163" t="str">
        <f>IFERROR(INDEX(All!$C$13:$M$206,$B71,M$16),"")</f>
        <v/>
      </c>
      <c r="N71" s="166"/>
      <c r="O71" s="167" t="str">
        <f t="shared" si="2"/>
        <v/>
      </c>
    </row>
    <row r="72" spans="2:15" ht="18" hidden="1" customHeight="1">
      <c r="B72" s="28" t="str">
        <f>IFERROR(SMALL($C$18:$C$211,ROW(All!G67)-ROW(All!$G$12)),"")</f>
        <v/>
      </c>
      <c r="C72" s="161" t="str">
        <f>IF(All!$B67="","",IF($H$9=All!G67,ROW(All!B67)-ROW(All!$B$12),""))</f>
        <v/>
      </c>
      <c r="D72" s="162" t="str">
        <f>IFERROR(INDEX(All!$C$13:$M$206,$B72,D$16),"")</f>
        <v/>
      </c>
      <c r="E72" s="12" t="str">
        <f>IFERROR(INDEX(All!$C$13:$M$206,$B72,E$16),"")</f>
        <v/>
      </c>
      <c r="F72" s="157" t="str">
        <f>IFERROR(INDEX(All!$C$13:$M$206,$B72,F$16),"")</f>
        <v/>
      </c>
      <c r="G72" s="12" t="str">
        <f>IFERROR(INDEX(All!$C$13:$M$206,$B72,G$16),"")</f>
        <v/>
      </c>
      <c r="H72" s="12" t="str">
        <f>IFERROR(INDEX(All!$C$13:$M$206,$B72,H$16),"")</f>
        <v/>
      </c>
      <c r="I72" s="12" t="str">
        <f>IFERROR(INDEX(All!$C$13:$M$206,$B72,I$16),"")</f>
        <v/>
      </c>
      <c r="J72" s="12" t="str">
        <f>IFERROR(INDEX(All!$C$13:$M$206,$B72,J$16),"")</f>
        <v/>
      </c>
      <c r="K72" s="15" t="str">
        <f>IFERROR(INDEX(All!$C$13:$M$206,$B72,K$16),"")</f>
        <v/>
      </c>
      <c r="L72" s="163" t="str">
        <f>IFERROR(INDEX(All!$C$13:$M$206,$B72,L$16),"")</f>
        <v/>
      </c>
      <c r="M72" s="163" t="str">
        <f>IFERROR(INDEX(All!$C$13:$M$206,$B72,M$16),"")</f>
        <v/>
      </c>
      <c r="N72" s="164"/>
      <c r="O72" s="165" t="str">
        <f t="shared" si="2"/>
        <v/>
      </c>
    </row>
    <row r="73" spans="2:15" ht="18" hidden="1" customHeight="1">
      <c r="B73" s="28" t="str">
        <f>IFERROR(SMALL($C$18:$C$211,ROW(All!G68)-ROW(All!$G$12)),"")</f>
        <v/>
      </c>
      <c r="C73" s="161" t="str">
        <f>IF(All!$B68="","",IF($H$9=All!G68,ROW(All!B68)-ROW(All!$B$12),""))</f>
        <v/>
      </c>
      <c r="D73" s="162" t="str">
        <f>IFERROR(INDEX(All!$C$13:$M$206,$B73,D$16),"")</f>
        <v/>
      </c>
      <c r="E73" s="12" t="str">
        <f>IFERROR(INDEX(All!$C$13:$M$206,$B73,E$16),"")</f>
        <v/>
      </c>
      <c r="F73" s="157" t="str">
        <f>IFERROR(INDEX(All!$C$13:$M$206,$B73,F$16),"")</f>
        <v/>
      </c>
      <c r="G73" s="12" t="str">
        <f>IFERROR(INDEX(All!$C$13:$M$206,$B73,G$16),"")</f>
        <v/>
      </c>
      <c r="H73" s="12" t="str">
        <f>IFERROR(INDEX(All!$C$13:$M$206,$B73,H$16),"")</f>
        <v/>
      </c>
      <c r="I73" s="12" t="str">
        <f>IFERROR(INDEX(All!$C$13:$M$206,$B73,I$16),"")</f>
        <v/>
      </c>
      <c r="J73" s="12" t="str">
        <f>IFERROR(INDEX(All!$C$13:$M$206,$B73,J$16),"")</f>
        <v/>
      </c>
      <c r="K73" s="15" t="str">
        <f>IFERROR(INDEX(All!$C$13:$M$206,$B73,K$16),"")</f>
        <v/>
      </c>
      <c r="L73" s="163" t="str">
        <f>IFERROR(INDEX(All!$C$13:$M$206,$B73,L$16),"")</f>
        <v/>
      </c>
      <c r="M73" s="163" t="str">
        <f>IFERROR(INDEX(All!$C$13:$M$206,$B73,M$16),"")</f>
        <v/>
      </c>
      <c r="N73" s="166"/>
      <c r="O73" s="167" t="str">
        <f t="shared" si="2"/>
        <v/>
      </c>
    </row>
    <row r="74" spans="2:15" ht="18" hidden="1" customHeight="1">
      <c r="B74" s="28" t="str">
        <f>IFERROR(SMALL($C$18:$C$211,ROW(All!G69)-ROW(All!$G$12)),"")</f>
        <v/>
      </c>
      <c r="C74" s="161" t="str">
        <f>IF(All!$B69="","",IF($H$9=All!G69,ROW(All!B69)-ROW(All!$B$12),""))</f>
        <v/>
      </c>
      <c r="D74" s="162" t="str">
        <f>IFERROR(INDEX(All!$C$13:$M$206,$B74,D$16),"")</f>
        <v/>
      </c>
      <c r="E74" s="12" t="str">
        <f>IFERROR(INDEX(All!$C$13:$M$206,$B74,E$16),"")</f>
        <v/>
      </c>
      <c r="F74" s="157" t="str">
        <f>IFERROR(INDEX(All!$C$13:$M$206,$B74,F$16),"")</f>
        <v/>
      </c>
      <c r="G74" s="12" t="str">
        <f>IFERROR(INDEX(All!$C$13:$M$206,$B74,G$16),"")</f>
        <v/>
      </c>
      <c r="H74" s="12" t="str">
        <f>IFERROR(INDEX(All!$C$13:$M$206,$B74,H$16),"")</f>
        <v/>
      </c>
      <c r="I74" s="12" t="str">
        <f>IFERROR(INDEX(All!$C$13:$M$206,$B74,I$16),"")</f>
        <v/>
      </c>
      <c r="J74" s="12" t="str">
        <f>IFERROR(INDEX(All!$C$13:$M$206,$B74,J$16),"")</f>
        <v/>
      </c>
      <c r="K74" s="15" t="str">
        <f>IFERROR(INDEX(All!$C$13:$M$206,$B74,K$16),"")</f>
        <v/>
      </c>
      <c r="L74" s="163" t="str">
        <f>IFERROR(INDEX(All!$C$13:$M$206,$B74,L$16),"")</f>
        <v/>
      </c>
      <c r="M74" s="163" t="str">
        <f>IFERROR(INDEX(All!$C$13:$M$206,$B74,M$16),"")</f>
        <v/>
      </c>
      <c r="N74" s="164"/>
      <c r="O74" s="165" t="str">
        <f t="shared" si="2"/>
        <v/>
      </c>
    </row>
    <row r="75" spans="2:15" ht="18" hidden="1" customHeight="1">
      <c r="B75" s="28" t="str">
        <f>IFERROR(SMALL($C$18:$C$211,ROW(All!G70)-ROW(All!$G$12)),"")</f>
        <v/>
      </c>
      <c r="C75" s="161" t="str">
        <f>IF(All!$B70="","",IF($H$9=All!G70,ROW(All!B70)-ROW(All!$B$12),""))</f>
        <v/>
      </c>
      <c r="D75" s="162" t="str">
        <f>IFERROR(INDEX(All!$C$13:$M$206,$B75,D$16),"")</f>
        <v/>
      </c>
      <c r="E75" s="12" t="str">
        <f>IFERROR(INDEX(All!$C$13:$M$206,$B75,E$16),"")</f>
        <v/>
      </c>
      <c r="F75" s="157" t="str">
        <f>IFERROR(INDEX(All!$C$13:$M$206,$B75,F$16),"")</f>
        <v/>
      </c>
      <c r="G75" s="12" t="str">
        <f>IFERROR(INDEX(All!$C$13:$M$206,$B75,G$16),"")</f>
        <v/>
      </c>
      <c r="H75" s="12" t="str">
        <f>IFERROR(INDEX(All!$C$13:$M$206,$B75,H$16),"")</f>
        <v/>
      </c>
      <c r="I75" s="12" t="str">
        <f>IFERROR(INDEX(All!$C$13:$M$206,$B75,I$16),"")</f>
        <v/>
      </c>
      <c r="J75" s="12" t="str">
        <f>IFERROR(INDEX(All!$C$13:$M$206,$B75,J$16),"")</f>
        <v/>
      </c>
      <c r="K75" s="15" t="str">
        <f>IFERROR(INDEX(All!$C$13:$M$206,$B75,K$16),"")</f>
        <v/>
      </c>
      <c r="L75" s="163" t="str">
        <f>IFERROR(INDEX(All!$C$13:$M$206,$B75,L$16),"")</f>
        <v/>
      </c>
      <c r="M75" s="163" t="str">
        <f>IFERROR(INDEX(All!$C$13:$M$206,$B75,M$16),"")</f>
        <v/>
      </c>
      <c r="N75" s="166"/>
      <c r="O75" s="167" t="str">
        <f t="shared" si="2"/>
        <v/>
      </c>
    </row>
    <row r="76" spans="2:15" ht="18" hidden="1" customHeight="1">
      <c r="B76" s="28" t="str">
        <f>IFERROR(SMALL($C$18:$C$211,ROW(All!G71)-ROW(All!$G$12)),"")</f>
        <v/>
      </c>
      <c r="C76" s="161" t="str">
        <f>IF(All!$B71="","",IF($H$9=All!G71,ROW(All!B71)-ROW(All!$B$12),""))</f>
        <v/>
      </c>
      <c r="D76" s="162" t="str">
        <f>IFERROR(INDEX(All!$C$13:$M$206,$B76,D$16),"")</f>
        <v/>
      </c>
      <c r="E76" s="12" t="str">
        <f>IFERROR(INDEX(All!$C$13:$M$206,$B76,E$16),"")</f>
        <v/>
      </c>
      <c r="F76" s="157" t="str">
        <f>IFERROR(INDEX(All!$C$13:$M$206,$B76,F$16),"")</f>
        <v/>
      </c>
      <c r="G76" s="12" t="str">
        <f>IFERROR(INDEX(All!$C$13:$M$206,$B76,G$16),"")</f>
        <v/>
      </c>
      <c r="H76" s="12" t="str">
        <f>IFERROR(INDEX(All!$C$13:$M$206,$B76,H$16),"")</f>
        <v/>
      </c>
      <c r="I76" s="12" t="str">
        <f>IFERROR(INDEX(All!$C$13:$M$206,$B76,I$16),"")</f>
        <v/>
      </c>
      <c r="J76" s="12" t="str">
        <f>IFERROR(INDEX(All!$C$13:$M$206,$B76,J$16),"")</f>
        <v/>
      </c>
      <c r="K76" s="15" t="str">
        <f>IFERROR(INDEX(All!$C$13:$M$206,$B76,K$16),"")</f>
        <v/>
      </c>
      <c r="L76" s="163" t="str">
        <f>IFERROR(INDEX(All!$C$13:$M$206,$B76,L$16),"")</f>
        <v/>
      </c>
      <c r="M76" s="163" t="str">
        <f>IFERROR(INDEX(All!$C$13:$M$206,$B76,M$16),"")</f>
        <v/>
      </c>
      <c r="N76" s="164"/>
      <c r="O76" s="165" t="str">
        <f t="shared" si="2"/>
        <v/>
      </c>
    </row>
    <row r="77" spans="2:15" ht="18" hidden="1" customHeight="1">
      <c r="B77" s="28" t="str">
        <f>IFERROR(SMALL($C$18:$C$211,ROW(All!G72)-ROW(All!$G$12)),"")</f>
        <v/>
      </c>
      <c r="C77" s="161" t="str">
        <f>IF(All!$B72="","",IF($H$9=All!G72,ROW(All!B72)-ROW(All!$B$12),""))</f>
        <v/>
      </c>
      <c r="D77" s="162" t="str">
        <f>IFERROR(INDEX(All!$C$13:$M$206,$B77,D$16),"")</f>
        <v/>
      </c>
      <c r="E77" s="12" t="str">
        <f>IFERROR(INDEX(All!$C$13:$M$206,$B77,E$16),"")</f>
        <v/>
      </c>
      <c r="F77" s="157" t="str">
        <f>IFERROR(INDEX(All!$C$13:$M$206,$B77,F$16),"")</f>
        <v/>
      </c>
      <c r="G77" s="12" t="str">
        <f>IFERROR(INDEX(All!$C$13:$M$206,$B77,G$16),"")</f>
        <v/>
      </c>
      <c r="H77" s="12" t="str">
        <f>IFERROR(INDEX(All!$C$13:$M$206,$B77,H$16),"")</f>
        <v/>
      </c>
      <c r="I77" s="12" t="str">
        <f>IFERROR(INDEX(All!$C$13:$M$206,$B77,I$16),"")</f>
        <v/>
      </c>
      <c r="J77" s="12" t="str">
        <f>IFERROR(INDEX(All!$C$13:$M$206,$B77,J$16),"")</f>
        <v/>
      </c>
      <c r="K77" s="15" t="str">
        <f>IFERROR(INDEX(All!$C$13:$M$206,$B77,K$16),"")</f>
        <v/>
      </c>
      <c r="L77" s="163" t="str">
        <f>IFERROR(INDEX(All!$C$13:$M$206,$B77,L$16),"")</f>
        <v/>
      </c>
      <c r="M77" s="163" t="str">
        <f>IFERROR(INDEX(All!$C$13:$M$206,$B77,M$16),"")</f>
        <v/>
      </c>
      <c r="N77" s="166"/>
      <c r="O77" s="167" t="str">
        <f t="shared" si="2"/>
        <v/>
      </c>
    </row>
    <row r="78" spans="2:15" ht="18" hidden="1" customHeight="1">
      <c r="B78" s="28" t="str">
        <f>IFERROR(SMALL($C$18:$C$211,ROW(All!G73)-ROW(All!$G$12)),"")</f>
        <v/>
      </c>
      <c r="C78" s="161" t="str">
        <f>IF(All!$B73="","",IF($H$9=All!G73,ROW(All!B73)-ROW(All!$B$12),""))</f>
        <v/>
      </c>
      <c r="D78" s="162" t="str">
        <f>IFERROR(INDEX(All!$C$13:$M$206,$B78,D$16),"")</f>
        <v/>
      </c>
      <c r="E78" s="12" t="str">
        <f>IFERROR(INDEX(All!$C$13:$M$206,$B78,E$16),"")</f>
        <v/>
      </c>
      <c r="F78" s="157" t="str">
        <f>IFERROR(INDEX(All!$C$13:$M$206,$B78,F$16),"")</f>
        <v/>
      </c>
      <c r="G78" s="12" t="str">
        <f>IFERROR(INDEX(All!$C$13:$M$206,$B78,G$16),"")</f>
        <v/>
      </c>
      <c r="H78" s="12" t="str">
        <f>IFERROR(INDEX(All!$C$13:$M$206,$B78,H$16),"")</f>
        <v/>
      </c>
      <c r="I78" s="12" t="str">
        <f>IFERROR(INDEX(All!$C$13:$M$206,$B78,I$16),"")</f>
        <v/>
      </c>
      <c r="J78" s="12" t="str">
        <f>IFERROR(INDEX(All!$C$13:$M$206,$B78,J$16),"")</f>
        <v/>
      </c>
      <c r="K78" s="15" t="str">
        <f>IFERROR(INDEX(All!$C$13:$M$206,$B78,K$16),"")</f>
        <v/>
      </c>
      <c r="L78" s="163" t="str">
        <f>IFERROR(INDEX(All!$C$13:$M$206,$B78,L$16),"")</f>
        <v/>
      </c>
      <c r="M78" s="163" t="str">
        <f>IFERROR(INDEX(All!$C$13:$M$206,$B78,M$16),"")</f>
        <v/>
      </c>
      <c r="N78" s="164"/>
      <c r="O78" s="165" t="str">
        <f t="shared" si="2"/>
        <v/>
      </c>
    </row>
    <row r="79" spans="2:15" ht="18" hidden="1" customHeight="1">
      <c r="B79" s="28" t="str">
        <f>IFERROR(SMALL($C$18:$C$211,ROW(All!G74)-ROW(All!$G$12)),"")</f>
        <v/>
      </c>
      <c r="C79" s="161" t="str">
        <f>IF(All!$B74="","",IF($H$9=All!G74,ROW(All!B74)-ROW(All!$B$12),""))</f>
        <v/>
      </c>
      <c r="D79" s="162" t="str">
        <f>IFERROR(INDEX(All!$C$13:$M$206,$B79,D$16),"")</f>
        <v/>
      </c>
      <c r="E79" s="12" t="str">
        <f>IFERROR(INDEX(All!$C$13:$M$206,$B79,E$16),"")</f>
        <v/>
      </c>
      <c r="F79" s="157" t="str">
        <f>IFERROR(INDEX(All!$C$13:$M$206,$B79,F$16),"")</f>
        <v/>
      </c>
      <c r="G79" s="12" t="str">
        <f>IFERROR(INDEX(All!$C$13:$M$206,$B79,G$16),"")</f>
        <v/>
      </c>
      <c r="H79" s="12" t="str">
        <f>IFERROR(INDEX(All!$C$13:$M$206,$B79,H$16),"")</f>
        <v/>
      </c>
      <c r="I79" s="12" t="str">
        <f>IFERROR(INDEX(All!$C$13:$M$206,$B79,I$16),"")</f>
        <v/>
      </c>
      <c r="J79" s="12" t="str">
        <f>IFERROR(INDEX(All!$C$13:$M$206,$B79,J$16),"")</f>
        <v/>
      </c>
      <c r="K79" s="15" t="str">
        <f>IFERROR(INDEX(All!$C$13:$M$206,$B79,K$16),"")</f>
        <v/>
      </c>
      <c r="L79" s="163" t="str">
        <f>IFERROR(INDEX(All!$C$13:$M$206,$B79,L$16),"")</f>
        <v/>
      </c>
      <c r="M79" s="163" t="str">
        <f>IFERROR(INDEX(All!$C$13:$M$206,$B79,M$16),"")</f>
        <v/>
      </c>
      <c r="N79" s="166"/>
      <c r="O79" s="167" t="str">
        <f t="shared" si="2"/>
        <v/>
      </c>
    </row>
    <row r="80" spans="2:15" ht="18" hidden="1" customHeight="1">
      <c r="B80" s="28" t="str">
        <f>IFERROR(SMALL($C$18:$C$211,ROW(All!G75)-ROW(All!$G$12)),"")</f>
        <v/>
      </c>
      <c r="C80" s="161" t="str">
        <f>IF(All!$B75="","",IF($H$9=All!G75,ROW(All!B75)-ROW(All!$B$12),""))</f>
        <v/>
      </c>
      <c r="D80" s="162" t="str">
        <f>IFERROR(INDEX(All!$C$13:$M$206,$B80,D$16),"")</f>
        <v/>
      </c>
      <c r="E80" s="12" t="str">
        <f>IFERROR(INDEX(All!$C$13:$M$206,$B80,E$16),"")</f>
        <v/>
      </c>
      <c r="F80" s="157" t="str">
        <f>IFERROR(INDEX(All!$C$13:$M$206,$B80,F$16),"")</f>
        <v/>
      </c>
      <c r="G80" s="12" t="str">
        <f>IFERROR(INDEX(All!$C$13:$M$206,$B80,G$16),"")</f>
        <v/>
      </c>
      <c r="H80" s="12" t="str">
        <f>IFERROR(INDEX(All!$C$13:$M$206,$B80,H$16),"")</f>
        <v/>
      </c>
      <c r="I80" s="12" t="str">
        <f>IFERROR(INDEX(All!$C$13:$M$206,$B80,I$16),"")</f>
        <v/>
      </c>
      <c r="J80" s="12" t="str">
        <f>IFERROR(INDEX(All!$C$13:$M$206,$B80,J$16),"")</f>
        <v/>
      </c>
      <c r="K80" s="15" t="str">
        <f>IFERROR(INDEX(All!$C$13:$M$206,$B80,K$16),"")</f>
        <v/>
      </c>
      <c r="L80" s="163" t="str">
        <f>IFERROR(INDEX(All!$C$13:$M$206,$B80,L$16),"")</f>
        <v/>
      </c>
      <c r="M80" s="163" t="str">
        <f>IFERROR(INDEX(All!$C$13:$M$206,$B80,M$16),"")</f>
        <v/>
      </c>
      <c r="N80" s="164"/>
      <c r="O80" s="165" t="str">
        <f t="shared" si="2"/>
        <v/>
      </c>
    </row>
    <row r="81" spans="2:15" ht="18" hidden="1" customHeight="1">
      <c r="B81" s="28" t="str">
        <f>IFERROR(SMALL($C$18:$C$211,ROW(All!G76)-ROW(All!$G$12)),"")</f>
        <v/>
      </c>
      <c r="C81" s="161" t="str">
        <f>IF(All!$B76="","",IF($H$9=All!G76,ROW(All!B76)-ROW(All!$B$12),""))</f>
        <v/>
      </c>
      <c r="D81" s="162" t="str">
        <f>IFERROR(INDEX(All!$C$13:$M$206,$B81,D$16),"")</f>
        <v/>
      </c>
      <c r="E81" s="12" t="str">
        <f>IFERROR(INDEX(All!$C$13:$M$206,$B81,E$16),"")</f>
        <v/>
      </c>
      <c r="F81" s="157" t="str">
        <f>IFERROR(INDEX(All!$C$13:$M$206,$B81,F$16),"")</f>
        <v/>
      </c>
      <c r="G81" s="12" t="str">
        <f>IFERROR(INDEX(All!$C$13:$M$206,$B81,G$16),"")</f>
        <v/>
      </c>
      <c r="H81" s="12" t="str">
        <f>IFERROR(INDEX(All!$C$13:$M$206,$B81,H$16),"")</f>
        <v/>
      </c>
      <c r="I81" s="12" t="str">
        <f>IFERROR(INDEX(All!$C$13:$M$206,$B81,I$16),"")</f>
        <v/>
      </c>
      <c r="J81" s="12" t="str">
        <f>IFERROR(INDEX(All!$C$13:$M$206,$B81,J$16),"")</f>
        <v/>
      </c>
      <c r="K81" s="15" t="str">
        <f>IFERROR(INDEX(All!$C$13:$M$206,$B81,K$16),"")</f>
        <v/>
      </c>
      <c r="L81" s="163" t="str">
        <f>IFERROR(INDEX(All!$C$13:$M$206,$B81,L$16),"")</f>
        <v/>
      </c>
      <c r="M81" s="163" t="str">
        <f>IFERROR(INDEX(All!$C$13:$M$206,$B81,M$16),"")</f>
        <v/>
      </c>
      <c r="N81" s="166"/>
      <c r="O81" s="167" t="str">
        <f t="shared" si="2"/>
        <v/>
      </c>
    </row>
    <row r="82" spans="2:15" ht="18" hidden="1" customHeight="1">
      <c r="B82" s="28" t="str">
        <f>IFERROR(SMALL($C$18:$C$211,ROW(All!G77)-ROW(All!$G$12)),"")</f>
        <v/>
      </c>
      <c r="C82" s="161" t="str">
        <f>IF(All!$B77="","",IF($H$9=All!G77,ROW(All!B77)-ROW(All!$B$12),""))</f>
        <v/>
      </c>
      <c r="D82" s="162" t="str">
        <f>IFERROR(INDEX(All!$C$13:$M$206,$B82,D$16),"")</f>
        <v/>
      </c>
      <c r="E82" s="12" t="str">
        <f>IFERROR(INDEX(All!$C$13:$M$206,$B82,E$16),"")</f>
        <v/>
      </c>
      <c r="F82" s="157" t="str">
        <f>IFERROR(INDEX(All!$C$13:$M$206,$B82,F$16),"")</f>
        <v/>
      </c>
      <c r="G82" s="12" t="str">
        <f>IFERROR(INDEX(All!$C$13:$M$206,$B82,G$16),"")</f>
        <v/>
      </c>
      <c r="H82" s="12" t="str">
        <f>IFERROR(INDEX(All!$C$13:$M$206,$B82,H$16),"")</f>
        <v/>
      </c>
      <c r="I82" s="12" t="str">
        <f>IFERROR(INDEX(All!$C$13:$M$206,$B82,I$16),"")</f>
        <v/>
      </c>
      <c r="J82" s="12" t="str">
        <f>IFERROR(INDEX(All!$C$13:$M$206,$B82,J$16),"")</f>
        <v/>
      </c>
      <c r="K82" s="15" t="str">
        <f>IFERROR(INDEX(All!$C$13:$M$206,$B82,K$16),"")</f>
        <v/>
      </c>
      <c r="L82" s="163" t="str">
        <f>IFERROR(INDEX(All!$C$13:$M$206,$B82,L$16),"")</f>
        <v/>
      </c>
      <c r="M82" s="163" t="str">
        <f>IFERROR(INDEX(All!$C$13:$M$206,$B82,M$16),"")</f>
        <v/>
      </c>
      <c r="N82" s="164"/>
      <c r="O82" s="165" t="str">
        <f t="shared" si="2"/>
        <v/>
      </c>
    </row>
    <row r="83" spans="2:15" ht="18" hidden="1" customHeight="1">
      <c r="B83" s="28" t="str">
        <f>IFERROR(SMALL($C$18:$C$211,ROW(All!G78)-ROW(All!$G$12)),"")</f>
        <v/>
      </c>
      <c r="C83" s="161" t="str">
        <f>IF(All!$B78="","",IF($H$9=All!G78,ROW(All!B78)-ROW(All!$B$12),""))</f>
        <v/>
      </c>
      <c r="D83" s="162" t="str">
        <f>IFERROR(INDEX(All!$C$13:$M$206,$B83,D$16),"")</f>
        <v/>
      </c>
      <c r="E83" s="12" t="str">
        <f>IFERROR(INDEX(All!$C$13:$M$206,$B83,E$16),"")</f>
        <v/>
      </c>
      <c r="F83" s="157" t="str">
        <f>IFERROR(INDEX(All!$C$13:$M$206,$B83,F$16),"")</f>
        <v/>
      </c>
      <c r="G83" s="12" t="str">
        <f>IFERROR(INDEX(All!$C$13:$M$206,$B83,G$16),"")</f>
        <v/>
      </c>
      <c r="H83" s="12" t="str">
        <f>IFERROR(INDEX(All!$C$13:$M$206,$B83,H$16),"")</f>
        <v/>
      </c>
      <c r="I83" s="12" t="str">
        <f>IFERROR(INDEX(All!$C$13:$M$206,$B83,I$16),"")</f>
        <v/>
      </c>
      <c r="J83" s="12" t="str">
        <f>IFERROR(INDEX(All!$C$13:$M$206,$B83,J$16),"")</f>
        <v/>
      </c>
      <c r="K83" s="15" t="str">
        <f>IFERROR(INDEX(All!$C$13:$M$206,$B83,K$16),"")</f>
        <v/>
      </c>
      <c r="L83" s="163" t="str">
        <f>IFERROR(INDEX(All!$C$13:$M$206,$B83,L$16),"")</f>
        <v/>
      </c>
      <c r="M83" s="163" t="str">
        <f>IFERROR(INDEX(All!$C$13:$M$206,$B83,M$16),"")</f>
        <v/>
      </c>
      <c r="N83" s="166"/>
      <c r="O83" s="167" t="str">
        <f t="shared" ref="O83:O146" si="3">IF($G83=$H$9,1,"")</f>
        <v/>
      </c>
    </row>
    <row r="84" spans="2:15" ht="18" hidden="1" customHeight="1">
      <c r="B84" s="28" t="str">
        <f>IFERROR(SMALL($C$18:$C$211,ROW(All!G79)-ROW(All!$G$12)),"")</f>
        <v/>
      </c>
      <c r="C84" s="161" t="str">
        <f>IF(All!$B79="","",IF($H$9=All!G79,ROW(All!B79)-ROW(All!$B$12),""))</f>
        <v/>
      </c>
      <c r="D84" s="162" t="str">
        <f>IFERROR(INDEX(All!$C$13:$M$206,$B84,D$16),"")</f>
        <v/>
      </c>
      <c r="E84" s="12" t="str">
        <f>IFERROR(INDEX(All!$C$13:$M$206,$B84,E$16),"")</f>
        <v/>
      </c>
      <c r="F84" s="157" t="str">
        <f>IFERROR(INDEX(All!$C$13:$M$206,$B84,F$16),"")</f>
        <v/>
      </c>
      <c r="G84" s="12" t="str">
        <f>IFERROR(INDEX(All!$C$13:$M$206,$B84,G$16),"")</f>
        <v/>
      </c>
      <c r="H84" s="12" t="str">
        <f>IFERROR(INDEX(All!$C$13:$M$206,$B84,H$16),"")</f>
        <v/>
      </c>
      <c r="I84" s="12" t="str">
        <f>IFERROR(INDEX(All!$C$13:$M$206,$B84,I$16),"")</f>
        <v/>
      </c>
      <c r="J84" s="12" t="str">
        <f>IFERROR(INDEX(All!$C$13:$M$206,$B84,J$16),"")</f>
        <v/>
      </c>
      <c r="K84" s="15" t="str">
        <f>IFERROR(INDEX(All!$C$13:$M$206,$B84,K$16),"")</f>
        <v/>
      </c>
      <c r="L84" s="163" t="str">
        <f>IFERROR(INDEX(All!$C$13:$M$206,$B84,L$16),"")</f>
        <v/>
      </c>
      <c r="M84" s="163" t="str">
        <f>IFERROR(INDEX(All!$C$13:$M$206,$B84,M$16),"")</f>
        <v/>
      </c>
      <c r="N84" s="164"/>
      <c r="O84" s="165" t="str">
        <f t="shared" si="3"/>
        <v/>
      </c>
    </row>
    <row r="85" spans="2:15" ht="18" hidden="1" customHeight="1">
      <c r="B85" s="28" t="str">
        <f>IFERROR(SMALL($C$18:$C$211,ROW(All!G80)-ROW(All!$G$12)),"")</f>
        <v/>
      </c>
      <c r="C85" s="161" t="str">
        <f>IF(All!$B80="","",IF($H$9=All!G80,ROW(All!B80)-ROW(All!$B$12),""))</f>
        <v/>
      </c>
      <c r="D85" s="162" t="str">
        <f>IFERROR(INDEX(All!$C$13:$M$206,$B85,D$16),"")</f>
        <v/>
      </c>
      <c r="E85" s="12" t="str">
        <f>IFERROR(INDEX(All!$C$13:$M$206,$B85,E$16),"")</f>
        <v/>
      </c>
      <c r="F85" s="157" t="str">
        <f>IFERROR(INDEX(All!$C$13:$M$206,$B85,F$16),"")</f>
        <v/>
      </c>
      <c r="G85" s="12" t="str">
        <f>IFERROR(INDEX(All!$C$13:$M$206,$B85,G$16),"")</f>
        <v/>
      </c>
      <c r="H85" s="12" t="str">
        <f>IFERROR(INDEX(All!$C$13:$M$206,$B85,H$16),"")</f>
        <v/>
      </c>
      <c r="I85" s="12" t="str">
        <f>IFERROR(INDEX(All!$C$13:$M$206,$B85,I$16),"")</f>
        <v/>
      </c>
      <c r="J85" s="12" t="str">
        <f>IFERROR(INDEX(All!$C$13:$M$206,$B85,J$16),"")</f>
        <v/>
      </c>
      <c r="K85" s="15" t="str">
        <f>IFERROR(INDEX(All!$C$13:$M$206,$B85,K$16),"")</f>
        <v/>
      </c>
      <c r="L85" s="163" t="str">
        <f>IFERROR(INDEX(All!$C$13:$M$206,$B85,L$16),"")</f>
        <v/>
      </c>
      <c r="M85" s="163" t="str">
        <f>IFERROR(INDEX(All!$C$13:$M$206,$B85,M$16),"")</f>
        <v/>
      </c>
      <c r="N85" s="166"/>
      <c r="O85" s="167" t="str">
        <f t="shared" si="3"/>
        <v/>
      </c>
    </row>
    <row r="86" spans="2:15" ht="18" hidden="1" customHeight="1">
      <c r="B86" s="28" t="str">
        <f>IFERROR(SMALL($C$18:$C$211,ROW(All!G81)-ROW(All!$G$12)),"")</f>
        <v/>
      </c>
      <c r="C86" s="161" t="str">
        <f>IF(All!$B81="","",IF($H$9=All!G81,ROW(All!B81)-ROW(All!$B$12),""))</f>
        <v/>
      </c>
      <c r="D86" s="162" t="str">
        <f>IFERROR(INDEX(All!$C$13:$M$206,$B86,D$16),"")</f>
        <v/>
      </c>
      <c r="E86" s="12" t="str">
        <f>IFERROR(INDEX(All!$C$13:$M$206,$B86,E$16),"")</f>
        <v/>
      </c>
      <c r="F86" s="157" t="str">
        <f>IFERROR(INDEX(All!$C$13:$M$206,$B86,F$16),"")</f>
        <v/>
      </c>
      <c r="G86" s="12" t="str">
        <f>IFERROR(INDEX(All!$C$13:$M$206,$B86,G$16),"")</f>
        <v/>
      </c>
      <c r="H86" s="12" t="str">
        <f>IFERROR(INDEX(All!$C$13:$M$206,$B86,H$16),"")</f>
        <v/>
      </c>
      <c r="I86" s="12" t="str">
        <f>IFERROR(INDEX(All!$C$13:$M$206,$B86,I$16),"")</f>
        <v/>
      </c>
      <c r="J86" s="12" t="str">
        <f>IFERROR(INDEX(All!$C$13:$M$206,$B86,J$16),"")</f>
        <v/>
      </c>
      <c r="K86" s="15" t="str">
        <f>IFERROR(INDEX(All!$C$13:$M$206,$B86,K$16),"")</f>
        <v/>
      </c>
      <c r="L86" s="163" t="str">
        <f>IFERROR(INDEX(All!$C$13:$M$206,$B86,L$16),"")</f>
        <v/>
      </c>
      <c r="M86" s="163" t="str">
        <f>IFERROR(INDEX(All!$C$13:$M$206,$B86,M$16),"")</f>
        <v/>
      </c>
      <c r="N86" s="164"/>
      <c r="O86" s="165" t="str">
        <f t="shared" si="3"/>
        <v/>
      </c>
    </row>
    <row r="87" spans="2:15" ht="18" hidden="1" customHeight="1">
      <c r="B87" s="28" t="str">
        <f>IFERROR(SMALL($C$18:$C$211,ROW(All!G82)-ROW(All!$G$12)),"")</f>
        <v/>
      </c>
      <c r="C87" s="161" t="str">
        <f>IF(All!$B82="","",IF($H$9=All!G82,ROW(All!B82)-ROW(All!$B$12),""))</f>
        <v/>
      </c>
      <c r="D87" s="162" t="str">
        <f>IFERROR(INDEX(All!$C$13:$M$206,$B87,D$16),"")</f>
        <v/>
      </c>
      <c r="E87" s="12" t="str">
        <f>IFERROR(INDEX(All!$C$13:$M$206,$B87,E$16),"")</f>
        <v/>
      </c>
      <c r="F87" s="157" t="str">
        <f>IFERROR(INDEX(All!$C$13:$M$206,$B87,F$16),"")</f>
        <v/>
      </c>
      <c r="G87" s="12" t="str">
        <f>IFERROR(INDEX(All!$C$13:$M$206,$B87,G$16),"")</f>
        <v/>
      </c>
      <c r="H87" s="12" t="str">
        <f>IFERROR(INDEX(All!$C$13:$M$206,$B87,H$16),"")</f>
        <v/>
      </c>
      <c r="I87" s="12" t="str">
        <f>IFERROR(INDEX(All!$C$13:$M$206,$B87,I$16),"")</f>
        <v/>
      </c>
      <c r="J87" s="12" t="str">
        <f>IFERROR(INDEX(All!$C$13:$M$206,$B87,J$16),"")</f>
        <v/>
      </c>
      <c r="K87" s="15" t="str">
        <f>IFERROR(INDEX(All!$C$13:$M$206,$B87,K$16),"")</f>
        <v/>
      </c>
      <c r="L87" s="163" t="str">
        <f>IFERROR(INDEX(All!$C$13:$M$206,$B87,L$16),"")</f>
        <v/>
      </c>
      <c r="M87" s="163" t="str">
        <f>IFERROR(INDEX(All!$C$13:$M$206,$B87,M$16),"")</f>
        <v/>
      </c>
      <c r="N87" s="166"/>
      <c r="O87" s="167" t="str">
        <f t="shared" si="3"/>
        <v/>
      </c>
    </row>
    <row r="88" spans="2:15" ht="18" hidden="1" customHeight="1">
      <c r="B88" s="28" t="str">
        <f>IFERROR(SMALL($C$18:$C$211,ROW(All!G83)-ROW(All!$G$12)),"")</f>
        <v/>
      </c>
      <c r="C88" s="161" t="str">
        <f>IF(All!$B83="","",IF($H$9=All!G83,ROW(All!B83)-ROW(All!$B$12),""))</f>
        <v/>
      </c>
      <c r="D88" s="162" t="str">
        <f>IFERROR(INDEX(All!$C$13:$M$206,$B88,D$16),"")</f>
        <v/>
      </c>
      <c r="E88" s="12" t="str">
        <f>IFERROR(INDEX(All!$C$13:$M$206,$B88,E$16),"")</f>
        <v/>
      </c>
      <c r="F88" s="157" t="str">
        <f>IFERROR(INDEX(All!$C$13:$M$206,$B88,F$16),"")</f>
        <v/>
      </c>
      <c r="G88" s="12" t="str">
        <f>IFERROR(INDEX(All!$C$13:$M$206,$B88,G$16),"")</f>
        <v/>
      </c>
      <c r="H88" s="12" t="str">
        <f>IFERROR(INDEX(All!$C$13:$M$206,$B88,H$16),"")</f>
        <v/>
      </c>
      <c r="I88" s="12" t="str">
        <f>IFERROR(INDEX(All!$C$13:$M$206,$B88,I$16),"")</f>
        <v/>
      </c>
      <c r="J88" s="12" t="str">
        <f>IFERROR(INDEX(All!$C$13:$M$206,$B88,J$16),"")</f>
        <v/>
      </c>
      <c r="K88" s="15" t="str">
        <f>IFERROR(INDEX(All!$C$13:$M$206,$B88,K$16),"")</f>
        <v/>
      </c>
      <c r="L88" s="163" t="str">
        <f>IFERROR(INDEX(All!$C$13:$M$206,$B88,L$16),"")</f>
        <v/>
      </c>
      <c r="M88" s="163" t="str">
        <f>IFERROR(INDEX(All!$C$13:$M$206,$B88,M$16),"")</f>
        <v/>
      </c>
      <c r="N88" s="164"/>
      <c r="O88" s="165" t="str">
        <f t="shared" si="3"/>
        <v/>
      </c>
    </row>
    <row r="89" spans="2:15" ht="18" hidden="1" customHeight="1">
      <c r="B89" s="28" t="str">
        <f>IFERROR(SMALL($C$18:$C$211,ROW(All!G84)-ROW(All!$G$12)),"")</f>
        <v/>
      </c>
      <c r="C89" s="161" t="str">
        <f>IF(All!$B84="","",IF($H$9=All!G84,ROW(All!B84)-ROW(All!$B$12),""))</f>
        <v/>
      </c>
      <c r="D89" s="162" t="str">
        <f>IFERROR(INDEX(All!$C$13:$M$206,$B89,D$16),"")</f>
        <v/>
      </c>
      <c r="E89" s="12" t="str">
        <f>IFERROR(INDEX(All!$C$13:$M$206,$B89,E$16),"")</f>
        <v/>
      </c>
      <c r="F89" s="157" t="str">
        <f>IFERROR(INDEX(All!$C$13:$M$206,$B89,F$16),"")</f>
        <v/>
      </c>
      <c r="G89" s="12" t="str">
        <f>IFERROR(INDEX(All!$C$13:$M$206,$B89,G$16),"")</f>
        <v/>
      </c>
      <c r="H89" s="12" t="str">
        <f>IFERROR(INDEX(All!$C$13:$M$206,$B89,H$16),"")</f>
        <v/>
      </c>
      <c r="I89" s="12" t="str">
        <f>IFERROR(INDEX(All!$C$13:$M$206,$B89,I$16),"")</f>
        <v/>
      </c>
      <c r="J89" s="12" t="str">
        <f>IFERROR(INDEX(All!$C$13:$M$206,$B89,J$16),"")</f>
        <v/>
      </c>
      <c r="K89" s="15" t="str">
        <f>IFERROR(INDEX(All!$C$13:$M$206,$B89,K$16),"")</f>
        <v/>
      </c>
      <c r="L89" s="163" t="str">
        <f>IFERROR(INDEX(All!$C$13:$M$206,$B89,L$16),"")</f>
        <v/>
      </c>
      <c r="M89" s="163" t="str">
        <f>IFERROR(INDEX(All!$C$13:$M$206,$B89,M$16),"")</f>
        <v/>
      </c>
      <c r="N89" s="166"/>
      <c r="O89" s="167" t="str">
        <f t="shared" si="3"/>
        <v/>
      </c>
    </row>
    <row r="90" spans="2:15" ht="18" hidden="1" customHeight="1">
      <c r="B90" s="28" t="str">
        <f>IFERROR(SMALL($C$18:$C$211,ROW(All!G85)-ROW(All!$G$12)),"")</f>
        <v/>
      </c>
      <c r="C90" s="161" t="str">
        <f>IF(All!$B85="","",IF($H$9=All!G85,ROW(All!B85)-ROW(All!$B$12),""))</f>
        <v/>
      </c>
      <c r="D90" s="162" t="str">
        <f>IFERROR(INDEX(All!$C$13:$M$206,$B90,D$16),"")</f>
        <v/>
      </c>
      <c r="E90" s="12" t="str">
        <f>IFERROR(INDEX(All!$C$13:$M$206,$B90,E$16),"")</f>
        <v/>
      </c>
      <c r="F90" s="157" t="str">
        <f>IFERROR(INDEX(All!$C$13:$M$206,$B90,F$16),"")</f>
        <v/>
      </c>
      <c r="G90" s="12" t="str">
        <f>IFERROR(INDEX(All!$C$13:$M$206,$B90,G$16),"")</f>
        <v/>
      </c>
      <c r="H90" s="12" t="str">
        <f>IFERROR(INDEX(All!$C$13:$M$206,$B90,H$16),"")</f>
        <v/>
      </c>
      <c r="I90" s="12" t="str">
        <f>IFERROR(INDEX(All!$C$13:$M$206,$B90,I$16),"")</f>
        <v/>
      </c>
      <c r="J90" s="12" t="str">
        <f>IFERROR(INDEX(All!$C$13:$M$206,$B90,J$16),"")</f>
        <v/>
      </c>
      <c r="K90" s="15" t="str">
        <f>IFERROR(INDEX(All!$C$13:$M$206,$B90,K$16),"")</f>
        <v/>
      </c>
      <c r="L90" s="163" t="str">
        <f>IFERROR(INDEX(All!$C$13:$M$206,$B90,L$16),"")</f>
        <v/>
      </c>
      <c r="M90" s="163" t="str">
        <f>IFERROR(INDEX(All!$C$13:$M$206,$B90,M$16),"")</f>
        <v/>
      </c>
      <c r="N90" s="164"/>
      <c r="O90" s="165" t="str">
        <f t="shared" si="3"/>
        <v/>
      </c>
    </row>
    <row r="91" spans="2:15" ht="18" hidden="1" customHeight="1">
      <c r="B91" s="28" t="str">
        <f>IFERROR(SMALL($C$18:$C$211,ROW(All!G86)-ROW(All!$G$12)),"")</f>
        <v/>
      </c>
      <c r="C91" s="161" t="str">
        <f>IF(All!$B86="","",IF($H$9=All!G86,ROW(All!B86)-ROW(All!$B$12),""))</f>
        <v/>
      </c>
      <c r="D91" s="162" t="str">
        <f>IFERROR(INDEX(All!$C$13:$M$206,$B91,D$16),"")</f>
        <v/>
      </c>
      <c r="E91" s="12" t="str">
        <f>IFERROR(INDEX(All!$C$13:$M$206,$B91,E$16),"")</f>
        <v/>
      </c>
      <c r="F91" s="157" t="str">
        <f>IFERROR(INDEX(All!$C$13:$M$206,$B91,F$16),"")</f>
        <v/>
      </c>
      <c r="G91" s="12" t="str">
        <f>IFERROR(INDEX(All!$C$13:$M$206,$B91,G$16),"")</f>
        <v/>
      </c>
      <c r="H91" s="12" t="str">
        <f>IFERROR(INDEX(All!$C$13:$M$206,$B91,H$16),"")</f>
        <v/>
      </c>
      <c r="I91" s="12" t="str">
        <f>IFERROR(INDEX(All!$C$13:$M$206,$B91,I$16),"")</f>
        <v/>
      </c>
      <c r="J91" s="12" t="str">
        <f>IFERROR(INDEX(All!$C$13:$M$206,$B91,J$16),"")</f>
        <v/>
      </c>
      <c r="K91" s="15" t="str">
        <f>IFERROR(INDEX(All!$C$13:$M$206,$B91,K$16),"")</f>
        <v/>
      </c>
      <c r="L91" s="163" t="str">
        <f>IFERROR(INDEX(All!$C$13:$M$206,$B91,L$16),"")</f>
        <v/>
      </c>
      <c r="M91" s="163" t="str">
        <f>IFERROR(INDEX(All!$C$13:$M$206,$B91,M$16),"")</f>
        <v/>
      </c>
      <c r="N91" s="166"/>
      <c r="O91" s="167" t="str">
        <f t="shared" si="3"/>
        <v/>
      </c>
    </row>
    <row r="92" spans="2:15" ht="18" hidden="1" customHeight="1">
      <c r="B92" s="28" t="str">
        <f>IFERROR(SMALL($C$18:$C$211,ROW(All!G87)-ROW(All!$G$12)),"")</f>
        <v/>
      </c>
      <c r="C92" s="161" t="str">
        <f>IF(All!$B87="","",IF($H$9=All!G87,ROW(All!B87)-ROW(All!$B$12),""))</f>
        <v/>
      </c>
      <c r="D92" s="162" t="str">
        <f>IFERROR(INDEX(All!$C$13:$M$206,$B92,D$16),"")</f>
        <v/>
      </c>
      <c r="E92" s="12" t="str">
        <f>IFERROR(INDEX(All!$C$13:$M$206,$B92,E$16),"")</f>
        <v/>
      </c>
      <c r="F92" s="157" t="str">
        <f>IFERROR(INDEX(All!$C$13:$M$206,$B92,F$16),"")</f>
        <v/>
      </c>
      <c r="G92" s="12" t="str">
        <f>IFERROR(INDEX(All!$C$13:$M$206,$B92,G$16),"")</f>
        <v/>
      </c>
      <c r="H92" s="12" t="str">
        <f>IFERROR(INDEX(All!$C$13:$M$206,$B92,H$16),"")</f>
        <v/>
      </c>
      <c r="I92" s="12" t="str">
        <f>IFERROR(INDEX(All!$C$13:$M$206,$B92,I$16),"")</f>
        <v/>
      </c>
      <c r="J92" s="12" t="str">
        <f>IFERROR(INDEX(All!$C$13:$M$206,$B92,J$16),"")</f>
        <v/>
      </c>
      <c r="K92" s="15" t="str">
        <f>IFERROR(INDEX(All!$C$13:$M$206,$B92,K$16),"")</f>
        <v/>
      </c>
      <c r="L92" s="163" t="str">
        <f>IFERROR(INDEX(All!$C$13:$M$206,$B92,L$16),"")</f>
        <v/>
      </c>
      <c r="M92" s="163" t="str">
        <f>IFERROR(INDEX(All!$C$13:$M$206,$B92,M$16),"")</f>
        <v/>
      </c>
      <c r="N92" s="164"/>
      <c r="O92" s="165" t="str">
        <f t="shared" si="3"/>
        <v/>
      </c>
    </row>
    <row r="93" spans="2:15" ht="18" hidden="1" customHeight="1">
      <c r="B93" s="28" t="str">
        <f>IFERROR(SMALL($C$18:$C$211,ROW(All!G88)-ROW(All!$G$12)),"")</f>
        <v/>
      </c>
      <c r="C93" s="161" t="str">
        <f>IF(All!$B88="","",IF($H$9=All!G88,ROW(All!B88)-ROW(All!$B$12),""))</f>
        <v/>
      </c>
      <c r="D93" s="162" t="str">
        <f>IFERROR(INDEX(All!$C$13:$M$206,$B93,D$16),"")</f>
        <v/>
      </c>
      <c r="E93" s="12" t="str">
        <f>IFERROR(INDEX(All!$C$13:$M$206,$B93,E$16),"")</f>
        <v/>
      </c>
      <c r="F93" s="157" t="str">
        <f>IFERROR(INDEX(All!$C$13:$M$206,$B93,F$16),"")</f>
        <v/>
      </c>
      <c r="G93" s="12" t="str">
        <f>IFERROR(INDEX(All!$C$13:$M$206,$B93,G$16),"")</f>
        <v/>
      </c>
      <c r="H93" s="12" t="str">
        <f>IFERROR(INDEX(All!$C$13:$M$206,$B93,H$16),"")</f>
        <v/>
      </c>
      <c r="I93" s="12" t="str">
        <f>IFERROR(INDEX(All!$C$13:$M$206,$B93,I$16),"")</f>
        <v/>
      </c>
      <c r="J93" s="12" t="str">
        <f>IFERROR(INDEX(All!$C$13:$M$206,$B93,J$16),"")</f>
        <v/>
      </c>
      <c r="K93" s="15" t="str">
        <f>IFERROR(INDEX(All!$C$13:$M$206,$B93,K$16),"")</f>
        <v/>
      </c>
      <c r="L93" s="163" t="str">
        <f>IFERROR(INDEX(All!$C$13:$M$206,$B93,L$16),"")</f>
        <v/>
      </c>
      <c r="M93" s="163" t="str">
        <f>IFERROR(INDEX(All!$C$13:$M$206,$B93,M$16),"")</f>
        <v/>
      </c>
      <c r="N93" s="166"/>
      <c r="O93" s="167" t="str">
        <f t="shared" si="3"/>
        <v/>
      </c>
    </row>
    <row r="94" spans="2:15" ht="18" hidden="1" customHeight="1">
      <c r="B94" s="28" t="str">
        <f>IFERROR(SMALL($C$18:$C$211,ROW(All!G89)-ROW(All!$G$12)),"")</f>
        <v/>
      </c>
      <c r="C94" s="161" t="str">
        <f>IF(All!$B89="","",IF($H$9=All!G89,ROW(All!B89)-ROW(All!$B$12),""))</f>
        <v/>
      </c>
      <c r="D94" s="162" t="str">
        <f>IFERROR(INDEX(All!$C$13:$M$206,$B94,D$16),"")</f>
        <v/>
      </c>
      <c r="E94" s="12" t="str">
        <f>IFERROR(INDEX(All!$C$13:$M$206,$B94,E$16),"")</f>
        <v/>
      </c>
      <c r="F94" s="157" t="str">
        <f>IFERROR(INDEX(All!$C$13:$M$206,$B94,F$16),"")</f>
        <v/>
      </c>
      <c r="G94" s="12" t="str">
        <f>IFERROR(INDEX(All!$C$13:$M$206,$B94,G$16),"")</f>
        <v/>
      </c>
      <c r="H94" s="12" t="str">
        <f>IFERROR(INDEX(All!$C$13:$M$206,$B94,H$16),"")</f>
        <v/>
      </c>
      <c r="I94" s="12" t="str">
        <f>IFERROR(INDEX(All!$C$13:$M$206,$B94,I$16),"")</f>
        <v/>
      </c>
      <c r="J94" s="12" t="str">
        <f>IFERROR(INDEX(All!$C$13:$M$206,$B94,J$16),"")</f>
        <v/>
      </c>
      <c r="K94" s="15" t="str">
        <f>IFERROR(INDEX(All!$C$13:$M$206,$B94,K$16),"")</f>
        <v/>
      </c>
      <c r="L94" s="163" t="str">
        <f>IFERROR(INDEX(All!$C$13:$M$206,$B94,L$16),"")</f>
        <v/>
      </c>
      <c r="M94" s="163" t="str">
        <f>IFERROR(INDEX(All!$C$13:$M$206,$B94,M$16),"")</f>
        <v/>
      </c>
      <c r="N94" s="164"/>
      <c r="O94" s="165" t="str">
        <f t="shared" si="3"/>
        <v/>
      </c>
    </row>
    <row r="95" spans="2:15" ht="18" hidden="1" customHeight="1">
      <c r="B95" s="28" t="str">
        <f>IFERROR(SMALL($C$18:$C$211,ROW(All!G90)-ROW(All!$G$12)),"")</f>
        <v/>
      </c>
      <c r="C95" s="161" t="str">
        <f>IF(All!$B90="","",IF($H$9=All!G90,ROW(All!B90)-ROW(All!$B$12),""))</f>
        <v/>
      </c>
      <c r="D95" s="162" t="str">
        <f>IFERROR(INDEX(All!$C$13:$M$206,$B95,D$16),"")</f>
        <v/>
      </c>
      <c r="E95" s="12" t="str">
        <f>IFERROR(INDEX(All!$C$13:$M$206,$B95,E$16),"")</f>
        <v/>
      </c>
      <c r="F95" s="157" t="str">
        <f>IFERROR(INDEX(All!$C$13:$M$206,$B95,F$16),"")</f>
        <v/>
      </c>
      <c r="G95" s="12" t="str">
        <f>IFERROR(INDEX(All!$C$13:$M$206,$B95,G$16),"")</f>
        <v/>
      </c>
      <c r="H95" s="12" t="str">
        <f>IFERROR(INDEX(All!$C$13:$M$206,$B95,H$16),"")</f>
        <v/>
      </c>
      <c r="I95" s="12" t="str">
        <f>IFERROR(INDEX(All!$C$13:$M$206,$B95,I$16),"")</f>
        <v/>
      </c>
      <c r="J95" s="12" t="str">
        <f>IFERROR(INDEX(All!$C$13:$M$206,$B95,J$16),"")</f>
        <v/>
      </c>
      <c r="K95" s="15" t="str">
        <f>IFERROR(INDEX(All!$C$13:$M$206,$B95,K$16),"")</f>
        <v/>
      </c>
      <c r="L95" s="163" t="str">
        <f>IFERROR(INDEX(All!$C$13:$M$206,$B95,L$16),"")</f>
        <v/>
      </c>
      <c r="M95" s="163" t="str">
        <f>IFERROR(INDEX(All!$C$13:$M$206,$B95,M$16),"")</f>
        <v/>
      </c>
      <c r="N95" s="166"/>
      <c r="O95" s="167" t="str">
        <f t="shared" si="3"/>
        <v/>
      </c>
    </row>
    <row r="96" spans="2:15" ht="18" hidden="1" customHeight="1">
      <c r="B96" s="28" t="str">
        <f>IFERROR(SMALL($C$18:$C$211,ROW(All!G91)-ROW(All!$G$12)),"")</f>
        <v/>
      </c>
      <c r="C96" s="161" t="str">
        <f>IF(All!$B91="","",IF($H$9=All!G91,ROW(All!B91)-ROW(All!$B$12),""))</f>
        <v/>
      </c>
      <c r="D96" s="162" t="str">
        <f>IFERROR(INDEX(All!$C$13:$M$206,$B96,D$16),"")</f>
        <v/>
      </c>
      <c r="E96" s="12" t="str">
        <f>IFERROR(INDEX(All!$C$13:$M$206,$B96,E$16),"")</f>
        <v/>
      </c>
      <c r="F96" s="157" t="str">
        <f>IFERROR(INDEX(All!$C$13:$M$206,$B96,F$16),"")</f>
        <v/>
      </c>
      <c r="G96" s="12" t="str">
        <f>IFERROR(INDEX(All!$C$13:$M$206,$B96,G$16),"")</f>
        <v/>
      </c>
      <c r="H96" s="12" t="str">
        <f>IFERROR(INDEX(All!$C$13:$M$206,$B96,H$16),"")</f>
        <v/>
      </c>
      <c r="I96" s="12" t="str">
        <f>IFERROR(INDEX(All!$C$13:$M$206,$B96,I$16),"")</f>
        <v/>
      </c>
      <c r="J96" s="12" t="str">
        <f>IFERROR(INDEX(All!$C$13:$M$206,$B96,J$16),"")</f>
        <v/>
      </c>
      <c r="K96" s="15" t="str">
        <f>IFERROR(INDEX(All!$C$13:$M$206,$B96,K$16),"")</f>
        <v/>
      </c>
      <c r="L96" s="163" t="str">
        <f>IFERROR(INDEX(All!$C$13:$M$206,$B96,L$16),"")</f>
        <v/>
      </c>
      <c r="M96" s="163" t="str">
        <f>IFERROR(INDEX(All!$C$13:$M$206,$B96,M$16),"")</f>
        <v/>
      </c>
      <c r="N96" s="164"/>
      <c r="O96" s="165" t="str">
        <f t="shared" si="3"/>
        <v/>
      </c>
    </row>
    <row r="97" spans="2:15" ht="18" hidden="1" customHeight="1">
      <c r="B97" s="28" t="str">
        <f>IFERROR(SMALL($C$18:$C$211,ROW(All!G92)-ROW(All!$G$12)),"")</f>
        <v/>
      </c>
      <c r="C97" s="161" t="str">
        <f>IF(All!$B92="","",IF($H$9=All!G92,ROW(All!B92)-ROW(All!$B$12),""))</f>
        <v/>
      </c>
      <c r="D97" s="162" t="str">
        <f>IFERROR(INDEX(All!$C$13:$M$206,$B97,D$16),"")</f>
        <v/>
      </c>
      <c r="E97" s="12" t="str">
        <f>IFERROR(INDEX(All!$C$13:$M$206,$B97,E$16),"")</f>
        <v/>
      </c>
      <c r="F97" s="157" t="str">
        <f>IFERROR(INDEX(All!$C$13:$M$206,$B97,F$16),"")</f>
        <v/>
      </c>
      <c r="G97" s="12" t="str">
        <f>IFERROR(INDEX(All!$C$13:$M$206,$B97,G$16),"")</f>
        <v/>
      </c>
      <c r="H97" s="12" t="str">
        <f>IFERROR(INDEX(All!$C$13:$M$206,$B97,H$16),"")</f>
        <v/>
      </c>
      <c r="I97" s="12" t="str">
        <f>IFERROR(INDEX(All!$C$13:$M$206,$B97,I$16),"")</f>
        <v/>
      </c>
      <c r="J97" s="12" t="str">
        <f>IFERROR(INDEX(All!$C$13:$M$206,$B97,J$16),"")</f>
        <v/>
      </c>
      <c r="K97" s="15" t="str">
        <f>IFERROR(INDEX(All!$C$13:$M$206,$B97,K$16),"")</f>
        <v/>
      </c>
      <c r="L97" s="163" t="str">
        <f>IFERROR(INDEX(All!$C$13:$M$206,$B97,L$16),"")</f>
        <v/>
      </c>
      <c r="M97" s="163" t="str">
        <f>IFERROR(INDEX(All!$C$13:$M$206,$B97,M$16),"")</f>
        <v/>
      </c>
      <c r="N97" s="166"/>
      <c r="O97" s="167" t="str">
        <f t="shared" si="3"/>
        <v/>
      </c>
    </row>
    <row r="98" spans="2:15" ht="18" hidden="1" customHeight="1">
      <c r="B98" s="28" t="str">
        <f>IFERROR(SMALL($C$18:$C$211,ROW(All!G93)-ROW(All!$G$12)),"")</f>
        <v/>
      </c>
      <c r="C98" s="161" t="str">
        <f>IF(All!$B93="","",IF($H$9=All!G93,ROW(All!B93)-ROW(All!$B$12),""))</f>
        <v/>
      </c>
      <c r="D98" s="162" t="str">
        <f>IFERROR(INDEX(All!$C$13:$M$206,$B98,D$16),"")</f>
        <v/>
      </c>
      <c r="E98" s="12" t="str">
        <f>IFERROR(INDEX(All!$C$13:$M$206,$B98,E$16),"")</f>
        <v/>
      </c>
      <c r="F98" s="157" t="str">
        <f>IFERROR(INDEX(All!$C$13:$M$206,$B98,F$16),"")</f>
        <v/>
      </c>
      <c r="G98" s="12" t="str">
        <f>IFERROR(INDEX(All!$C$13:$M$206,$B98,G$16),"")</f>
        <v/>
      </c>
      <c r="H98" s="12" t="str">
        <f>IFERROR(INDEX(All!$C$13:$M$206,$B98,H$16),"")</f>
        <v/>
      </c>
      <c r="I98" s="12" t="str">
        <f>IFERROR(INDEX(All!$C$13:$M$206,$B98,I$16),"")</f>
        <v/>
      </c>
      <c r="J98" s="12" t="str">
        <f>IFERROR(INDEX(All!$C$13:$M$206,$B98,J$16),"")</f>
        <v/>
      </c>
      <c r="K98" s="15" t="str">
        <f>IFERROR(INDEX(All!$C$13:$M$206,$B98,K$16),"")</f>
        <v/>
      </c>
      <c r="L98" s="163" t="str">
        <f>IFERROR(INDEX(All!$C$13:$M$206,$B98,L$16),"")</f>
        <v/>
      </c>
      <c r="M98" s="163" t="str">
        <f>IFERROR(INDEX(All!$C$13:$M$206,$B98,M$16),"")</f>
        <v/>
      </c>
      <c r="N98" s="164"/>
      <c r="O98" s="165" t="str">
        <f t="shared" si="3"/>
        <v/>
      </c>
    </row>
    <row r="99" spans="2:15" ht="18" hidden="1" customHeight="1">
      <c r="B99" s="28" t="str">
        <f>IFERROR(SMALL($C$18:$C$211,ROW(All!G94)-ROW(All!$G$12)),"")</f>
        <v/>
      </c>
      <c r="C99" s="161" t="str">
        <f>IF(All!$B94="","",IF($H$9=All!G94,ROW(All!B94)-ROW(All!$B$12),""))</f>
        <v/>
      </c>
      <c r="D99" s="162" t="str">
        <f>IFERROR(INDEX(All!$C$13:$M$206,$B99,D$16),"")</f>
        <v/>
      </c>
      <c r="E99" s="12" t="str">
        <f>IFERROR(INDEX(All!$C$13:$M$206,$B99,E$16),"")</f>
        <v/>
      </c>
      <c r="F99" s="157" t="str">
        <f>IFERROR(INDEX(All!$C$13:$M$206,$B99,F$16),"")</f>
        <v/>
      </c>
      <c r="G99" s="12" t="str">
        <f>IFERROR(INDEX(All!$C$13:$M$206,$B99,G$16),"")</f>
        <v/>
      </c>
      <c r="H99" s="12" t="str">
        <f>IFERROR(INDEX(All!$C$13:$M$206,$B99,H$16),"")</f>
        <v/>
      </c>
      <c r="I99" s="12" t="str">
        <f>IFERROR(INDEX(All!$C$13:$M$206,$B99,I$16),"")</f>
        <v/>
      </c>
      <c r="J99" s="12" t="str">
        <f>IFERROR(INDEX(All!$C$13:$M$206,$B99,J$16),"")</f>
        <v/>
      </c>
      <c r="K99" s="15" t="str">
        <f>IFERROR(INDEX(All!$C$13:$M$206,$B99,K$16),"")</f>
        <v/>
      </c>
      <c r="L99" s="163" t="str">
        <f>IFERROR(INDEX(All!$C$13:$M$206,$B99,L$16),"")</f>
        <v/>
      </c>
      <c r="M99" s="163" t="str">
        <f>IFERROR(INDEX(All!$C$13:$M$206,$B99,M$16),"")</f>
        <v/>
      </c>
      <c r="N99" s="166"/>
      <c r="O99" s="167" t="str">
        <f t="shared" si="3"/>
        <v/>
      </c>
    </row>
    <row r="100" spans="2:15" ht="18" hidden="1" customHeight="1">
      <c r="B100" s="28" t="str">
        <f>IFERROR(SMALL($C$18:$C$211,ROW(All!G95)-ROW(All!$G$12)),"")</f>
        <v/>
      </c>
      <c r="C100" s="161" t="str">
        <f>IF(All!$B95="","",IF($H$9=All!G95,ROW(All!B95)-ROW(All!$B$12),""))</f>
        <v/>
      </c>
      <c r="D100" s="162" t="str">
        <f>IFERROR(INDEX(All!$C$13:$M$206,$B100,D$16),"")</f>
        <v/>
      </c>
      <c r="E100" s="12" t="str">
        <f>IFERROR(INDEX(All!$C$13:$M$206,$B100,E$16),"")</f>
        <v/>
      </c>
      <c r="F100" s="157" t="str">
        <f>IFERROR(INDEX(All!$C$13:$M$206,$B100,F$16),"")</f>
        <v/>
      </c>
      <c r="G100" s="12" t="str">
        <f>IFERROR(INDEX(All!$C$13:$M$206,$B100,G$16),"")</f>
        <v/>
      </c>
      <c r="H100" s="12" t="str">
        <f>IFERROR(INDEX(All!$C$13:$M$206,$B100,H$16),"")</f>
        <v/>
      </c>
      <c r="I100" s="12" t="str">
        <f>IFERROR(INDEX(All!$C$13:$M$206,$B100,I$16),"")</f>
        <v/>
      </c>
      <c r="J100" s="12" t="str">
        <f>IFERROR(INDEX(All!$C$13:$M$206,$B100,J$16),"")</f>
        <v/>
      </c>
      <c r="K100" s="15" t="str">
        <f>IFERROR(INDEX(All!$C$13:$M$206,$B100,K$16),"")</f>
        <v/>
      </c>
      <c r="L100" s="163" t="str">
        <f>IFERROR(INDEX(All!$C$13:$M$206,$B100,L$16),"")</f>
        <v/>
      </c>
      <c r="M100" s="163" t="str">
        <f>IFERROR(INDEX(All!$C$13:$M$206,$B100,M$16),"")</f>
        <v/>
      </c>
      <c r="N100" s="164"/>
      <c r="O100" s="165" t="str">
        <f t="shared" si="3"/>
        <v/>
      </c>
    </row>
    <row r="101" spans="2:15" ht="18" hidden="1" customHeight="1">
      <c r="B101" s="28" t="str">
        <f>IFERROR(SMALL($C$18:$C$211,ROW(All!G96)-ROW(All!$G$12)),"")</f>
        <v/>
      </c>
      <c r="C101" s="161" t="str">
        <f>IF(All!$B96="","",IF($H$9=All!G96,ROW(All!B96)-ROW(All!$B$12),""))</f>
        <v/>
      </c>
      <c r="D101" s="162" t="str">
        <f>IFERROR(INDEX(All!$C$13:$M$206,$B101,D$16),"")</f>
        <v/>
      </c>
      <c r="E101" s="12" t="str">
        <f>IFERROR(INDEX(All!$C$13:$M$206,$B101,E$16),"")</f>
        <v/>
      </c>
      <c r="F101" s="157" t="str">
        <f>IFERROR(INDEX(All!$C$13:$M$206,$B101,F$16),"")</f>
        <v/>
      </c>
      <c r="G101" s="12" t="str">
        <f>IFERROR(INDEX(All!$C$13:$M$206,$B101,G$16),"")</f>
        <v/>
      </c>
      <c r="H101" s="12" t="str">
        <f>IFERROR(INDEX(All!$C$13:$M$206,$B101,H$16),"")</f>
        <v/>
      </c>
      <c r="I101" s="12" t="str">
        <f>IFERROR(INDEX(All!$C$13:$M$206,$B101,I$16),"")</f>
        <v/>
      </c>
      <c r="J101" s="12" t="str">
        <f>IFERROR(INDEX(All!$C$13:$M$206,$B101,J$16),"")</f>
        <v/>
      </c>
      <c r="K101" s="15" t="str">
        <f>IFERROR(INDEX(All!$C$13:$M$206,$B101,K$16),"")</f>
        <v/>
      </c>
      <c r="L101" s="163" t="str">
        <f>IFERROR(INDEX(All!$C$13:$M$206,$B101,L$16),"")</f>
        <v/>
      </c>
      <c r="M101" s="163" t="str">
        <f>IFERROR(INDEX(All!$C$13:$M$206,$B101,M$16),"")</f>
        <v/>
      </c>
      <c r="N101" s="166"/>
      <c r="O101" s="167" t="str">
        <f t="shared" si="3"/>
        <v/>
      </c>
    </row>
    <row r="102" spans="2:15" ht="18" hidden="1" customHeight="1">
      <c r="B102" s="28" t="str">
        <f>IFERROR(SMALL($C$18:$C$211,ROW(All!G97)-ROW(All!$G$12)),"")</f>
        <v/>
      </c>
      <c r="C102" s="161" t="str">
        <f>IF(All!$B97="","",IF($H$9=All!G97,ROW(All!B97)-ROW(All!$B$12),""))</f>
        <v/>
      </c>
      <c r="D102" s="162" t="str">
        <f>IFERROR(INDEX(All!$C$13:$M$206,$B102,D$16),"")</f>
        <v/>
      </c>
      <c r="E102" s="12" t="str">
        <f>IFERROR(INDEX(All!$C$13:$M$206,$B102,E$16),"")</f>
        <v/>
      </c>
      <c r="F102" s="157" t="str">
        <f>IFERROR(INDEX(All!$C$13:$M$206,$B102,F$16),"")</f>
        <v/>
      </c>
      <c r="G102" s="12" t="str">
        <f>IFERROR(INDEX(All!$C$13:$M$206,$B102,G$16),"")</f>
        <v/>
      </c>
      <c r="H102" s="12" t="str">
        <f>IFERROR(INDEX(All!$C$13:$M$206,$B102,H$16),"")</f>
        <v/>
      </c>
      <c r="I102" s="12" t="str">
        <f>IFERROR(INDEX(All!$C$13:$M$206,$B102,I$16),"")</f>
        <v/>
      </c>
      <c r="J102" s="12" t="str">
        <f>IFERROR(INDEX(All!$C$13:$M$206,$B102,J$16),"")</f>
        <v/>
      </c>
      <c r="K102" s="15" t="str">
        <f>IFERROR(INDEX(All!$C$13:$M$206,$B102,K$16),"")</f>
        <v/>
      </c>
      <c r="L102" s="163" t="str">
        <f>IFERROR(INDEX(All!$C$13:$M$206,$B102,L$16),"")</f>
        <v/>
      </c>
      <c r="M102" s="163" t="str">
        <f>IFERROR(INDEX(All!$C$13:$M$206,$B102,M$16),"")</f>
        <v/>
      </c>
      <c r="N102" s="164"/>
      <c r="O102" s="165" t="str">
        <f t="shared" si="3"/>
        <v/>
      </c>
    </row>
    <row r="103" spans="2:15" ht="18" hidden="1" customHeight="1">
      <c r="B103" s="28" t="str">
        <f>IFERROR(SMALL($C$18:$C$211,ROW(All!G98)-ROW(All!$G$12)),"")</f>
        <v/>
      </c>
      <c r="C103" s="161" t="str">
        <f>IF(All!$B98="","",IF($H$9=All!G98,ROW(All!B98)-ROW(All!$B$12),""))</f>
        <v/>
      </c>
      <c r="D103" s="162" t="str">
        <f>IFERROR(INDEX(All!$C$13:$M$206,$B103,D$16),"")</f>
        <v/>
      </c>
      <c r="E103" s="12" t="str">
        <f>IFERROR(INDEX(All!$C$13:$M$206,$B103,E$16),"")</f>
        <v/>
      </c>
      <c r="F103" s="157" t="str">
        <f>IFERROR(INDEX(All!$C$13:$M$206,$B103,F$16),"")</f>
        <v/>
      </c>
      <c r="G103" s="12" t="str">
        <f>IFERROR(INDEX(All!$C$13:$M$206,$B103,G$16),"")</f>
        <v/>
      </c>
      <c r="H103" s="12" t="str">
        <f>IFERROR(INDEX(All!$C$13:$M$206,$B103,H$16),"")</f>
        <v/>
      </c>
      <c r="I103" s="12" t="str">
        <f>IFERROR(INDEX(All!$C$13:$M$206,$B103,I$16),"")</f>
        <v/>
      </c>
      <c r="J103" s="12" t="str">
        <f>IFERROR(INDEX(All!$C$13:$M$206,$B103,J$16),"")</f>
        <v/>
      </c>
      <c r="K103" s="15" t="str">
        <f>IFERROR(INDEX(All!$C$13:$M$206,$B103,K$16),"")</f>
        <v/>
      </c>
      <c r="L103" s="163" t="str">
        <f>IFERROR(INDEX(All!$C$13:$M$206,$B103,L$16),"")</f>
        <v/>
      </c>
      <c r="M103" s="163" t="str">
        <f>IFERROR(INDEX(All!$C$13:$M$206,$B103,M$16),"")</f>
        <v/>
      </c>
      <c r="N103" s="166"/>
      <c r="O103" s="167" t="str">
        <f t="shared" si="3"/>
        <v/>
      </c>
    </row>
    <row r="104" spans="2:15" ht="18" hidden="1" customHeight="1">
      <c r="B104" s="28" t="str">
        <f>IFERROR(SMALL($C$18:$C$211,ROW(All!G99)-ROW(All!$G$12)),"")</f>
        <v/>
      </c>
      <c r="C104" s="161" t="str">
        <f>IF(All!$B99="","",IF($H$9=All!G99,ROW(All!B99)-ROW(All!$B$12),""))</f>
        <v/>
      </c>
      <c r="D104" s="162" t="str">
        <f>IFERROR(INDEX(All!$C$13:$M$206,$B104,D$16),"")</f>
        <v/>
      </c>
      <c r="E104" s="12" t="str">
        <f>IFERROR(INDEX(All!$C$13:$M$206,$B104,E$16),"")</f>
        <v/>
      </c>
      <c r="F104" s="157" t="str">
        <f>IFERROR(INDEX(All!$C$13:$M$206,$B104,F$16),"")</f>
        <v/>
      </c>
      <c r="G104" s="12" t="str">
        <f>IFERROR(INDEX(All!$C$13:$M$206,$B104,G$16),"")</f>
        <v/>
      </c>
      <c r="H104" s="12" t="str">
        <f>IFERROR(INDEX(All!$C$13:$M$206,$B104,H$16),"")</f>
        <v/>
      </c>
      <c r="I104" s="12" t="str">
        <f>IFERROR(INDEX(All!$C$13:$M$206,$B104,I$16),"")</f>
        <v/>
      </c>
      <c r="J104" s="12" t="str">
        <f>IFERROR(INDEX(All!$C$13:$M$206,$B104,J$16),"")</f>
        <v/>
      </c>
      <c r="K104" s="15" t="str">
        <f>IFERROR(INDEX(All!$C$13:$M$206,$B104,K$16),"")</f>
        <v/>
      </c>
      <c r="L104" s="163" t="str">
        <f>IFERROR(INDEX(All!$C$13:$M$206,$B104,L$16),"")</f>
        <v/>
      </c>
      <c r="M104" s="163" t="str">
        <f>IFERROR(INDEX(All!$C$13:$M$206,$B104,M$16),"")</f>
        <v/>
      </c>
      <c r="N104" s="164"/>
      <c r="O104" s="165" t="str">
        <f t="shared" si="3"/>
        <v/>
      </c>
    </row>
    <row r="105" spans="2:15" ht="18" hidden="1" customHeight="1">
      <c r="B105" s="28" t="str">
        <f>IFERROR(SMALL($C$18:$C$211,ROW(All!G100)-ROW(All!$G$12)),"")</f>
        <v/>
      </c>
      <c r="C105" s="161" t="str">
        <f>IF(All!$B100="","",IF($H$9=All!G100,ROW(All!B100)-ROW(All!$B$12),""))</f>
        <v/>
      </c>
      <c r="D105" s="162" t="str">
        <f>IFERROR(INDEX(All!$C$13:$M$206,$B105,D$16),"")</f>
        <v/>
      </c>
      <c r="E105" s="12" t="str">
        <f>IFERROR(INDEX(All!$C$13:$M$206,$B105,E$16),"")</f>
        <v/>
      </c>
      <c r="F105" s="157" t="str">
        <f>IFERROR(INDEX(All!$C$13:$M$206,$B105,F$16),"")</f>
        <v/>
      </c>
      <c r="G105" s="12" t="str">
        <f>IFERROR(INDEX(All!$C$13:$M$206,$B105,G$16),"")</f>
        <v/>
      </c>
      <c r="H105" s="12" t="str">
        <f>IFERROR(INDEX(All!$C$13:$M$206,$B105,H$16),"")</f>
        <v/>
      </c>
      <c r="I105" s="12" t="str">
        <f>IFERROR(INDEX(All!$C$13:$M$206,$B105,I$16),"")</f>
        <v/>
      </c>
      <c r="J105" s="12" t="str">
        <f>IFERROR(INDEX(All!$C$13:$M$206,$B105,J$16),"")</f>
        <v/>
      </c>
      <c r="K105" s="15" t="str">
        <f>IFERROR(INDEX(All!$C$13:$M$206,$B105,K$16),"")</f>
        <v/>
      </c>
      <c r="L105" s="163" t="str">
        <f>IFERROR(INDEX(All!$C$13:$M$206,$B105,L$16),"")</f>
        <v/>
      </c>
      <c r="M105" s="163" t="str">
        <f>IFERROR(INDEX(All!$C$13:$M$206,$B105,M$16),"")</f>
        <v/>
      </c>
      <c r="N105" s="166"/>
      <c r="O105" s="167" t="str">
        <f t="shared" si="3"/>
        <v/>
      </c>
    </row>
    <row r="106" spans="2:15" ht="18" hidden="1" customHeight="1">
      <c r="B106" s="28" t="str">
        <f>IFERROR(SMALL($C$18:$C$211,ROW(All!G101)-ROW(All!$G$12)),"")</f>
        <v/>
      </c>
      <c r="C106" s="161" t="str">
        <f>IF(All!$B101="","",IF($H$9=All!G101,ROW(All!B101)-ROW(All!$B$12),""))</f>
        <v/>
      </c>
      <c r="D106" s="162" t="str">
        <f>IFERROR(INDEX(All!$C$13:$M$206,$B106,D$16),"")</f>
        <v/>
      </c>
      <c r="E106" s="12" t="str">
        <f>IFERROR(INDEX(All!$C$13:$M$206,$B106,E$16),"")</f>
        <v/>
      </c>
      <c r="F106" s="157" t="str">
        <f>IFERROR(INDEX(All!$C$13:$M$206,$B106,F$16),"")</f>
        <v/>
      </c>
      <c r="G106" s="12" t="str">
        <f>IFERROR(INDEX(All!$C$13:$M$206,$B106,G$16),"")</f>
        <v/>
      </c>
      <c r="H106" s="12" t="str">
        <f>IFERROR(INDEX(All!$C$13:$M$206,$B106,H$16),"")</f>
        <v/>
      </c>
      <c r="I106" s="12" t="str">
        <f>IFERROR(INDEX(All!$C$13:$M$206,$B106,I$16),"")</f>
        <v/>
      </c>
      <c r="J106" s="12" t="str">
        <f>IFERROR(INDEX(All!$C$13:$M$206,$B106,J$16),"")</f>
        <v/>
      </c>
      <c r="K106" s="15" t="str">
        <f>IFERROR(INDEX(All!$C$13:$M$206,$B106,K$16),"")</f>
        <v/>
      </c>
      <c r="L106" s="163" t="str">
        <f>IFERROR(INDEX(All!$C$13:$M$206,$B106,L$16),"")</f>
        <v/>
      </c>
      <c r="M106" s="163" t="str">
        <f>IFERROR(INDEX(All!$C$13:$M$206,$B106,M$16),"")</f>
        <v/>
      </c>
      <c r="N106" s="164"/>
      <c r="O106" s="165" t="str">
        <f t="shared" si="3"/>
        <v/>
      </c>
    </row>
    <row r="107" spans="2:15" ht="18" hidden="1" customHeight="1">
      <c r="B107" s="28" t="str">
        <f>IFERROR(SMALL($C$18:$C$211,ROW(All!G102)-ROW(All!$G$12)),"")</f>
        <v/>
      </c>
      <c r="C107" s="161" t="str">
        <f>IF(All!$B102="","",IF($H$9=All!G102,ROW(All!B102)-ROW(All!$B$12),""))</f>
        <v/>
      </c>
      <c r="D107" s="162" t="str">
        <f>IFERROR(INDEX(All!$C$13:$M$206,$B107,D$16),"")</f>
        <v/>
      </c>
      <c r="E107" s="12" t="str">
        <f>IFERROR(INDEX(All!$C$13:$M$206,$B107,E$16),"")</f>
        <v/>
      </c>
      <c r="F107" s="157" t="str">
        <f>IFERROR(INDEX(All!$C$13:$M$206,$B107,F$16),"")</f>
        <v/>
      </c>
      <c r="G107" s="12" t="str">
        <f>IFERROR(INDEX(All!$C$13:$M$206,$B107,G$16),"")</f>
        <v/>
      </c>
      <c r="H107" s="12" t="str">
        <f>IFERROR(INDEX(All!$C$13:$M$206,$B107,H$16),"")</f>
        <v/>
      </c>
      <c r="I107" s="12" t="str">
        <f>IFERROR(INDEX(All!$C$13:$M$206,$B107,I$16),"")</f>
        <v/>
      </c>
      <c r="J107" s="12" t="str">
        <f>IFERROR(INDEX(All!$C$13:$M$206,$B107,J$16),"")</f>
        <v/>
      </c>
      <c r="K107" s="15" t="str">
        <f>IFERROR(INDEX(All!$C$13:$M$206,$B107,K$16),"")</f>
        <v/>
      </c>
      <c r="L107" s="163" t="str">
        <f>IFERROR(INDEX(All!$C$13:$M$206,$B107,L$16),"")</f>
        <v/>
      </c>
      <c r="M107" s="163" t="str">
        <f>IFERROR(INDEX(All!$C$13:$M$206,$B107,M$16),"")</f>
        <v/>
      </c>
      <c r="N107" s="166"/>
      <c r="O107" s="167" t="str">
        <f t="shared" si="3"/>
        <v/>
      </c>
    </row>
    <row r="108" spans="2:15" ht="18" hidden="1" customHeight="1">
      <c r="B108" s="28" t="str">
        <f>IFERROR(SMALL($C$18:$C$211,ROW(All!G103)-ROW(All!$G$12)),"")</f>
        <v/>
      </c>
      <c r="C108" s="161" t="str">
        <f>IF(All!$B103="","",IF($H$9=All!G103,ROW(All!B103)-ROW(All!$B$12),""))</f>
        <v/>
      </c>
      <c r="D108" s="162" t="str">
        <f>IFERROR(INDEX(All!$C$13:$M$206,$B108,D$16),"")</f>
        <v/>
      </c>
      <c r="E108" s="12" t="str">
        <f>IFERROR(INDEX(All!$C$13:$M$206,$B108,E$16),"")</f>
        <v/>
      </c>
      <c r="F108" s="157" t="str">
        <f>IFERROR(INDEX(All!$C$13:$M$206,$B108,F$16),"")</f>
        <v/>
      </c>
      <c r="G108" s="12" t="str">
        <f>IFERROR(INDEX(All!$C$13:$M$206,$B108,G$16),"")</f>
        <v/>
      </c>
      <c r="H108" s="12" t="str">
        <f>IFERROR(INDEX(All!$C$13:$M$206,$B108,H$16),"")</f>
        <v/>
      </c>
      <c r="I108" s="12" t="str">
        <f>IFERROR(INDEX(All!$C$13:$M$206,$B108,I$16),"")</f>
        <v/>
      </c>
      <c r="J108" s="12" t="str">
        <f>IFERROR(INDEX(All!$C$13:$M$206,$B108,J$16),"")</f>
        <v/>
      </c>
      <c r="K108" s="15" t="str">
        <f>IFERROR(INDEX(All!$C$13:$M$206,$B108,K$16),"")</f>
        <v/>
      </c>
      <c r="L108" s="163" t="str">
        <f>IFERROR(INDEX(All!$C$13:$M$206,$B108,L$16),"")</f>
        <v/>
      </c>
      <c r="M108" s="163" t="str">
        <f>IFERROR(INDEX(All!$C$13:$M$206,$B108,M$16),"")</f>
        <v/>
      </c>
      <c r="N108" s="164"/>
      <c r="O108" s="165" t="str">
        <f t="shared" si="3"/>
        <v/>
      </c>
    </row>
    <row r="109" spans="2:15" ht="18" hidden="1" customHeight="1">
      <c r="B109" s="28" t="str">
        <f>IFERROR(SMALL($C$18:$C$211,ROW(All!G104)-ROW(All!$G$12)),"")</f>
        <v/>
      </c>
      <c r="C109" s="161" t="str">
        <f>IF(All!$B104="","",IF($H$9=All!G104,ROW(All!B104)-ROW(All!$B$12),""))</f>
        <v/>
      </c>
      <c r="D109" s="162" t="str">
        <f>IFERROR(INDEX(All!$C$13:$M$206,$B109,D$16),"")</f>
        <v/>
      </c>
      <c r="E109" s="12" t="str">
        <f>IFERROR(INDEX(All!$C$13:$M$206,$B109,E$16),"")</f>
        <v/>
      </c>
      <c r="F109" s="157" t="str">
        <f>IFERROR(INDEX(All!$C$13:$M$206,$B109,F$16),"")</f>
        <v/>
      </c>
      <c r="G109" s="12" t="str">
        <f>IFERROR(INDEX(All!$C$13:$M$206,$B109,G$16),"")</f>
        <v/>
      </c>
      <c r="H109" s="12" t="str">
        <f>IFERROR(INDEX(All!$C$13:$M$206,$B109,H$16),"")</f>
        <v/>
      </c>
      <c r="I109" s="12" t="str">
        <f>IFERROR(INDEX(All!$C$13:$M$206,$B109,I$16),"")</f>
        <v/>
      </c>
      <c r="J109" s="12" t="str">
        <f>IFERROR(INDEX(All!$C$13:$M$206,$B109,J$16),"")</f>
        <v/>
      </c>
      <c r="K109" s="15" t="str">
        <f>IFERROR(INDEX(All!$C$13:$M$206,$B109,K$16),"")</f>
        <v/>
      </c>
      <c r="L109" s="163" t="str">
        <f>IFERROR(INDEX(All!$C$13:$M$206,$B109,L$16),"")</f>
        <v/>
      </c>
      <c r="M109" s="163" t="str">
        <f>IFERROR(INDEX(All!$C$13:$M$206,$B109,M$16),"")</f>
        <v/>
      </c>
      <c r="N109" s="166"/>
      <c r="O109" s="167" t="str">
        <f t="shared" si="3"/>
        <v/>
      </c>
    </row>
    <row r="110" spans="2:15" ht="18" hidden="1" customHeight="1">
      <c r="B110" s="28" t="str">
        <f>IFERROR(SMALL($C$18:$C$211,ROW(All!G105)-ROW(All!$G$12)),"")</f>
        <v/>
      </c>
      <c r="C110" s="161" t="str">
        <f>IF(All!$B105="","",IF($H$9=All!G105,ROW(All!B105)-ROW(All!$B$12),""))</f>
        <v/>
      </c>
      <c r="D110" s="162" t="str">
        <f>IFERROR(INDEX(All!$C$13:$M$206,$B110,D$16),"")</f>
        <v/>
      </c>
      <c r="E110" s="12" t="str">
        <f>IFERROR(INDEX(All!$C$13:$M$206,$B110,E$16),"")</f>
        <v/>
      </c>
      <c r="F110" s="157" t="str">
        <f>IFERROR(INDEX(All!$C$13:$M$206,$B110,F$16),"")</f>
        <v/>
      </c>
      <c r="G110" s="12" t="str">
        <f>IFERROR(INDEX(All!$C$13:$M$206,$B110,G$16),"")</f>
        <v/>
      </c>
      <c r="H110" s="12" t="str">
        <f>IFERROR(INDEX(All!$C$13:$M$206,$B110,H$16),"")</f>
        <v/>
      </c>
      <c r="I110" s="12" t="str">
        <f>IFERROR(INDEX(All!$C$13:$M$206,$B110,I$16),"")</f>
        <v/>
      </c>
      <c r="J110" s="12" t="str">
        <f>IFERROR(INDEX(All!$C$13:$M$206,$B110,J$16),"")</f>
        <v/>
      </c>
      <c r="K110" s="15" t="str">
        <f>IFERROR(INDEX(All!$C$13:$M$206,$B110,K$16),"")</f>
        <v/>
      </c>
      <c r="L110" s="163" t="str">
        <f>IFERROR(INDEX(All!$C$13:$M$206,$B110,L$16),"")</f>
        <v/>
      </c>
      <c r="M110" s="163" t="str">
        <f>IFERROR(INDEX(All!$C$13:$M$206,$B110,M$16),"")</f>
        <v/>
      </c>
      <c r="N110" s="164"/>
      <c r="O110" s="165" t="str">
        <f t="shared" si="3"/>
        <v/>
      </c>
    </row>
    <row r="111" spans="2:15" ht="18" hidden="1" customHeight="1">
      <c r="B111" s="28" t="str">
        <f>IFERROR(SMALL($C$18:$C$211,ROW(All!G106)-ROW(All!$G$12)),"")</f>
        <v/>
      </c>
      <c r="C111" s="161" t="str">
        <f>IF(All!$B106="","",IF($H$9=All!G106,ROW(All!B106)-ROW(All!$B$12),""))</f>
        <v/>
      </c>
      <c r="D111" s="162" t="str">
        <f>IFERROR(INDEX(All!$C$13:$M$206,$B111,D$16),"")</f>
        <v/>
      </c>
      <c r="E111" s="12" t="str">
        <f>IFERROR(INDEX(All!$C$13:$M$206,$B111,E$16),"")</f>
        <v/>
      </c>
      <c r="F111" s="157" t="str">
        <f>IFERROR(INDEX(All!$C$13:$M$206,$B111,F$16),"")</f>
        <v/>
      </c>
      <c r="G111" s="12" t="str">
        <f>IFERROR(INDEX(All!$C$13:$M$206,$B111,G$16),"")</f>
        <v/>
      </c>
      <c r="H111" s="12" t="str">
        <f>IFERROR(INDEX(All!$C$13:$M$206,$B111,H$16),"")</f>
        <v/>
      </c>
      <c r="I111" s="12" t="str">
        <f>IFERROR(INDEX(All!$C$13:$M$206,$B111,I$16),"")</f>
        <v/>
      </c>
      <c r="J111" s="12" t="str">
        <f>IFERROR(INDEX(All!$C$13:$M$206,$B111,J$16),"")</f>
        <v/>
      </c>
      <c r="K111" s="15" t="str">
        <f>IFERROR(INDEX(All!$C$13:$M$206,$B111,K$16),"")</f>
        <v/>
      </c>
      <c r="L111" s="163" t="str">
        <f>IFERROR(INDEX(All!$C$13:$M$206,$B111,L$16),"")</f>
        <v/>
      </c>
      <c r="M111" s="163" t="str">
        <f>IFERROR(INDEX(All!$C$13:$M$206,$B111,M$16),"")</f>
        <v/>
      </c>
      <c r="N111" s="166"/>
      <c r="O111" s="167" t="str">
        <f t="shared" si="3"/>
        <v/>
      </c>
    </row>
    <row r="112" spans="2:15" ht="18" hidden="1" customHeight="1">
      <c r="B112" s="28" t="str">
        <f>IFERROR(SMALL($C$18:$C$211,ROW(All!G107)-ROW(All!$G$12)),"")</f>
        <v/>
      </c>
      <c r="C112" s="161" t="str">
        <f>IF(All!$B107="","",IF($H$9=All!G107,ROW(All!B107)-ROW(All!$B$12),""))</f>
        <v/>
      </c>
      <c r="D112" s="162" t="str">
        <f>IFERROR(INDEX(All!$C$13:$M$206,$B112,D$16),"")</f>
        <v/>
      </c>
      <c r="E112" s="12" t="str">
        <f>IFERROR(INDEX(All!$C$13:$M$206,$B112,E$16),"")</f>
        <v/>
      </c>
      <c r="F112" s="157" t="str">
        <f>IFERROR(INDEX(All!$C$13:$M$206,$B112,F$16),"")</f>
        <v/>
      </c>
      <c r="G112" s="12" t="str">
        <f>IFERROR(INDEX(All!$C$13:$M$206,$B112,G$16),"")</f>
        <v/>
      </c>
      <c r="H112" s="12" t="str">
        <f>IFERROR(INDEX(All!$C$13:$M$206,$B112,H$16),"")</f>
        <v/>
      </c>
      <c r="I112" s="12" t="str">
        <f>IFERROR(INDEX(All!$C$13:$M$206,$B112,I$16),"")</f>
        <v/>
      </c>
      <c r="J112" s="12" t="str">
        <f>IFERROR(INDEX(All!$C$13:$M$206,$B112,J$16),"")</f>
        <v/>
      </c>
      <c r="K112" s="15" t="str">
        <f>IFERROR(INDEX(All!$C$13:$M$206,$B112,K$16),"")</f>
        <v/>
      </c>
      <c r="L112" s="163" t="str">
        <f>IFERROR(INDEX(All!$C$13:$M$206,$B112,L$16),"")</f>
        <v/>
      </c>
      <c r="M112" s="163" t="str">
        <f>IFERROR(INDEX(All!$C$13:$M$206,$B112,M$16),"")</f>
        <v/>
      </c>
      <c r="N112" s="164"/>
      <c r="O112" s="165" t="str">
        <f t="shared" si="3"/>
        <v/>
      </c>
    </row>
    <row r="113" spans="2:15" ht="18" hidden="1" customHeight="1">
      <c r="B113" s="28" t="str">
        <f>IFERROR(SMALL($C$18:$C$211,ROW(All!G108)-ROW(All!$G$12)),"")</f>
        <v/>
      </c>
      <c r="C113" s="161" t="str">
        <f>IF(All!$B108="","",IF($H$9=All!G108,ROW(All!B108)-ROW(All!$B$12),""))</f>
        <v/>
      </c>
      <c r="D113" s="162" t="str">
        <f>IFERROR(INDEX(All!$C$13:$M$206,$B113,D$16),"")</f>
        <v/>
      </c>
      <c r="E113" s="12" t="str">
        <f>IFERROR(INDEX(All!$C$13:$M$206,$B113,E$16),"")</f>
        <v/>
      </c>
      <c r="F113" s="157" t="str">
        <f>IFERROR(INDEX(All!$C$13:$M$206,$B113,F$16),"")</f>
        <v/>
      </c>
      <c r="G113" s="12" t="str">
        <f>IFERROR(INDEX(All!$C$13:$M$206,$B113,G$16),"")</f>
        <v/>
      </c>
      <c r="H113" s="12" t="str">
        <f>IFERROR(INDEX(All!$C$13:$M$206,$B113,H$16),"")</f>
        <v/>
      </c>
      <c r="I113" s="12" t="str">
        <f>IFERROR(INDEX(All!$C$13:$M$206,$B113,I$16),"")</f>
        <v/>
      </c>
      <c r="J113" s="12" t="str">
        <f>IFERROR(INDEX(All!$C$13:$M$206,$B113,J$16),"")</f>
        <v/>
      </c>
      <c r="K113" s="15" t="str">
        <f>IFERROR(INDEX(All!$C$13:$M$206,$B113,K$16),"")</f>
        <v/>
      </c>
      <c r="L113" s="163" t="str">
        <f>IFERROR(INDEX(All!$C$13:$M$206,$B113,L$16),"")</f>
        <v/>
      </c>
      <c r="M113" s="163" t="str">
        <f>IFERROR(INDEX(All!$C$13:$M$206,$B113,M$16),"")</f>
        <v/>
      </c>
      <c r="N113" s="166"/>
      <c r="O113" s="167" t="str">
        <f t="shared" si="3"/>
        <v/>
      </c>
    </row>
    <row r="114" spans="2:15" ht="18" hidden="1" customHeight="1">
      <c r="B114" s="28" t="str">
        <f>IFERROR(SMALL($C$18:$C$211,ROW(All!G109)-ROW(All!$G$12)),"")</f>
        <v/>
      </c>
      <c r="C114" s="161" t="str">
        <f>IF(All!$B109="","",IF($H$9=All!G109,ROW(All!B109)-ROW(All!$B$12),""))</f>
        <v/>
      </c>
      <c r="D114" s="162" t="str">
        <f>IFERROR(INDEX(All!$C$13:$M$206,$B114,D$16),"")</f>
        <v/>
      </c>
      <c r="E114" s="12" t="str">
        <f>IFERROR(INDEX(All!$C$13:$M$206,$B114,E$16),"")</f>
        <v/>
      </c>
      <c r="F114" s="157" t="str">
        <f>IFERROR(INDEX(All!$C$13:$M$206,$B114,F$16),"")</f>
        <v/>
      </c>
      <c r="G114" s="12" t="str">
        <f>IFERROR(INDEX(All!$C$13:$M$206,$B114,G$16),"")</f>
        <v/>
      </c>
      <c r="H114" s="12" t="str">
        <f>IFERROR(INDEX(All!$C$13:$M$206,$B114,H$16),"")</f>
        <v/>
      </c>
      <c r="I114" s="12" t="str">
        <f>IFERROR(INDEX(All!$C$13:$M$206,$B114,I$16),"")</f>
        <v/>
      </c>
      <c r="J114" s="12" t="str">
        <f>IFERROR(INDEX(All!$C$13:$M$206,$B114,J$16),"")</f>
        <v/>
      </c>
      <c r="K114" s="15" t="str">
        <f>IFERROR(INDEX(All!$C$13:$M$206,$B114,K$16),"")</f>
        <v/>
      </c>
      <c r="L114" s="163" t="str">
        <f>IFERROR(INDEX(All!$C$13:$M$206,$B114,L$16),"")</f>
        <v/>
      </c>
      <c r="M114" s="163" t="str">
        <f>IFERROR(INDEX(All!$C$13:$M$206,$B114,M$16),"")</f>
        <v/>
      </c>
      <c r="N114" s="164"/>
      <c r="O114" s="165" t="str">
        <f t="shared" si="3"/>
        <v/>
      </c>
    </row>
    <row r="115" spans="2:15" ht="18" hidden="1" customHeight="1">
      <c r="B115" s="28" t="str">
        <f>IFERROR(SMALL($C$18:$C$211,ROW(All!G110)-ROW(All!$G$12)),"")</f>
        <v/>
      </c>
      <c r="C115" s="161" t="str">
        <f>IF(All!$B110="","",IF($H$9=All!G110,ROW(All!B110)-ROW(All!$B$12),""))</f>
        <v/>
      </c>
      <c r="D115" s="162" t="str">
        <f>IFERROR(INDEX(All!$C$13:$M$206,$B115,D$16),"")</f>
        <v/>
      </c>
      <c r="E115" s="12" t="str">
        <f>IFERROR(INDEX(All!$C$13:$M$206,$B115,E$16),"")</f>
        <v/>
      </c>
      <c r="F115" s="157" t="str">
        <f>IFERROR(INDEX(All!$C$13:$M$206,$B115,F$16),"")</f>
        <v/>
      </c>
      <c r="G115" s="12" t="str">
        <f>IFERROR(INDEX(All!$C$13:$M$206,$B115,G$16),"")</f>
        <v/>
      </c>
      <c r="H115" s="12" t="str">
        <f>IFERROR(INDEX(All!$C$13:$M$206,$B115,H$16),"")</f>
        <v/>
      </c>
      <c r="I115" s="12" t="str">
        <f>IFERROR(INDEX(All!$C$13:$M$206,$B115,I$16),"")</f>
        <v/>
      </c>
      <c r="J115" s="12" t="str">
        <f>IFERROR(INDEX(All!$C$13:$M$206,$B115,J$16),"")</f>
        <v/>
      </c>
      <c r="K115" s="15" t="str">
        <f>IFERROR(INDEX(All!$C$13:$M$206,$B115,K$16),"")</f>
        <v/>
      </c>
      <c r="L115" s="163" t="str">
        <f>IFERROR(INDEX(All!$C$13:$M$206,$B115,L$16),"")</f>
        <v/>
      </c>
      <c r="M115" s="163" t="str">
        <f>IFERROR(INDEX(All!$C$13:$M$206,$B115,M$16),"")</f>
        <v/>
      </c>
      <c r="N115" s="166"/>
      <c r="O115" s="167" t="str">
        <f t="shared" si="3"/>
        <v/>
      </c>
    </row>
    <row r="116" spans="2:15" ht="18" hidden="1" customHeight="1">
      <c r="B116" s="28" t="str">
        <f>IFERROR(SMALL($C$18:$C$211,ROW(All!G111)-ROW(All!$G$12)),"")</f>
        <v/>
      </c>
      <c r="C116" s="161" t="str">
        <f>IF(All!$B111="","",IF($H$9=All!G111,ROW(All!B111)-ROW(All!$B$12),""))</f>
        <v/>
      </c>
      <c r="D116" s="162" t="str">
        <f>IFERROR(INDEX(All!$C$13:$M$206,$B116,D$16),"")</f>
        <v/>
      </c>
      <c r="E116" s="12" t="str">
        <f>IFERROR(INDEX(All!$C$13:$M$206,$B116,E$16),"")</f>
        <v/>
      </c>
      <c r="F116" s="157" t="str">
        <f>IFERROR(INDEX(All!$C$13:$M$206,$B116,F$16),"")</f>
        <v/>
      </c>
      <c r="G116" s="12" t="str">
        <f>IFERROR(INDEX(All!$C$13:$M$206,$B116,G$16),"")</f>
        <v/>
      </c>
      <c r="H116" s="12" t="str">
        <f>IFERROR(INDEX(All!$C$13:$M$206,$B116,H$16),"")</f>
        <v/>
      </c>
      <c r="I116" s="12" t="str">
        <f>IFERROR(INDEX(All!$C$13:$M$206,$B116,I$16),"")</f>
        <v/>
      </c>
      <c r="J116" s="12" t="str">
        <f>IFERROR(INDEX(All!$C$13:$M$206,$B116,J$16),"")</f>
        <v/>
      </c>
      <c r="K116" s="15" t="str">
        <f>IFERROR(INDEX(All!$C$13:$M$206,$B116,K$16),"")</f>
        <v/>
      </c>
      <c r="L116" s="163" t="str">
        <f>IFERROR(INDEX(All!$C$13:$M$206,$B116,L$16),"")</f>
        <v/>
      </c>
      <c r="M116" s="163" t="str">
        <f>IFERROR(INDEX(All!$C$13:$M$206,$B116,M$16),"")</f>
        <v/>
      </c>
      <c r="N116" s="164"/>
      <c r="O116" s="165" t="str">
        <f t="shared" si="3"/>
        <v/>
      </c>
    </row>
    <row r="117" spans="2:15" ht="18" hidden="1" customHeight="1">
      <c r="B117" s="28" t="str">
        <f>IFERROR(SMALL($C$18:$C$211,ROW(All!G112)-ROW(All!$G$12)),"")</f>
        <v/>
      </c>
      <c r="C117" s="161" t="str">
        <f>IF(All!$B112="","",IF($H$9=All!G112,ROW(All!B112)-ROW(All!$B$12),""))</f>
        <v/>
      </c>
      <c r="D117" s="162" t="str">
        <f>IFERROR(INDEX(All!$C$13:$M$206,$B117,D$16),"")</f>
        <v/>
      </c>
      <c r="E117" s="12" t="str">
        <f>IFERROR(INDEX(All!$C$13:$M$206,$B117,E$16),"")</f>
        <v/>
      </c>
      <c r="F117" s="157" t="str">
        <f>IFERROR(INDEX(All!$C$13:$M$206,$B117,F$16),"")</f>
        <v/>
      </c>
      <c r="G117" s="12" t="str">
        <f>IFERROR(INDEX(All!$C$13:$M$206,$B117,G$16),"")</f>
        <v/>
      </c>
      <c r="H117" s="12" t="str">
        <f>IFERROR(INDEX(All!$C$13:$M$206,$B117,H$16),"")</f>
        <v/>
      </c>
      <c r="I117" s="12" t="str">
        <f>IFERROR(INDEX(All!$C$13:$M$206,$B117,I$16),"")</f>
        <v/>
      </c>
      <c r="J117" s="12" t="str">
        <f>IFERROR(INDEX(All!$C$13:$M$206,$B117,J$16),"")</f>
        <v/>
      </c>
      <c r="K117" s="15" t="str">
        <f>IFERROR(INDEX(All!$C$13:$M$206,$B117,K$16),"")</f>
        <v/>
      </c>
      <c r="L117" s="163" t="str">
        <f>IFERROR(INDEX(All!$C$13:$M$206,$B117,L$16),"")</f>
        <v/>
      </c>
      <c r="M117" s="163" t="str">
        <f>IFERROR(INDEX(All!$C$13:$M$206,$B117,M$16),"")</f>
        <v/>
      </c>
      <c r="N117" s="166"/>
      <c r="O117" s="167" t="str">
        <f t="shared" si="3"/>
        <v/>
      </c>
    </row>
    <row r="118" spans="2:15" ht="18" hidden="1" customHeight="1">
      <c r="B118" s="28" t="str">
        <f>IFERROR(SMALL($C$18:$C$211,ROW(All!G113)-ROW(All!$G$12)),"")</f>
        <v/>
      </c>
      <c r="C118" s="161" t="str">
        <f>IF(All!$B113="","",IF($H$9=All!G113,ROW(All!B113)-ROW(All!$B$12),""))</f>
        <v/>
      </c>
      <c r="D118" s="162" t="str">
        <f>IFERROR(INDEX(All!$C$13:$M$206,$B118,D$16),"")</f>
        <v/>
      </c>
      <c r="E118" s="12" t="str">
        <f>IFERROR(INDEX(All!$C$13:$M$206,$B118,E$16),"")</f>
        <v/>
      </c>
      <c r="F118" s="157" t="str">
        <f>IFERROR(INDEX(All!$C$13:$M$206,$B118,F$16),"")</f>
        <v/>
      </c>
      <c r="G118" s="12" t="str">
        <f>IFERROR(INDEX(All!$C$13:$M$206,$B118,G$16),"")</f>
        <v/>
      </c>
      <c r="H118" s="12" t="str">
        <f>IFERROR(INDEX(All!$C$13:$M$206,$B118,H$16),"")</f>
        <v/>
      </c>
      <c r="I118" s="12" t="str">
        <f>IFERROR(INDEX(All!$C$13:$M$206,$B118,I$16),"")</f>
        <v/>
      </c>
      <c r="J118" s="12" t="str">
        <f>IFERROR(INDEX(All!$C$13:$M$206,$B118,J$16),"")</f>
        <v/>
      </c>
      <c r="K118" s="15" t="str">
        <f>IFERROR(INDEX(All!$C$13:$M$206,$B118,K$16),"")</f>
        <v/>
      </c>
      <c r="L118" s="163" t="str">
        <f>IFERROR(INDEX(All!$C$13:$M$206,$B118,L$16),"")</f>
        <v/>
      </c>
      <c r="M118" s="163" t="str">
        <f>IFERROR(INDEX(All!$C$13:$M$206,$B118,M$16),"")</f>
        <v/>
      </c>
      <c r="N118" s="164"/>
      <c r="O118" s="165" t="str">
        <f t="shared" si="3"/>
        <v/>
      </c>
    </row>
    <row r="119" spans="2:15" ht="18" hidden="1" customHeight="1">
      <c r="B119" s="28" t="str">
        <f>IFERROR(SMALL($C$18:$C$211,ROW(All!G114)-ROW(All!$G$12)),"")</f>
        <v/>
      </c>
      <c r="C119" s="161" t="str">
        <f>IF(All!$B114="","",IF($H$9=All!G114,ROW(All!B114)-ROW(All!$B$12),""))</f>
        <v/>
      </c>
      <c r="D119" s="162" t="str">
        <f>IFERROR(INDEX(All!$C$13:$M$206,$B119,D$16),"")</f>
        <v/>
      </c>
      <c r="E119" s="12" t="str">
        <f>IFERROR(INDEX(All!$C$13:$M$206,$B119,E$16),"")</f>
        <v/>
      </c>
      <c r="F119" s="157" t="str">
        <f>IFERROR(INDEX(All!$C$13:$M$206,$B119,F$16),"")</f>
        <v/>
      </c>
      <c r="G119" s="12" t="str">
        <f>IFERROR(INDEX(All!$C$13:$M$206,$B119,G$16),"")</f>
        <v/>
      </c>
      <c r="H119" s="12" t="str">
        <f>IFERROR(INDEX(All!$C$13:$M$206,$B119,H$16),"")</f>
        <v/>
      </c>
      <c r="I119" s="12" t="str">
        <f>IFERROR(INDEX(All!$C$13:$M$206,$B119,I$16),"")</f>
        <v/>
      </c>
      <c r="J119" s="12" t="str">
        <f>IFERROR(INDEX(All!$C$13:$M$206,$B119,J$16),"")</f>
        <v/>
      </c>
      <c r="K119" s="15" t="str">
        <f>IFERROR(INDEX(All!$C$13:$M$206,$B119,K$16),"")</f>
        <v/>
      </c>
      <c r="L119" s="163" t="str">
        <f>IFERROR(INDEX(All!$C$13:$M$206,$B119,L$16),"")</f>
        <v/>
      </c>
      <c r="M119" s="163" t="str">
        <f>IFERROR(INDEX(All!$C$13:$M$206,$B119,M$16),"")</f>
        <v/>
      </c>
      <c r="N119" s="166"/>
      <c r="O119" s="167" t="str">
        <f t="shared" si="3"/>
        <v/>
      </c>
    </row>
    <row r="120" spans="2:15" ht="18" hidden="1" customHeight="1">
      <c r="B120" s="28" t="str">
        <f>IFERROR(SMALL($C$18:$C$211,ROW(All!G115)-ROW(All!$G$12)),"")</f>
        <v/>
      </c>
      <c r="C120" s="161" t="str">
        <f>IF(All!$B115="","",IF($H$9=All!G115,ROW(All!B115)-ROW(All!$B$12),""))</f>
        <v/>
      </c>
      <c r="D120" s="162" t="str">
        <f>IFERROR(INDEX(All!$C$13:$M$206,$B120,D$16),"")</f>
        <v/>
      </c>
      <c r="E120" s="12" t="str">
        <f>IFERROR(INDEX(All!$C$13:$M$206,$B120,E$16),"")</f>
        <v/>
      </c>
      <c r="F120" s="157" t="str">
        <f>IFERROR(INDEX(All!$C$13:$M$206,$B120,F$16),"")</f>
        <v/>
      </c>
      <c r="G120" s="12" t="str">
        <f>IFERROR(INDEX(All!$C$13:$M$206,$B120,G$16),"")</f>
        <v/>
      </c>
      <c r="H120" s="12" t="str">
        <f>IFERROR(INDEX(All!$C$13:$M$206,$B120,H$16),"")</f>
        <v/>
      </c>
      <c r="I120" s="12" t="str">
        <f>IFERROR(INDEX(All!$C$13:$M$206,$B120,I$16),"")</f>
        <v/>
      </c>
      <c r="J120" s="12" t="str">
        <f>IFERROR(INDEX(All!$C$13:$M$206,$B120,J$16),"")</f>
        <v/>
      </c>
      <c r="K120" s="15" t="str">
        <f>IFERROR(INDEX(All!$C$13:$M$206,$B120,K$16),"")</f>
        <v/>
      </c>
      <c r="L120" s="163" t="str">
        <f>IFERROR(INDEX(All!$C$13:$M$206,$B120,L$16),"")</f>
        <v/>
      </c>
      <c r="M120" s="163" t="str">
        <f>IFERROR(INDEX(All!$C$13:$M$206,$B120,M$16),"")</f>
        <v/>
      </c>
      <c r="N120" s="164"/>
      <c r="O120" s="165" t="str">
        <f t="shared" si="3"/>
        <v/>
      </c>
    </row>
    <row r="121" spans="2:15" ht="18" hidden="1" customHeight="1">
      <c r="B121" s="28" t="str">
        <f>IFERROR(SMALL($C$18:$C$211,ROW(All!G116)-ROW(All!$G$12)),"")</f>
        <v/>
      </c>
      <c r="C121" s="161" t="str">
        <f>IF(All!$B116="","",IF($H$9=All!G116,ROW(All!B116)-ROW(All!$B$12),""))</f>
        <v/>
      </c>
      <c r="D121" s="162" t="str">
        <f>IFERROR(INDEX(All!$C$13:$M$206,$B121,D$16),"")</f>
        <v/>
      </c>
      <c r="E121" s="12" t="str">
        <f>IFERROR(INDEX(All!$C$13:$M$206,$B121,E$16),"")</f>
        <v/>
      </c>
      <c r="F121" s="157" t="str">
        <f>IFERROR(INDEX(All!$C$13:$M$206,$B121,F$16),"")</f>
        <v/>
      </c>
      <c r="G121" s="12" t="str">
        <f>IFERROR(INDEX(All!$C$13:$M$206,$B121,G$16),"")</f>
        <v/>
      </c>
      <c r="H121" s="12" t="str">
        <f>IFERROR(INDEX(All!$C$13:$M$206,$B121,H$16),"")</f>
        <v/>
      </c>
      <c r="I121" s="12" t="str">
        <f>IFERROR(INDEX(All!$C$13:$M$206,$B121,I$16),"")</f>
        <v/>
      </c>
      <c r="J121" s="12" t="str">
        <f>IFERROR(INDEX(All!$C$13:$M$206,$B121,J$16),"")</f>
        <v/>
      </c>
      <c r="K121" s="15" t="str">
        <f>IFERROR(INDEX(All!$C$13:$M$206,$B121,K$16),"")</f>
        <v/>
      </c>
      <c r="L121" s="163" t="str">
        <f>IFERROR(INDEX(All!$C$13:$M$206,$B121,L$16),"")</f>
        <v/>
      </c>
      <c r="M121" s="163" t="str">
        <f>IFERROR(INDEX(All!$C$13:$M$206,$B121,M$16),"")</f>
        <v/>
      </c>
      <c r="N121" s="166"/>
      <c r="O121" s="167" t="str">
        <f t="shared" si="3"/>
        <v/>
      </c>
    </row>
    <row r="122" spans="2:15" ht="18" hidden="1" customHeight="1">
      <c r="B122" s="28" t="str">
        <f>IFERROR(SMALL($C$18:$C$211,ROW(All!G117)-ROW(All!$G$12)),"")</f>
        <v/>
      </c>
      <c r="C122" s="161" t="str">
        <f>IF(All!$B117="","",IF($H$9=All!G117,ROW(All!B117)-ROW(All!$B$12),""))</f>
        <v/>
      </c>
      <c r="D122" s="162" t="str">
        <f>IFERROR(INDEX(All!$C$13:$M$206,$B122,D$16),"")</f>
        <v/>
      </c>
      <c r="E122" s="12" t="str">
        <f>IFERROR(INDEX(All!$C$13:$M$206,$B122,E$16),"")</f>
        <v/>
      </c>
      <c r="F122" s="157" t="str">
        <f>IFERROR(INDEX(All!$C$13:$M$206,$B122,F$16),"")</f>
        <v/>
      </c>
      <c r="G122" s="12" t="str">
        <f>IFERROR(INDEX(All!$C$13:$M$206,$B122,G$16),"")</f>
        <v/>
      </c>
      <c r="H122" s="12" t="str">
        <f>IFERROR(INDEX(All!$C$13:$M$206,$B122,H$16),"")</f>
        <v/>
      </c>
      <c r="I122" s="12" t="str">
        <f>IFERROR(INDEX(All!$C$13:$M$206,$B122,I$16),"")</f>
        <v/>
      </c>
      <c r="J122" s="12" t="str">
        <f>IFERROR(INDEX(All!$C$13:$M$206,$B122,J$16),"")</f>
        <v/>
      </c>
      <c r="K122" s="15" t="str">
        <f>IFERROR(INDEX(All!$C$13:$M$206,$B122,K$16),"")</f>
        <v/>
      </c>
      <c r="L122" s="163" t="str">
        <f>IFERROR(INDEX(All!$C$13:$M$206,$B122,L$16),"")</f>
        <v/>
      </c>
      <c r="M122" s="163" t="str">
        <f>IFERROR(INDEX(All!$C$13:$M$206,$B122,M$16),"")</f>
        <v/>
      </c>
      <c r="N122" s="164"/>
      <c r="O122" s="165" t="str">
        <f t="shared" si="3"/>
        <v/>
      </c>
    </row>
    <row r="123" spans="2:15" ht="18" hidden="1" customHeight="1">
      <c r="B123" s="28" t="str">
        <f>IFERROR(SMALL($C$18:$C$211,ROW(All!G118)-ROW(All!$G$12)),"")</f>
        <v/>
      </c>
      <c r="C123" s="161" t="str">
        <f>IF(All!$B118="","",IF($H$9=All!G118,ROW(All!B118)-ROW(All!$B$12),""))</f>
        <v/>
      </c>
      <c r="D123" s="162" t="str">
        <f>IFERROR(INDEX(All!$C$13:$M$206,$B123,D$16),"")</f>
        <v/>
      </c>
      <c r="E123" s="12" t="str">
        <f>IFERROR(INDEX(All!$C$13:$M$206,$B123,E$16),"")</f>
        <v/>
      </c>
      <c r="F123" s="157" t="str">
        <f>IFERROR(INDEX(All!$C$13:$M$206,$B123,F$16),"")</f>
        <v/>
      </c>
      <c r="G123" s="12" t="str">
        <f>IFERROR(INDEX(All!$C$13:$M$206,$B123,G$16),"")</f>
        <v/>
      </c>
      <c r="H123" s="12" t="str">
        <f>IFERROR(INDEX(All!$C$13:$M$206,$B123,H$16),"")</f>
        <v/>
      </c>
      <c r="I123" s="12" t="str">
        <f>IFERROR(INDEX(All!$C$13:$M$206,$B123,I$16),"")</f>
        <v/>
      </c>
      <c r="J123" s="12" t="str">
        <f>IFERROR(INDEX(All!$C$13:$M$206,$B123,J$16),"")</f>
        <v/>
      </c>
      <c r="K123" s="15" t="str">
        <f>IFERROR(INDEX(All!$C$13:$M$206,$B123,K$16),"")</f>
        <v/>
      </c>
      <c r="L123" s="163" t="str">
        <f>IFERROR(INDEX(All!$C$13:$M$206,$B123,L$16),"")</f>
        <v/>
      </c>
      <c r="M123" s="163" t="str">
        <f>IFERROR(INDEX(All!$C$13:$M$206,$B123,M$16),"")</f>
        <v/>
      </c>
      <c r="N123" s="166"/>
      <c r="O123" s="167" t="str">
        <f t="shared" si="3"/>
        <v/>
      </c>
    </row>
    <row r="124" spans="2:15" ht="18" hidden="1" customHeight="1">
      <c r="B124" s="28" t="str">
        <f>IFERROR(SMALL($C$18:$C$211,ROW(All!G119)-ROW(All!$G$12)),"")</f>
        <v/>
      </c>
      <c r="C124" s="161" t="str">
        <f>IF(All!$B119="","",IF($H$9=All!G119,ROW(All!B119)-ROW(All!$B$12),""))</f>
        <v/>
      </c>
      <c r="D124" s="162" t="str">
        <f>IFERROR(INDEX(All!$C$13:$M$206,$B124,D$16),"")</f>
        <v/>
      </c>
      <c r="E124" s="12" t="str">
        <f>IFERROR(INDEX(All!$C$13:$M$206,$B124,E$16),"")</f>
        <v/>
      </c>
      <c r="F124" s="157" t="str">
        <f>IFERROR(INDEX(All!$C$13:$M$206,$B124,F$16),"")</f>
        <v/>
      </c>
      <c r="G124" s="12" t="str">
        <f>IFERROR(INDEX(All!$C$13:$M$206,$B124,G$16),"")</f>
        <v/>
      </c>
      <c r="H124" s="12" t="str">
        <f>IFERROR(INDEX(All!$C$13:$M$206,$B124,H$16),"")</f>
        <v/>
      </c>
      <c r="I124" s="12" t="str">
        <f>IFERROR(INDEX(All!$C$13:$M$206,$B124,I$16),"")</f>
        <v/>
      </c>
      <c r="J124" s="12" t="str">
        <f>IFERROR(INDEX(All!$C$13:$M$206,$B124,J$16),"")</f>
        <v/>
      </c>
      <c r="K124" s="15" t="str">
        <f>IFERROR(INDEX(All!$C$13:$M$206,$B124,K$16),"")</f>
        <v/>
      </c>
      <c r="L124" s="163" t="str">
        <f>IFERROR(INDEX(All!$C$13:$M$206,$B124,L$16),"")</f>
        <v/>
      </c>
      <c r="M124" s="163" t="str">
        <f>IFERROR(INDEX(All!$C$13:$M$206,$B124,M$16),"")</f>
        <v/>
      </c>
      <c r="N124" s="164"/>
      <c r="O124" s="165" t="str">
        <f t="shared" si="3"/>
        <v/>
      </c>
    </row>
    <row r="125" spans="2:15" ht="18" hidden="1" customHeight="1">
      <c r="B125" s="28" t="str">
        <f>IFERROR(SMALL($C$18:$C$211,ROW(All!G120)-ROW(All!$G$12)),"")</f>
        <v/>
      </c>
      <c r="C125" s="161" t="str">
        <f>IF(All!$B120="","",IF($H$9=All!G120,ROW(All!B120)-ROW(All!$B$12),""))</f>
        <v/>
      </c>
      <c r="D125" s="162" t="str">
        <f>IFERROR(INDEX(All!$C$13:$M$206,$B125,D$16),"")</f>
        <v/>
      </c>
      <c r="E125" s="12" t="str">
        <f>IFERROR(INDEX(All!$C$13:$M$206,$B125,E$16),"")</f>
        <v/>
      </c>
      <c r="F125" s="157" t="str">
        <f>IFERROR(INDEX(All!$C$13:$M$206,$B125,F$16),"")</f>
        <v/>
      </c>
      <c r="G125" s="12" t="str">
        <f>IFERROR(INDEX(All!$C$13:$M$206,$B125,G$16),"")</f>
        <v/>
      </c>
      <c r="H125" s="12" t="str">
        <f>IFERROR(INDEX(All!$C$13:$M$206,$B125,H$16),"")</f>
        <v/>
      </c>
      <c r="I125" s="12" t="str">
        <f>IFERROR(INDEX(All!$C$13:$M$206,$B125,I$16),"")</f>
        <v/>
      </c>
      <c r="J125" s="12" t="str">
        <f>IFERROR(INDEX(All!$C$13:$M$206,$B125,J$16),"")</f>
        <v/>
      </c>
      <c r="K125" s="15" t="str">
        <f>IFERROR(INDEX(All!$C$13:$M$206,$B125,K$16),"")</f>
        <v/>
      </c>
      <c r="L125" s="163" t="str">
        <f>IFERROR(INDEX(All!$C$13:$M$206,$B125,L$16),"")</f>
        <v/>
      </c>
      <c r="M125" s="163" t="str">
        <f>IFERROR(INDEX(All!$C$13:$M$206,$B125,M$16),"")</f>
        <v/>
      </c>
      <c r="N125" s="166"/>
      <c r="O125" s="167" t="str">
        <f t="shared" si="3"/>
        <v/>
      </c>
    </row>
    <row r="126" spans="2:15" ht="18" hidden="1" customHeight="1">
      <c r="B126" s="28" t="str">
        <f>IFERROR(SMALL($C$18:$C$211,ROW(All!G121)-ROW(All!$G$12)),"")</f>
        <v/>
      </c>
      <c r="C126" s="161" t="str">
        <f>IF(All!$B121="","",IF($H$9=All!G121,ROW(All!B121)-ROW(All!$B$12),""))</f>
        <v/>
      </c>
      <c r="D126" s="162" t="str">
        <f>IFERROR(INDEX(All!$C$13:$M$206,$B126,D$16),"")</f>
        <v/>
      </c>
      <c r="E126" s="12" t="str">
        <f>IFERROR(INDEX(All!$C$13:$M$206,$B126,E$16),"")</f>
        <v/>
      </c>
      <c r="F126" s="157" t="str">
        <f>IFERROR(INDEX(All!$C$13:$M$206,$B126,F$16),"")</f>
        <v/>
      </c>
      <c r="G126" s="12" t="str">
        <f>IFERROR(INDEX(All!$C$13:$M$206,$B126,G$16),"")</f>
        <v/>
      </c>
      <c r="H126" s="12" t="str">
        <f>IFERROR(INDEX(All!$C$13:$M$206,$B126,H$16),"")</f>
        <v/>
      </c>
      <c r="I126" s="12" t="str">
        <f>IFERROR(INDEX(All!$C$13:$M$206,$B126,I$16),"")</f>
        <v/>
      </c>
      <c r="J126" s="12" t="str">
        <f>IFERROR(INDEX(All!$C$13:$M$206,$B126,J$16),"")</f>
        <v/>
      </c>
      <c r="K126" s="15" t="str">
        <f>IFERROR(INDEX(All!$C$13:$M$206,$B126,K$16),"")</f>
        <v/>
      </c>
      <c r="L126" s="163" t="str">
        <f>IFERROR(INDEX(All!$C$13:$M$206,$B126,L$16),"")</f>
        <v/>
      </c>
      <c r="M126" s="163" t="str">
        <f>IFERROR(INDEX(All!$C$13:$M$206,$B126,M$16),"")</f>
        <v/>
      </c>
      <c r="N126" s="164"/>
      <c r="O126" s="165" t="str">
        <f t="shared" si="3"/>
        <v/>
      </c>
    </row>
    <row r="127" spans="2:15" ht="18" hidden="1" customHeight="1">
      <c r="B127" s="28" t="str">
        <f>IFERROR(SMALL($C$18:$C$211,ROW(All!G122)-ROW(All!$G$12)),"")</f>
        <v/>
      </c>
      <c r="C127" s="161" t="str">
        <f>IF(All!$B122="","",IF($H$9=All!G122,ROW(All!B122)-ROW(All!$B$12),""))</f>
        <v/>
      </c>
      <c r="D127" s="162" t="str">
        <f>IFERROR(INDEX(All!$C$13:$M$206,$B127,D$16),"")</f>
        <v/>
      </c>
      <c r="E127" s="12" t="str">
        <f>IFERROR(INDEX(All!$C$13:$M$206,$B127,E$16),"")</f>
        <v/>
      </c>
      <c r="F127" s="157" t="str">
        <f>IFERROR(INDEX(All!$C$13:$M$206,$B127,F$16),"")</f>
        <v/>
      </c>
      <c r="G127" s="12" t="str">
        <f>IFERROR(INDEX(All!$C$13:$M$206,$B127,G$16),"")</f>
        <v/>
      </c>
      <c r="H127" s="12" t="str">
        <f>IFERROR(INDEX(All!$C$13:$M$206,$B127,H$16),"")</f>
        <v/>
      </c>
      <c r="I127" s="12" t="str">
        <f>IFERROR(INDEX(All!$C$13:$M$206,$B127,I$16),"")</f>
        <v/>
      </c>
      <c r="J127" s="12" t="str">
        <f>IFERROR(INDEX(All!$C$13:$M$206,$B127,J$16),"")</f>
        <v/>
      </c>
      <c r="K127" s="15" t="str">
        <f>IFERROR(INDEX(All!$C$13:$M$206,$B127,K$16),"")</f>
        <v/>
      </c>
      <c r="L127" s="163" t="str">
        <f>IFERROR(INDEX(All!$C$13:$M$206,$B127,L$16),"")</f>
        <v/>
      </c>
      <c r="M127" s="163" t="str">
        <f>IFERROR(INDEX(All!$C$13:$M$206,$B127,M$16),"")</f>
        <v/>
      </c>
      <c r="N127" s="166"/>
      <c r="O127" s="167" t="str">
        <f t="shared" si="3"/>
        <v/>
      </c>
    </row>
    <row r="128" spans="2:15" ht="18" hidden="1" customHeight="1">
      <c r="B128" s="28" t="str">
        <f>IFERROR(SMALL($C$18:$C$211,ROW(All!G123)-ROW(All!$G$12)),"")</f>
        <v/>
      </c>
      <c r="C128" s="161" t="str">
        <f>IF(All!$B123="","",IF($H$9=All!G123,ROW(All!B123)-ROW(All!$B$12),""))</f>
        <v/>
      </c>
      <c r="D128" s="162" t="str">
        <f>IFERROR(INDEX(All!$C$13:$M$206,$B128,D$16),"")</f>
        <v/>
      </c>
      <c r="E128" s="12" t="str">
        <f>IFERROR(INDEX(All!$C$13:$M$206,$B128,E$16),"")</f>
        <v/>
      </c>
      <c r="F128" s="157" t="str">
        <f>IFERROR(INDEX(All!$C$13:$M$206,$B128,F$16),"")</f>
        <v/>
      </c>
      <c r="G128" s="12" t="str">
        <f>IFERROR(INDEX(All!$C$13:$M$206,$B128,G$16),"")</f>
        <v/>
      </c>
      <c r="H128" s="12" t="str">
        <f>IFERROR(INDEX(All!$C$13:$M$206,$B128,H$16),"")</f>
        <v/>
      </c>
      <c r="I128" s="12" t="str">
        <f>IFERROR(INDEX(All!$C$13:$M$206,$B128,I$16),"")</f>
        <v/>
      </c>
      <c r="J128" s="12" t="str">
        <f>IFERROR(INDEX(All!$C$13:$M$206,$B128,J$16),"")</f>
        <v/>
      </c>
      <c r="K128" s="15" t="str">
        <f>IFERROR(INDEX(All!$C$13:$M$206,$B128,K$16),"")</f>
        <v/>
      </c>
      <c r="L128" s="163" t="str">
        <f>IFERROR(INDEX(All!$C$13:$M$206,$B128,L$16),"")</f>
        <v/>
      </c>
      <c r="M128" s="163" t="str">
        <f>IFERROR(INDEX(All!$C$13:$M$206,$B128,M$16),"")</f>
        <v/>
      </c>
      <c r="N128" s="164"/>
      <c r="O128" s="165" t="str">
        <f t="shared" si="3"/>
        <v/>
      </c>
    </row>
    <row r="129" spans="2:15" ht="18" hidden="1" customHeight="1">
      <c r="B129" s="28" t="str">
        <f>IFERROR(SMALL($C$18:$C$211,ROW(All!G124)-ROW(All!$G$12)),"")</f>
        <v/>
      </c>
      <c r="C129" s="161" t="str">
        <f>IF(All!$B124="","",IF($H$9=All!G124,ROW(All!B124)-ROW(All!$B$12),""))</f>
        <v/>
      </c>
      <c r="D129" s="162" t="str">
        <f>IFERROR(INDEX(All!$C$13:$M$206,$B129,D$16),"")</f>
        <v/>
      </c>
      <c r="E129" s="12" t="str">
        <f>IFERROR(INDEX(All!$C$13:$M$206,$B129,E$16),"")</f>
        <v/>
      </c>
      <c r="F129" s="157" t="str">
        <f>IFERROR(INDEX(All!$C$13:$M$206,$B129,F$16),"")</f>
        <v/>
      </c>
      <c r="G129" s="12" t="str">
        <f>IFERROR(INDEX(All!$C$13:$M$206,$B129,G$16),"")</f>
        <v/>
      </c>
      <c r="H129" s="12" t="str">
        <f>IFERROR(INDEX(All!$C$13:$M$206,$B129,H$16),"")</f>
        <v/>
      </c>
      <c r="I129" s="12" t="str">
        <f>IFERROR(INDEX(All!$C$13:$M$206,$B129,I$16),"")</f>
        <v/>
      </c>
      <c r="J129" s="12" t="str">
        <f>IFERROR(INDEX(All!$C$13:$M$206,$B129,J$16),"")</f>
        <v/>
      </c>
      <c r="K129" s="15" t="str">
        <f>IFERROR(INDEX(All!$C$13:$M$206,$B129,K$16),"")</f>
        <v/>
      </c>
      <c r="L129" s="163" t="str">
        <f>IFERROR(INDEX(All!$C$13:$M$206,$B129,L$16),"")</f>
        <v/>
      </c>
      <c r="M129" s="163" t="str">
        <f>IFERROR(INDEX(All!$C$13:$M$206,$B129,M$16),"")</f>
        <v/>
      </c>
      <c r="N129" s="166"/>
      <c r="O129" s="167" t="str">
        <f t="shared" si="3"/>
        <v/>
      </c>
    </row>
    <row r="130" spans="2:15" ht="18" hidden="1" customHeight="1">
      <c r="B130" s="28" t="str">
        <f>IFERROR(SMALL($C$18:$C$211,ROW(All!G125)-ROW(All!$G$12)),"")</f>
        <v/>
      </c>
      <c r="C130" s="161" t="str">
        <f>IF(All!$B125="","",IF($H$9=All!G125,ROW(All!B125)-ROW(All!$B$12),""))</f>
        <v/>
      </c>
      <c r="D130" s="162" t="str">
        <f>IFERROR(INDEX(All!$C$13:$M$206,$B130,D$16),"")</f>
        <v/>
      </c>
      <c r="E130" s="12" t="str">
        <f>IFERROR(INDEX(All!$C$13:$M$206,$B130,E$16),"")</f>
        <v/>
      </c>
      <c r="F130" s="157" t="str">
        <f>IFERROR(INDEX(All!$C$13:$M$206,$B130,F$16),"")</f>
        <v/>
      </c>
      <c r="G130" s="12" t="str">
        <f>IFERROR(INDEX(All!$C$13:$M$206,$B130,G$16),"")</f>
        <v/>
      </c>
      <c r="H130" s="12" t="str">
        <f>IFERROR(INDEX(All!$C$13:$M$206,$B130,H$16),"")</f>
        <v/>
      </c>
      <c r="I130" s="12" t="str">
        <f>IFERROR(INDEX(All!$C$13:$M$206,$B130,I$16),"")</f>
        <v/>
      </c>
      <c r="J130" s="12" t="str">
        <f>IFERROR(INDEX(All!$C$13:$M$206,$B130,J$16),"")</f>
        <v/>
      </c>
      <c r="K130" s="15" t="str">
        <f>IFERROR(INDEX(All!$C$13:$M$206,$B130,K$16),"")</f>
        <v/>
      </c>
      <c r="L130" s="163" t="str">
        <f>IFERROR(INDEX(All!$C$13:$M$206,$B130,L$16),"")</f>
        <v/>
      </c>
      <c r="M130" s="163" t="str">
        <f>IFERROR(INDEX(All!$C$13:$M$206,$B130,M$16),"")</f>
        <v/>
      </c>
      <c r="N130" s="164"/>
      <c r="O130" s="165" t="str">
        <f t="shared" si="3"/>
        <v/>
      </c>
    </row>
    <row r="131" spans="2:15" ht="18" hidden="1" customHeight="1">
      <c r="B131" s="28" t="str">
        <f>IFERROR(SMALL($C$18:$C$211,ROW(All!G126)-ROW(All!$G$12)),"")</f>
        <v/>
      </c>
      <c r="C131" s="161" t="str">
        <f>IF(All!$B126="","",IF($H$9=All!G126,ROW(All!B126)-ROW(All!$B$12),""))</f>
        <v/>
      </c>
      <c r="D131" s="162" t="str">
        <f>IFERROR(INDEX(All!$C$13:$M$206,$B131,D$16),"")</f>
        <v/>
      </c>
      <c r="E131" s="12" t="str">
        <f>IFERROR(INDEX(All!$C$13:$M$206,$B131,E$16),"")</f>
        <v/>
      </c>
      <c r="F131" s="157" t="str">
        <f>IFERROR(INDEX(All!$C$13:$M$206,$B131,F$16),"")</f>
        <v/>
      </c>
      <c r="G131" s="12" t="str">
        <f>IFERROR(INDEX(All!$C$13:$M$206,$B131,G$16),"")</f>
        <v/>
      </c>
      <c r="H131" s="12" t="str">
        <f>IFERROR(INDEX(All!$C$13:$M$206,$B131,H$16),"")</f>
        <v/>
      </c>
      <c r="I131" s="12" t="str">
        <f>IFERROR(INDEX(All!$C$13:$M$206,$B131,I$16),"")</f>
        <v/>
      </c>
      <c r="J131" s="12" t="str">
        <f>IFERROR(INDEX(All!$C$13:$M$206,$B131,J$16),"")</f>
        <v/>
      </c>
      <c r="K131" s="15" t="str">
        <f>IFERROR(INDEX(All!$C$13:$M$206,$B131,K$16),"")</f>
        <v/>
      </c>
      <c r="L131" s="163" t="str">
        <f>IFERROR(INDEX(All!$C$13:$M$206,$B131,L$16),"")</f>
        <v/>
      </c>
      <c r="M131" s="163" t="str">
        <f>IFERROR(INDEX(All!$C$13:$M$206,$B131,M$16),"")</f>
        <v/>
      </c>
      <c r="N131" s="166"/>
      <c r="O131" s="167" t="str">
        <f t="shared" si="3"/>
        <v/>
      </c>
    </row>
    <row r="132" spans="2:15" ht="18" hidden="1" customHeight="1">
      <c r="B132" s="28" t="str">
        <f>IFERROR(SMALL($C$18:$C$211,ROW(All!G127)-ROW(All!$G$12)),"")</f>
        <v/>
      </c>
      <c r="C132" s="161" t="str">
        <f>IF(All!$B127="","",IF($H$9=All!G127,ROW(All!B127)-ROW(All!$B$12),""))</f>
        <v/>
      </c>
      <c r="D132" s="162" t="str">
        <f>IFERROR(INDEX(All!$C$13:$M$206,$B132,D$16),"")</f>
        <v/>
      </c>
      <c r="E132" s="12" t="str">
        <f>IFERROR(INDEX(All!$C$13:$M$206,$B132,E$16),"")</f>
        <v/>
      </c>
      <c r="F132" s="157" t="str">
        <f>IFERROR(INDEX(All!$C$13:$M$206,$B132,F$16),"")</f>
        <v/>
      </c>
      <c r="G132" s="12" t="str">
        <f>IFERROR(INDEX(All!$C$13:$M$206,$B132,G$16),"")</f>
        <v/>
      </c>
      <c r="H132" s="12" t="str">
        <f>IFERROR(INDEX(All!$C$13:$M$206,$B132,H$16),"")</f>
        <v/>
      </c>
      <c r="I132" s="12" t="str">
        <f>IFERROR(INDEX(All!$C$13:$M$206,$B132,I$16),"")</f>
        <v/>
      </c>
      <c r="J132" s="12" t="str">
        <f>IFERROR(INDEX(All!$C$13:$M$206,$B132,J$16),"")</f>
        <v/>
      </c>
      <c r="K132" s="15" t="str">
        <f>IFERROR(INDEX(All!$C$13:$M$206,$B132,K$16),"")</f>
        <v/>
      </c>
      <c r="L132" s="163" t="str">
        <f>IFERROR(INDEX(All!$C$13:$M$206,$B132,L$16),"")</f>
        <v/>
      </c>
      <c r="M132" s="163" t="str">
        <f>IFERROR(INDEX(All!$C$13:$M$206,$B132,M$16),"")</f>
        <v/>
      </c>
      <c r="N132" s="164"/>
      <c r="O132" s="165" t="str">
        <f t="shared" si="3"/>
        <v/>
      </c>
    </row>
    <row r="133" spans="2:15" ht="18" hidden="1" customHeight="1">
      <c r="B133" s="28" t="str">
        <f>IFERROR(SMALL($C$18:$C$211,ROW(All!G128)-ROW(All!$G$12)),"")</f>
        <v/>
      </c>
      <c r="C133" s="161" t="str">
        <f>IF(All!$B128="","",IF($H$9=All!G128,ROW(All!B128)-ROW(All!$B$12),""))</f>
        <v/>
      </c>
      <c r="D133" s="162" t="str">
        <f>IFERROR(INDEX(All!$C$13:$M$206,$B133,D$16),"")</f>
        <v/>
      </c>
      <c r="E133" s="12" t="str">
        <f>IFERROR(INDEX(All!$C$13:$M$206,$B133,E$16),"")</f>
        <v/>
      </c>
      <c r="F133" s="157" t="str">
        <f>IFERROR(INDEX(All!$C$13:$M$206,$B133,F$16),"")</f>
        <v/>
      </c>
      <c r="G133" s="12" t="str">
        <f>IFERROR(INDEX(All!$C$13:$M$206,$B133,G$16),"")</f>
        <v/>
      </c>
      <c r="H133" s="12" t="str">
        <f>IFERROR(INDEX(All!$C$13:$M$206,$B133,H$16),"")</f>
        <v/>
      </c>
      <c r="I133" s="12" t="str">
        <f>IFERROR(INDEX(All!$C$13:$M$206,$B133,I$16),"")</f>
        <v/>
      </c>
      <c r="J133" s="12" t="str">
        <f>IFERROR(INDEX(All!$C$13:$M$206,$B133,J$16),"")</f>
        <v/>
      </c>
      <c r="K133" s="15" t="str">
        <f>IFERROR(INDEX(All!$C$13:$M$206,$B133,K$16),"")</f>
        <v/>
      </c>
      <c r="L133" s="163" t="str">
        <f>IFERROR(INDEX(All!$C$13:$M$206,$B133,L$16),"")</f>
        <v/>
      </c>
      <c r="M133" s="163" t="str">
        <f>IFERROR(INDEX(All!$C$13:$M$206,$B133,M$16),"")</f>
        <v/>
      </c>
      <c r="N133" s="166"/>
      <c r="O133" s="167" t="str">
        <f t="shared" si="3"/>
        <v/>
      </c>
    </row>
    <row r="134" spans="2:15" ht="18" hidden="1" customHeight="1">
      <c r="B134" s="28" t="str">
        <f>IFERROR(SMALL($C$18:$C$211,ROW(All!G129)-ROW(All!$G$12)),"")</f>
        <v/>
      </c>
      <c r="C134" s="161" t="str">
        <f>IF(All!$B129="","",IF($H$9=All!G129,ROW(All!B129)-ROW(All!$B$12),""))</f>
        <v/>
      </c>
      <c r="D134" s="162" t="str">
        <f>IFERROR(INDEX(All!$C$13:$M$206,$B134,D$16),"")</f>
        <v/>
      </c>
      <c r="E134" s="12" t="str">
        <f>IFERROR(INDEX(All!$C$13:$M$206,$B134,E$16),"")</f>
        <v/>
      </c>
      <c r="F134" s="157" t="str">
        <f>IFERROR(INDEX(All!$C$13:$M$206,$B134,F$16),"")</f>
        <v/>
      </c>
      <c r="G134" s="12" t="str">
        <f>IFERROR(INDEX(All!$C$13:$M$206,$B134,G$16),"")</f>
        <v/>
      </c>
      <c r="H134" s="12" t="str">
        <f>IFERROR(INDEX(All!$C$13:$M$206,$B134,H$16),"")</f>
        <v/>
      </c>
      <c r="I134" s="12" t="str">
        <f>IFERROR(INDEX(All!$C$13:$M$206,$B134,I$16),"")</f>
        <v/>
      </c>
      <c r="J134" s="12" t="str">
        <f>IFERROR(INDEX(All!$C$13:$M$206,$B134,J$16),"")</f>
        <v/>
      </c>
      <c r="K134" s="15" t="str">
        <f>IFERROR(INDEX(All!$C$13:$M$206,$B134,K$16),"")</f>
        <v/>
      </c>
      <c r="L134" s="163" t="str">
        <f>IFERROR(INDEX(All!$C$13:$M$206,$B134,L$16),"")</f>
        <v/>
      </c>
      <c r="M134" s="163" t="str">
        <f>IFERROR(INDEX(All!$C$13:$M$206,$B134,M$16),"")</f>
        <v/>
      </c>
      <c r="N134" s="164"/>
      <c r="O134" s="165" t="str">
        <f t="shared" si="3"/>
        <v/>
      </c>
    </row>
    <row r="135" spans="2:15" ht="18" hidden="1" customHeight="1">
      <c r="B135" s="28" t="str">
        <f>IFERROR(SMALL($C$18:$C$211,ROW(All!G130)-ROW(All!$G$12)),"")</f>
        <v/>
      </c>
      <c r="C135" s="161" t="str">
        <f>IF(All!$B130="","",IF($H$9=All!G130,ROW(All!B130)-ROW(All!$B$12),""))</f>
        <v/>
      </c>
      <c r="D135" s="162" t="str">
        <f>IFERROR(INDEX(All!$C$13:$M$206,$B135,D$16),"")</f>
        <v/>
      </c>
      <c r="E135" s="12" t="str">
        <f>IFERROR(INDEX(All!$C$13:$M$206,$B135,E$16),"")</f>
        <v/>
      </c>
      <c r="F135" s="157" t="str">
        <f>IFERROR(INDEX(All!$C$13:$M$206,$B135,F$16),"")</f>
        <v/>
      </c>
      <c r="G135" s="12" t="str">
        <f>IFERROR(INDEX(All!$C$13:$M$206,$B135,G$16),"")</f>
        <v/>
      </c>
      <c r="H135" s="12" t="str">
        <f>IFERROR(INDEX(All!$C$13:$M$206,$B135,H$16),"")</f>
        <v/>
      </c>
      <c r="I135" s="12" t="str">
        <f>IFERROR(INDEX(All!$C$13:$M$206,$B135,I$16),"")</f>
        <v/>
      </c>
      <c r="J135" s="12" t="str">
        <f>IFERROR(INDEX(All!$C$13:$M$206,$B135,J$16),"")</f>
        <v/>
      </c>
      <c r="K135" s="15" t="str">
        <f>IFERROR(INDEX(All!$C$13:$M$206,$B135,K$16),"")</f>
        <v/>
      </c>
      <c r="L135" s="163" t="str">
        <f>IFERROR(INDEX(All!$C$13:$M$206,$B135,L$16),"")</f>
        <v/>
      </c>
      <c r="M135" s="163" t="str">
        <f>IFERROR(INDEX(All!$C$13:$M$206,$B135,M$16),"")</f>
        <v/>
      </c>
      <c r="N135" s="166"/>
      <c r="O135" s="167" t="str">
        <f t="shared" si="3"/>
        <v/>
      </c>
    </row>
    <row r="136" spans="2:15" ht="18" hidden="1" customHeight="1">
      <c r="B136" s="28" t="str">
        <f>IFERROR(SMALL($C$18:$C$211,ROW(All!G131)-ROW(All!$G$12)),"")</f>
        <v/>
      </c>
      <c r="C136" s="161" t="str">
        <f>IF(All!$B131="","",IF($H$9=All!G131,ROW(All!B131)-ROW(All!$B$12),""))</f>
        <v/>
      </c>
      <c r="D136" s="162" t="str">
        <f>IFERROR(INDEX(All!$C$13:$M$206,$B136,D$16),"")</f>
        <v/>
      </c>
      <c r="E136" s="12" t="str">
        <f>IFERROR(INDEX(All!$C$13:$M$206,$B136,E$16),"")</f>
        <v/>
      </c>
      <c r="F136" s="157" t="str">
        <f>IFERROR(INDEX(All!$C$13:$M$206,$B136,F$16),"")</f>
        <v/>
      </c>
      <c r="G136" s="12" t="str">
        <f>IFERROR(INDEX(All!$C$13:$M$206,$B136,G$16),"")</f>
        <v/>
      </c>
      <c r="H136" s="12" t="str">
        <f>IFERROR(INDEX(All!$C$13:$M$206,$B136,H$16),"")</f>
        <v/>
      </c>
      <c r="I136" s="12" t="str">
        <f>IFERROR(INDEX(All!$C$13:$M$206,$B136,I$16),"")</f>
        <v/>
      </c>
      <c r="J136" s="12" t="str">
        <f>IFERROR(INDEX(All!$C$13:$M$206,$B136,J$16),"")</f>
        <v/>
      </c>
      <c r="K136" s="15" t="str">
        <f>IFERROR(INDEX(All!$C$13:$M$206,$B136,K$16),"")</f>
        <v/>
      </c>
      <c r="L136" s="163" t="str">
        <f>IFERROR(INDEX(All!$C$13:$M$206,$B136,L$16),"")</f>
        <v/>
      </c>
      <c r="M136" s="163" t="str">
        <f>IFERROR(INDEX(All!$C$13:$M$206,$B136,M$16),"")</f>
        <v/>
      </c>
      <c r="N136" s="164"/>
      <c r="O136" s="165" t="str">
        <f t="shared" si="3"/>
        <v/>
      </c>
    </row>
    <row r="137" spans="2:15" ht="18" hidden="1" customHeight="1">
      <c r="B137" s="28" t="str">
        <f>IFERROR(SMALL($C$18:$C$211,ROW(All!G132)-ROW(All!$G$12)),"")</f>
        <v/>
      </c>
      <c r="C137" s="161" t="str">
        <f>IF(All!$B132="","",IF($H$9=All!G132,ROW(All!B132)-ROW(All!$B$12),""))</f>
        <v/>
      </c>
      <c r="D137" s="162" t="str">
        <f>IFERROR(INDEX(All!$C$13:$M$206,$B137,D$16),"")</f>
        <v/>
      </c>
      <c r="E137" s="12" t="str">
        <f>IFERROR(INDEX(All!$C$13:$M$206,$B137,E$16),"")</f>
        <v/>
      </c>
      <c r="F137" s="157" t="str">
        <f>IFERROR(INDEX(All!$C$13:$M$206,$B137,F$16),"")</f>
        <v/>
      </c>
      <c r="G137" s="12" t="str">
        <f>IFERROR(INDEX(All!$C$13:$M$206,$B137,G$16),"")</f>
        <v/>
      </c>
      <c r="H137" s="12" t="str">
        <f>IFERROR(INDEX(All!$C$13:$M$206,$B137,H$16),"")</f>
        <v/>
      </c>
      <c r="I137" s="12" t="str">
        <f>IFERROR(INDEX(All!$C$13:$M$206,$B137,I$16),"")</f>
        <v/>
      </c>
      <c r="J137" s="12" t="str">
        <f>IFERROR(INDEX(All!$C$13:$M$206,$B137,J$16),"")</f>
        <v/>
      </c>
      <c r="K137" s="15" t="str">
        <f>IFERROR(INDEX(All!$C$13:$M$206,$B137,K$16),"")</f>
        <v/>
      </c>
      <c r="L137" s="163" t="str">
        <f>IFERROR(INDEX(All!$C$13:$M$206,$B137,L$16),"")</f>
        <v/>
      </c>
      <c r="M137" s="163" t="str">
        <f>IFERROR(INDEX(All!$C$13:$M$206,$B137,M$16),"")</f>
        <v/>
      </c>
      <c r="N137" s="166"/>
      <c r="O137" s="167" t="str">
        <f t="shared" si="3"/>
        <v/>
      </c>
    </row>
    <row r="138" spans="2:15" ht="18" hidden="1" customHeight="1">
      <c r="B138" s="28" t="str">
        <f>IFERROR(SMALL($C$18:$C$211,ROW(All!G133)-ROW(All!$G$12)),"")</f>
        <v/>
      </c>
      <c r="C138" s="161" t="str">
        <f>IF(All!$B133="","",IF($H$9=All!G133,ROW(All!B133)-ROW(All!$B$12),""))</f>
        <v/>
      </c>
      <c r="D138" s="162" t="str">
        <f>IFERROR(INDEX(All!$C$13:$M$206,$B138,D$16),"")</f>
        <v/>
      </c>
      <c r="E138" s="12" t="str">
        <f>IFERROR(INDEX(All!$C$13:$M$206,$B138,E$16),"")</f>
        <v/>
      </c>
      <c r="F138" s="157" t="str">
        <f>IFERROR(INDEX(All!$C$13:$M$206,$B138,F$16),"")</f>
        <v/>
      </c>
      <c r="G138" s="12" t="str">
        <f>IFERROR(INDEX(All!$C$13:$M$206,$B138,G$16),"")</f>
        <v/>
      </c>
      <c r="H138" s="12" t="str">
        <f>IFERROR(INDEX(All!$C$13:$M$206,$B138,H$16),"")</f>
        <v/>
      </c>
      <c r="I138" s="12" t="str">
        <f>IFERROR(INDEX(All!$C$13:$M$206,$B138,I$16),"")</f>
        <v/>
      </c>
      <c r="J138" s="12" t="str">
        <f>IFERROR(INDEX(All!$C$13:$M$206,$B138,J$16),"")</f>
        <v/>
      </c>
      <c r="K138" s="15" t="str">
        <f>IFERROR(INDEX(All!$C$13:$M$206,$B138,K$16),"")</f>
        <v/>
      </c>
      <c r="L138" s="163" t="str">
        <f>IFERROR(INDEX(All!$C$13:$M$206,$B138,L$16),"")</f>
        <v/>
      </c>
      <c r="M138" s="163" t="str">
        <f>IFERROR(INDEX(All!$C$13:$M$206,$B138,M$16),"")</f>
        <v/>
      </c>
      <c r="N138" s="164"/>
      <c r="O138" s="165" t="str">
        <f t="shared" si="3"/>
        <v/>
      </c>
    </row>
    <row r="139" spans="2:15" ht="18" hidden="1" customHeight="1">
      <c r="B139" s="28" t="str">
        <f>IFERROR(SMALL($C$18:$C$211,ROW(All!G134)-ROW(All!$G$12)),"")</f>
        <v/>
      </c>
      <c r="C139" s="161" t="str">
        <f>IF(All!$B134="","",IF($H$9=All!G134,ROW(All!B134)-ROW(All!$B$12),""))</f>
        <v/>
      </c>
      <c r="D139" s="162" t="str">
        <f>IFERROR(INDEX(All!$C$13:$M$206,$B139,D$16),"")</f>
        <v/>
      </c>
      <c r="E139" s="12" t="str">
        <f>IFERROR(INDEX(All!$C$13:$M$206,$B139,E$16),"")</f>
        <v/>
      </c>
      <c r="F139" s="157" t="str">
        <f>IFERROR(INDEX(All!$C$13:$M$206,$B139,F$16),"")</f>
        <v/>
      </c>
      <c r="G139" s="12" t="str">
        <f>IFERROR(INDEX(All!$C$13:$M$206,$B139,G$16),"")</f>
        <v/>
      </c>
      <c r="H139" s="12" t="str">
        <f>IFERROR(INDEX(All!$C$13:$M$206,$B139,H$16),"")</f>
        <v/>
      </c>
      <c r="I139" s="12" t="str">
        <f>IFERROR(INDEX(All!$C$13:$M$206,$B139,I$16),"")</f>
        <v/>
      </c>
      <c r="J139" s="12" t="str">
        <f>IFERROR(INDEX(All!$C$13:$M$206,$B139,J$16),"")</f>
        <v/>
      </c>
      <c r="K139" s="15" t="str">
        <f>IFERROR(INDEX(All!$C$13:$M$206,$B139,K$16),"")</f>
        <v/>
      </c>
      <c r="L139" s="163" t="str">
        <f>IFERROR(INDEX(All!$C$13:$M$206,$B139,L$16),"")</f>
        <v/>
      </c>
      <c r="M139" s="163" t="str">
        <f>IFERROR(INDEX(All!$C$13:$M$206,$B139,M$16),"")</f>
        <v/>
      </c>
      <c r="N139" s="166"/>
      <c r="O139" s="167" t="str">
        <f t="shared" si="3"/>
        <v/>
      </c>
    </row>
    <row r="140" spans="2:15" ht="18" hidden="1" customHeight="1">
      <c r="B140" s="28" t="str">
        <f>IFERROR(SMALL($C$18:$C$211,ROW(All!G135)-ROW(All!$G$12)),"")</f>
        <v/>
      </c>
      <c r="C140" s="161" t="str">
        <f>IF(All!$B135="","",IF($H$9=All!G135,ROW(All!B135)-ROW(All!$B$12),""))</f>
        <v/>
      </c>
      <c r="D140" s="162" t="str">
        <f>IFERROR(INDEX(All!$C$13:$M$206,$B140,D$16),"")</f>
        <v/>
      </c>
      <c r="E140" s="12" t="str">
        <f>IFERROR(INDEX(All!$C$13:$M$206,$B140,E$16),"")</f>
        <v/>
      </c>
      <c r="F140" s="157" t="str">
        <f>IFERROR(INDEX(All!$C$13:$M$206,$B140,F$16),"")</f>
        <v/>
      </c>
      <c r="G140" s="12" t="str">
        <f>IFERROR(INDEX(All!$C$13:$M$206,$B140,G$16),"")</f>
        <v/>
      </c>
      <c r="H140" s="12" t="str">
        <f>IFERROR(INDEX(All!$C$13:$M$206,$B140,H$16),"")</f>
        <v/>
      </c>
      <c r="I140" s="12" t="str">
        <f>IFERROR(INDEX(All!$C$13:$M$206,$B140,I$16),"")</f>
        <v/>
      </c>
      <c r="J140" s="12" t="str">
        <f>IFERROR(INDEX(All!$C$13:$M$206,$B140,J$16),"")</f>
        <v/>
      </c>
      <c r="K140" s="15" t="str">
        <f>IFERROR(INDEX(All!$C$13:$M$206,$B140,K$16),"")</f>
        <v/>
      </c>
      <c r="L140" s="163" t="str">
        <f>IFERROR(INDEX(All!$C$13:$M$206,$B140,L$16),"")</f>
        <v/>
      </c>
      <c r="M140" s="163" t="str">
        <f>IFERROR(INDEX(All!$C$13:$M$206,$B140,M$16),"")</f>
        <v/>
      </c>
      <c r="N140" s="164"/>
      <c r="O140" s="165" t="str">
        <f t="shared" si="3"/>
        <v/>
      </c>
    </row>
    <row r="141" spans="2:15" ht="18" hidden="1" customHeight="1">
      <c r="B141" s="28" t="str">
        <f>IFERROR(SMALL($C$18:$C$211,ROW(All!G136)-ROW(All!$G$12)),"")</f>
        <v/>
      </c>
      <c r="C141" s="161" t="str">
        <f>IF(All!$B136="","",IF($H$9=All!G136,ROW(All!B136)-ROW(All!$B$12),""))</f>
        <v/>
      </c>
      <c r="D141" s="162" t="str">
        <f>IFERROR(INDEX(All!$C$13:$M$206,$B141,D$16),"")</f>
        <v/>
      </c>
      <c r="E141" s="12" t="str">
        <f>IFERROR(INDEX(All!$C$13:$M$206,$B141,E$16),"")</f>
        <v/>
      </c>
      <c r="F141" s="157" t="str">
        <f>IFERROR(INDEX(All!$C$13:$M$206,$B141,F$16),"")</f>
        <v/>
      </c>
      <c r="G141" s="12" t="str">
        <f>IFERROR(INDEX(All!$C$13:$M$206,$B141,G$16),"")</f>
        <v/>
      </c>
      <c r="H141" s="12" t="str">
        <f>IFERROR(INDEX(All!$C$13:$M$206,$B141,H$16),"")</f>
        <v/>
      </c>
      <c r="I141" s="12" t="str">
        <f>IFERROR(INDEX(All!$C$13:$M$206,$B141,I$16),"")</f>
        <v/>
      </c>
      <c r="J141" s="12" t="str">
        <f>IFERROR(INDEX(All!$C$13:$M$206,$B141,J$16),"")</f>
        <v/>
      </c>
      <c r="K141" s="15" t="str">
        <f>IFERROR(INDEX(All!$C$13:$M$206,$B141,K$16),"")</f>
        <v/>
      </c>
      <c r="L141" s="163" t="str">
        <f>IFERROR(INDEX(All!$C$13:$M$206,$B141,L$16),"")</f>
        <v/>
      </c>
      <c r="M141" s="163" t="str">
        <f>IFERROR(INDEX(All!$C$13:$M$206,$B141,M$16),"")</f>
        <v/>
      </c>
      <c r="N141" s="166"/>
      <c r="O141" s="167" t="str">
        <f t="shared" si="3"/>
        <v/>
      </c>
    </row>
    <row r="142" spans="2:15" ht="18" hidden="1" customHeight="1">
      <c r="B142" s="28" t="str">
        <f>IFERROR(SMALL($C$18:$C$211,ROW(All!G137)-ROW(All!$G$12)),"")</f>
        <v/>
      </c>
      <c r="C142" s="161" t="str">
        <f>IF(All!$B137="","",IF($H$9=All!G137,ROW(All!B137)-ROW(All!$B$12),""))</f>
        <v/>
      </c>
      <c r="D142" s="162" t="str">
        <f>IFERROR(INDEX(All!$C$13:$M$206,$B142,D$16),"")</f>
        <v/>
      </c>
      <c r="E142" s="12" t="str">
        <f>IFERROR(INDEX(All!$C$13:$M$206,$B142,E$16),"")</f>
        <v/>
      </c>
      <c r="F142" s="157" t="str">
        <f>IFERROR(INDEX(All!$C$13:$M$206,$B142,F$16),"")</f>
        <v/>
      </c>
      <c r="G142" s="12" t="str">
        <f>IFERROR(INDEX(All!$C$13:$M$206,$B142,G$16),"")</f>
        <v/>
      </c>
      <c r="H142" s="12" t="str">
        <f>IFERROR(INDEX(All!$C$13:$M$206,$B142,H$16),"")</f>
        <v/>
      </c>
      <c r="I142" s="12" t="str">
        <f>IFERROR(INDEX(All!$C$13:$M$206,$B142,I$16),"")</f>
        <v/>
      </c>
      <c r="J142" s="12" t="str">
        <f>IFERROR(INDEX(All!$C$13:$M$206,$B142,J$16),"")</f>
        <v/>
      </c>
      <c r="K142" s="15" t="str">
        <f>IFERROR(INDEX(All!$C$13:$M$206,$B142,K$16),"")</f>
        <v/>
      </c>
      <c r="L142" s="163" t="str">
        <f>IFERROR(INDEX(All!$C$13:$M$206,$B142,L$16),"")</f>
        <v/>
      </c>
      <c r="M142" s="163" t="str">
        <f>IFERROR(INDEX(All!$C$13:$M$206,$B142,M$16),"")</f>
        <v/>
      </c>
      <c r="N142" s="164"/>
      <c r="O142" s="165" t="str">
        <f t="shared" si="3"/>
        <v/>
      </c>
    </row>
    <row r="143" spans="2:15" ht="18" hidden="1" customHeight="1">
      <c r="B143" s="28" t="str">
        <f>IFERROR(SMALL($C$18:$C$211,ROW(All!G138)-ROW(All!$G$12)),"")</f>
        <v/>
      </c>
      <c r="C143" s="161" t="str">
        <f>IF(All!$B138="","",IF($H$9=All!G138,ROW(All!B138)-ROW(All!$B$12),""))</f>
        <v/>
      </c>
      <c r="D143" s="162" t="str">
        <f>IFERROR(INDEX(All!$C$13:$M$206,$B143,D$16),"")</f>
        <v/>
      </c>
      <c r="E143" s="12" t="str">
        <f>IFERROR(INDEX(All!$C$13:$M$206,$B143,E$16),"")</f>
        <v/>
      </c>
      <c r="F143" s="157" t="str">
        <f>IFERROR(INDEX(All!$C$13:$M$206,$B143,F$16),"")</f>
        <v/>
      </c>
      <c r="G143" s="12" t="str">
        <f>IFERROR(INDEX(All!$C$13:$M$206,$B143,G$16),"")</f>
        <v/>
      </c>
      <c r="H143" s="12" t="str">
        <f>IFERROR(INDEX(All!$C$13:$M$206,$B143,H$16),"")</f>
        <v/>
      </c>
      <c r="I143" s="12" t="str">
        <f>IFERROR(INDEX(All!$C$13:$M$206,$B143,I$16),"")</f>
        <v/>
      </c>
      <c r="J143" s="12" t="str">
        <f>IFERROR(INDEX(All!$C$13:$M$206,$B143,J$16),"")</f>
        <v/>
      </c>
      <c r="K143" s="15" t="str">
        <f>IFERROR(INDEX(All!$C$13:$M$206,$B143,K$16),"")</f>
        <v/>
      </c>
      <c r="L143" s="163" t="str">
        <f>IFERROR(INDEX(All!$C$13:$M$206,$B143,L$16),"")</f>
        <v/>
      </c>
      <c r="M143" s="163" t="str">
        <f>IFERROR(INDEX(All!$C$13:$M$206,$B143,M$16),"")</f>
        <v/>
      </c>
      <c r="N143" s="166"/>
      <c r="O143" s="167" t="str">
        <f t="shared" si="3"/>
        <v/>
      </c>
    </row>
    <row r="144" spans="2:15" ht="18" hidden="1" customHeight="1">
      <c r="B144" s="28" t="str">
        <f>IFERROR(SMALL($C$18:$C$211,ROW(All!G139)-ROW(All!$G$12)),"")</f>
        <v/>
      </c>
      <c r="C144" s="161" t="str">
        <f>IF(All!$B139="","",IF($H$9=All!G139,ROW(All!B139)-ROW(All!$B$12),""))</f>
        <v/>
      </c>
      <c r="D144" s="162" t="str">
        <f>IFERROR(INDEX(All!$C$13:$M$206,$B144,D$16),"")</f>
        <v/>
      </c>
      <c r="E144" s="12" t="str">
        <f>IFERROR(INDEX(All!$C$13:$M$206,$B144,E$16),"")</f>
        <v/>
      </c>
      <c r="F144" s="157" t="str">
        <f>IFERROR(INDEX(All!$C$13:$M$206,$B144,F$16),"")</f>
        <v/>
      </c>
      <c r="G144" s="12" t="str">
        <f>IFERROR(INDEX(All!$C$13:$M$206,$B144,G$16),"")</f>
        <v/>
      </c>
      <c r="H144" s="12" t="str">
        <f>IFERROR(INDEX(All!$C$13:$M$206,$B144,H$16),"")</f>
        <v/>
      </c>
      <c r="I144" s="12" t="str">
        <f>IFERROR(INDEX(All!$C$13:$M$206,$B144,I$16),"")</f>
        <v/>
      </c>
      <c r="J144" s="12" t="str">
        <f>IFERROR(INDEX(All!$C$13:$M$206,$B144,J$16),"")</f>
        <v/>
      </c>
      <c r="K144" s="15" t="str">
        <f>IFERROR(INDEX(All!$C$13:$M$206,$B144,K$16),"")</f>
        <v/>
      </c>
      <c r="L144" s="163" t="str">
        <f>IFERROR(INDEX(All!$C$13:$M$206,$B144,L$16),"")</f>
        <v/>
      </c>
      <c r="M144" s="163" t="str">
        <f>IFERROR(INDEX(All!$C$13:$M$206,$B144,M$16),"")</f>
        <v/>
      </c>
      <c r="N144" s="164"/>
      <c r="O144" s="165" t="str">
        <f t="shared" si="3"/>
        <v/>
      </c>
    </row>
    <row r="145" spans="2:15" ht="18" hidden="1" customHeight="1">
      <c r="B145" s="28" t="str">
        <f>IFERROR(SMALL($C$18:$C$211,ROW(All!G140)-ROW(All!$G$12)),"")</f>
        <v/>
      </c>
      <c r="C145" s="161" t="str">
        <f>IF(All!$B140="","",IF($H$9=All!G140,ROW(All!B140)-ROW(All!$B$12),""))</f>
        <v/>
      </c>
      <c r="D145" s="162" t="str">
        <f>IFERROR(INDEX(All!$C$13:$M$206,$B145,D$16),"")</f>
        <v/>
      </c>
      <c r="E145" s="12" t="str">
        <f>IFERROR(INDEX(All!$C$13:$M$206,$B145,E$16),"")</f>
        <v/>
      </c>
      <c r="F145" s="157" t="str">
        <f>IFERROR(INDEX(All!$C$13:$M$206,$B145,F$16),"")</f>
        <v/>
      </c>
      <c r="G145" s="12" t="str">
        <f>IFERROR(INDEX(All!$C$13:$M$206,$B145,G$16),"")</f>
        <v/>
      </c>
      <c r="H145" s="12" t="str">
        <f>IFERROR(INDEX(All!$C$13:$M$206,$B145,H$16),"")</f>
        <v/>
      </c>
      <c r="I145" s="12" t="str">
        <f>IFERROR(INDEX(All!$C$13:$M$206,$B145,I$16),"")</f>
        <v/>
      </c>
      <c r="J145" s="12" t="str">
        <f>IFERROR(INDEX(All!$C$13:$M$206,$B145,J$16),"")</f>
        <v/>
      </c>
      <c r="K145" s="15" t="str">
        <f>IFERROR(INDEX(All!$C$13:$M$206,$B145,K$16),"")</f>
        <v/>
      </c>
      <c r="L145" s="163" t="str">
        <f>IFERROR(INDEX(All!$C$13:$M$206,$B145,L$16),"")</f>
        <v/>
      </c>
      <c r="M145" s="163" t="str">
        <f>IFERROR(INDEX(All!$C$13:$M$206,$B145,M$16),"")</f>
        <v/>
      </c>
      <c r="N145" s="166"/>
      <c r="O145" s="167" t="str">
        <f t="shared" si="3"/>
        <v/>
      </c>
    </row>
    <row r="146" spans="2:15" ht="18" hidden="1" customHeight="1">
      <c r="B146" s="28" t="str">
        <f>IFERROR(SMALL($C$18:$C$211,ROW(All!G141)-ROW(All!$G$12)),"")</f>
        <v/>
      </c>
      <c r="C146" s="161" t="str">
        <f>IF(All!$B141="","",IF($H$9=All!G141,ROW(All!B141)-ROW(All!$B$12),""))</f>
        <v/>
      </c>
      <c r="D146" s="162" t="str">
        <f>IFERROR(INDEX(All!$C$13:$M$206,$B146,D$16),"")</f>
        <v/>
      </c>
      <c r="E146" s="12" t="str">
        <f>IFERROR(INDEX(All!$C$13:$M$206,$B146,E$16),"")</f>
        <v/>
      </c>
      <c r="F146" s="157" t="str">
        <f>IFERROR(INDEX(All!$C$13:$M$206,$B146,F$16),"")</f>
        <v/>
      </c>
      <c r="G146" s="12" t="str">
        <f>IFERROR(INDEX(All!$C$13:$M$206,$B146,G$16),"")</f>
        <v/>
      </c>
      <c r="H146" s="12" t="str">
        <f>IFERROR(INDEX(All!$C$13:$M$206,$B146,H$16),"")</f>
        <v/>
      </c>
      <c r="I146" s="12" t="str">
        <f>IFERROR(INDEX(All!$C$13:$M$206,$B146,I$16),"")</f>
        <v/>
      </c>
      <c r="J146" s="12" t="str">
        <f>IFERROR(INDEX(All!$C$13:$M$206,$B146,J$16),"")</f>
        <v/>
      </c>
      <c r="K146" s="15" t="str">
        <f>IFERROR(INDEX(All!$C$13:$M$206,$B146,K$16),"")</f>
        <v/>
      </c>
      <c r="L146" s="163" t="str">
        <f>IFERROR(INDEX(All!$C$13:$M$206,$B146,L$16),"")</f>
        <v/>
      </c>
      <c r="M146" s="163" t="str">
        <f>IFERROR(INDEX(All!$C$13:$M$206,$B146,M$16),"")</f>
        <v/>
      </c>
      <c r="N146" s="164"/>
      <c r="O146" s="165" t="str">
        <f t="shared" si="3"/>
        <v/>
      </c>
    </row>
    <row r="147" spans="2:15" ht="18" hidden="1" customHeight="1">
      <c r="B147" s="28" t="str">
        <f>IFERROR(SMALL($C$18:$C$211,ROW(All!G142)-ROW(All!$G$12)),"")</f>
        <v/>
      </c>
      <c r="C147" s="161" t="str">
        <f>IF(All!$B142="","",IF($H$9=All!G142,ROW(All!B142)-ROW(All!$B$12),""))</f>
        <v/>
      </c>
      <c r="D147" s="162" t="str">
        <f>IFERROR(INDEX(All!$C$13:$M$206,$B147,D$16),"")</f>
        <v/>
      </c>
      <c r="E147" s="12" t="str">
        <f>IFERROR(INDEX(All!$C$13:$M$206,$B147,E$16),"")</f>
        <v/>
      </c>
      <c r="F147" s="157" t="str">
        <f>IFERROR(INDEX(All!$C$13:$M$206,$B147,F$16),"")</f>
        <v/>
      </c>
      <c r="G147" s="12" t="str">
        <f>IFERROR(INDEX(All!$C$13:$M$206,$B147,G$16),"")</f>
        <v/>
      </c>
      <c r="H147" s="12" t="str">
        <f>IFERROR(INDEX(All!$C$13:$M$206,$B147,H$16),"")</f>
        <v/>
      </c>
      <c r="I147" s="12" t="str">
        <f>IFERROR(INDEX(All!$C$13:$M$206,$B147,I$16),"")</f>
        <v/>
      </c>
      <c r="J147" s="12" t="str">
        <f>IFERROR(INDEX(All!$C$13:$M$206,$B147,J$16),"")</f>
        <v/>
      </c>
      <c r="K147" s="15" t="str">
        <f>IFERROR(INDEX(All!$C$13:$M$206,$B147,K$16),"")</f>
        <v/>
      </c>
      <c r="L147" s="163" t="str">
        <f>IFERROR(INDEX(All!$C$13:$M$206,$B147,L$16),"")</f>
        <v/>
      </c>
      <c r="M147" s="163" t="str">
        <f>IFERROR(INDEX(All!$C$13:$M$206,$B147,M$16),"")</f>
        <v/>
      </c>
      <c r="N147" s="166"/>
      <c r="O147" s="167" t="str">
        <f t="shared" ref="O147:O210" si="4">IF($G147=$H$9,1,"")</f>
        <v/>
      </c>
    </row>
    <row r="148" spans="2:15" ht="18" hidden="1" customHeight="1">
      <c r="B148" s="28" t="str">
        <f>IFERROR(SMALL($C$18:$C$211,ROW(All!G143)-ROW(All!$G$12)),"")</f>
        <v/>
      </c>
      <c r="C148" s="161" t="str">
        <f>IF(All!$B143="","",IF($H$9=All!G143,ROW(All!B143)-ROW(All!$B$12),""))</f>
        <v/>
      </c>
      <c r="D148" s="162" t="str">
        <f>IFERROR(INDEX(All!$C$13:$M$206,$B148,D$16),"")</f>
        <v/>
      </c>
      <c r="E148" s="12" t="str">
        <f>IFERROR(INDEX(All!$C$13:$M$206,$B148,E$16),"")</f>
        <v/>
      </c>
      <c r="F148" s="157" t="str">
        <f>IFERROR(INDEX(All!$C$13:$M$206,$B148,F$16),"")</f>
        <v/>
      </c>
      <c r="G148" s="12" t="str">
        <f>IFERROR(INDEX(All!$C$13:$M$206,$B148,G$16),"")</f>
        <v/>
      </c>
      <c r="H148" s="12" t="str">
        <f>IFERROR(INDEX(All!$C$13:$M$206,$B148,H$16),"")</f>
        <v/>
      </c>
      <c r="I148" s="12" t="str">
        <f>IFERROR(INDEX(All!$C$13:$M$206,$B148,I$16),"")</f>
        <v/>
      </c>
      <c r="J148" s="12" t="str">
        <f>IFERROR(INDEX(All!$C$13:$M$206,$B148,J$16),"")</f>
        <v/>
      </c>
      <c r="K148" s="15" t="str">
        <f>IFERROR(INDEX(All!$C$13:$M$206,$B148,K$16),"")</f>
        <v/>
      </c>
      <c r="L148" s="163" t="str">
        <f>IFERROR(INDEX(All!$C$13:$M$206,$B148,L$16),"")</f>
        <v/>
      </c>
      <c r="M148" s="163" t="str">
        <f>IFERROR(INDEX(All!$C$13:$M$206,$B148,M$16),"")</f>
        <v/>
      </c>
      <c r="N148" s="164"/>
      <c r="O148" s="165" t="str">
        <f t="shared" si="4"/>
        <v/>
      </c>
    </row>
    <row r="149" spans="2:15" ht="18" hidden="1" customHeight="1">
      <c r="B149" s="28" t="str">
        <f>IFERROR(SMALL($C$18:$C$211,ROW(All!G144)-ROW(All!$G$12)),"")</f>
        <v/>
      </c>
      <c r="C149" s="161" t="str">
        <f>IF(All!$B144="","",IF($H$9=All!G144,ROW(All!B144)-ROW(All!$B$12),""))</f>
        <v/>
      </c>
      <c r="D149" s="162" t="str">
        <f>IFERROR(INDEX(All!$C$13:$M$206,$B149,D$16),"")</f>
        <v/>
      </c>
      <c r="E149" s="12" t="str">
        <f>IFERROR(INDEX(All!$C$13:$M$206,$B149,E$16),"")</f>
        <v/>
      </c>
      <c r="F149" s="157" t="str">
        <f>IFERROR(INDEX(All!$C$13:$M$206,$B149,F$16),"")</f>
        <v/>
      </c>
      <c r="G149" s="12" t="str">
        <f>IFERROR(INDEX(All!$C$13:$M$206,$B149,G$16),"")</f>
        <v/>
      </c>
      <c r="H149" s="12" t="str">
        <f>IFERROR(INDEX(All!$C$13:$M$206,$B149,H$16),"")</f>
        <v/>
      </c>
      <c r="I149" s="12" t="str">
        <f>IFERROR(INDEX(All!$C$13:$M$206,$B149,I$16),"")</f>
        <v/>
      </c>
      <c r="J149" s="12" t="str">
        <f>IFERROR(INDEX(All!$C$13:$M$206,$B149,J$16),"")</f>
        <v/>
      </c>
      <c r="K149" s="15" t="str">
        <f>IFERROR(INDEX(All!$C$13:$M$206,$B149,K$16),"")</f>
        <v/>
      </c>
      <c r="L149" s="163" t="str">
        <f>IFERROR(INDEX(All!$C$13:$M$206,$B149,L$16),"")</f>
        <v/>
      </c>
      <c r="M149" s="163" t="str">
        <f>IFERROR(INDEX(All!$C$13:$M$206,$B149,M$16),"")</f>
        <v/>
      </c>
      <c r="N149" s="166"/>
      <c r="O149" s="167" t="str">
        <f t="shared" si="4"/>
        <v/>
      </c>
    </row>
    <row r="150" spans="2:15" ht="18" hidden="1" customHeight="1">
      <c r="B150" s="28" t="str">
        <f>IFERROR(SMALL($C$18:$C$211,ROW(All!G145)-ROW(All!$G$12)),"")</f>
        <v/>
      </c>
      <c r="C150" s="161" t="str">
        <f>IF(All!$B145="","",IF($H$9=All!G145,ROW(All!B145)-ROW(All!$B$12),""))</f>
        <v/>
      </c>
      <c r="D150" s="162" t="str">
        <f>IFERROR(INDEX(All!$C$13:$M$206,$B150,D$16),"")</f>
        <v/>
      </c>
      <c r="E150" s="12" t="str">
        <f>IFERROR(INDEX(All!$C$13:$M$206,$B150,E$16),"")</f>
        <v/>
      </c>
      <c r="F150" s="157" t="str">
        <f>IFERROR(INDEX(All!$C$13:$M$206,$B150,F$16),"")</f>
        <v/>
      </c>
      <c r="G150" s="12" t="str">
        <f>IFERROR(INDEX(All!$C$13:$M$206,$B150,G$16),"")</f>
        <v/>
      </c>
      <c r="H150" s="12" t="str">
        <f>IFERROR(INDEX(All!$C$13:$M$206,$B150,H$16),"")</f>
        <v/>
      </c>
      <c r="I150" s="12" t="str">
        <f>IFERROR(INDEX(All!$C$13:$M$206,$B150,I$16),"")</f>
        <v/>
      </c>
      <c r="J150" s="12" t="str">
        <f>IFERROR(INDEX(All!$C$13:$M$206,$B150,J$16),"")</f>
        <v/>
      </c>
      <c r="K150" s="15" t="str">
        <f>IFERROR(INDEX(All!$C$13:$M$206,$B150,K$16),"")</f>
        <v/>
      </c>
      <c r="L150" s="163" t="str">
        <f>IFERROR(INDEX(All!$C$13:$M$206,$B150,L$16),"")</f>
        <v/>
      </c>
      <c r="M150" s="163" t="str">
        <f>IFERROR(INDEX(All!$C$13:$M$206,$B150,M$16),"")</f>
        <v/>
      </c>
      <c r="N150" s="164"/>
      <c r="O150" s="165" t="str">
        <f t="shared" si="4"/>
        <v/>
      </c>
    </row>
    <row r="151" spans="2:15" ht="18" hidden="1" customHeight="1">
      <c r="B151" s="28" t="str">
        <f>IFERROR(SMALL($C$18:$C$211,ROW(All!G146)-ROW(All!$G$12)),"")</f>
        <v/>
      </c>
      <c r="C151" s="161" t="str">
        <f>IF(All!$B146="","",IF($H$9=All!G146,ROW(All!B146)-ROW(All!$B$12),""))</f>
        <v/>
      </c>
      <c r="D151" s="162" t="str">
        <f>IFERROR(INDEX(All!$C$13:$M$206,$B151,D$16),"")</f>
        <v/>
      </c>
      <c r="E151" s="12" t="str">
        <f>IFERROR(INDEX(All!$C$13:$M$206,$B151,E$16),"")</f>
        <v/>
      </c>
      <c r="F151" s="157" t="str">
        <f>IFERROR(INDEX(All!$C$13:$M$206,$B151,F$16),"")</f>
        <v/>
      </c>
      <c r="G151" s="12" t="str">
        <f>IFERROR(INDEX(All!$C$13:$M$206,$B151,G$16),"")</f>
        <v/>
      </c>
      <c r="H151" s="12" t="str">
        <f>IFERROR(INDEX(All!$C$13:$M$206,$B151,H$16),"")</f>
        <v/>
      </c>
      <c r="I151" s="12" t="str">
        <f>IFERROR(INDEX(All!$C$13:$M$206,$B151,I$16),"")</f>
        <v/>
      </c>
      <c r="J151" s="12" t="str">
        <f>IFERROR(INDEX(All!$C$13:$M$206,$B151,J$16),"")</f>
        <v/>
      </c>
      <c r="K151" s="15" t="str">
        <f>IFERROR(INDEX(All!$C$13:$M$206,$B151,K$16),"")</f>
        <v/>
      </c>
      <c r="L151" s="163" t="str">
        <f>IFERROR(INDEX(All!$C$13:$M$206,$B151,L$16),"")</f>
        <v/>
      </c>
      <c r="M151" s="163" t="str">
        <f>IFERROR(INDEX(All!$C$13:$M$206,$B151,M$16),"")</f>
        <v/>
      </c>
      <c r="N151" s="166"/>
      <c r="O151" s="167" t="str">
        <f t="shared" si="4"/>
        <v/>
      </c>
    </row>
    <row r="152" spans="2:15" ht="18" hidden="1" customHeight="1">
      <c r="B152" s="28" t="str">
        <f>IFERROR(SMALL($C$18:$C$211,ROW(All!G147)-ROW(All!$G$12)),"")</f>
        <v/>
      </c>
      <c r="C152" s="161" t="str">
        <f>IF(All!$B147="","",IF($H$9=All!G147,ROW(All!B147)-ROW(All!$B$12),""))</f>
        <v/>
      </c>
      <c r="D152" s="162" t="str">
        <f>IFERROR(INDEX(All!$C$13:$M$206,$B152,D$16),"")</f>
        <v/>
      </c>
      <c r="E152" s="12" t="str">
        <f>IFERROR(INDEX(All!$C$13:$M$206,$B152,E$16),"")</f>
        <v/>
      </c>
      <c r="F152" s="157" t="str">
        <f>IFERROR(INDEX(All!$C$13:$M$206,$B152,F$16),"")</f>
        <v/>
      </c>
      <c r="G152" s="12" t="str">
        <f>IFERROR(INDEX(All!$C$13:$M$206,$B152,G$16),"")</f>
        <v/>
      </c>
      <c r="H152" s="12" t="str">
        <f>IFERROR(INDEX(All!$C$13:$M$206,$B152,H$16),"")</f>
        <v/>
      </c>
      <c r="I152" s="12" t="str">
        <f>IFERROR(INDEX(All!$C$13:$M$206,$B152,I$16),"")</f>
        <v/>
      </c>
      <c r="J152" s="12" t="str">
        <f>IFERROR(INDEX(All!$C$13:$M$206,$B152,J$16),"")</f>
        <v/>
      </c>
      <c r="K152" s="15" t="str">
        <f>IFERROR(INDEX(All!$C$13:$M$206,$B152,K$16),"")</f>
        <v/>
      </c>
      <c r="L152" s="163" t="str">
        <f>IFERROR(INDEX(All!$C$13:$M$206,$B152,L$16),"")</f>
        <v/>
      </c>
      <c r="M152" s="163" t="str">
        <f>IFERROR(INDEX(All!$C$13:$M$206,$B152,M$16),"")</f>
        <v/>
      </c>
      <c r="N152" s="164"/>
      <c r="O152" s="165" t="str">
        <f t="shared" si="4"/>
        <v/>
      </c>
    </row>
    <row r="153" spans="2:15" ht="18" hidden="1" customHeight="1">
      <c r="B153" s="28" t="str">
        <f>IFERROR(SMALL($C$18:$C$211,ROW(All!G148)-ROW(All!$G$12)),"")</f>
        <v/>
      </c>
      <c r="C153" s="161" t="str">
        <f>IF(All!$B148="","",IF($H$9=All!G148,ROW(All!B148)-ROW(All!$B$12),""))</f>
        <v/>
      </c>
      <c r="D153" s="162" t="str">
        <f>IFERROR(INDEX(All!$C$13:$M$206,$B153,D$16),"")</f>
        <v/>
      </c>
      <c r="E153" s="12" t="str">
        <f>IFERROR(INDEX(All!$C$13:$M$206,$B153,E$16),"")</f>
        <v/>
      </c>
      <c r="F153" s="157" t="str">
        <f>IFERROR(INDEX(All!$C$13:$M$206,$B153,F$16),"")</f>
        <v/>
      </c>
      <c r="G153" s="12" t="str">
        <f>IFERROR(INDEX(All!$C$13:$M$206,$B153,G$16),"")</f>
        <v/>
      </c>
      <c r="H153" s="12" t="str">
        <f>IFERROR(INDEX(All!$C$13:$M$206,$B153,H$16),"")</f>
        <v/>
      </c>
      <c r="I153" s="12" t="str">
        <f>IFERROR(INDEX(All!$C$13:$M$206,$B153,I$16),"")</f>
        <v/>
      </c>
      <c r="J153" s="12" t="str">
        <f>IFERROR(INDEX(All!$C$13:$M$206,$B153,J$16),"")</f>
        <v/>
      </c>
      <c r="K153" s="15" t="str">
        <f>IFERROR(INDEX(All!$C$13:$M$206,$B153,K$16),"")</f>
        <v/>
      </c>
      <c r="L153" s="163" t="str">
        <f>IFERROR(INDEX(All!$C$13:$M$206,$B153,L$16),"")</f>
        <v/>
      </c>
      <c r="M153" s="163" t="str">
        <f>IFERROR(INDEX(All!$C$13:$M$206,$B153,M$16),"")</f>
        <v/>
      </c>
      <c r="N153" s="166"/>
      <c r="O153" s="167" t="str">
        <f t="shared" si="4"/>
        <v/>
      </c>
    </row>
    <row r="154" spans="2:15" ht="18" hidden="1" customHeight="1">
      <c r="B154" s="28" t="str">
        <f>IFERROR(SMALL($C$18:$C$211,ROW(All!G149)-ROW(All!$G$12)),"")</f>
        <v/>
      </c>
      <c r="C154" s="161" t="str">
        <f>IF(All!$B149="","",IF($H$9=All!G149,ROW(All!B149)-ROW(All!$B$12),""))</f>
        <v/>
      </c>
      <c r="D154" s="162" t="str">
        <f>IFERROR(INDEX(All!$C$13:$M$206,$B154,D$16),"")</f>
        <v/>
      </c>
      <c r="E154" s="12" t="str">
        <f>IFERROR(INDEX(All!$C$13:$M$206,$B154,E$16),"")</f>
        <v/>
      </c>
      <c r="F154" s="157" t="str">
        <f>IFERROR(INDEX(All!$C$13:$M$206,$B154,F$16),"")</f>
        <v/>
      </c>
      <c r="G154" s="12" t="str">
        <f>IFERROR(INDEX(All!$C$13:$M$206,$B154,G$16),"")</f>
        <v/>
      </c>
      <c r="H154" s="12" t="str">
        <f>IFERROR(INDEX(All!$C$13:$M$206,$B154,H$16),"")</f>
        <v/>
      </c>
      <c r="I154" s="12" t="str">
        <f>IFERROR(INDEX(All!$C$13:$M$206,$B154,I$16),"")</f>
        <v/>
      </c>
      <c r="J154" s="12" t="str">
        <f>IFERROR(INDEX(All!$C$13:$M$206,$B154,J$16),"")</f>
        <v/>
      </c>
      <c r="K154" s="15" t="str">
        <f>IFERROR(INDEX(All!$C$13:$M$206,$B154,K$16),"")</f>
        <v/>
      </c>
      <c r="L154" s="163" t="str">
        <f>IFERROR(INDEX(All!$C$13:$M$206,$B154,L$16),"")</f>
        <v/>
      </c>
      <c r="M154" s="163" t="str">
        <f>IFERROR(INDEX(All!$C$13:$M$206,$B154,M$16),"")</f>
        <v/>
      </c>
      <c r="N154" s="164"/>
      <c r="O154" s="165" t="str">
        <f t="shared" si="4"/>
        <v/>
      </c>
    </row>
    <row r="155" spans="2:15" ht="18" hidden="1" customHeight="1">
      <c r="B155" s="28" t="str">
        <f>IFERROR(SMALL($C$18:$C$211,ROW(All!G150)-ROW(All!$G$12)),"")</f>
        <v/>
      </c>
      <c r="C155" s="161" t="str">
        <f>IF(All!$B150="","",IF($H$9=All!G150,ROW(All!B150)-ROW(All!$B$12),""))</f>
        <v/>
      </c>
      <c r="D155" s="162" t="str">
        <f>IFERROR(INDEX(All!$C$13:$M$206,$B155,D$16),"")</f>
        <v/>
      </c>
      <c r="E155" s="12" t="str">
        <f>IFERROR(INDEX(All!$C$13:$M$206,$B155,E$16),"")</f>
        <v/>
      </c>
      <c r="F155" s="157" t="str">
        <f>IFERROR(INDEX(All!$C$13:$M$206,$B155,F$16),"")</f>
        <v/>
      </c>
      <c r="G155" s="12" t="str">
        <f>IFERROR(INDEX(All!$C$13:$M$206,$B155,G$16),"")</f>
        <v/>
      </c>
      <c r="H155" s="12" t="str">
        <f>IFERROR(INDEX(All!$C$13:$M$206,$B155,H$16),"")</f>
        <v/>
      </c>
      <c r="I155" s="12" t="str">
        <f>IFERROR(INDEX(All!$C$13:$M$206,$B155,I$16),"")</f>
        <v/>
      </c>
      <c r="J155" s="12" t="str">
        <f>IFERROR(INDEX(All!$C$13:$M$206,$B155,J$16),"")</f>
        <v/>
      </c>
      <c r="K155" s="15" t="str">
        <f>IFERROR(INDEX(All!$C$13:$M$206,$B155,K$16),"")</f>
        <v/>
      </c>
      <c r="L155" s="163" t="str">
        <f>IFERROR(INDEX(All!$C$13:$M$206,$B155,L$16),"")</f>
        <v/>
      </c>
      <c r="M155" s="163" t="str">
        <f>IFERROR(INDEX(All!$C$13:$M$206,$B155,M$16),"")</f>
        <v/>
      </c>
      <c r="N155" s="166"/>
      <c r="O155" s="167" t="str">
        <f t="shared" si="4"/>
        <v/>
      </c>
    </row>
    <row r="156" spans="2:15" ht="18" hidden="1" customHeight="1">
      <c r="B156" s="28" t="str">
        <f>IFERROR(SMALL($C$18:$C$211,ROW(All!G151)-ROW(All!$G$12)),"")</f>
        <v/>
      </c>
      <c r="C156" s="161" t="str">
        <f>IF(All!$B151="","",IF($H$9=All!G151,ROW(All!B151)-ROW(All!$B$12),""))</f>
        <v/>
      </c>
      <c r="D156" s="162" t="str">
        <f>IFERROR(INDEX(All!$C$13:$M$206,$B156,D$16),"")</f>
        <v/>
      </c>
      <c r="E156" s="12" t="str">
        <f>IFERROR(INDEX(All!$C$13:$M$206,$B156,E$16),"")</f>
        <v/>
      </c>
      <c r="F156" s="157" t="str">
        <f>IFERROR(INDEX(All!$C$13:$M$206,$B156,F$16),"")</f>
        <v/>
      </c>
      <c r="G156" s="12" t="str">
        <f>IFERROR(INDEX(All!$C$13:$M$206,$B156,G$16),"")</f>
        <v/>
      </c>
      <c r="H156" s="12" t="str">
        <f>IFERROR(INDEX(All!$C$13:$M$206,$B156,H$16),"")</f>
        <v/>
      </c>
      <c r="I156" s="12" t="str">
        <f>IFERROR(INDEX(All!$C$13:$M$206,$B156,I$16),"")</f>
        <v/>
      </c>
      <c r="J156" s="12" t="str">
        <f>IFERROR(INDEX(All!$C$13:$M$206,$B156,J$16),"")</f>
        <v/>
      </c>
      <c r="K156" s="15" t="str">
        <f>IFERROR(INDEX(All!$C$13:$M$206,$B156,K$16),"")</f>
        <v/>
      </c>
      <c r="L156" s="163" t="str">
        <f>IFERROR(INDEX(All!$C$13:$M$206,$B156,L$16),"")</f>
        <v/>
      </c>
      <c r="M156" s="163" t="str">
        <f>IFERROR(INDEX(All!$C$13:$M$206,$B156,M$16),"")</f>
        <v/>
      </c>
      <c r="N156" s="164"/>
      <c r="O156" s="165" t="str">
        <f t="shared" si="4"/>
        <v/>
      </c>
    </row>
    <row r="157" spans="2:15" ht="18" hidden="1" customHeight="1">
      <c r="B157" s="28" t="str">
        <f>IFERROR(SMALL($C$18:$C$211,ROW(All!G152)-ROW(All!$G$12)),"")</f>
        <v/>
      </c>
      <c r="C157" s="161" t="str">
        <f>IF(All!$B152="","",IF($H$9=All!G152,ROW(All!B152)-ROW(All!$B$12),""))</f>
        <v/>
      </c>
      <c r="D157" s="162" t="str">
        <f>IFERROR(INDEX(All!$C$13:$M$206,$B157,D$16),"")</f>
        <v/>
      </c>
      <c r="E157" s="12" t="str">
        <f>IFERROR(INDEX(All!$C$13:$M$206,$B157,E$16),"")</f>
        <v/>
      </c>
      <c r="F157" s="157" t="str">
        <f>IFERROR(INDEX(All!$C$13:$M$206,$B157,F$16),"")</f>
        <v/>
      </c>
      <c r="G157" s="12" t="str">
        <f>IFERROR(INDEX(All!$C$13:$M$206,$B157,G$16),"")</f>
        <v/>
      </c>
      <c r="H157" s="12" t="str">
        <f>IFERROR(INDEX(All!$C$13:$M$206,$B157,H$16),"")</f>
        <v/>
      </c>
      <c r="I157" s="12" t="str">
        <f>IFERROR(INDEX(All!$C$13:$M$206,$B157,I$16),"")</f>
        <v/>
      </c>
      <c r="J157" s="12" t="str">
        <f>IFERROR(INDEX(All!$C$13:$M$206,$B157,J$16),"")</f>
        <v/>
      </c>
      <c r="K157" s="15" t="str">
        <f>IFERROR(INDEX(All!$C$13:$M$206,$B157,K$16),"")</f>
        <v/>
      </c>
      <c r="L157" s="163" t="str">
        <f>IFERROR(INDEX(All!$C$13:$M$206,$B157,L$16),"")</f>
        <v/>
      </c>
      <c r="M157" s="163" t="str">
        <f>IFERROR(INDEX(All!$C$13:$M$206,$B157,M$16),"")</f>
        <v/>
      </c>
      <c r="N157" s="166"/>
      <c r="O157" s="167" t="str">
        <f t="shared" si="4"/>
        <v/>
      </c>
    </row>
    <row r="158" spans="2:15" ht="18" hidden="1" customHeight="1">
      <c r="B158" s="28" t="str">
        <f>IFERROR(SMALL($C$18:$C$211,ROW(All!G153)-ROW(All!$G$12)),"")</f>
        <v/>
      </c>
      <c r="C158" s="161" t="str">
        <f>IF(All!$B153="","",IF($H$9=All!G153,ROW(All!B153)-ROW(All!$B$12),""))</f>
        <v/>
      </c>
      <c r="D158" s="162" t="str">
        <f>IFERROR(INDEX(All!$C$13:$M$206,$B158,D$16),"")</f>
        <v/>
      </c>
      <c r="E158" s="12" t="str">
        <f>IFERROR(INDEX(All!$C$13:$M$206,$B158,E$16),"")</f>
        <v/>
      </c>
      <c r="F158" s="157" t="str">
        <f>IFERROR(INDEX(All!$C$13:$M$206,$B158,F$16),"")</f>
        <v/>
      </c>
      <c r="G158" s="12" t="str">
        <f>IFERROR(INDEX(All!$C$13:$M$206,$B158,G$16),"")</f>
        <v/>
      </c>
      <c r="H158" s="12" t="str">
        <f>IFERROR(INDEX(All!$C$13:$M$206,$B158,H$16),"")</f>
        <v/>
      </c>
      <c r="I158" s="12" t="str">
        <f>IFERROR(INDEX(All!$C$13:$M$206,$B158,I$16),"")</f>
        <v/>
      </c>
      <c r="J158" s="12" t="str">
        <f>IFERROR(INDEX(All!$C$13:$M$206,$B158,J$16),"")</f>
        <v/>
      </c>
      <c r="K158" s="15" t="str">
        <f>IFERROR(INDEX(All!$C$13:$M$206,$B158,K$16),"")</f>
        <v/>
      </c>
      <c r="L158" s="163" t="str">
        <f>IFERROR(INDEX(All!$C$13:$M$206,$B158,L$16),"")</f>
        <v/>
      </c>
      <c r="M158" s="163" t="str">
        <f>IFERROR(INDEX(All!$C$13:$M$206,$B158,M$16),"")</f>
        <v/>
      </c>
      <c r="N158" s="164"/>
      <c r="O158" s="165" t="str">
        <f t="shared" si="4"/>
        <v/>
      </c>
    </row>
    <row r="159" spans="2:15" ht="18" hidden="1" customHeight="1">
      <c r="B159" s="28" t="str">
        <f>IFERROR(SMALL($C$18:$C$211,ROW(All!G154)-ROW(All!$G$12)),"")</f>
        <v/>
      </c>
      <c r="C159" s="161" t="str">
        <f>IF(All!$B154="","",IF($H$9=All!G154,ROW(All!B154)-ROW(All!$B$12),""))</f>
        <v/>
      </c>
      <c r="D159" s="162" t="str">
        <f>IFERROR(INDEX(All!$C$13:$M$206,$B159,D$16),"")</f>
        <v/>
      </c>
      <c r="E159" s="12" t="str">
        <f>IFERROR(INDEX(All!$C$13:$M$206,$B159,E$16),"")</f>
        <v/>
      </c>
      <c r="F159" s="157" t="str">
        <f>IFERROR(INDEX(All!$C$13:$M$206,$B159,F$16),"")</f>
        <v/>
      </c>
      <c r="G159" s="12" t="str">
        <f>IFERROR(INDEX(All!$C$13:$M$206,$B159,G$16),"")</f>
        <v/>
      </c>
      <c r="H159" s="12" t="str">
        <f>IFERROR(INDEX(All!$C$13:$M$206,$B159,H$16),"")</f>
        <v/>
      </c>
      <c r="I159" s="12" t="str">
        <f>IFERROR(INDEX(All!$C$13:$M$206,$B159,I$16),"")</f>
        <v/>
      </c>
      <c r="J159" s="12" t="str">
        <f>IFERROR(INDEX(All!$C$13:$M$206,$B159,J$16),"")</f>
        <v/>
      </c>
      <c r="K159" s="15" t="str">
        <f>IFERROR(INDEX(All!$C$13:$M$206,$B159,K$16),"")</f>
        <v/>
      </c>
      <c r="L159" s="163" t="str">
        <f>IFERROR(INDEX(All!$C$13:$M$206,$B159,L$16),"")</f>
        <v/>
      </c>
      <c r="M159" s="163" t="str">
        <f>IFERROR(INDEX(All!$C$13:$M$206,$B159,M$16),"")</f>
        <v/>
      </c>
      <c r="N159" s="166"/>
      <c r="O159" s="167" t="str">
        <f t="shared" si="4"/>
        <v/>
      </c>
    </row>
    <row r="160" spans="2:15" ht="18" hidden="1" customHeight="1">
      <c r="B160" s="28" t="str">
        <f>IFERROR(SMALL($C$18:$C$211,ROW(All!G155)-ROW(All!$G$12)),"")</f>
        <v/>
      </c>
      <c r="C160" s="161" t="str">
        <f>IF(All!$B155="","",IF($H$9=All!G155,ROW(All!B155)-ROW(All!$B$12),""))</f>
        <v/>
      </c>
      <c r="D160" s="162" t="str">
        <f>IFERROR(INDEX(All!$C$13:$M$206,$B160,D$16),"")</f>
        <v/>
      </c>
      <c r="E160" s="12" t="str">
        <f>IFERROR(INDEX(All!$C$13:$M$206,$B160,E$16),"")</f>
        <v/>
      </c>
      <c r="F160" s="157" t="str">
        <f>IFERROR(INDEX(All!$C$13:$M$206,$B160,F$16),"")</f>
        <v/>
      </c>
      <c r="G160" s="12" t="str">
        <f>IFERROR(INDEX(All!$C$13:$M$206,$B160,G$16),"")</f>
        <v/>
      </c>
      <c r="H160" s="12" t="str">
        <f>IFERROR(INDEX(All!$C$13:$M$206,$B160,H$16),"")</f>
        <v/>
      </c>
      <c r="I160" s="12" t="str">
        <f>IFERROR(INDEX(All!$C$13:$M$206,$B160,I$16),"")</f>
        <v/>
      </c>
      <c r="J160" s="12" t="str">
        <f>IFERROR(INDEX(All!$C$13:$M$206,$B160,J$16),"")</f>
        <v/>
      </c>
      <c r="K160" s="15" t="str">
        <f>IFERROR(INDEX(All!$C$13:$M$206,$B160,K$16),"")</f>
        <v/>
      </c>
      <c r="L160" s="163" t="str">
        <f>IFERROR(INDEX(All!$C$13:$M$206,$B160,L$16),"")</f>
        <v/>
      </c>
      <c r="M160" s="163" t="str">
        <f>IFERROR(INDEX(All!$C$13:$M$206,$B160,M$16),"")</f>
        <v/>
      </c>
      <c r="N160" s="164"/>
      <c r="O160" s="165" t="str">
        <f t="shared" si="4"/>
        <v/>
      </c>
    </row>
    <row r="161" spans="2:15" ht="18" hidden="1" customHeight="1">
      <c r="B161" s="28" t="str">
        <f>IFERROR(SMALL($C$18:$C$211,ROW(All!G156)-ROW(All!$G$12)),"")</f>
        <v/>
      </c>
      <c r="C161" s="161" t="str">
        <f>IF(All!$B156="","",IF($H$9=All!G156,ROW(All!B156)-ROW(All!$B$12),""))</f>
        <v/>
      </c>
      <c r="D161" s="162" t="str">
        <f>IFERROR(INDEX(All!$C$13:$M$206,$B161,D$16),"")</f>
        <v/>
      </c>
      <c r="E161" s="12" t="str">
        <f>IFERROR(INDEX(All!$C$13:$M$206,$B161,E$16),"")</f>
        <v/>
      </c>
      <c r="F161" s="157" t="str">
        <f>IFERROR(INDEX(All!$C$13:$M$206,$B161,F$16),"")</f>
        <v/>
      </c>
      <c r="G161" s="12" t="str">
        <f>IFERROR(INDEX(All!$C$13:$M$206,$B161,G$16),"")</f>
        <v/>
      </c>
      <c r="H161" s="12" t="str">
        <f>IFERROR(INDEX(All!$C$13:$M$206,$B161,H$16),"")</f>
        <v/>
      </c>
      <c r="I161" s="12" t="str">
        <f>IFERROR(INDEX(All!$C$13:$M$206,$B161,I$16),"")</f>
        <v/>
      </c>
      <c r="J161" s="12" t="str">
        <f>IFERROR(INDEX(All!$C$13:$M$206,$B161,J$16),"")</f>
        <v/>
      </c>
      <c r="K161" s="15" t="str">
        <f>IFERROR(INDEX(All!$C$13:$M$206,$B161,K$16),"")</f>
        <v/>
      </c>
      <c r="L161" s="163" t="str">
        <f>IFERROR(INDEX(All!$C$13:$M$206,$B161,L$16),"")</f>
        <v/>
      </c>
      <c r="M161" s="163" t="str">
        <f>IFERROR(INDEX(All!$C$13:$M$206,$B161,M$16),"")</f>
        <v/>
      </c>
      <c r="N161" s="166"/>
      <c r="O161" s="167" t="str">
        <f t="shared" si="4"/>
        <v/>
      </c>
    </row>
    <row r="162" spans="2:15" ht="18" hidden="1" customHeight="1">
      <c r="B162" s="28" t="str">
        <f>IFERROR(SMALL($C$18:$C$211,ROW(All!G157)-ROW(All!$G$12)),"")</f>
        <v/>
      </c>
      <c r="C162" s="161" t="str">
        <f>IF(All!$B157="","",IF($H$9=All!G157,ROW(All!B157)-ROW(All!$B$12),""))</f>
        <v/>
      </c>
      <c r="D162" s="162" t="str">
        <f>IFERROR(INDEX(All!$C$13:$M$206,$B162,D$16),"")</f>
        <v/>
      </c>
      <c r="E162" s="12" t="str">
        <f>IFERROR(INDEX(All!$C$13:$M$206,$B162,E$16),"")</f>
        <v/>
      </c>
      <c r="F162" s="157" t="str">
        <f>IFERROR(INDEX(All!$C$13:$M$206,$B162,F$16),"")</f>
        <v/>
      </c>
      <c r="G162" s="12" t="str">
        <f>IFERROR(INDEX(All!$C$13:$M$206,$B162,G$16),"")</f>
        <v/>
      </c>
      <c r="H162" s="12" t="str">
        <f>IFERROR(INDEX(All!$C$13:$M$206,$B162,H$16),"")</f>
        <v/>
      </c>
      <c r="I162" s="12" t="str">
        <f>IFERROR(INDEX(All!$C$13:$M$206,$B162,I$16),"")</f>
        <v/>
      </c>
      <c r="J162" s="12" t="str">
        <f>IFERROR(INDEX(All!$C$13:$M$206,$B162,J$16),"")</f>
        <v/>
      </c>
      <c r="K162" s="15" t="str">
        <f>IFERROR(INDEX(All!$C$13:$M$206,$B162,K$16),"")</f>
        <v/>
      </c>
      <c r="L162" s="163" t="str">
        <f>IFERROR(INDEX(All!$C$13:$M$206,$B162,L$16),"")</f>
        <v/>
      </c>
      <c r="M162" s="163" t="str">
        <f>IFERROR(INDEX(All!$C$13:$M$206,$B162,M$16),"")</f>
        <v/>
      </c>
      <c r="N162" s="164"/>
      <c r="O162" s="165" t="str">
        <f t="shared" si="4"/>
        <v/>
      </c>
    </row>
    <row r="163" spans="2:15" ht="18" hidden="1" customHeight="1">
      <c r="B163" s="28" t="str">
        <f>IFERROR(SMALL($C$18:$C$211,ROW(All!G158)-ROW(All!$G$12)),"")</f>
        <v/>
      </c>
      <c r="C163" s="161" t="str">
        <f>IF(All!$B158="","",IF($H$9=All!G158,ROW(All!B158)-ROW(All!$B$12),""))</f>
        <v/>
      </c>
      <c r="D163" s="162" t="str">
        <f>IFERROR(INDEX(All!$C$13:$M$206,$B163,D$16),"")</f>
        <v/>
      </c>
      <c r="E163" s="12" t="str">
        <f>IFERROR(INDEX(All!$C$13:$M$206,$B163,E$16),"")</f>
        <v/>
      </c>
      <c r="F163" s="157" t="str">
        <f>IFERROR(INDEX(All!$C$13:$M$206,$B163,F$16),"")</f>
        <v/>
      </c>
      <c r="G163" s="12" t="str">
        <f>IFERROR(INDEX(All!$C$13:$M$206,$B163,G$16),"")</f>
        <v/>
      </c>
      <c r="H163" s="12" t="str">
        <f>IFERROR(INDEX(All!$C$13:$M$206,$B163,H$16),"")</f>
        <v/>
      </c>
      <c r="I163" s="12" t="str">
        <f>IFERROR(INDEX(All!$C$13:$M$206,$B163,I$16),"")</f>
        <v/>
      </c>
      <c r="J163" s="12" t="str">
        <f>IFERROR(INDEX(All!$C$13:$M$206,$B163,J$16),"")</f>
        <v/>
      </c>
      <c r="K163" s="15" t="str">
        <f>IFERROR(INDEX(All!$C$13:$M$206,$B163,K$16),"")</f>
        <v/>
      </c>
      <c r="L163" s="163" t="str">
        <f>IFERROR(INDEX(All!$C$13:$M$206,$B163,L$16),"")</f>
        <v/>
      </c>
      <c r="M163" s="163" t="str">
        <f>IFERROR(INDEX(All!$C$13:$M$206,$B163,M$16),"")</f>
        <v/>
      </c>
      <c r="N163" s="166"/>
      <c r="O163" s="167" t="str">
        <f t="shared" si="4"/>
        <v/>
      </c>
    </row>
    <row r="164" spans="2:15" ht="18" hidden="1" customHeight="1">
      <c r="B164" s="28" t="str">
        <f>IFERROR(SMALL($C$18:$C$211,ROW(All!G159)-ROW(All!$G$12)),"")</f>
        <v/>
      </c>
      <c r="C164" s="161" t="str">
        <f>IF(All!$B159="","",IF($H$9=All!G159,ROW(All!B159)-ROW(All!$B$12),""))</f>
        <v/>
      </c>
      <c r="D164" s="162" t="str">
        <f>IFERROR(INDEX(All!$C$13:$M$206,$B164,D$16),"")</f>
        <v/>
      </c>
      <c r="E164" s="12" t="str">
        <f>IFERROR(INDEX(All!$C$13:$M$206,$B164,E$16),"")</f>
        <v/>
      </c>
      <c r="F164" s="157" t="str">
        <f>IFERROR(INDEX(All!$C$13:$M$206,$B164,F$16),"")</f>
        <v/>
      </c>
      <c r="G164" s="12" t="str">
        <f>IFERROR(INDEX(All!$C$13:$M$206,$B164,G$16),"")</f>
        <v/>
      </c>
      <c r="H164" s="12" t="str">
        <f>IFERROR(INDEX(All!$C$13:$M$206,$B164,H$16),"")</f>
        <v/>
      </c>
      <c r="I164" s="12" t="str">
        <f>IFERROR(INDEX(All!$C$13:$M$206,$B164,I$16),"")</f>
        <v/>
      </c>
      <c r="J164" s="12" t="str">
        <f>IFERROR(INDEX(All!$C$13:$M$206,$B164,J$16),"")</f>
        <v/>
      </c>
      <c r="K164" s="15" t="str">
        <f>IFERROR(INDEX(All!$C$13:$M$206,$B164,K$16),"")</f>
        <v/>
      </c>
      <c r="L164" s="163" t="str">
        <f>IFERROR(INDEX(All!$C$13:$M$206,$B164,L$16),"")</f>
        <v/>
      </c>
      <c r="M164" s="163" t="str">
        <f>IFERROR(INDEX(All!$C$13:$M$206,$B164,M$16),"")</f>
        <v/>
      </c>
      <c r="N164" s="164"/>
      <c r="O164" s="165" t="str">
        <f t="shared" si="4"/>
        <v/>
      </c>
    </row>
    <row r="165" spans="2:15" ht="18" hidden="1" customHeight="1">
      <c r="B165" s="28" t="str">
        <f>IFERROR(SMALL($C$18:$C$211,ROW(All!G160)-ROW(All!$G$12)),"")</f>
        <v/>
      </c>
      <c r="C165" s="161" t="str">
        <f>IF(All!$B160="","",IF($H$9=All!G160,ROW(All!B160)-ROW(All!$B$12),""))</f>
        <v/>
      </c>
      <c r="D165" s="162" t="str">
        <f>IFERROR(INDEX(All!$C$13:$M$206,$B165,D$16),"")</f>
        <v/>
      </c>
      <c r="E165" s="12" t="str">
        <f>IFERROR(INDEX(All!$C$13:$M$206,$B165,E$16),"")</f>
        <v/>
      </c>
      <c r="F165" s="157" t="str">
        <f>IFERROR(INDEX(All!$C$13:$M$206,$B165,F$16),"")</f>
        <v/>
      </c>
      <c r="G165" s="12" t="str">
        <f>IFERROR(INDEX(All!$C$13:$M$206,$B165,G$16),"")</f>
        <v/>
      </c>
      <c r="H165" s="12" t="str">
        <f>IFERROR(INDEX(All!$C$13:$M$206,$B165,H$16),"")</f>
        <v/>
      </c>
      <c r="I165" s="12" t="str">
        <f>IFERROR(INDEX(All!$C$13:$M$206,$B165,I$16),"")</f>
        <v/>
      </c>
      <c r="J165" s="12" t="str">
        <f>IFERROR(INDEX(All!$C$13:$M$206,$B165,J$16),"")</f>
        <v/>
      </c>
      <c r="K165" s="15" t="str">
        <f>IFERROR(INDEX(All!$C$13:$M$206,$B165,K$16),"")</f>
        <v/>
      </c>
      <c r="L165" s="163" t="str">
        <f>IFERROR(INDEX(All!$C$13:$M$206,$B165,L$16),"")</f>
        <v/>
      </c>
      <c r="M165" s="163" t="str">
        <f>IFERROR(INDEX(All!$C$13:$M$206,$B165,M$16),"")</f>
        <v/>
      </c>
      <c r="N165" s="166"/>
      <c r="O165" s="167" t="str">
        <f t="shared" si="4"/>
        <v/>
      </c>
    </row>
    <row r="166" spans="2:15" ht="18" hidden="1" customHeight="1">
      <c r="B166" s="28" t="str">
        <f>IFERROR(SMALL($C$18:$C$211,ROW(All!G161)-ROW(All!$G$12)),"")</f>
        <v/>
      </c>
      <c r="C166" s="161" t="str">
        <f>IF(All!$B161="","",IF($H$9=All!G161,ROW(All!B161)-ROW(All!$B$12),""))</f>
        <v/>
      </c>
      <c r="D166" s="162" t="str">
        <f>IFERROR(INDEX(All!$C$13:$M$206,$B166,D$16),"")</f>
        <v/>
      </c>
      <c r="E166" s="12" t="str">
        <f>IFERROR(INDEX(All!$C$13:$M$206,$B166,E$16),"")</f>
        <v/>
      </c>
      <c r="F166" s="157" t="str">
        <f>IFERROR(INDEX(All!$C$13:$M$206,$B166,F$16),"")</f>
        <v/>
      </c>
      <c r="G166" s="12" t="str">
        <f>IFERROR(INDEX(All!$C$13:$M$206,$B166,G$16),"")</f>
        <v/>
      </c>
      <c r="H166" s="12" t="str">
        <f>IFERROR(INDEX(All!$C$13:$M$206,$B166,H$16),"")</f>
        <v/>
      </c>
      <c r="I166" s="12" t="str">
        <f>IFERROR(INDEX(All!$C$13:$M$206,$B166,I$16),"")</f>
        <v/>
      </c>
      <c r="J166" s="12" t="str">
        <f>IFERROR(INDEX(All!$C$13:$M$206,$B166,J$16),"")</f>
        <v/>
      </c>
      <c r="K166" s="15" t="str">
        <f>IFERROR(INDEX(All!$C$13:$M$206,$B166,K$16),"")</f>
        <v/>
      </c>
      <c r="L166" s="163" t="str">
        <f>IFERROR(INDEX(All!$C$13:$M$206,$B166,L$16),"")</f>
        <v/>
      </c>
      <c r="M166" s="163" t="str">
        <f>IFERROR(INDEX(All!$C$13:$M$206,$B166,M$16),"")</f>
        <v/>
      </c>
      <c r="N166" s="164"/>
      <c r="O166" s="165" t="str">
        <f t="shared" si="4"/>
        <v/>
      </c>
    </row>
    <row r="167" spans="2:15" ht="18" hidden="1" customHeight="1">
      <c r="B167" s="28" t="str">
        <f>IFERROR(SMALL($C$18:$C$211,ROW(All!G162)-ROW(All!$G$12)),"")</f>
        <v/>
      </c>
      <c r="C167" s="161" t="str">
        <f>IF(All!$B162="","",IF($H$9=All!G162,ROW(All!B162)-ROW(All!$B$12),""))</f>
        <v/>
      </c>
      <c r="D167" s="162" t="str">
        <f>IFERROR(INDEX(All!$C$13:$M$206,$B167,D$16),"")</f>
        <v/>
      </c>
      <c r="E167" s="12" t="str">
        <f>IFERROR(INDEX(All!$C$13:$M$206,$B167,E$16),"")</f>
        <v/>
      </c>
      <c r="F167" s="157" t="str">
        <f>IFERROR(INDEX(All!$C$13:$M$206,$B167,F$16),"")</f>
        <v/>
      </c>
      <c r="G167" s="12" t="str">
        <f>IFERROR(INDEX(All!$C$13:$M$206,$B167,G$16),"")</f>
        <v/>
      </c>
      <c r="H167" s="12" t="str">
        <f>IFERROR(INDEX(All!$C$13:$M$206,$B167,H$16),"")</f>
        <v/>
      </c>
      <c r="I167" s="12" t="str">
        <f>IFERROR(INDEX(All!$C$13:$M$206,$B167,I$16),"")</f>
        <v/>
      </c>
      <c r="J167" s="12" t="str">
        <f>IFERROR(INDEX(All!$C$13:$M$206,$B167,J$16),"")</f>
        <v/>
      </c>
      <c r="K167" s="15" t="str">
        <f>IFERROR(INDEX(All!$C$13:$M$206,$B167,K$16),"")</f>
        <v/>
      </c>
      <c r="L167" s="163" t="str">
        <f>IFERROR(INDEX(All!$C$13:$M$206,$B167,L$16),"")</f>
        <v/>
      </c>
      <c r="M167" s="163" t="str">
        <f>IFERROR(INDEX(All!$C$13:$M$206,$B167,M$16),"")</f>
        <v/>
      </c>
      <c r="N167" s="166"/>
      <c r="O167" s="167" t="str">
        <f t="shared" si="4"/>
        <v/>
      </c>
    </row>
    <row r="168" spans="2:15" ht="18" hidden="1" customHeight="1">
      <c r="B168" s="28" t="str">
        <f>IFERROR(SMALL($C$18:$C$211,ROW(All!G163)-ROW(All!$G$12)),"")</f>
        <v/>
      </c>
      <c r="C168" s="161" t="str">
        <f>IF(All!$B163="","",IF($H$9=All!G163,ROW(All!B163)-ROW(All!$B$12),""))</f>
        <v/>
      </c>
      <c r="D168" s="162" t="str">
        <f>IFERROR(INDEX(All!$C$13:$M$206,$B168,D$16),"")</f>
        <v/>
      </c>
      <c r="E168" s="12" t="str">
        <f>IFERROR(INDEX(All!$C$13:$M$206,$B168,E$16),"")</f>
        <v/>
      </c>
      <c r="F168" s="157" t="str">
        <f>IFERROR(INDEX(All!$C$13:$M$206,$B168,F$16),"")</f>
        <v/>
      </c>
      <c r="G168" s="12" t="str">
        <f>IFERROR(INDEX(All!$C$13:$M$206,$B168,G$16),"")</f>
        <v/>
      </c>
      <c r="H168" s="12" t="str">
        <f>IFERROR(INDEX(All!$C$13:$M$206,$B168,H$16),"")</f>
        <v/>
      </c>
      <c r="I168" s="12" t="str">
        <f>IFERROR(INDEX(All!$C$13:$M$206,$B168,I$16),"")</f>
        <v/>
      </c>
      <c r="J168" s="12" t="str">
        <f>IFERROR(INDEX(All!$C$13:$M$206,$B168,J$16),"")</f>
        <v/>
      </c>
      <c r="K168" s="15" t="str">
        <f>IFERROR(INDEX(All!$C$13:$M$206,$B168,K$16),"")</f>
        <v/>
      </c>
      <c r="L168" s="163" t="str">
        <f>IFERROR(INDEX(All!$C$13:$M$206,$B168,L$16),"")</f>
        <v/>
      </c>
      <c r="M168" s="163" t="str">
        <f>IFERROR(INDEX(All!$C$13:$M$206,$B168,M$16),"")</f>
        <v/>
      </c>
      <c r="N168" s="164"/>
      <c r="O168" s="165" t="str">
        <f t="shared" si="4"/>
        <v/>
      </c>
    </row>
    <row r="169" spans="2:15" ht="18" hidden="1" customHeight="1">
      <c r="B169" s="28" t="str">
        <f>IFERROR(SMALL($C$18:$C$211,ROW(All!G164)-ROW(All!$G$12)),"")</f>
        <v/>
      </c>
      <c r="C169" s="161" t="str">
        <f>IF(All!$B164="","",IF($H$9=All!G164,ROW(All!B164)-ROW(All!$B$12),""))</f>
        <v/>
      </c>
      <c r="D169" s="162" t="str">
        <f>IFERROR(INDEX(All!$C$13:$M$206,$B169,D$16),"")</f>
        <v/>
      </c>
      <c r="E169" s="12" t="str">
        <f>IFERROR(INDEX(All!$C$13:$M$206,$B169,E$16),"")</f>
        <v/>
      </c>
      <c r="F169" s="157" t="str">
        <f>IFERROR(INDEX(All!$C$13:$M$206,$B169,F$16),"")</f>
        <v/>
      </c>
      <c r="G169" s="12" t="str">
        <f>IFERROR(INDEX(All!$C$13:$M$206,$B169,G$16),"")</f>
        <v/>
      </c>
      <c r="H169" s="12" t="str">
        <f>IFERROR(INDEX(All!$C$13:$M$206,$B169,H$16),"")</f>
        <v/>
      </c>
      <c r="I169" s="12" t="str">
        <f>IFERROR(INDEX(All!$C$13:$M$206,$B169,I$16),"")</f>
        <v/>
      </c>
      <c r="J169" s="12" t="str">
        <f>IFERROR(INDEX(All!$C$13:$M$206,$B169,J$16),"")</f>
        <v/>
      </c>
      <c r="K169" s="15" t="str">
        <f>IFERROR(INDEX(All!$C$13:$M$206,$B169,K$16),"")</f>
        <v/>
      </c>
      <c r="L169" s="163" t="str">
        <f>IFERROR(INDEX(All!$C$13:$M$206,$B169,L$16),"")</f>
        <v/>
      </c>
      <c r="M169" s="163" t="str">
        <f>IFERROR(INDEX(All!$C$13:$M$206,$B169,M$16),"")</f>
        <v/>
      </c>
      <c r="N169" s="166"/>
      <c r="O169" s="167" t="str">
        <f t="shared" si="4"/>
        <v/>
      </c>
    </row>
    <row r="170" spans="2:15" ht="18" hidden="1" customHeight="1">
      <c r="B170" s="28" t="str">
        <f>IFERROR(SMALL($C$18:$C$211,ROW(All!G165)-ROW(All!$G$12)),"")</f>
        <v/>
      </c>
      <c r="C170" s="161" t="str">
        <f>IF(All!$B165="","",IF($H$9=All!G165,ROW(All!B165)-ROW(All!$B$12),""))</f>
        <v/>
      </c>
      <c r="D170" s="162" t="str">
        <f>IFERROR(INDEX(All!$C$13:$M$206,$B170,D$16),"")</f>
        <v/>
      </c>
      <c r="E170" s="12" t="str">
        <f>IFERROR(INDEX(All!$C$13:$M$206,$B170,E$16),"")</f>
        <v/>
      </c>
      <c r="F170" s="157" t="str">
        <f>IFERROR(INDEX(All!$C$13:$M$206,$B170,F$16),"")</f>
        <v/>
      </c>
      <c r="G170" s="12" t="str">
        <f>IFERROR(INDEX(All!$C$13:$M$206,$B170,G$16),"")</f>
        <v/>
      </c>
      <c r="H170" s="12" t="str">
        <f>IFERROR(INDEX(All!$C$13:$M$206,$B170,H$16),"")</f>
        <v/>
      </c>
      <c r="I170" s="12" t="str">
        <f>IFERROR(INDEX(All!$C$13:$M$206,$B170,I$16),"")</f>
        <v/>
      </c>
      <c r="J170" s="12" t="str">
        <f>IFERROR(INDEX(All!$C$13:$M$206,$B170,J$16),"")</f>
        <v/>
      </c>
      <c r="K170" s="15" t="str">
        <f>IFERROR(INDEX(All!$C$13:$M$206,$B170,K$16),"")</f>
        <v/>
      </c>
      <c r="L170" s="163" t="str">
        <f>IFERROR(INDEX(All!$C$13:$M$206,$B170,L$16),"")</f>
        <v/>
      </c>
      <c r="M170" s="163" t="str">
        <f>IFERROR(INDEX(All!$C$13:$M$206,$B170,M$16),"")</f>
        <v/>
      </c>
      <c r="N170" s="164"/>
      <c r="O170" s="165" t="str">
        <f t="shared" si="4"/>
        <v/>
      </c>
    </row>
    <row r="171" spans="2:15" ht="18" hidden="1" customHeight="1">
      <c r="B171" s="28" t="str">
        <f>IFERROR(SMALL($C$18:$C$211,ROW(All!G166)-ROW(All!$G$12)),"")</f>
        <v/>
      </c>
      <c r="C171" s="161" t="str">
        <f>IF(All!$B166="","",IF($H$9=All!G166,ROW(All!B166)-ROW(All!$B$12),""))</f>
        <v/>
      </c>
      <c r="D171" s="162" t="str">
        <f>IFERROR(INDEX(All!$C$13:$M$206,$B171,D$16),"")</f>
        <v/>
      </c>
      <c r="E171" s="12" t="str">
        <f>IFERROR(INDEX(All!$C$13:$M$206,$B171,E$16),"")</f>
        <v/>
      </c>
      <c r="F171" s="157" t="str">
        <f>IFERROR(INDEX(All!$C$13:$M$206,$B171,F$16),"")</f>
        <v/>
      </c>
      <c r="G171" s="12" t="str">
        <f>IFERROR(INDEX(All!$C$13:$M$206,$B171,G$16),"")</f>
        <v/>
      </c>
      <c r="H171" s="12" t="str">
        <f>IFERROR(INDEX(All!$C$13:$M$206,$B171,H$16),"")</f>
        <v/>
      </c>
      <c r="I171" s="12" t="str">
        <f>IFERROR(INDEX(All!$C$13:$M$206,$B171,I$16),"")</f>
        <v/>
      </c>
      <c r="J171" s="12" t="str">
        <f>IFERROR(INDEX(All!$C$13:$M$206,$B171,J$16),"")</f>
        <v/>
      </c>
      <c r="K171" s="15" t="str">
        <f>IFERROR(INDEX(All!$C$13:$M$206,$B171,K$16),"")</f>
        <v/>
      </c>
      <c r="L171" s="163" t="str">
        <f>IFERROR(INDEX(All!$C$13:$M$206,$B171,L$16),"")</f>
        <v/>
      </c>
      <c r="M171" s="163" t="str">
        <f>IFERROR(INDEX(All!$C$13:$M$206,$B171,M$16),"")</f>
        <v/>
      </c>
      <c r="N171" s="166"/>
      <c r="O171" s="167" t="str">
        <f t="shared" si="4"/>
        <v/>
      </c>
    </row>
    <row r="172" spans="2:15" ht="18" hidden="1" customHeight="1">
      <c r="B172" s="28" t="str">
        <f>IFERROR(SMALL($C$18:$C$211,ROW(All!G167)-ROW(All!$G$12)),"")</f>
        <v/>
      </c>
      <c r="C172" s="161" t="str">
        <f>IF(All!$B167="","",IF($H$9=All!G167,ROW(All!B167)-ROW(All!$B$12),""))</f>
        <v/>
      </c>
      <c r="D172" s="162" t="str">
        <f>IFERROR(INDEX(All!$C$13:$M$206,$B172,D$16),"")</f>
        <v/>
      </c>
      <c r="E172" s="12" t="str">
        <f>IFERROR(INDEX(All!$C$13:$M$206,$B172,E$16),"")</f>
        <v/>
      </c>
      <c r="F172" s="157" t="str">
        <f>IFERROR(INDEX(All!$C$13:$M$206,$B172,F$16),"")</f>
        <v/>
      </c>
      <c r="G172" s="12" t="str">
        <f>IFERROR(INDEX(All!$C$13:$M$206,$B172,G$16),"")</f>
        <v/>
      </c>
      <c r="H172" s="12" t="str">
        <f>IFERROR(INDEX(All!$C$13:$M$206,$B172,H$16),"")</f>
        <v/>
      </c>
      <c r="I172" s="12" t="str">
        <f>IFERROR(INDEX(All!$C$13:$M$206,$B172,I$16),"")</f>
        <v/>
      </c>
      <c r="J172" s="12" t="str">
        <f>IFERROR(INDEX(All!$C$13:$M$206,$B172,J$16),"")</f>
        <v/>
      </c>
      <c r="K172" s="15" t="str">
        <f>IFERROR(INDEX(All!$C$13:$M$206,$B172,K$16),"")</f>
        <v/>
      </c>
      <c r="L172" s="163" t="str">
        <f>IFERROR(INDEX(All!$C$13:$M$206,$B172,L$16),"")</f>
        <v/>
      </c>
      <c r="M172" s="163" t="str">
        <f>IFERROR(INDEX(All!$C$13:$M$206,$B172,M$16),"")</f>
        <v/>
      </c>
      <c r="N172" s="164"/>
      <c r="O172" s="165" t="str">
        <f t="shared" si="4"/>
        <v/>
      </c>
    </row>
    <row r="173" spans="2:15" ht="18" hidden="1" customHeight="1">
      <c r="B173" s="28" t="str">
        <f>IFERROR(SMALL($C$18:$C$211,ROW(All!G168)-ROW(All!$G$12)),"")</f>
        <v/>
      </c>
      <c r="C173" s="161" t="str">
        <f>IF(All!$B168="","",IF($H$9=All!G168,ROW(All!B168)-ROW(All!$B$12),""))</f>
        <v/>
      </c>
      <c r="D173" s="162" t="str">
        <f>IFERROR(INDEX(All!$C$13:$M$206,$B173,D$16),"")</f>
        <v/>
      </c>
      <c r="E173" s="12" t="str">
        <f>IFERROR(INDEX(All!$C$13:$M$206,$B173,E$16),"")</f>
        <v/>
      </c>
      <c r="F173" s="157" t="str">
        <f>IFERROR(INDEX(All!$C$13:$M$206,$B173,F$16),"")</f>
        <v/>
      </c>
      <c r="G173" s="12" t="str">
        <f>IFERROR(INDEX(All!$C$13:$M$206,$B173,G$16),"")</f>
        <v/>
      </c>
      <c r="H173" s="12" t="str">
        <f>IFERROR(INDEX(All!$C$13:$M$206,$B173,H$16),"")</f>
        <v/>
      </c>
      <c r="I173" s="12" t="str">
        <f>IFERROR(INDEX(All!$C$13:$M$206,$B173,I$16),"")</f>
        <v/>
      </c>
      <c r="J173" s="12" t="str">
        <f>IFERROR(INDEX(All!$C$13:$M$206,$B173,J$16),"")</f>
        <v/>
      </c>
      <c r="K173" s="15" t="str">
        <f>IFERROR(INDEX(All!$C$13:$M$206,$B173,K$16),"")</f>
        <v/>
      </c>
      <c r="L173" s="163" t="str">
        <f>IFERROR(INDEX(All!$C$13:$M$206,$B173,L$16),"")</f>
        <v/>
      </c>
      <c r="M173" s="163" t="str">
        <f>IFERROR(INDEX(All!$C$13:$M$206,$B173,M$16),"")</f>
        <v/>
      </c>
      <c r="N173" s="166"/>
      <c r="O173" s="167" t="str">
        <f t="shared" si="4"/>
        <v/>
      </c>
    </row>
    <row r="174" spans="2:15" ht="18" hidden="1" customHeight="1">
      <c r="B174" s="28" t="str">
        <f>IFERROR(SMALL($C$18:$C$211,ROW(All!G169)-ROW(All!$G$12)),"")</f>
        <v/>
      </c>
      <c r="C174" s="161" t="str">
        <f>IF(All!$B169="","",IF($H$9=All!G169,ROW(All!B169)-ROW(All!$B$12),""))</f>
        <v/>
      </c>
      <c r="D174" s="162" t="str">
        <f>IFERROR(INDEX(All!$C$13:$M$206,$B174,D$16),"")</f>
        <v/>
      </c>
      <c r="E174" s="12" t="str">
        <f>IFERROR(INDEX(All!$C$13:$M$206,$B174,E$16),"")</f>
        <v/>
      </c>
      <c r="F174" s="157" t="str">
        <f>IFERROR(INDEX(All!$C$13:$M$206,$B174,F$16),"")</f>
        <v/>
      </c>
      <c r="G174" s="12" t="str">
        <f>IFERROR(INDEX(All!$C$13:$M$206,$B174,G$16),"")</f>
        <v/>
      </c>
      <c r="H174" s="12" t="str">
        <f>IFERROR(INDEX(All!$C$13:$M$206,$B174,H$16),"")</f>
        <v/>
      </c>
      <c r="I174" s="12" t="str">
        <f>IFERROR(INDEX(All!$C$13:$M$206,$B174,I$16),"")</f>
        <v/>
      </c>
      <c r="J174" s="12" t="str">
        <f>IFERROR(INDEX(All!$C$13:$M$206,$B174,J$16),"")</f>
        <v/>
      </c>
      <c r="K174" s="15" t="str">
        <f>IFERROR(INDEX(All!$C$13:$M$206,$B174,K$16),"")</f>
        <v/>
      </c>
      <c r="L174" s="163" t="str">
        <f>IFERROR(INDEX(All!$C$13:$M$206,$B174,L$16),"")</f>
        <v/>
      </c>
      <c r="M174" s="163" t="str">
        <f>IFERROR(INDEX(All!$C$13:$M$206,$B174,M$16),"")</f>
        <v/>
      </c>
      <c r="N174" s="164"/>
      <c r="O174" s="165" t="str">
        <f t="shared" si="4"/>
        <v/>
      </c>
    </row>
    <row r="175" spans="2:15" ht="18" hidden="1" customHeight="1">
      <c r="B175" s="28" t="str">
        <f>IFERROR(SMALL($C$18:$C$211,ROW(All!G170)-ROW(All!$G$12)),"")</f>
        <v/>
      </c>
      <c r="C175" s="161" t="str">
        <f>IF(All!$B170="","",IF($H$9=All!G170,ROW(All!B170)-ROW(All!$B$12),""))</f>
        <v/>
      </c>
      <c r="D175" s="162" t="str">
        <f>IFERROR(INDEX(All!$C$13:$M$206,$B175,D$16),"")</f>
        <v/>
      </c>
      <c r="E175" s="12" t="str">
        <f>IFERROR(INDEX(All!$C$13:$M$206,$B175,E$16),"")</f>
        <v/>
      </c>
      <c r="F175" s="157" t="str">
        <f>IFERROR(INDEX(All!$C$13:$M$206,$B175,F$16),"")</f>
        <v/>
      </c>
      <c r="G175" s="12" t="str">
        <f>IFERROR(INDEX(All!$C$13:$M$206,$B175,G$16),"")</f>
        <v/>
      </c>
      <c r="H175" s="12" t="str">
        <f>IFERROR(INDEX(All!$C$13:$M$206,$B175,H$16),"")</f>
        <v/>
      </c>
      <c r="I175" s="12" t="str">
        <f>IFERROR(INDEX(All!$C$13:$M$206,$B175,I$16),"")</f>
        <v/>
      </c>
      <c r="J175" s="12" t="str">
        <f>IFERROR(INDEX(All!$C$13:$M$206,$B175,J$16),"")</f>
        <v/>
      </c>
      <c r="K175" s="15" t="str">
        <f>IFERROR(INDEX(All!$C$13:$M$206,$B175,K$16),"")</f>
        <v/>
      </c>
      <c r="L175" s="163" t="str">
        <f>IFERROR(INDEX(All!$C$13:$M$206,$B175,L$16),"")</f>
        <v/>
      </c>
      <c r="M175" s="163" t="str">
        <f>IFERROR(INDEX(All!$C$13:$M$206,$B175,M$16),"")</f>
        <v/>
      </c>
      <c r="N175" s="166"/>
      <c r="O175" s="167" t="str">
        <f t="shared" si="4"/>
        <v/>
      </c>
    </row>
    <row r="176" spans="2:15" ht="18" hidden="1" customHeight="1">
      <c r="B176" s="28" t="str">
        <f>IFERROR(SMALL($C$18:$C$211,ROW(All!G171)-ROW(All!$G$12)),"")</f>
        <v/>
      </c>
      <c r="C176" s="161" t="str">
        <f>IF(All!$B171="","",IF($H$9=All!G171,ROW(All!B171)-ROW(All!$B$12),""))</f>
        <v/>
      </c>
      <c r="D176" s="162" t="str">
        <f>IFERROR(INDEX(All!$C$13:$M$206,$B176,D$16),"")</f>
        <v/>
      </c>
      <c r="E176" s="12" t="str">
        <f>IFERROR(INDEX(All!$C$13:$M$206,$B176,E$16),"")</f>
        <v/>
      </c>
      <c r="F176" s="157" t="str">
        <f>IFERROR(INDEX(All!$C$13:$M$206,$B176,F$16),"")</f>
        <v/>
      </c>
      <c r="G176" s="12" t="str">
        <f>IFERROR(INDEX(All!$C$13:$M$206,$B176,G$16),"")</f>
        <v/>
      </c>
      <c r="H176" s="12" t="str">
        <f>IFERROR(INDEX(All!$C$13:$M$206,$B176,H$16),"")</f>
        <v/>
      </c>
      <c r="I176" s="12" t="str">
        <f>IFERROR(INDEX(All!$C$13:$M$206,$B176,I$16),"")</f>
        <v/>
      </c>
      <c r="J176" s="12" t="str">
        <f>IFERROR(INDEX(All!$C$13:$M$206,$B176,J$16),"")</f>
        <v/>
      </c>
      <c r="K176" s="15" t="str">
        <f>IFERROR(INDEX(All!$C$13:$M$206,$B176,K$16),"")</f>
        <v/>
      </c>
      <c r="L176" s="163" t="str">
        <f>IFERROR(INDEX(All!$C$13:$M$206,$B176,L$16),"")</f>
        <v/>
      </c>
      <c r="M176" s="163" t="str">
        <f>IFERROR(INDEX(All!$C$13:$M$206,$B176,M$16),"")</f>
        <v/>
      </c>
      <c r="N176" s="164"/>
      <c r="O176" s="165" t="str">
        <f t="shared" si="4"/>
        <v/>
      </c>
    </row>
    <row r="177" spans="2:15" ht="18" hidden="1" customHeight="1">
      <c r="B177" s="28" t="str">
        <f>IFERROR(SMALL($C$18:$C$211,ROW(All!G172)-ROW(All!$G$12)),"")</f>
        <v/>
      </c>
      <c r="C177" s="161" t="str">
        <f>IF(All!$B172="","",IF($H$9=All!G172,ROW(All!B172)-ROW(All!$B$12),""))</f>
        <v/>
      </c>
      <c r="D177" s="162" t="str">
        <f>IFERROR(INDEX(All!$C$13:$M$206,$B177,D$16),"")</f>
        <v/>
      </c>
      <c r="E177" s="12" t="str">
        <f>IFERROR(INDEX(All!$C$13:$M$206,$B177,E$16),"")</f>
        <v/>
      </c>
      <c r="F177" s="157" t="str">
        <f>IFERROR(INDEX(All!$C$13:$M$206,$B177,F$16),"")</f>
        <v/>
      </c>
      <c r="G177" s="12" t="str">
        <f>IFERROR(INDEX(All!$C$13:$M$206,$B177,G$16),"")</f>
        <v/>
      </c>
      <c r="H177" s="12" t="str">
        <f>IFERROR(INDEX(All!$C$13:$M$206,$B177,H$16),"")</f>
        <v/>
      </c>
      <c r="I177" s="12" t="str">
        <f>IFERROR(INDEX(All!$C$13:$M$206,$B177,I$16),"")</f>
        <v/>
      </c>
      <c r="J177" s="12" t="str">
        <f>IFERROR(INDEX(All!$C$13:$M$206,$B177,J$16),"")</f>
        <v/>
      </c>
      <c r="K177" s="15" t="str">
        <f>IFERROR(INDEX(All!$C$13:$M$206,$B177,K$16),"")</f>
        <v/>
      </c>
      <c r="L177" s="163" t="str">
        <f>IFERROR(INDEX(All!$C$13:$M$206,$B177,L$16),"")</f>
        <v/>
      </c>
      <c r="M177" s="163" t="str">
        <f>IFERROR(INDEX(All!$C$13:$M$206,$B177,M$16),"")</f>
        <v/>
      </c>
      <c r="N177" s="166"/>
      <c r="O177" s="167" t="str">
        <f t="shared" si="4"/>
        <v/>
      </c>
    </row>
    <row r="178" spans="2:15" ht="18" hidden="1" customHeight="1">
      <c r="B178" s="28" t="str">
        <f>IFERROR(SMALL($C$18:$C$211,ROW(All!G173)-ROW(All!$G$12)),"")</f>
        <v/>
      </c>
      <c r="C178" s="161" t="str">
        <f>IF(All!$B173="","",IF($H$9=All!G173,ROW(All!B173)-ROW(All!$B$12),""))</f>
        <v/>
      </c>
      <c r="D178" s="162" t="str">
        <f>IFERROR(INDEX(All!$C$13:$M$206,$B178,D$16),"")</f>
        <v/>
      </c>
      <c r="E178" s="12" t="str">
        <f>IFERROR(INDEX(All!$C$13:$M$206,$B178,E$16),"")</f>
        <v/>
      </c>
      <c r="F178" s="157" t="str">
        <f>IFERROR(INDEX(All!$C$13:$M$206,$B178,F$16),"")</f>
        <v/>
      </c>
      <c r="G178" s="12" t="str">
        <f>IFERROR(INDEX(All!$C$13:$M$206,$B178,G$16),"")</f>
        <v/>
      </c>
      <c r="H178" s="12" t="str">
        <f>IFERROR(INDEX(All!$C$13:$M$206,$B178,H$16),"")</f>
        <v/>
      </c>
      <c r="I178" s="12" t="str">
        <f>IFERROR(INDEX(All!$C$13:$M$206,$B178,I$16),"")</f>
        <v/>
      </c>
      <c r="J178" s="12" t="str">
        <f>IFERROR(INDEX(All!$C$13:$M$206,$B178,J$16),"")</f>
        <v/>
      </c>
      <c r="K178" s="15" t="str">
        <f>IFERROR(INDEX(All!$C$13:$M$206,$B178,K$16),"")</f>
        <v/>
      </c>
      <c r="L178" s="163" t="str">
        <f>IFERROR(INDEX(All!$C$13:$M$206,$B178,L$16),"")</f>
        <v/>
      </c>
      <c r="M178" s="163" t="str">
        <f>IFERROR(INDEX(All!$C$13:$M$206,$B178,M$16),"")</f>
        <v/>
      </c>
      <c r="N178" s="164"/>
      <c r="O178" s="165" t="str">
        <f t="shared" si="4"/>
        <v/>
      </c>
    </row>
    <row r="179" spans="2:15" ht="18" hidden="1" customHeight="1">
      <c r="B179" s="28" t="str">
        <f>IFERROR(SMALL($C$18:$C$211,ROW(All!G174)-ROW(All!$G$12)),"")</f>
        <v/>
      </c>
      <c r="C179" s="161" t="str">
        <f>IF(All!$B174="","",IF($H$9=All!G174,ROW(All!B174)-ROW(All!$B$12),""))</f>
        <v/>
      </c>
      <c r="D179" s="162" t="str">
        <f>IFERROR(INDEX(All!$C$13:$M$206,$B179,D$16),"")</f>
        <v/>
      </c>
      <c r="E179" s="12" t="str">
        <f>IFERROR(INDEX(All!$C$13:$M$206,$B179,E$16),"")</f>
        <v/>
      </c>
      <c r="F179" s="157" t="str">
        <f>IFERROR(INDEX(All!$C$13:$M$206,$B179,F$16),"")</f>
        <v/>
      </c>
      <c r="G179" s="12" t="str">
        <f>IFERROR(INDEX(All!$C$13:$M$206,$B179,G$16),"")</f>
        <v/>
      </c>
      <c r="H179" s="12" t="str">
        <f>IFERROR(INDEX(All!$C$13:$M$206,$B179,H$16),"")</f>
        <v/>
      </c>
      <c r="I179" s="12" t="str">
        <f>IFERROR(INDEX(All!$C$13:$M$206,$B179,I$16),"")</f>
        <v/>
      </c>
      <c r="J179" s="12" t="str">
        <f>IFERROR(INDEX(All!$C$13:$M$206,$B179,J$16),"")</f>
        <v/>
      </c>
      <c r="K179" s="15" t="str">
        <f>IFERROR(INDEX(All!$C$13:$M$206,$B179,K$16),"")</f>
        <v/>
      </c>
      <c r="L179" s="163" t="str">
        <f>IFERROR(INDEX(All!$C$13:$M$206,$B179,L$16),"")</f>
        <v/>
      </c>
      <c r="M179" s="163" t="str">
        <f>IFERROR(INDEX(All!$C$13:$M$206,$B179,M$16),"")</f>
        <v/>
      </c>
      <c r="N179" s="166"/>
      <c r="O179" s="167" t="str">
        <f t="shared" si="4"/>
        <v/>
      </c>
    </row>
    <row r="180" spans="2:15" ht="18" hidden="1" customHeight="1">
      <c r="B180" s="28" t="str">
        <f>IFERROR(SMALL($C$18:$C$211,ROW(All!G175)-ROW(All!$G$12)),"")</f>
        <v/>
      </c>
      <c r="C180" s="161" t="str">
        <f>IF(All!$B175="","",IF($H$9=All!G175,ROW(All!B175)-ROW(All!$B$12),""))</f>
        <v/>
      </c>
      <c r="D180" s="162" t="str">
        <f>IFERROR(INDEX(All!$C$13:$M$206,$B180,D$16),"")</f>
        <v/>
      </c>
      <c r="E180" s="12" t="str">
        <f>IFERROR(INDEX(All!$C$13:$M$206,$B180,E$16),"")</f>
        <v/>
      </c>
      <c r="F180" s="157" t="str">
        <f>IFERROR(INDEX(All!$C$13:$M$206,$B180,F$16),"")</f>
        <v/>
      </c>
      <c r="G180" s="12" t="str">
        <f>IFERROR(INDEX(All!$C$13:$M$206,$B180,G$16),"")</f>
        <v/>
      </c>
      <c r="H180" s="12" t="str">
        <f>IFERROR(INDEX(All!$C$13:$M$206,$B180,H$16),"")</f>
        <v/>
      </c>
      <c r="I180" s="12" t="str">
        <f>IFERROR(INDEX(All!$C$13:$M$206,$B180,I$16),"")</f>
        <v/>
      </c>
      <c r="J180" s="12" t="str">
        <f>IFERROR(INDEX(All!$C$13:$M$206,$B180,J$16),"")</f>
        <v/>
      </c>
      <c r="K180" s="15" t="str">
        <f>IFERROR(INDEX(All!$C$13:$M$206,$B180,K$16),"")</f>
        <v/>
      </c>
      <c r="L180" s="163" t="str">
        <f>IFERROR(INDEX(All!$C$13:$M$206,$B180,L$16),"")</f>
        <v/>
      </c>
      <c r="M180" s="163" t="str">
        <f>IFERROR(INDEX(All!$C$13:$M$206,$B180,M$16),"")</f>
        <v/>
      </c>
      <c r="N180" s="164"/>
      <c r="O180" s="165" t="str">
        <f t="shared" si="4"/>
        <v/>
      </c>
    </row>
    <row r="181" spans="2:15" ht="18" hidden="1" customHeight="1">
      <c r="B181" s="28" t="str">
        <f>IFERROR(SMALL($C$18:$C$211,ROW(All!G176)-ROW(All!$G$12)),"")</f>
        <v/>
      </c>
      <c r="C181" s="161" t="str">
        <f>IF(All!$B176="","",IF($H$9=All!G176,ROW(All!B176)-ROW(All!$B$12),""))</f>
        <v/>
      </c>
      <c r="D181" s="162" t="str">
        <f>IFERROR(INDEX(All!$C$13:$M$206,$B181,D$16),"")</f>
        <v/>
      </c>
      <c r="E181" s="12" t="str">
        <f>IFERROR(INDEX(All!$C$13:$M$206,$B181,E$16),"")</f>
        <v/>
      </c>
      <c r="F181" s="157" t="str">
        <f>IFERROR(INDEX(All!$C$13:$M$206,$B181,F$16),"")</f>
        <v/>
      </c>
      <c r="G181" s="12" t="str">
        <f>IFERROR(INDEX(All!$C$13:$M$206,$B181,G$16),"")</f>
        <v/>
      </c>
      <c r="H181" s="12" t="str">
        <f>IFERROR(INDEX(All!$C$13:$M$206,$B181,H$16),"")</f>
        <v/>
      </c>
      <c r="I181" s="12" t="str">
        <f>IFERROR(INDEX(All!$C$13:$M$206,$B181,I$16),"")</f>
        <v/>
      </c>
      <c r="J181" s="12" t="str">
        <f>IFERROR(INDEX(All!$C$13:$M$206,$B181,J$16),"")</f>
        <v/>
      </c>
      <c r="K181" s="15" t="str">
        <f>IFERROR(INDEX(All!$C$13:$M$206,$B181,K$16),"")</f>
        <v/>
      </c>
      <c r="L181" s="163" t="str">
        <f>IFERROR(INDEX(All!$C$13:$M$206,$B181,L$16),"")</f>
        <v/>
      </c>
      <c r="M181" s="163" t="str">
        <f>IFERROR(INDEX(All!$C$13:$M$206,$B181,M$16),"")</f>
        <v/>
      </c>
      <c r="N181" s="166"/>
      <c r="O181" s="167" t="str">
        <f t="shared" si="4"/>
        <v/>
      </c>
    </row>
    <row r="182" spans="2:15" ht="18" hidden="1" customHeight="1">
      <c r="B182" s="28" t="str">
        <f>IFERROR(SMALL($C$18:$C$211,ROW(All!G177)-ROW(All!$G$12)),"")</f>
        <v/>
      </c>
      <c r="C182" s="161" t="str">
        <f>IF(All!$B177="","",IF($H$9=All!G177,ROW(All!B177)-ROW(All!$B$12),""))</f>
        <v/>
      </c>
      <c r="D182" s="162" t="str">
        <f>IFERROR(INDEX(All!$C$13:$M$206,$B182,D$16),"")</f>
        <v/>
      </c>
      <c r="E182" s="12" t="str">
        <f>IFERROR(INDEX(All!$C$13:$M$206,$B182,E$16),"")</f>
        <v/>
      </c>
      <c r="F182" s="157" t="str">
        <f>IFERROR(INDEX(All!$C$13:$M$206,$B182,F$16),"")</f>
        <v/>
      </c>
      <c r="G182" s="12" t="str">
        <f>IFERROR(INDEX(All!$C$13:$M$206,$B182,G$16),"")</f>
        <v/>
      </c>
      <c r="H182" s="12" t="str">
        <f>IFERROR(INDEX(All!$C$13:$M$206,$B182,H$16),"")</f>
        <v/>
      </c>
      <c r="I182" s="12" t="str">
        <f>IFERROR(INDEX(All!$C$13:$M$206,$B182,I$16),"")</f>
        <v/>
      </c>
      <c r="J182" s="12" t="str">
        <f>IFERROR(INDEX(All!$C$13:$M$206,$B182,J$16),"")</f>
        <v/>
      </c>
      <c r="K182" s="15" t="str">
        <f>IFERROR(INDEX(All!$C$13:$M$206,$B182,K$16),"")</f>
        <v/>
      </c>
      <c r="L182" s="163" t="str">
        <f>IFERROR(INDEX(All!$C$13:$M$206,$B182,L$16),"")</f>
        <v/>
      </c>
      <c r="M182" s="163" t="str">
        <f>IFERROR(INDEX(All!$C$13:$M$206,$B182,M$16),"")</f>
        <v/>
      </c>
      <c r="N182" s="164"/>
      <c r="O182" s="165" t="str">
        <f t="shared" si="4"/>
        <v/>
      </c>
    </row>
    <row r="183" spans="2:15" ht="18" hidden="1" customHeight="1">
      <c r="B183" s="28" t="str">
        <f>IFERROR(SMALL($C$18:$C$211,ROW(All!G178)-ROW(All!$G$12)),"")</f>
        <v/>
      </c>
      <c r="C183" s="161" t="str">
        <f>IF(All!$B178="","",IF($H$9=All!G178,ROW(All!B178)-ROW(All!$B$12),""))</f>
        <v/>
      </c>
      <c r="D183" s="162" t="str">
        <f>IFERROR(INDEX(All!$C$13:$M$206,$B183,D$16),"")</f>
        <v/>
      </c>
      <c r="E183" s="12" t="str">
        <f>IFERROR(INDEX(All!$C$13:$M$206,$B183,E$16),"")</f>
        <v/>
      </c>
      <c r="F183" s="157" t="str">
        <f>IFERROR(INDEX(All!$C$13:$M$206,$B183,F$16),"")</f>
        <v/>
      </c>
      <c r="G183" s="12" t="str">
        <f>IFERROR(INDEX(All!$C$13:$M$206,$B183,G$16),"")</f>
        <v/>
      </c>
      <c r="H183" s="12" t="str">
        <f>IFERROR(INDEX(All!$C$13:$M$206,$B183,H$16),"")</f>
        <v/>
      </c>
      <c r="I183" s="12" t="str">
        <f>IFERROR(INDEX(All!$C$13:$M$206,$B183,I$16),"")</f>
        <v/>
      </c>
      <c r="J183" s="12" t="str">
        <f>IFERROR(INDEX(All!$C$13:$M$206,$B183,J$16),"")</f>
        <v/>
      </c>
      <c r="K183" s="15" t="str">
        <f>IFERROR(INDEX(All!$C$13:$M$206,$B183,K$16),"")</f>
        <v/>
      </c>
      <c r="L183" s="163" t="str">
        <f>IFERROR(INDEX(All!$C$13:$M$206,$B183,L$16),"")</f>
        <v/>
      </c>
      <c r="M183" s="163" t="str">
        <f>IFERROR(INDEX(All!$C$13:$M$206,$B183,M$16),"")</f>
        <v/>
      </c>
      <c r="N183" s="166"/>
      <c r="O183" s="167" t="str">
        <f t="shared" si="4"/>
        <v/>
      </c>
    </row>
    <row r="184" spans="2:15" ht="18" hidden="1" customHeight="1">
      <c r="B184" s="28" t="str">
        <f>IFERROR(SMALL($C$18:$C$211,ROW(All!G179)-ROW(All!$G$12)),"")</f>
        <v/>
      </c>
      <c r="C184" s="161" t="str">
        <f>IF(All!$B179="","",IF($H$9=All!G179,ROW(All!B179)-ROW(All!$B$12),""))</f>
        <v/>
      </c>
      <c r="D184" s="162" t="str">
        <f>IFERROR(INDEX(All!$C$13:$M$206,$B184,D$16),"")</f>
        <v/>
      </c>
      <c r="E184" s="12" t="str">
        <f>IFERROR(INDEX(All!$C$13:$M$206,$B184,E$16),"")</f>
        <v/>
      </c>
      <c r="F184" s="157" t="str">
        <f>IFERROR(INDEX(All!$C$13:$M$206,$B184,F$16),"")</f>
        <v/>
      </c>
      <c r="G184" s="12" t="str">
        <f>IFERROR(INDEX(All!$C$13:$M$206,$B184,G$16),"")</f>
        <v/>
      </c>
      <c r="H184" s="12" t="str">
        <f>IFERROR(INDEX(All!$C$13:$M$206,$B184,H$16),"")</f>
        <v/>
      </c>
      <c r="I184" s="12" t="str">
        <f>IFERROR(INDEX(All!$C$13:$M$206,$B184,I$16),"")</f>
        <v/>
      </c>
      <c r="J184" s="12" t="str">
        <f>IFERROR(INDEX(All!$C$13:$M$206,$B184,J$16),"")</f>
        <v/>
      </c>
      <c r="K184" s="15" t="str">
        <f>IFERROR(INDEX(All!$C$13:$M$206,$B184,K$16),"")</f>
        <v/>
      </c>
      <c r="L184" s="163" t="str">
        <f>IFERROR(INDEX(All!$C$13:$M$206,$B184,L$16),"")</f>
        <v/>
      </c>
      <c r="M184" s="163" t="str">
        <f>IFERROR(INDEX(All!$C$13:$M$206,$B184,M$16),"")</f>
        <v/>
      </c>
      <c r="N184" s="164"/>
      <c r="O184" s="165" t="str">
        <f t="shared" si="4"/>
        <v/>
      </c>
    </row>
    <row r="185" spans="2:15" ht="18" hidden="1" customHeight="1">
      <c r="B185" s="28" t="str">
        <f>IFERROR(SMALL($C$18:$C$211,ROW(All!G180)-ROW(All!$G$12)),"")</f>
        <v/>
      </c>
      <c r="C185" s="161" t="str">
        <f>IF(All!$B180="","",IF($H$9=All!G180,ROW(All!B180)-ROW(All!$B$12),""))</f>
        <v/>
      </c>
      <c r="D185" s="162" t="str">
        <f>IFERROR(INDEX(All!$C$13:$M$206,$B185,D$16),"")</f>
        <v/>
      </c>
      <c r="E185" s="12" t="str">
        <f>IFERROR(INDEX(All!$C$13:$M$206,$B185,E$16),"")</f>
        <v/>
      </c>
      <c r="F185" s="157" t="str">
        <f>IFERROR(INDEX(All!$C$13:$M$206,$B185,F$16),"")</f>
        <v/>
      </c>
      <c r="G185" s="12" t="str">
        <f>IFERROR(INDEX(All!$C$13:$M$206,$B185,G$16),"")</f>
        <v/>
      </c>
      <c r="H185" s="12" t="str">
        <f>IFERROR(INDEX(All!$C$13:$M$206,$B185,H$16),"")</f>
        <v/>
      </c>
      <c r="I185" s="12" t="str">
        <f>IFERROR(INDEX(All!$C$13:$M$206,$B185,I$16),"")</f>
        <v/>
      </c>
      <c r="J185" s="12" t="str">
        <f>IFERROR(INDEX(All!$C$13:$M$206,$B185,J$16),"")</f>
        <v/>
      </c>
      <c r="K185" s="15" t="str">
        <f>IFERROR(INDEX(All!$C$13:$M$206,$B185,K$16),"")</f>
        <v/>
      </c>
      <c r="L185" s="163" t="str">
        <f>IFERROR(INDEX(All!$C$13:$M$206,$B185,L$16),"")</f>
        <v/>
      </c>
      <c r="M185" s="163" t="str">
        <f>IFERROR(INDEX(All!$C$13:$M$206,$B185,M$16),"")</f>
        <v/>
      </c>
      <c r="N185" s="166"/>
      <c r="O185" s="167" t="str">
        <f t="shared" si="4"/>
        <v/>
      </c>
    </row>
    <row r="186" spans="2:15" ht="18" hidden="1" customHeight="1">
      <c r="B186" s="28" t="str">
        <f>IFERROR(SMALL($C$18:$C$211,ROW(All!G181)-ROW(All!$G$12)),"")</f>
        <v/>
      </c>
      <c r="C186" s="161" t="str">
        <f>IF(All!$B181="","",IF($H$9=All!G181,ROW(All!B181)-ROW(All!$B$12),""))</f>
        <v/>
      </c>
      <c r="D186" s="162" t="str">
        <f>IFERROR(INDEX(All!$C$13:$M$206,$B186,D$16),"")</f>
        <v/>
      </c>
      <c r="E186" s="12" t="str">
        <f>IFERROR(INDEX(All!$C$13:$M$206,$B186,E$16),"")</f>
        <v/>
      </c>
      <c r="F186" s="157" t="str">
        <f>IFERROR(INDEX(All!$C$13:$M$206,$B186,F$16),"")</f>
        <v/>
      </c>
      <c r="G186" s="12" t="str">
        <f>IFERROR(INDEX(All!$C$13:$M$206,$B186,G$16),"")</f>
        <v/>
      </c>
      <c r="H186" s="12" t="str">
        <f>IFERROR(INDEX(All!$C$13:$M$206,$B186,H$16),"")</f>
        <v/>
      </c>
      <c r="I186" s="12" t="str">
        <f>IFERROR(INDEX(All!$C$13:$M$206,$B186,I$16),"")</f>
        <v/>
      </c>
      <c r="J186" s="12" t="str">
        <f>IFERROR(INDEX(All!$C$13:$M$206,$B186,J$16),"")</f>
        <v/>
      </c>
      <c r="K186" s="15" t="str">
        <f>IFERROR(INDEX(All!$C$13:$M$206,$B186,K$16),"")</f>
        <v/>
      </c>
      <c r="L186" s="163" t="str">
        <f>IFERROR(INDEX(All!$C$13:$M$206,$B186,L$16),"")</f>
        <v/>
      </c>
      <c r="M186" s="163" t="str">
        <f>IFERROR(INDEX(All!$C$13:$M$206,$B186,M$16),"")</f>
        <v/>
      </c>
      <c r="N186" s="164"/>
      <c r="O186" s="165" t="str">
        <f t="shared" si="4"/>
        <v/>
      </c>
    </row>
    <row r="187" spans="2:15" ht="18" hidden="1" customHeight="1">
      <c r="B187" s="28" t="str">
        <f>IFERROR(SMALL($C$18:$C$211,ROW(All!G182)-ROW(All!$G$12)),"")</f>
        <v/>
      </c>
      <c r="C187" s="161" t="str">
        <f>IF(All!$B182="","",IF($H$9=All!G182,ROW(All!B182)-ROW(All!$B$12),""))</f>
        <v/>
      </c>
      <c r="D187" s="162" t="str">
        <f>IFERROR(INDEX(All!$C$13:$M$206,$B187,D$16),"")</f>
        <v/>
      </c>
      <c r="E187" s="12" t="str">
        <f>IFERROR(INDEX(All!$C$13:$M$206,$B187,E$16),"")</f>
        <v/>
      </c>
      <c r="F187" s="157" t="str">
        <f>IFERROR(INDEX(All!$C$13:$M$206,$B187,F$16),"")</f>
        <v/>
      </c>
      <c r="G187" s="12" t="str">
        <f>IFERROR(INDEX(All!$C$13:$M$206,$B187,G$16),"")</f>
        <v/>
      </c>
      <c r="H187" s="12" t="str">
        <f>IFERROR(INDEX(All!$C$13:$M$206,$B187,H$16),"")</f>
        <v/>
      </c>
      <c r="I187" s="12" t="str">
        <f>IFERROR(INDEX(All!$C$13:$M$206,$B187,I$16),"")</f>
        <v/>
      </c>
      <c r="J187" s="12" t="str">
        <f>IFERROR(INDEX(All!$C$13:$M$206,$B187,J$16),"")</f>
        <v/>
      </c>
      <c r="K187" s="15" t="str">
        <f>IFERROR(INDEX(All!$C$13:$M$206,$B187,K$16),"")</f>
        <v/>
      </c>
      <c r="L187" s="163" t="str">
        <f>IFERROR(INDEX(All!$C$13:$M$206,$B187,L$16),"")</f>
        <v/>
      </c>
      <c r="M187" s="163" t="str">
        <f>IFERROR(INDEX(All!$C$13:$M$206,$B187,M$16),"")</f>
        <v/>
      </c>
      <c r="N187" s="166"/>
      <c r="O187" s="167" t="str">
        <f t="shared" si="4"/>
        <v/>
      </c>
    </row>
    <row r="188" spans="2:15" ht="18" hidden="1" customHeight="1">
      <c r="B188" s="28" t="str">
        <f>IFERROR(SMALL($C$18:$C$211,ROW(All!G183)-ROW(All!$G$12)),"")</f>
        <v/>
      </c>
      <c r="C188" s="161" t="str">
        <f>IF(All!$B183="","",IF($H$9=All!G183,ROW(All!B183)-ROW(All!$B$12),""))</f>
        <v/>
      </c>
      <c r="D188" s="162" t="str">
        <f>IFERROR(INDEX(All!$C$13:$M$206,$B188,D$16),"")</f>
        <v/>
      </c>
      <c r="E188" s="12" t="str">
        <f>IFERROR(INDEX(All!$C$13:$M$206,$B188,E$16),"")</f>
        <v/>
      </c>
      <c r="F188" s="157" t="str">
        <f>IFERROR(INDEX(All!$C$13:$M$206,$B188,F$16),"")</f>
        <v/>
      </c>
      <c r="G188" s="12" t="str">
        <f>IFERROR(INDEX(All!$C$13:$M$206,$B188,G$16),"")</f>
        <v/>
      </c>
      <c r="H188" s="12" t="str">
        <f>IFERROR(INDEX(All!$C$13:$M$206,$B188,H$16),"")</f>
        <v/>
      </c>
      <c r="I188" s="12" t="str">
        <f>IFERROR(INDEX(All!$C$13:$M$206,$B188,I$16),"")</f>
        <v/>
      </c>
      <c r="J188" s="12" t="str">
        <f>IFERROR(INDEX(All!$C$13:$M$206,$B188,J$16),"")</f>
        <v/>
      </c>
      <c r="K188" s="15" t="str">
        <f>IFERROR(INDEX(All!$C$13:$M$206,$B188,K$16),"")</f>
        <v/>
      </c>
      <c r="L188" s="163" t="str">
        <f>IFERROR(INDEX(All!$C$13:$M$206,$B188,L$16),"")</f>
        <v/>
      </c>
      <c r="M188" s="163" t="str">
        <f>IFERROR(INDEX(All!$C$13:$M$206,$B188,M$16),"")</f>
        <v/>
      </c>
      <c r="N188" s="164"/>
      <c r="O188" s="165" t="str">
        <f t="shared" si="4"/>
        <v/>
      </c>
    </row>
    <row r="189" spans="2:15" ht="18" hidden="1" customHeight="1">
      <c r="B189" s="28" t="str">
        <f>IFERROR(SMALL($C$18:$C$211,ROW(All!G184)-ROW(All!$G$12)),"")</f>
        <v/>
      </c>
      <c r="C189" s="161" t="str">
        <f>IF(All!$B184="","",IF($H$9=All!G184,ROW(All!B184)-ROW(All!$B$12),""))</f>
        <v/>
      </c>
      <c r="D189" s="162" t="str">
        <f>IFERROR(INDEX(All!$C$13:$M$206,$B189,D$16),"")</f>
        <v/>
      </c>
      <c r="E189" s="12" t="str">
        <f>IFERROR(INDEX(All!$C$13:$M$206,$B189,E$16),"")</f>
        <v/>
      </c>
      <c r="F189" s="157" t="str">
        <f>IFERROR(INDEX(All!$C$13:$M$206,$B189,F$16),"")</f>
        <v/>
      </c>
      <c r="G189" s="12" t="str">
        <f>IFERROR(INDEX(All!$C$13:$M$206,$B189,G$16),"")</f>
        <v/>
      </c>
      <c r="H189" s="12" t="str">
        <f>IFERROR(INDEX(All!$C$13:$M$206,$B189,H$16),"")</f>
        <v/>
      </c>
      <c r="I189" s="12" t="str">
        <f>IFERROR(INDEX(All!$C$13:$M$206,$B189,I$16),"")</f>
        <v/>
      </c>
      <c r="J189" s="12" t="str">
        <f>IFERROR(INDEX(All!$C$13:$M$206,$B189,J$16),"")</f>
        <v/>
      </c>
      <c r="K189" s="15" t="str">
        <f>IFERROR(INDEX(All!$C$13:$M$206,$B189,K$16),"")</f>
        <v/>
      </c>
      <c r="L189" s="163" t="str">
        <f>IFERROR(INDEX(All!$C$13:$M$206,$B189,L$16),"")</f>
        <v/>
      </c>
      <c r="M189" s="163" t="str">
        <f>IFERROR(INDEX(All!$C$13:$M$206,$B189,M$16),"")</f>
        <v/>
      </c>
      <c r="N189" s="166"/>
      <c r="O189" s="167" t="str">
        <f t="shared" si="4"/>
        <v/>
      </c>
    </row>
    <row r="190" spans="2:15" ht="18" hidden="1" customHeight="1">
      <c r="B190" s="28" t="str">
        <f>IFERROR(SMALL($C$18:$C$211,ROW(All!G185)-ROW(All!$G$12)),"")</f>
        <v/>
      </c>
      <c r="C190" s="161" t="str">
        <f>IF(All!$B185="","",IF($H$9=All!G185,ROW(All!B185)-ROW(All!$B$12),""))</f>
        <v/>
      </c>
      <c r="D190" s="162" t="str">
        <f>IFERROR(INDEX(All!$C$13:$M$206,$B190,D$16),"")</f>
        <v/>
      </c>
      <c r="E190" s="12" t="str">
        <f>IFERROR(INDEX(All!$C$13:$M$206,$B190,E$16),"")</f>
        <v/>
      </c>
      <c r="F190" s="157" t="str">
        <f>IFERROR(INDEX(All!$C$13:$M$206,$B190,F$16),"")</f>
        <v/>
      </c>
      <c r="G190" s="12" t="str">
        <f>IFERROR(INDEX(All!$C$13:$M$206,$B190,G$16),"")</f>
        <v/>
      </c>
      <c r="H190" s="12" t="str">
        <f>IFERROR(INDEX(All!$C$13:$M$206,$B190,H$16),"")</f>
        <v/>
      </c>
      <c r="I190" s="12" t="str">
        <f>IFERROR(INDEX(All!$C$13:$M$206,$B190,I$16),"")</f>
        <v/>
      </c>
      <c r="J190" s="12" t="str">
        <f>IFERROR(INDEX(All!$C$13:$M$206,$B190,J$16),"")</f>
        <v/>
      </c>
      <c r="K190" s="15" t="str">
        <f>IFERROR(INDEX(All!$C$13:$M$206,$B190,K$16),"")</f>
        <v/>
      </c>
      <c r="L190" s="163" t="str">
        <f>IFERROR(INDEX(All!$C$13:$M$206,$B190,L$16),"")</f>
        <v/>
      </c>
      <c r="M190" s="163" t="str">
        <f>IFERROR(INDEX(All!$C$13:$M$206,$B190,M$16),"")</f>
        <v/>
      </c>
      <c r="N190" s="164"/>
      <c r="O190" s="165" t="str">
        <f t="shared" si="4"/>
        <v/>
      </c>
    </row>
    <row r="191" spans="2:15" ht="18" hidden="1" customHeight="1">
      <c r="B191" s="28" t="str">
        <f>IFERROR(SMALL($C$18:$C$211,ROW(All!G186)-ROW(All!$G$12)),"")</f>
        <v/>
      </c>
      <c r="C191" s="161" t="str">
        <f>IF(All!$B186="","",IF($H$9=All!G186,ROW(All!B186)-ROW(All!$B$12),""))</f>
        <v/>
      </c>
      <c r="D191" s="162" t="str">
        <f>IFERROR(INDEX(All!$C$13:$M$206,$B191,D$16),"")</f>
        <v/>
      </c>
      <c r="E191" s="12" t="str">
        <f>IFERROR(INDEX(All!$C$13:$M$206,$B191,E$16),"")</f>
        <v/>
      </c>
      <c r="F191" s="157" t="str">
        <f>IFERROR(INDEX(All!$C$13:$M$206,$B191,F$16),"")</f>
        <v/>
      </c>
      <c r="G191" s="12" t="str">
        <f>IFERROR(INDEX(All!$C$13:$M$206,$B191,G$16),"")</f>
        <v/>
      </c>
      <c r="H191" s="12" t="str">
        <f>IFERROR(INDEX(All!$C$13:$M$206,$B191,H$16),"")</f>
        <v/>
      </c>
      <c r="I191" s="12" t="str">
        <f>IFERROR(INDEX(All!$C$13:$M$206,$B191,I$16),"")</f>
        <v/>
      </c>
      <c r="J191" s="12" t="str">
        <f>IFERROR(INDEX(All!$C$13:$M$206,$B191,J$16),"")</f>
        <v/>
      </c>
      <c r="K191" s="15" t="str">
        <f>IFERROR(INDEX(All!$C$13:$M$206,$B191,K$16),"")</f>
        <v/>
      </c>
      <c r="L191" s="163" t="str">
        <f>IFERROR(INDEX(All!$C$13:$M$206,$B191,L$16),"")</f>
        <v/>
      </c>
      <c r="M191" s="163" t="str">
        <f>IFERROR(INDEX(All!$C$13:$M$206,$B191,M$16),"")</f>
        <v/>
      </c>
      <c r="N191" s="166"/>
      <c r="O191" s="167" t="str">
        <f t="shared" si="4"/>
        <v/>
      </c>
    </row>
    <row r="192" spans="2:15" ht="18" hidden="1" customHeight="1">
      <c r="B192" s="28" t="str">
        <f>IFERROR(SMALL($C$18:$C$211,ROW(All!G187)-ROW(All!$G$12)),"")</f>
        <v/>
      </c>
      <c r="C192" s="161" t="str">
        <f>IF(All!$B187="","",IF($H$9=All!G187,ROW(All!B187)-ROW(All!$B$12),""))</f>
        <v/>
      </c>
      <c r="D192" s="162" t="str">
        <f>IFERROR(INDEX(All!$C$13:$M$206,$B192,D$16),"")</f>
        <v/>
      </c>
      <c r="E192" s="12" t="str">
        <f>IFERROR(INDEX(All!$C$13:$M$206,$B192,E$16),"")</f>
        <v/>
      </c>
      <c r="F192" s="157" t="str">
        <f>IFERROR(INDEX(All!$C$13:$M$206,$B192,F$16),"")</f>
        <v/>
      </c>
      <c r="G192" s="12" t="str">
        <f>IFERROR(INDEX(All!$C$13:$M$206,$B192,G$16),"")</f>
        <v/>
      </c>
      <c r="H192" s="12" t="str">
        <f>IFERROR(INDEX(All!$C$13:$M$206,$B192,H$16),"")</f>
        <v/>
      </c>
      <c r="I192" s="12" t="str">
        <f>IFERROR(INDEX(All!$C$13:$M$206,$B192,I$16),"")</f>
        <v/>
      </c>
      <c r="J192" s="12" t="str">
        <f>IFERROR(INDEX(All!$C$13:$M$206,$B192,J$16),"")</f>
        <v/>
      </c>
      <c r="K192" s="15" t="str">
        <f>IFERROR(INDEX(All!$C$13:$M$206,$B192,K$16),"")</f>
        <v/>
      </c>
      <c r="L192" s="163" t="str">
        <f>IFERROR(INDEX(All!$C$13:$M$206,$B192,L$16),"")</f>
        <v/>
      </c>
      <c r="M192" s="163" t="str">
        <f>IFERROR(INDEX(All!$C$13:$M$206,$B192,M$16),"")</f>
        <v/>
      </c>
      <c r="N192" s="164"/>
      <c r="O192" s="165" t="str">
        <f t="shared" si="4"/>
        <v/>
      </c>
    </row>
    <row r="193" spans="2:15" ht="18" hidden="1" customHeight="1">
      <c r="B193" s="28" t="str">
        <f>IFERROR(SMALL($C$18:$C$211,ROW(All!G188)-ROW(All!$G$12)),"")</f>
        <v/>
      </c>
      <c r="C193" s="161" t="str">
        <f>IF(All!$B188="","",IF($H$9=All!G188,ROW(All!B188)-ROW(All!$B$12),""))</f>
        <v/>
      </c>
      <c r="D193" s="162" t="str">
        <f>IFERROR(INDEX(All!$C$13:$M$206,$B193,D$16),"")</f>
        <v/>
      </c>
      <c r="E193" s="12" t="str">
        <f>IFERROR(INDEX(All!$C$13:$M$206,$B193,E$16),"")</f>
        <v/>
      </c>
      <c r="F193" s="157" t="str">
        <f>IFERROR(INDEX(All!$C$13:$M$206,$B193,F$16),"")</f>
        <v/>
      </c>
      <c r="G193" s="12" t="str">
        <f>IFERROR(INDEX(All!$C$13:$M$206,$B193,G$16),"")</f>
        <v/>
      </c>
      <c r="H193" s="12" t="str">
        <f>IFERROR(INDEX(All!$C$13:$M$206,$B193,H$16),"")</f>
        <v/>
      </c>
      <c r="I193" s="12" t="str">
        <f>IFERROR(INDEX(All!$C$13:$M$206,$B193,I$16),"")</f>
        <v/>
      </c>
      <c r="J193" s="12" t="str">
        <f>IFERROR(INDEX(All!$C$13:$M$206,$B193,J$16),"")</f>
        <v/>
      </c>
      <c r="K193" s="15" t="str">
        <f>IFERROR(INDEX(All!$C$13:$M$206,$B193,K$16),"")</f>
        <v/>
      </c>
      <c r="L193" s="163" t="str">
        <f>IFERROR(INDEX(All!$C$13:$M$206,$B193,L$16),"")</f>
        <v/>
      </c>
      <c r="M193" s="163" t="str">
        <f>IFERROR(INDEX(All!$C$13:$M$206,$B193,M$16),"")</f>
        <v/>
      </c>
      <c r="N193" s="166"/>
      <c r="O193" s="167" t="str">
        <f t="shared" si="4"/>
        <v/>
      </c>
    </row>
    <row r="194" spans="2:15" ht="18" hidden="1" customHeight="1">
      <c r="B194" s="28" t="str">
        <f>IFERROR(SMALL($C$18:$C$211,ROW(All!G189)-ROW(All!$G$12)),"")</f>
        <v/>
      </c>
      <c r="C194" s="161" t="str">
        <f>IF(All!$B189="","",IF($H$9=All!G189,ROW(All!B189)-ROW(All!$B$12),""))</f>
        <v/>
      </c>
      <c r="D194" s="162" t="str">
        <f>IFERROR(INDEX(All!$C$13:$M$206,$B194,D$16),"")</f>
        <v/>
      </c>
      <c r="E194" s="12" t="str">
        <f>IFERROR(INDEX(All!$C$13:$M$206,$B194,E$16),"")</f>
        <v/>
      </c>
      <c r="F194" s="157" t="str">
        <f>IFERROR(INDEX(All!$C$13:$M$206,$B194,F$16),"")</f>
        <v/>
      </c>
      <c r="G194" s="12" t="str">
        <f>IFERROR(INDEX(All!$C$13:$M$206,$B194,G$16),"")</f>
        <v/>
      </c>
      <c r="H194" s="12" t="str">
        <f>IFERROR(INDEX(All!$C$13:$M$206,$B194,H$16),"")</f>
        <v/>
      </c>
      <c r="I194" s="12" t="str">
        <f>IFERROR(INDEX(All!$C$13:$M$206,$B194,I$16),"")</f>
        <v/>
      </c>
      <c r="J194" s="12" t="str">
        <f>IFERROR(INDEX(All!$C$13:$M$206,$B194,J$16),"")</f>
        <v/>
      </c>
      <c r="K194" s="15" t="str">
        <f>IFERROR(INDEX(All!$C$13:$M$206,$B194,K$16),"")</f>
        <v/>
      </c>
      <c r="L194" s="163" t="str">
        <f>IFERROR(INDEX(All!$C$13:$M$206,$B194,L$16),"")</f>
        <v/>
      </c>
      <c r="M194" s="163" t="str">
        <f>IFERROR(INDEX(All!$C$13:$M$206,$B194,M$16),"")</f>
        <v/>
      </c>
      <c r="N194" s="164"/>
      <c r="O194" s="165" t="str">
        <f t="shared" si="4"/>
        <v/>
      </c>
    </row>
    <row r="195" spans="2:15" ht="18" hidden="1" customHeight="1">
      <c r="B195" s="28" t="str">
        <f>IFERROR(SMALL($C$18:$C$211,ROW(All!G190)-ROW(All!$G$12)),"")</f>
        <v/>
      </c>
      <c r="C195" s="161" t="str">
        <f>IF(All!$B190="","",IF($H$9=All!G190,ROW(All!B190)-ROW(All!$B$12),""))</f>
        <v/>
      </c>
      <c r="D195" s="162" t="str">
        <f>IFERROR(INDEX(All!$C$13:$M$206,$B195,D$16),"")</f>
        <v/>
      </c>
      <c r="E195" s="12" t="str">
        <f>IFERROR(INDEX(All!$C$13:$M$206,$B195,E$16),"")</f>
        <v/>
      </c>
      <c r="F195" s="157" t="str">
        <f>IFERROR(INDEX(All!$C$13:$M$206,$B195,F$16),"")</f>
        <v/>
      </c>
      <c r="G195" s="12" t="str">
        <f>IFERROR(INDEX(All!$C$13:$M$206,$B195,G$16),"")</f>
        <v/>
      </c>
      <c r="H195" s="12" t="str">
        <f>IFERROR(INDEX(All!$C$13:$M$206,$B195,H$16),"")</f>
        <v/>
      </c>
      <c r="I195" s="12" t="str">
        <f>IFERROR(INDEX(All!$C$13:$M$206,$B195,I$16),"")</f>
        <v/>
      </c>
      <c r="J195" s="12" t="str">
        <f>IFERROR(INDEX(All!$C$13:$M$206,$B195,J$16),"")</f>
        <v/>
      </c>
      <c r="K195" s="15" t="str">
        <f>IFERROR(INDEX(All!$C$13:$M$206,$B195,K$16),"")</f>
        <v/>
      </c>
      <c r="L195" s="163" t="str">
        <f>IFERROR(INDEX(All!$C$13:$M$206,$B195,L$16),"")</f>
        <v/>
      </c>
      <c r="M195" s="163" t="str">
        <f>IFERROR(INDEX(All!$C$13:$M$206,$B195,M$16),"")</f>
        <v/>
      </c>
      <c r="N195" s="166"/>
      <c r="O195" s="167" t="str">
        <f t="shared" si="4"/>
        <v/>
      </c>
    </row>
    <row r="196" spans="2:15" ht="18" hidden="1" customHeight="1">
      <c r="B196" s="28" t="str">
        <f>IFERROR(SMALL($C$18:$C$211,ROW(All!G191)-ROW(All!$G$12)),"")</f>
        <v/>
      </c>
      <c r="C196" s="161" t="str">
        <f>IF(All!$B191="","",IF($H$9=All!G191,ROW(All!B191)-ROW(All!$B$12),""))</f>
        <v/>
      </c>
      <c r="D196" s="162" t="str">
        <f>IFERROR(INDEX(All!$C$13:$M$206,$B196,D$16),"")</f>
        <v/>
      </c>
      <c r="E196" s="12" t="str">
        <f>IFERROR(INDEX(All!$C$13:$M$206,$B196,E$16),"")</f>
        <v/>
      </c>
      <c r="F196" s="157" t="str">
        <f>IFERROR(INDEX(All!$C$13:$M$206,$B196,F$16),"")</f>
        <v/>
      </c>
      <c r="G196" s="12" t="str">
        <f>IFERROR(INDEX(All!$C$13:$M$206,$B196,G$16),"")</f>
        <v/>
      </c>
      <c r="H196" s="12" t="str">
        <f>IFERROR(INDEX(All!$C$13:$M$206,$B196,H$16),"")</f>
        <v/>
      </c>
      <c r="I196" s="12" t="str">
        <f>IFERROR(INDEX(All!$C$13:$M$206,$B196,I$16),"")</f>
        <v/>
      </c>
      <c r="J196" s="12" t="str">
        <f>IFERROR(INDEX(All!$C$13:$M$206,$B196,J$16),"")</f>
        <v/>
      </c>
      <c r="K196" s="15" t="str">
        <f>IFERROR(INDEX(All!$C$13:$M$206,$B196,K$16),"")</f>
        <v/>
      </c>
      <c r="L196" s="163" t="str">
        <f>IFERROR(INDEX(All!$C$13:$M$206,$B196,L$16),"")</f>
        <v/>
      </c>
      <c r="M196" s="163" t="str">
        <f>IFERROR(INDEX(All!$C$13:$M$206,$B196,M$16),"")</f>
        <v/>
      </c>
      <c r="N196" s="164"/>
      <c r="O196" s="165" t="str">
        <f t="shared" si="4"/>
        <v/>
      </c>
    </row>
    <row r="197" spans="2:15" ht="18" hidden="1" customHeight="1">
      <c r="B197" s="28" t="str">
        <f>IFERROR(SMALL($C$18:$C$211,ROW(All!G192)-ROW(All!$G$12)),"")</f>
        <v/>
      </c>
      <c r="C197" s="161" t="str">
        <f>IF(All!$B192="","",IF($H$9=All!G192,ROW(All!B192)-ROW(All!$B$12),""))</f>
        <v/>
      </c>
      <c r="D197" s="162" t="str">
        <f>IFERROR(INDEX(All!$C$13:$M$206,$B197,D$16),"")</f>
        <v/>
      </c>
      <c r="E197" s="12" t="str">
        <f>IFERROR(INDEX(All!$C$13:$M$206,$B197,E$16),"")</f>
        <v/>
      </c>
      <c r="F197" s="157" t="str">
        <f>IFERROR(INDEX(All!$C$13:$M$206,$B197,F$16),"")</f>
        <v/>
      </c>
      <c r="G197" s="12" t="str">
        <f>IFERROR(INDEX(All!$C$13:$M$206,$B197,G$16),"")</f>
        <v/>
      </c>
      <c r="H197" s="12" t="str">
        <f>IFERROR(INDEX(All!$C$13:$M$206,$B197,H$16),"")</f>
        <v/>
      </c>
      <c r="I197" s="12" t="str">
        <f>IFERROR(INDEX(All!$C$13:$M$206,$B197,I$16),"")</f>
        <v/>
      </c>
      <c r="J197" s="12" t="str">
        <f>IFERROR(INDEX(All!$C$13:$M$206,$B197,J$16),"")</f>
        <v/>
      </c>
      <c r="K197" s="15" t="str">
        <f>IFERROR(INDEX(All!$C$13:$M$206,$B197,K$16),"")</f>
        <v/>
      </c>
      <c r="L197" s="163" t="str">
        <f>IFERROR(INDEX(All!$C$13:$M$206,$B197,L$16),"")</f>
        <v/>
      </c>
      <c r="M197" s="163" t="str">
        <f>IFERROR(INDEX(All!$C$13:$M$206,$B197,M$16),"")</f>
        <v/>
      </c>
      <c r="N197" s="166"/>
      <c r="O197" s="167" t="str">
        <f t="shared" si="4"/>
        <v/>
      </c>
    </row>
    <row r="198" spans="2:15" ht="18" hidden="1" customHeight="1">
      <c r="B198" s="28" t="str">
        <f>IFERROR(SMALL($C$18:$C$211,ROW(All!G193)-ROW(All!$G$12)),"")</f>
        <v/>
      </c>
      <c r="C198" s="161" t="str">
        <f>IF(All!$B193="","",IF($H$9=All!G193,ROW(All!B193)-ROW(All!$B$12),""))</f>
        <v/>
      </c>
      <c r="D198" s="162" t="str">
        <f>IFERROR(INDEX(All!$C$13:$M$206,$B198,D$16),"")</f>
        <v/>
      </c>
      <c r="E198" s="12" t="str">
        <f>IFERROR(INDEX(All!$C$13:$M$206,$B198,E$16),"")</f>
        <v/>
      </c>
      <c r="F198" s="157" t="str">
        <f>IFERROR(INDEX(All!$C$13:$M$206,$B198,F$16),"")</f>
        <v/>
      </c>
      <c r="G198" s="12" t="str">
        <f>IFERROR(INDEX(All!$C$13:$M$206,$B198,G$16),"")</f>
        <v/>
      </c>
      <c r="H198" s="12" t="str">
        <f>IFERROR(INDEX(All!$C$13:$M$206,$B198,H$16),"")</f>
        <v/>
      </c>
      <c r="I198" s="12" t="str">
        <f>IFERROR(INDEX(All!$C$13:$M$206,$B198,I$16),"")</f>
        <v/>
      </c>
      <c r="J198" s="12" t="str">
        <f>IFERROR(INDEX(All!$C$13:$M$206,$B198,J$16),"")</f>
        <v/>
      </c>
      <c r="K198" s="15" t="str">
        <f>IFERROR(INDEX(All!$C$13:$M$206,$B198,K$16),"")</f>
        <v/>
      </c>
      <c r="L198" s="163" t="str">
        <f>IFERROR(INDEX(All!$C$13:$M$206,$B198,L$16),"")</f>
        <v/>
      </c>
      <c r="M198" s="163" t="str">
        <f>IFERROR(INDEX(All!$C$13:$M$206,$B198,M$16),"")</f>
        <v/>
      </c>
      <c r="N198" s="164"/>
      <c r="O198" s="165" t="str">
        <f t="shared" si="4"/>
        <v/>
      </c>
    </row>
    <row r="199" spans="2:15" ht="18" hidden="1" customHeight="1">
      <c r="B199" s="28" t="str">
        <f>IFERROR(SMALL($C$18:$C$211,ROW(All!G194)-ROW(All!$G$12)),"")</f>
        <v/>
      </c>
      <c r="C199" s="161" t="str">
        <f>IF(All!$B194="","",IF($H$9=All!G194,ROW(All!B194)-ROW(All!$B$12),""))</f>
        <v/>
      </c>
      <c r="D199" s="162" t="str">
        <f>IFERROR(INDEX(All!$C$13:$M$206,$B199,D$16),"")</f>
        <v/>
      </c>
      <c r="E199" s="12" t="str">
        <f>IFERROR(INDEX(All!$C$13:$M$206,$B199,E$16),"")</f>
        <v/>
      </c>
      <c r="F199" s="157" t="str">
        <f>IFERROR(INDEX(All!$C$13:$M$206,$B199,F$16),"")</f>
        <v/>
      </c>
      <c r="G199" s="12" t="str">
        <f>IFERROR(INDEX(All!$C$13:$M$206,$B199,G$16),"")</f>
        <v/>
      </c>
      <c r="H199" s="12" t="str">
        <f>IFERROR(INDEX(All!$C$13:$M$206,$B199,H$16),"")</f>
        <v/>
      </c>
      <c r="I199" s="12" t="str">
        <f>IFERROR(INDEX(All!$C$13:$M$206,$B199,I$16),"")</f>
        <v/>
      </c>
      <c r="J199" s="12" t="str">
        <f>IFERROR(INDEX(All!$C$13:$M$206,$B199,J$16),"")</f>
        <v/>
      </c>
      <c r="K199" s="15" t="str">
        <f>IFERROR(INDEX(All!$C$13:$M$206,$B199,K$16),"")</f>
        <v/>
      </c>
      <c r="L199" s="163" t="str">
        <f>IFERROR(INDEX(All!$C$13:$M$206,$B199,L$16),"")</f>
        <v/>
      </c>
      <c r="M199" s="163" t="str">
        <f>IFERROR(INDEX(All!$C$13:$M$206,$B199,M$16),"")</f>
        <v/>
      </c>
      <c r="N199" s="166"/>
      <c r="O199" s="167" t="str">
        <f t="shared" si="4"/>
        <v/>
      </c>
    </row>
    <row r="200" spans="2:15" ht="18" hidden="1" customHeight="1">
      <c r="B200" s="28" t="str">
        <f>IFERROR(SMALL($C$18:$C$211,ROW(All!G195)-ROW(All!$G$12)),"")</f>
        <v/>
      </c>
      <c r="C200" s="161" t="str">
        <f>IF(All!$B195="","",IF($H$9=All!G195,ROW(All!B195)-ROW(All!$B$12),""))</f>
        <v/>
      </c>
      <c r="D200" s="162" t="str">
        <f>IFERROR(INDEX(All!$C$13:$M$206,$B200,D$16),"")</f>
        <v/>
      </c>
      <c r="E200" s="12" t="str">
        <f>IFERROR(INDEX(All!$C$13:$M$206,$B200,E$16),"")</f>
        <v/>
      </c>
      <c r="F200" s="157" t="str">
        <f>IFERROR(INDEX(All!$C$13:$M$206,$B200,F$16),"")</f>
        <v/>
      </c>
      <c r="G200" s="12" t="str">
        <f>IFERROR(INDEX(All!$C$13:$M$206,$B200,G$16),"")</f>
        <v/>
      </c>
      <c r="H200" s="12" t="str">
        <f>IFERROR(INDEX(All!$C$13:$M$206,$B200,H$16),"")</f>
        <v/>
      </c>
      <c r="I200" s="12" t="str">
        <f>IFERROR(INDEX(All!$C$13:$M$206,$B200,I$16),"")</f>
        <v/>
      </c>
      <c r="J200" s="12" t="str">
        <f>IFERROR(INDEX(All!$C$13:$M$206,$B200,J$16),"")</f>
        <v/>
      </c>
      <c r="K200" s="15" t="str">
        <f>IFERROR(INDEX(All!$C$13:$M$206,$B200,K$16),"")</f>
        <v/>
      </c>
      <c r="L200" s="163" t="str">
        <f>IFERROR(INDEX(All!$C$13:$M$206,$B200,L$16),"")</f>
        <v/>
      </c>
      <c r="M200" s="163" t="str">
        <f>IFERROR(INDEX(All!$C$13:$M$206,$B200,M$16),"")</f>
        <v/>
      </c>
      <c r="N200" s="164"/>
      <c r="O200" s="165" t="str">
        <f t="shared" si="4"/>
        <v/>
      </c>
    </row>
    <row r="201" spans="2:15" ht="18" hidden="1" customHeight="1">
      <c r="B201" s="28" t="str">
        <f>IFERROR(SMALL($C$18:$C$211,ROW(All!G196)-ROW(All!$G$12)),"")</f>
        <v/>
      </c>
      <c r="C201" s="161" t="str">
        <f>IF(All!$B196="","",IF($H$9=All!G196,ROW(All!B196)-ROW(All!$B$12),""))</f>
        <v/>
      </c>
      <c r="D201" s="162" t="str">
        <f>IFERROR(INDEX(All!$C$13:$M$206,$B201,D$16),"")</f>
        <v/>
      </c>
      <c r="E201" s="12" t="str">
        <f>IFERROR(INDEX(All!$C$13:$M$206,$B201,E$16),"")</f>
        <v/>
      </c>
      <c r="F201" s="157" t="str">
        <f>IFERROR(INDEX(All!$C$13:$M$206,$B201,F$16),"")</f>
        <v/>
      </c>
      <c r="G201" s="12" t="str">
        <f>IFERROR(INDEX(All!$C$13:$M$206,$B201,G$16),"")</f>
        <v/>
      </c>
      <c r="H201" s="12" t="str">
        <f>IFERROR(INDEX(All!$C$13:$M$206,$B201,H$16),"")</f>
        <v/>
      </c>
      <c r="I201" s="12" t="str">
        <f>IFERROR(INDEX(All!$C$13:$M$206,$B201,I$16),"")</f>
        <v/>
      </c>
      <c r="J201" s="12" t="str">
        <f>IFERROR(INDEX(All!$C$13:$M$206,$B201,J$16),"")</f>
        <v/>
      </c>
      <c r="K201" s="15" t="str">
        <f>IFERROR(INDEX(All!$C$13:$M$206,$B201,K$16),"")</f>
        <v/>
      </c>
      <c r="L201" s="163" t="str">
        <f>IFERROR(INDEX(All!$C$13:$M$206,$B201,L$16),"")</f>
        <v/>
      </c>
      <c r="M201" s="163" t="str">
        <f>IFERROR(INDEX(All!$C$13:$M$206,$B201,M$16),"")</f>
        <v/>
      </c>
      <c r="N201" s="166"/>
      <c r="O201" s="167" t="str">
        <f t="shared" si="4"/>
        <v/>
      </c>
    </row>
    <row r="202" spans="2:15" ht="18" hidden="1" customHeight="1">
      <c r="B202" s="28" t="str">
        <f>IFERROR(SMALL($C$18:$C$211,ROW(All!G197)-ROW(All!$G$12)),"")</f>
        <v/>
      </c>
      <c r="C202" s="161" t="str">
        <f>IF(All!$B197="","",IF($H$9=All!G197,ROW(All!B197)-ROW(All!$B$12),""))</f>
        <v/>
      </c>
      <c r="D202" s="162" t="str">
        <f>IFERROR(INDEX(All!$C$13:$M$206,$B202,D$16),"")</f>
        <v/>
      </c>
      <c r="E202" s="12" t="str">
        <f>IFERROR(INDEX(All!$C$13:$M$206,$B202,E$16),"")</f>
        <v/>
      </c>
      <c r="F202" s="157" t="str">
        <f>IFERROR(INDEX(All!$C$13:$M$206,$B202,F$16),"")</f>
        <v/>
      </c>
      <c r="G202" s="12" t="str">
        <f>IFERROR(INDEX(All!$C$13:$M$206,$B202,G$16),"")</f>
        <v/>
      </c>
      <c r="H202" s="12" t="str">
        <f>IFERROR(INDEX(All!$C$13:$M$206,$B202,H$16),"")</f>
        <v/>
      </c>
      <c r="I202" s="12" t="str">
        <f>IFERROR(INDEX(All!$C$13:$M$206,$B202,I$16),"")</f>
        <v/>
      </c>
      <c r="J202" s="12" t="str">
        <f>IFERROR(INDEX(All!$C$13:$M$206,$B202,J$16),"")</f>
        <v/>
      </c>
      <c r="K202" s="15" t="str">
        <f>IFERROR(INDEX(All!$C$13:$M$206,$B202,K$16),"")</f>
        <v/>
      </c>
      <c r="L202" s="163" t="str">
        <f>IFERROR(INDEX(All!$C$13:$M$206,$B202,L$16),"")</f>
        <v/>
      </c>
      <c r="M202" s="163" t="str">
        <f>IFERROR(INDEX(All!$C$13:$M$206,$B202,M$16),"")</f>
        <v/>
      </c>
      <c r="N202" s="164"/>
      <c r="O202" s="165" t="str">
        <f t="shared" si="4"/>
        <v/>
      </c>
    </row>
    <row r="203" spans="2:15" ht="18" hidden="1" customHeight="1">
      <c r="B203" s="28" t="str">
        <f>IFERROR(SMALL($C$18:$C$211,ROW(All!G198)-ROW(All!$G$12)),"")</f>
        <v/>
      </c>
      <c r="C203" s="161" t="str">
        <f>IF(All!$B198="","",IF($H$9=All!G198,ROW(All!B198)-ROW(All!$B$12),""))</f>
        <v/>
      </c>
      <c r="D203" s="162" t="str">
        <f>IFERROR(INDEX(All!$C$13:$M$206,$B203,D$16),"")</f>
        <v/>
      </c>
      <c r="E203" s="12" t="str">
        <f>IFERROR(INDEX(All!$C$13:$M$206,$B203,E$16),"")</f>
        <v/>
      </c>
      <c r="F203" s="157" t="str">
        <f>IFERROR(INDEX(All!$C$13:$M$206,$B203,F$16),"")</f>
        <v/>
      </c>
      <c r="G203" s="12" t="str">
        <f>IFERROR(INDEX(All!$C$13:$M$206,$B203,G$16),"")</f>
        <v/>
      </c>
      <c r="H203" s="12" t="str">
        <f>IFERROR(INDEX(All!$C$13:$M$206,$B203,H$16),"")</f>
        <v/>
      </c>
      <c r="I203" s="12" t="str">
        <f>IFERROR(INDEX(All!$C$13:$M$206,$B203,I$16),"")</f>
        <v/>
      </c>
      <c r="J203" s="12" t="str">
        <f>IFERROR(INDEX(All!$C$13:$M$206,$B203,J$16),"")</f>
        <v/>
      </c>
      <c r="K203" s="15" t="str">
        <f>IFERROR(INDEX(All!$C$13:$M$206,$B203,K$16),"")</f>
        <v/>
      </c>
      <c r="L203" s="163" t="str">
        <f>IFERROR(INDEX(All!$C$13:$M$206,$B203,L$16),"")</f>
        <v/>
      </c>
      <c r="M203" s="163" t="str">
        <f>IFERROR(INDEX(All!$C$13:$M$206,$B203,M$16),"")</f>
        <v/>
      </c>
      <c r="N203" s="166"/>
      <c r="O203" s="167" t="str">
        <f t="shared" si="4"/>
        <v/>
      </c>
    </row>
    <row r="204" spans="2:15" ht="18" hidden="1" customHeight="1">
      <c r="B204" s="28" t="str">
        <f>IFERROR(SMALL($C$18:$C$211,ROW(All!G199)-ROW(All!$G$12)),"")</f>
        <v/>
      </c>
      <c r="C204" s="161" t="str">
        <f>IF(All!$B199="","",IF($H$9=All!G199,ROW(All!B199)-ROW(All!$B$12),""))</f>
        <v/>
      </c>
      <c r="D204" s="162" t="str">
        <f>IFERROR(INDEX(All!$C$13:$M$206,$B204,D$16),"")</f>
        <v/>
      </c>
      <c r="E204" s="12" t="str">
        <f>IFERROR(INDEX(All!$C$13:$M$206,$B204,E$16),"")</f>
        <v/>
      </c>
      <c r="F204" s="157" t="str">
        <f>IFERROR(INDEX(All!$C$13:$M$206,$B204,F$16),"")</f>
        <v/>
      </c>
      <c r="G204" s="12" t="str">
        <f>IFERROR(INDEX(All!$C$13:$M$206,$B204,G$16),"")</f>
        <v/>
      </c>
      <c r="H204" s="12" t="str">
        <f>IFERROR(INDEX(All!$C$13:$M$206,$B204,H$16),"")</f>
        <v/>
      </c>
      <c r="I204" s="12" t="str">
        <f>IFERROR(INDEX(All!$C$13:$M$206,$B204,I$16),"")</f>
        <v/>
      </c>
      <c r="J204" s="12" t="str">
        <f>IFERROR(INDEX(All!$C$13:$M$206,$B204,J$16),"")</f>
        <v/>
      </c>
      <c r="K204" s="15" t="str">
        <f>IFERROR(INDEX(All!$C$13:$M$206,$B204,K$16),"")</f>
        <v/>
      </c>
      <c r="L204" s="163" t="str">
        <f>IFERROR(INDEX(All!$C$13:$M$206,$B204,L$16),"")</f>
        <v/>
      </c>
      <c r="M204" s="163" t="str">
        <f>IFERROR(INDEX(All!$C$13:$M$206,$B204,M$16),"")</f>
        <v/>
      </c>
      <c r="N204" s="164"/>
      <c r="O204" s="165" t="str">
        <f t="shared" si="4"/>
        <v/>
      </c>
    </row>
    <row r="205" spans="2:15" ht="18" hidden="1" customHeight="1">
      <c r="B205" s="28" t="str">
        <f>IFERROR(SMALL($C$18:$C$211,ROW(All!G200)-ROW(All!$G$12)),"")</f>
        <v/>
      </c>
      <c r="C205" s="161" t="str">
        <f>IF(All!$B200="","",IF($H$9=All!G200,ROW(All!B200)-ROW(All!$B$12),""))</f>
        <v/>
      </c>
      <c r="D205" s="162" t="str">
        <f>IFERROR(INDEX(All!$C$13:$M$206,$B205,D$16),"")</f>
        <v/>
      </c>
      <c r="E205" s="12" t="str">
        <f>IFERROR(INDEX(All!$C$13:$M$206,$B205,E$16),"")</f>
        <v/>
      </c>
      <c r="F205" s="157" t="str">
        <f>IFERROR(INDEX(All!$C$13:$M$206,$B205,F$16),"")</f>
        <v/>
      </c>
      <c r="G205" s="12" t="str">
        <f>IFERROR(INDEX(All!$C$13:$M$206,$B205,G$16),"")</f>
        <v/>
      </c>
      <c r="H205" s="12" t="str">
        <f>IFERROR(INDEX(All!$C$13:$M$206,$B205,H$16),"")</f>
        <v/>
      </c>
      <c r="I205" s="12" t="str">
        <f>IFERROR(INDEX(All!$C$13:$M$206,$B205,I$16),"")</f>
        <v/>
      </c>
      <c r="J205" s="12" t="str">
        <f>IFERROR(INDEX(All!$C$13:$M$206,$B205,J$16),"")</f>
        <v/>
      </c>
      <c r="K205" s="15" t="str">
        <f>IFERROR(INDEX(All!$C$13:$M$206,$B205,K$16),"")</f>
        <v/>
      </c>
      <c r="L205" s="163" t="str">
        <f>IFERROR(INDEX(All!$C$13:$M$206,$B205,L$16),"")</f>
        <v/>
      </c>
      <c r="M205" s="163" t="str">
        <f>IFERROR(INDEX(All!$C$13:$M$206,$B205,M$16),"")</f>
        <v/>
      </c>
      <c r="N205" s="166"/>
      <c r="O205" s="167" t="str">
        <f t="shared" si="4"/>
        <v/>
      </c>
    </row>
    <row r="206" spans="2:15" ht="18" hidden="1" customHeight="1">
      <c r="B206" s="28" t="str">
        <f>IFERROR(SMALL($C$18:$C$211,ROW(All!G201)-ROW(All!$G$12)),"")</f>
        <v/>
      </c>
      <c r="C206" s="161" t="str">
        <f>IF(All!$B201="","",IF($H$9=All!G201,ROW(All!B201)-ROW(All!$B$12),""))</f>
        <v/>
      </c>
      <c r="D206" s="162" t="str">
        <f>IFERROR(INDEX(All!$C$13:$M$206,$B206,D$16),"")</f>
        <v/>
      </c>
      <c r="E206" s="12" t="str">
        <f>IFERROR(INDEX(All!$C$13:$M$206,$B206,E$16),"")</f>
        <v/>
      </c>
      <c r="F206" s="157" t="str">
        <f>IFERROR(INDEX(All!$C$13:$M$206,$B206,F$16),"")</f>
        <v/>
      </c>
      <c r="G206" s="12" t="str">
        <f>IFERROR(INDEX(All!$C$13:$M$206,$B206,G$16),"")</f>
        <v/>
      </c>
      <c r="H206" s="12" t="str">
        <f>IFERROR(INDEX(All!$C$13:$M$206,$B206,H$16),"")</f>
        <v/>
      </c>
      <c r="I206" s="12" t="str">
        <f>IFERROR(INDEX(All!$C$13:$M$206,$B206,I$16),"")</f>
        <v/>
      </c>
      <c r="J206" s="12" t="str">
        <f>IFERROR(INDEX(All!$C$13:$M$206,$B206,J$16),"")</f>
        <v/>
      </c>
      <c r="K206" s="15" t="str">
        <f>IFERROR(INDEX(All!$C$13:$M$206,$B206,K$16),"")</f>
        <v/>
      </c>
      <c r="L206" s="163" t="str">
        <f>IFERROR(INDEX(All!$C$13:$M$206,$B206,L$16),"")</f>
        <v/>
      </c>
      <c r="M206" s="163" t="str">
        <f>IFERROR(INDEX(All!$C$13:$M$206,$B206,M$16),"")</f>
        <v/>
      </c>
      <c r="N206" s="164"/>
      <c r="O206" s="165" t="str">
        <f t="shared" si="4"/>
        <v/>
      </c>
    </row>
    <row r="207" spans="2:15" ht="18" hidden="1" customHeight="1">
      <c r="B207" s="28" t="str">
        <f>IFERROR(SMALL($C$18:$C$211,ROW(All!G202)-ROW(All!$G$12)),"")</f>
        <v/>
      </c>
      <c r="C207" s="161" t="str">
        <f>IF(All!$B202="","",IF($H$9=All!G202,ROW(All!B202)-ROW(All!$B$12),""))</f>
        <v/>
      </c>
      <c r="D207" s="162" t="str">
        <f>IFERROR(INDEX(All!$C$13:$M$206,$B207,D$16),"")</f>
        <v/>
      </c>
      <c r="E207" s="12" t="str">
        <f>IFERROR(INDEX(All!$C$13:$M$206,$B207,E$16),"")</f>
        <v/>
      </c>
      <c r="F207" s="157" t="str">
        <f>IFERROR(INDEX(All!$C$13:$M$206,$B207,F$16),"")</f>
        <v/>
      </c>
      <c r="G207" s="12" t="str">
        <f>IFERROR(INDEX(All!$C$13:$M$206,$B207,G$16),"")</f>
        <v/>
      </c>
      <c r="H207" s="12" t="str">
        <f>IFERROR(INDEX(All!$C$13:$M$206,$B207,H$16),"")</f>
        <v/>
      </c>
      <c r="I207" s="12" t="str">
        <f>IFERROR(INDEX(All!$C$13:$M$206,$B207,I$16),"")</f>
        <v/>
      </c>
      <c r="J207" s="12" t="str">
        <f>IFERROR(INDEX(All!$C$13:$M$206,$B207,J$16),"")</f>
        <v/>
      </c>
      <c r="K207" s="15" t="str">
        <f>IFERROR(INDEX(All!$C$13:$M$206,$B207,K$16),"")</f>
        <v/>
      </c>
      <c r="L207" s="163" t="str">
        <f>IFERROR(INDEX(All!$C$13:$M$206,$B207,L$16),"")</f>
        <v/>
      </c>
      <c r="M207" s="163" t="str">
        <f>IFERROR(INDEX(All!$C$13:$M$206,$B207,M$16),"")</f>
        <v/>
      </c>
      <c r="N207" s="166"/>
      <c r="O207" s="167" t="str">
        <f t="shared" si="4"/>
        <v/>
      </c>
    </row>
    <row r="208" spans="2:15" ht="18" hidden="1" customHeight="1">
      <c r="B208" s="28" t="str">
        <f>IFERROR(SMALL($C$18:$C$211,ROW(All!G203)-ROW(All!$G$12)),"")</f>
        <v/>
      </c>
      <c r="C208" s="161" t="str">
        <f>IF(All!$B203="","",IF($H$9=All!G203,ROW(All!B203)-ROW(All!$B$12),""))</f>
        <v/>
      </c>
      <c r="D208" s="162" t="str">
        <f>IFERROR(INDEX(All!$C$13:$M$206,$B208,D$16),"")</f>
        <v/>
      </c>
      <c r="E208" s="12" t="str">
        <f>IFERROR(INDEX(All!$C$13:$M$206,$B208,E$16),"")</f>
        <v/>
      </c>
      <c r="F208" s="157" t="str">
        <f>IFERROR(INDEX(All!$C$13:$M$206,$B208,F$16),"")</f>
        <v/>
      </c>
      <c r="G208" s="12" t="str">
        <f>IFERROR(INDEX(All!$C$13:$M$206,$B208,G$16),"")</f>
        <v/>
      </c>
      <c r="H208" s="12" t="str">
        <f>IFERROR(INDEX(All!$C$13:$M$206,$B208,H$16),"")</f>
        <v/>
      </c>
      <c r="I208" s="12" t="str">
        <f>IFERROR(INDEX(All!$C$13:$M$206,$B208,I$16),"")</f>
        <v/>
      </c>
      <c r="J208" s="12" t="str">
        <f>IFERROR(INDEX(All!$C$13:$M$206,$B208,J$16),"")</f>
        <v/>
      </c>
      <c r="K208" s="15" t="str">
        <f>IFERROR(INDEX(All!$C$13:$M$206,$B208,K$16),"")</f>
        <v/>
      </c>
      <c r="L208" s="163" t="str">
        <f>IFERROR(INDEX(All!$C$13:$M$206,$B208,L$16),"")</f>
        <v/>
      </c>
      <c r="M208" s="163" t="str">
        <f>IFERROR(INDEX(All!$C$13:$M$206,$B208,M$16),"")</f>
        <v/>
      </c>
      <c r="N208" s="164"/>
      <c r="O208" s="165" t="str">
        <f t="shared" si="4"/>
        <v/>
      </c>
    </row>
    <row r="209" spans="2:15" ht="18" hidden="1" customHeight="1">
      <c r="B209" s="28" t="str">
        <f>IFERROR(SMALL($C$18:$C$211,ROW(All!G204)-ROW(All!$G$12)),"")</f>
        <v/>
      </c>
      <c r="C209" s="161" t="str">
        <f>IF(All!$B204="","",IF($H$9=All!G204,ROW(All!B204)-ROW(All!$B$12),""))</f>
        <v/>
      </c>
      <c r="D209" s="162" t="str">
        <f>IFERROR(INDEX(All!$C$13:$M$206,$B209,D$16),"")</f>
        <v/>
      </c>
      <c r="E209" s="12" t="str">
        <f>IFERROR(INDEX(All!$C$13:$M$206,$B209,E$16),"")</f>
        <v/>
      </c>
      <c r="F209" s="157" t="str">
        <f>IFERROR(INDEX(All!$C$13:$M$206,$B209,F$16),"")</f>
        <v/>
      </c>
      <c r="G209" s="12" t="str">
        <f>IFERROR(INDEX(All!$C$13:$M$206,$B209,G$16),"")</f>
        <v/>
      </c>
      <c r="H209" s="12" t="str">
        <f>IFERROR(INDEX(All!$C$13:$M$206,$B209,H$16),"")</f>
        <v/>
      </c>
      <c r="I209" s="12" t="str">
        <f>IFERROR(INDEX(All!$C$13:$M$206,$B209,I$16),"")</f>
        <v/>
      </c>
      <c r="J209" s="12" t="str">
        <f>IFERROR(INDEX(All!$C$13:$M$206,$B209,J$16),"")</f>
        <v/>
      </c>
      <c r="K209" s="15" t="str">
        <f>IFERROR(INDEX(All!$C$13:$M$206,$B209,K$16),"")</f>
        <v/>
      </c>
      <c r="L209" s="163" t="str">
        <f>IFERROR(INDEX(All!$C$13:$M$206,$B209,L$16),"")</f>
        <v/>
      </c>
      <c r="M209" s="163" t="str">
        <f>IFERROR(INDEX(All!$C$13:$M$206,$B209,M$16),"")</f>
        <v/>
      </c>
      <c r="N209" s="166"/>
      <c r="O209" s="167" t="str">
        <f t="shared" si="4"/>
        <v/>
      </c>
    </row>
    <row r="210" spans="2:15" ht="18" hidden="1" customHeight="1">
      <c r="B210" s="28" t="str">
        <f>IFERROR(SMALL($C$18:$C$211,ROW(All!G205)-ROW(All!$G$12)),"")</f>
        <v/>
      </c>
      <c r="C210" s="161" t="str">
        <f>IF(All!$B205="","",IF($H$9=All!G205,ROW(All!B205)-ROW(All!$B$12),""))</f>
        <v/>
      </c>
      <c r="D210" s="162" t="str">
        <f>IFERROR(INDEX(All!$C$13:$M$206,$B210,D$16),"")</f>
        <v/>
      </c>
      <c r="E210" s="12" t="str">
        <f>IFERROR(INDEX(All!$C$13:$M$206,$B210,E$16),"")</f>
        <v/>
      </c>
      <c r="F210" s="157" t="str">
        <f>IFERROR(INDEX(All!$C$13:$M$206,$B210,F$16),"")</f>
        <v/>
      </c>
      <c r="G210" s="12" t="str">
        <f>IFERROR(INDEX(All!$C$13:$M$206,$B210,G$16),"")</f>
        <v/>
      </c>
      <c r="H210" s="12" t="str">
        <f>IFERROR(INDEX(All!$C$13:$M$206,$B210,H$16),"")</f>
        <v/>
      </c>
      <c r="I210" s="12" t="str">
        <f>IFERROR(INDEX(All!$C$13:$M$206,$B210,I$16),"")</f>
        <v/>
      </c>
      <c r="J210" s="12" t="str">
        <f>IFERROR(INDEX(All!$C$13:$M$206,$B210,J$16),"")</f>
        <v/>
      </c>
      <c r="K210" s="15" t="str">
        <f>IFERROR(INDEX(All!$C$13:$M$206,$B210,K$16),"")</f>
        <v/>
      </c>
      <c r="L210" s="163" t="str">
        <f>IFERROR(INDEX(All!$C$13:$M$206,$B210,L$16),"")</f>
        <v/>
      </c>
      <c r="M210" s="163" t="str">
        <f>IFERROR(INDEX(All!$C$13:$M$206,$B210,M$16),"")</f>
        <v/>
      </c>
      <c r="N210" s="164"/>
      <c r="O210" s="165" t="str">
        <f t="shared" si="4"/>
        <v/>
      </c>
    </row>
    <row r="211" spans="2:15" ht="18" hidden="1" customHeight="1">
      <c r="B211" s="28" t="str">
        <f>IFERROR(SMALL($C$18:$C$211,ROW(All!G206)-ROW(All!$G$12)),"")</f>
        <v/>
      </c>
      <c r="C211" s="161" t="str">
        <f>IF(All!$B206="","",IF($H$9=All!G206,ROW(All!B206)-ROW(All!$B$12),""))</f>
        <v/>
      </c>
      <c r="D211" s="162" t="str">
        <f>IFERROR(INDEX(All!$C$13:$M$206,$B211,D$16),"")</f>
        <v/>
      </c>
      <c r="E211" s="12" t="str">
        <f>IFERROR(INDEX(All!$C$13:$M$206,$B211,E$16),"")</f>
        <v/>
      </c>
      <c r="F211" s="157" t="str">
        <f>IFERROR(INDEX(All!$C$13:$M$206,$B211,F$16),"")</f>
        <v/>
      </c>
      <c r="G211" s="12" t="str">
        <f>IFERROR(INDEX(All!$C$13:$M$206,$B211,G$16),"")</f>
        <v/>
      </c>
      <c r="H211" s="12" t="str">
        <f>IFERROR(INDEX(All!$C$13:$M$206,$B211,H$16),"")</f>
        <v/>
      </c>
      <c r="I211" s="12" t="str">
        <f>IFERROR(INDEX(All!$C$13:$M$206,$B211,I$16),"")</f>
        <v/>
      </c>
      <c r="J211" s="12" t="str">
        <f>IFERROR(INDEX(All!$C$13:$M$206,$B211,J$16),"")</f>
        <v/>
      </c>
      <c r="K211" s="15" t="str">
        <f>IFERROR(INDEX(All!$C$13:$M$206,$B211,K$16),"")</f>
        <v/>
      </c>
      <c r="L211" s="163" t="str">
        <f>IFERROR(INDEX(All!$C$13:$M$206,$B211,L$16),"")</f>
        <v/>
      </c>
      <c r="M211" s="163" t="str">
        <f>IFERROR(INDEX(All!$C$13:$M$206,$B211,M$16),"")</f>
        <v/>
      </c>
      <c r="N211" s="174"/>
      <c r="O211" s="175" t="str">
        <f>IF($G211=$H$9,1,"")</f>
        <v/>
      </c>
    </row>
    <row r="212" spans="2:15" ht="10.5" customHeight="1"/>
    <row r="213" spans="2:15">
      <c r="G213" s="27"/>
      <c r="H213" s="237" t="s">
        <v>131</v>
      </c>
      <c r="I213" s="237"/>
      <c r="J213" s="1">
        <f>$F$9</f>
        <v>0</v>
      </c>
      <c r="K213" s="1"/>
    </row>
  </sheetData>
  <sheetProtection password="CC49" sheet="1" scenarios="1" sort="0" autoFilter="0"/>
  <mergeCells count="18">
    <mergeCell ref="H213:I213"/>
    <mergeCell ref="T21:W21"/>
    <mergeCell ref="D4:F4"/>
    <mergeCell ref="T19:W19"/>
    <mergeCell ref="T20:W20"/>
    <mergeCell ref="A1:D1"/>
    <mergeCell ref="T18:W18"/>
    <mergeCell ref="D15:G15"/>
    <mergeCell ref="D6:M6"/>
    <mergeCell ref="D11:E13"/>
    <mergeCell ref="D8:E8"/>
    <mergeCell ref="D9:E9"/>
    <mergeCell ref="I8:J8"/>
    <mergeCell ref="D2:M2"/>
    <mergeCell ref="L15:M15"/>
    <mergeCell ref="K8:L8"/>
    <mergeCell ref="I9:J9"/>
    <mergeCell ref="K9:L9"/>
  </mergeCells>
  <conditionalFormatting sqref="G11:L11">
    <cfRule type="containsText" dxfId="17" priority="1" operator="containsText" text="ممتاز">
      <formula>NOT(ISERROR(SEARCH("ممتاز",G11)))</formula>
    </cfRule>
    <cfRule type="containsText" dxfId="16" priority="2" operator="containsText" text="جيد جداً">
      <formula>NOT(ISERROR(SEARCH("جيد جداً",G11)))</formula>
    </cfRule>
    <cfRule type="containsText" dxfId="15" priority="3" operator="containsText" text="جيد">
      <formula>NOT(ISERROR(SEARCH("جيد",G11)))</formula>
    </cfRule>
    <cfRule type="containsText" dxfId="14" priority="4" operator="containsText" text="مقبول">
      <formula>NOT(ISERROR(SEARCH("مقبول",G11)))</formula>
    </cfRule>
    <cfRule type="containsText" dxfId="13" priority="5" operator="containsText" text="ضعيف">
      <formula>NOT(ISERROR(SEARCH("ضعيف",G11)))</formula>
    </cfRule>
  </conditionalFormatting>
  <conditionalFormatting sqref="H18:H211">
    <cfRule type="cellIs" dxfId="12" priority="7" operator="between">
      <formula>1</formula>
      <formula>29</formula>
    </cfRule>
  </conditionalFormatting>
  <conditionalFormatting sqref="I18:J211">
    <cfRule type="cellIs" dxfId="11" priority="8" operator="between">
      <formula>1</formula>
      <formula>9</formula>
    </cfRule>
  </conditionalFormatting>
  <conditionalFormatting sqref="K18:K211">
    <cfRule type="cellIs" dxfId="10" priority="6" operator="lessThan">
      <formula>49</formula>
    </cfRule>
  </conditionalFormatting>
  <conditionalFormatting sqref="L18:M211">
    <cfRule type="containsText" dxfId="9" priority="9" operator="containsText" text="ممتاز">
      <formula>NOT(ISERROR(SEARCH("ممتاز",L18)))</formula>
    </cfRule>
    <cfRule type="containsText" dxfId="8" priority="10" operator="containsText" text="جيد جداً">
      <formula>NOT(ISERROR(SEARCH("جيد جداً",L18)))</formula>
    </cfRule>
    <cfRule type="containsText" dxfId="7" priority="11" operator="containsText" text="جيد">
      <formula>NOT(ISERROR(SEARCH("جيد",L18)))</formula>
    </cfRule>
    <cfRule type="containsText" dxfId="6" priority="12" operator="containsText" text="مقبول">
      <formula>NOT(ISERROR(SEARCH("مقبول",L18)))</formula>
    </cfRule>
    <cfRule type="containsText" dxfId="5" priority="13" operator="containsText" text="ضعيف">
      <formula>NOT(ISERROR(SEARCH("ضعيف",L18)))</formula>
    </cfRule>
  </conditionalFormatting>
  <hyperlinks>
    <hyperlink ref="A1" location="الرئيسية!A1" display="الرئيسية" xr:uid="{00000000-0004-0000-0700-000000000000}"/>
    <hyperlink ref="I1" location="أ!A2" display="(أ)" xr:uid="{00000000-0004-0000-0700-000001000000}"/>
    <hyperlink ref="J1" location="ب!A2" display="(ب)" xr:uid="{00000000-0004-0000-0700-000002000000}"/>
    <hyperlink ref="K1" location="ج!A2" display="(ج)" xr:uid="{00000000-0004-0000-0700-000003000000}"/>
    <hyperlink ref="L1" location="د!A2" display="(د)" xr:uid="{00000000-0004-0000-0700-000004000000}"/>
    <hyperlink ref="M1" location="هـ!A2" display="(هـ)" xr:uid="{00000000-0004-0000-0700-000005000000}"/>
    <hyperlink ref="A1:D1" location="الرئيسية!A2" display="الرئيسية" xr:uid="{00000000-0004-0000-0700-000006000000}"/>
  </hyperlinks>
  <printOptions horizontalCentered="1"/>
  <pageMargins left="0.25" right="0.25" top="0.75" bottom="0.75" header="0.3" footer="0.3"/>
  <pageSetup paperSize="9" scale="6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  <pageSetUpPr fitToPage="1"/>
  </sheetPr>
  <dimension ref="A1:IV60"/>
  <sheetViews>
    <sheetView showGridLines="0" rightToLeft="1" view="pageBreakPreview" zoomScale="85" zoomScaleNormal="100" zoomScaleSheetLayoutView="85" workbookViewId="0">
      <pane ySplit="1" topLeftCell="A22" activePane="bottomLeft" state="frozen"/>
      <selection pane="bottomLeft" sqref="A1:C1"/>
    </sheetView>
  </sheetViews>
  <sheetFormatPr defaultRowHeight="15.6"/>
  <cols>
    <col min="1" max="1" width="3.33203125" style="5" customWidth="1"/>
    <col min="2" max="2" width="7.44140625" style="5" customWidth="1"/>
    <col min="3" max="3" width="16.44140625" style="5" customWidth="1"/>
    <col min="4" max="4" width="9.88671875" style="5" customWidth="1"/>
    <col min="5" max="5" width="8.88671875" style="5" customWidth="1"/>
    <col min="6" max="6" width="7.33203125" style="5" customWidth="1"/>
    <col min="7" max="8" width="10.44140625" style="5" customWidth="1"/>
    <col min="9" max="9" width="10.109375" style="5" customWidth="1"/>
    <col min="10" max="10" width="6.5546875" style="5" customWidth="1"/>
    <col min="11" max="11" width="9.6640625" style="5" customWidth="1"/>
    <col min="12" max="12" width="10.44140625" style="5" customWidth="1"/>
    <col min="13" max="13" width="12.109375" style="5" customWidth="1"/>
    <col min="14" max="14" width="3.5546875" style="5" customWidth="1"/>
    <col min="15" max="256" width="9.109375" style="5"/>
  </cols>
  <sheetData>
    <row r="1" spans="1:14" s="52" customFormat="1" ht="15">
      <c r="A1" s="243" t="s">
        <v>117</v>
      </c>
      <c r="B1" s="243"/>
      <c r="C1" s="243"/>
      <c r="D1" s="51"/>
      <c r="F1" s="51"/>
      <c r="H1" s="53" t="s">
        <v>112</v>
      </c>
      <c r="I1" s="51" t="s">
        <v>113</v>
      </c>
      <c r="J1" s="51" t="s">
        <v>114</v>
      </c>
      <c r="K1" s="51" t="s">
        <v>115</v>
      </c>
      <c r="L1" s="51" t="s">
        <v>116</v>
      </c>
      <c r="M1" s="54"/>
    </row>
    <row r="2" spans="1:14" s="52" customFormat="1" ht="15">
      <c r="B2" s="51"/>
      <c r="C2" s="51"/>
      <c r="E2" s="51"/>
      <c r="H2" s="53"/>
      <c r="I2" s="51"/>
      <c r="J2" s="51"/>
      <c r="K2" s="51"/>
      <c r="L2" s="51"/>
      <c r="M2" s="51"/>
      <c r="N2" s="51"/>
    </row>
    <row r="4" spans="1:14" ht="20.399999999999999">
      <c r="B4" s="244" t="str">
        <f>الرئيسية!$B$2</f>
        <v>مدارس الفاتح الدولية</v>
      </c>
      <c r="C4" s="244"/>
      <c r="D4" s="244"/>
      <c r="E4" s="155"/>
    </row>
    <row r="5" spans="1:14">
      <c r="B5" s="156"/>
      <c r="C5" s="156"/>
      <c r="D5" s="156"/>
      <c r="E5" s="156"/>
    </row>
    <row r="6" spans="1:14">
      <c r="B6" s="83"/>
      <c r="C6" s="83"/>
      <c r="D6" s="83"/>
      <c r="E6" s="83"/>
    </row>
    <row r="7" spans="1:14" ht="22.8">
      <c r="B7" s="275" t="str">
        <f>CONCATENATE("خلاصة تحليلية بنتائج طلاب الصف "&amp;$G$11&amp;" "&amp;"لشهر "&amp;$M$10&amp;" "&amp;$I$10&amp;"هـ")</f>
        <v>خلاصة تحليلية بنتائج طلاب الصف الثاني ثانوي لشهر محرم 1444هـ</v>
      </c>
      <c r="C7" s="275"/>
      <c r="D7" s="275"/>
      <c r="E7" s="275"/>
      <c r="F7" s="275"/>
      <c r="G7" s="275"/>
      <c r="H7" s="275"/>
      <c r="I7" s="275"/>
      <c r="J7" s="275"/>
      <c r="K7" s="275"/>
      <c r="L7" s="275"/>
      <c r="M7" s="275"/>
    </row>
    <row r="8" spans="1:14" ht="19.5" customHeight="1"/>
    <row r="9" spans="1:14">
      <c r="B9" s="247" t="s">
        <v>88</v>
      </c>
      <c r="C9" s="265"/>
      <c r="D9" s="277" t="s">
        <v>90</v>
      </c>
      <c r="E9" s="277"/>
      <c r="F9" s="277"/>
      <c r="G9" s="122" t="s">
        <v>89</v>
      </c>
      <c r="H9" s="122" t="s">
        <v>69</v>
      </c>
      <c r="I9" s="257" t="s">
        <v>5</v>
      </c>
      <c r="J9" s="276"/>
      <c r="K9" s="258"/>
      <c r="L9" s="57" t="s">
        <v>13</v>
      </c>
      <c r="M9" s="57" t="s">
        <v>7</v>
      </c>
    </row>
    <row r="10" spans="1:14" ht="27.75" customHeight="1">
      <c r="B10" s="270">
        <f>الرئيسية!$J$15</f>
        <v>0</v>
      </c>
      <c r="C10" s="270"/>
      <c r="D10" s="270">
        <f>الرئيسية!$B$15</f>
        <v>0</v>
      </c>
      <c r="E10" s="270"/>
      <c r="F10" s="270"/>
      <c r="G10" s="123">
        <f>الرئيسية!$Q$15</f>
        <v>8</v>
      </c>
      <c r="H10" s="123" t="str">
        <f>CONCATENATE(الرئيسية!$T$15," ",الرئيسية!$U$15," ",الرئيسية!$V$15," ",الرئيسية!$W$15," ",الرئيسية!$X$15)</f>
        <v xml:space="preserve">    </v>
      </c>
      <c r="I10" s="36">
        <f>الرئيسية!$B$9</f>
        <v>1444</v>
      </c>
      <c r="J10" s="252" t="str">
        <f>الرئيسية!$E$9</f>
        <v>2022/2023</v>
      </c>
      <c r="K10" s="252"/>
      <c r="L10" s="37" t="str">
        <f>الرئيسية!$J$9</f>
        <v>الأول</v>
      </c>
      <c r="M10" s="37" t="str">
        <f>الرئيسية!$Q$9</f>
        <v>محرم</v>
      </c>
    </row>
    <row r="11" spans="1:14" ht="18.75" customHeight="1">
      <c r="G11" s="84" t="s">
        <v>98</v>
      </c>
    </row>
    <row r="12" spans="1:14">
      <c r="B12" s="284" t="s">
        <v>108</v>
      </c>
      <c r="C12" s="236" t="s">
        <v>105</v>
      </c>
      <c r="D12" s="236"/>
      <c r="E12" s="31" t="s">
        <v>100</v>
      </c>
      <c r="F12" s="274" t="s">
        <v>109</v>
      </c>
      <c r="G12" s="274"/>
      <c r="H12" s="31" t="s">
        <v>101</v>
      </c>
      <c r="I12" s="274" t="s">
        <v>102</v>
      </c>
      <c r="J12" s="274"/>
      <c r="K12" s="31" t="s">
        <v>103</v>
      </c>
      <c r="L12" s="31" t="s">
        <v>104</v>
      </c>
      <c r="M12" s="57" t="s">
        <v>84</v>
      </c>
    </row>
    <row r="13" spans="1:14">
      <c r="B13" s="284"/>
      <c r="C13" s="271" t="s">
        <v>129</v>
      </c>
      <c r="D13" s="37" t="s">
        <v>134</v>
      </c>
      <c r="E13" s="41">
        <f>VLOOKUP($C13,Ref_Data!$F$11:$M$13,MATCH(E$12,Ref_Data!$F$11:$M$11,0),FALSE)</f>
        <v>23</v>
      </c>
      <c r="F13" s="259">
        <f>VLOOKUP($C13,Ref_Data!$F$11:$M$13,MATCH(F$12,Ref_Data!$F$11:$M$11,0),FALSE)</f>
        <v>14</v>
      </c>
      <c r="G13" s="259"/>
      <c r="H13" s="41">
        <f>VLOOKUP($C13,Ref_Data!$F$11:$M$13,MATCH(H$12,Ref_Data!$F$11:$M$11,0),FALSE)</f>
        <v>20</v>
      </c>
      <c r="I13" s="259">
        <f>VLOOKUP($C13,Ref_Data!$F$11:$M$13,MATCH(I$12,Ref_Data!$F$11:$M$11,0),FALSE)</f>
        <v>20</v>
      </c>
      <c r="J13" s="259"/>
      <c r="K13" s="41">
        <f>VLOOKUP($C13,Ref_Data!$F$11:$M$13,MATCH(K$12,Ref_Data!$F$11:$M$11,0),FALSE)</f>
        <v>25</v>
      </c>
      <c r="L13" s="41">
        <f>VLOOKUP($C13,Ref_Data!$F$11:$M$13,MATCH(L$12,Ref_Data!$F$11:$M$11,0),FALSE)</f>
        <v>4</v>
      </c>
      <c r="M13" s="2">
        <f>VLOOKUP($C13,Ref_Data!$F$11:$M$13,MATCH(M$12,Ref_Data!$F$11:$M$11,0),FALSE)</f>
        <v>106</v>
      </c>
    </row>
    <row r="14" spans="1:14">
      <c r="B14" s="284"/>
      <c r="C14" s="271"/>
      <c r="D14" s="6" t="s">
        <v>135</v>
      </c>
      <c r="E14" s="124">
        <f>IFERROR(E13/$M$13,"")</f>
        <v>0.21698113207547171</v>
      </c>
      <c r="F14" s="273">
        <f>IFERROR(F13/$M$13,"")</f>
        <v>0.13207547169811321</v>
      </c>
      <c r="G14" s="273"/>
      <c r="H14" s="124">
        <f>IFERROR(H13/$M$13,"")</f>
        <v>0.18867924528301888</v>
      </c>
      <c r="I14" s="273">
        <f>IFERROR(I13/$M$13,"")</f>
        <v>0.18867924528301888</v>
      </c>
      <c r="J14" s="273"/>
      <c r="K14" s="124">
        <f>IFERROR(K13/$M$13,"")</f>
        <v>0.23584905660377359</v>
      </c>
      <c r="L14" s="124">
        <f>IFERROR(L13/$M$13,"")</f>
        <v>3.7735849056603772E-2</v>
      </c>
      <c r="M14" s="7">
        <f>SUM(E14:L14)</f>
        <v>1</v>
      </c>
    </row>
    <row r="15" spans="1:14">
      <c r="B15" s="284"/>
      <c r="C15" s="271" t="s">
        <v>130</v>
      </c>
      <c r="D15" s="37" t="s">
        <v>134</v>
      </c>
      <c r="E15" s="41">
        <f>VLOOKUP($C15,Ref_Data!$F$11:$M$13,MATCH(E$12,Ref_Data!$F$11:$M$11,0),FALSE)</f>
        <v>33</v>
      </c>
      <c r="F15" s="259">
        <f>VLOOKUP($C15,Ref_Data!$F$11:$M$13,MATCH(F$12,Ref_Data!$F$11:$M$11,0),FALSE)</f>
        <v>23</v>
      </c>
      <c r="G15" s="259"/>
      <c r="H15" s="41">
        <f>VLOOKUP($C15,Ref_Data!$F$11:$M$13,MATCH(H$12,Ref_Data!$F$11:$M$11,0),FALSE)</f>
        <v>22</v>
      </c>
      <c r="I15" s="259">
        <f>VLOOKUP($C15,Ref_Data!$F$11:$M$13,MATCH(I$12,Ref_Data!$F$11:$M$11,0),FALSE)</f>
        <v>23</v>
      </c>
      <c r="J15" s="259"/>
      <c r="K15" s="41">
        <f>VLOOKUP($C15,Ref_Data!$F$11:$M$13,MATCH(K$12,Ref_Data!$F$11:$M$11,0),FALSE)</f>
        <v>5</v>
      </c>
      <c r="L15" s="41">
        <f>VLOOKUP($C15,Ref_Data!$F$11:$M$13,MATCH(L$12,Ref_Data!$F$11:$M$11,0),FALSE)</f>
        <v>0</v>
      </c>
      <c r="M15" s="2">
        <f>VLOOKUP($C15,Ref_Data!$F$11:$M$13,MATCH(M$12,Ref_Data!$F$11:$M$11,0),FALSE)</f>
        <v>106</v>
      </c>
    </row>
    <row r="16" spans="1:14">
      <c r="B16" s="284"/>
      <c r="C16" s="271"/>
      <c r="D16" s="6" t="s">
        <v>135</v>
      </c>
      <c r="E16" s="124">
        <f>IFERROR(E15/$M$15,"")</f>
        <v>0.31132075471698112</v>
      </c>
      <c r="F16" s="273">
        <f>IFERROR(F15/$M$15,"")</f>
        <v>0.21698113207547171</v>
      </c>
      <c r="G16" s="273"/>
      <c r="H16" s="124">
        <f>IFERROR(H15/$M$15,"")</f>
        <v>0.20754716981132076</v>
      </c>
      <c r="I16" s="273">
        <f>IFERROR(I15/$M$15,"")</f>
        <v>0.21698113207547171</v>
      </c>
      <c r="J16" s="273"/>
      <c r="K16" s="124">
        <f>IFERROR(K15/$M$15,"")</f>
        <v>4.716981132075472E-2</v>
      </c>
      <c r="L16" s="124">
        <f>IFERROR(L15/$M$15,"")</f>
        <v>0</v>
      </c>
      <c r="M16" s="7">
        <f>SUM(E16:L16)</f>
        <v>1.0000000000000002</v>
      </c>
    </row>
    <row r="17" spans="2:23" ht="11.25" customHeight="1">
      <c r="F17" s="4"/>
      <c r="G17" s="4"/>
    </row>
    <row r="18" spans="2:23" ht="11.25" customHeight="1">
      <c r="F18" s="4"/>
      <c r="G18" s="4"/>
    </row>
    <row r="19" spans="2:23" ht="11.25" customHeight="1">
      <c r="F19" s="4"/>
      <c r="G19" s="4"/>
    </row>
    <row r="20" spans="2:23" ht="11.25" customHeight="1">
      <c r="F20" s="4"/>
      <c r="G20" s="4"/>
    </row>
    <row r="21" spans="2:23" ht="11.25" customHeight="1">
      <c r="F21" s="4"/>
      <c r="G21" s="4"/>
    </row>
    <row r="22" spans="2:23" ht="11.25" customHeight="1">
      <c r="F22" s="4"/>
      <c r="G22" s="4"/>
    </row>
    <row r="23" spans="2:23" ht="11.25" customHeight="1">
      <c r="F23" s="4"/>
      <c r="G23" s="4"/>
    </row>
    <row r="24" spans="2:23" ht="11.25" customHeight="1">
      <c r="F24" s="4"/>
      <c r="G24" s="4"/>
    </row>
    <row r="25" spans="2:23" ht="11.25" customHeight="1">
      <c r="F25" s="4"/>
      <c r="G25" s="4"/>
    </row>
    <row r="26" spans="2:23" ht="11.25" customHeight="1">
      <c r="F26" s="4"/>
      <c r="G26" s="4"/>
      <c r="T26" s="35" t="str">
        <f>IF(S26="","",IF(S26&gt;=89%,"ممتاز",IF(S26&gt;=79%,"جيد جداً",IF(S26&gt;=69%,"جيد",IF(S26&gt;=50%,"مقبول",IF(S26&lt;50%,"ضعيف",""))))))</f>
        <v/>
      </c>
      <c r="U26" s="35"/>
      <c r="V26" s="35"/>
      <c r="W26" s="35"/>
    </row>
    <row r="27" spans="2:23" ht="22.5" customHeight="1">
      <c r="F27" s="4"/>
      <c r="G27" s="4"/>
      <c r="T27" s="35"/>
      <c r="U27" s="35"/>
      <c r="V27" s="35"/>
      <c r="W27" s="35"/>
    </row>
    <row r="28" spans="2:23" ht="22.8">
      <c r="B28" s="275" t="s">
        <v>155</v>
      </c>
      <c r="C28" s="275"/>
      <c r="D28" s="275"/>
      <c r="E28" s="275"/>
      <c r="F28" s="275"/>
      <c r="G28" s="275"/>
      <c r="H28" s="275"/>
      <c r="I28" s="275"/>
      <c r="J28" s="275"/>
      <c r="K28" s="275"/>
      <c r="L28" s="275"/>
      <c r="M28" s="275"/>
    </row>
    <row r="29" spans="2:23" ht="13.5" customHeight="1">
      <c r="F29" s="4"/>
      <c r="G29" s="4"/>
    </row>
    <row r="30" spans="2:23" ht="30.75" customHeight="1">
      <c r="B30" s="236"/>
      <c r="C30" s="236"/>
      <c r="D30" s="236"/>
      <c r="E30" s="236"/>
      <c r="F30" s="120" t="s">
        <v>122</v>
      </c>
      <c r="G30" s="268" t="s">
        <v>194</v>
      </c>
      <c r="H30" s="269"/>
      <c r="I30" s="268" t="s">
        <v>193</v>
      </c>
      <c r="J30" s="269"/>
      <c r="K30" s="120" t="s">
        <v>195</v>
      </c>
      <c r="L30" s="272" t="s">
        <v>196</v>
      </c>
      <c r="M30" s="272"/>
    </row>
    <row r="31" spans="2:23">
      <c r="B31" s="236" t="s">
        <v>121</v>
      </c>
      <c r="C31" s="236"/>
      <c r="D31" s="236"/>
      <c r="E31" s="236"/>
      <c r="F31" s="41">
        <f>IFERROR(COUNT(Large),"")</f>
        <v>106</v>
      </c>
      <c r="G31" s="266">
        <f>IFERROR(SUM(Large),"")</f>
        <v>4107</v>
      </c>
      <c r="H31" s="267"/>
      <c r="I31" s="41">
        <f>IFERROR(F31*60,"")</f>
        <v>6360</v>
      </c>
      <c r="J31" s="41"/>
      <c r="K31" s="41">
        <f>IFERROR(COUNTIFS(Large,"&gt;="&amp;29),"")</f>
        <v>77</v>
      </c>
      <c r="L31" s="259">
        <f>IFERROR(F31-K31,"")</f>
        <v>29</v>
      </c>
      <c r="M31" s="259"/>
    </row>
    <row r="32" spans="2:23">
      <c r="B32" s="236" t="s">
        <v>125</v>
      </c>
      <c r="C32" s="236"/>
      <c r="D32" s="236"/>
      <c r="E32" s="236"/>
      <c r="F32" s="41">
        <f>IFERROR($F$31/2,"")</f>
        <v>53</v>
      </c>
      <c r="G32" s="266">
        <f ca="1">IFERROR(SUM(OFFSET(Large,0,0,$F$32,1)),"")</f>
        <v>2741</v>
      </c>
      <c r="H32" s="267"/>
      <c r="I32" s="8"/>
      <c r="J32" s="8"/>
      <c r="K32" s="41">
        <f ca="1">IFERROR(COUNTIFS(OFFSET(Large,0,0,$F$32,1),"&gt;="&amp;29),"")</f>
        <v>53</v>
      </c>
      <c r="L32" s="259">
        <f ca="1">IFERROR(COUNTIFS(OFFSET(Large,0,0,$F$32,1),"&lt;"&amp;29),"")</f>
        <v>0</v>
      </c>
      <c r="M32" s="259"/>
    </row>
    <row r="33" spans="2:13">
      <c r="B33" s="236" t="s">
        <v>126</v>
      </c>
      <c r="C33" s="236"/>
      <c r="D33" s="236"/>
      <c r="E33" s="236"/>
      <c r="F33" s="41">
        <f>IFERROR(F31-F32,"")</f>
        <v>53</v>
      </c>
      <c r="G33" s="266">
        <f ca="1">IFERROR(G31-G32,"")</f>
        <v>1366</v>
      </c>
      <c r="H33" s="267"/>
      <c r="I33" s="8"/>
      <c r="J33" s="8"/>
      <c r="K33" s="41">
        <f ca="1">IFERROR(K31-K32,"")</f>
        <v>24</v>
      </c>
      <c r="L33" s="259">
        <f ca="1">IFERROR(IF((F33-K33)&lt;0,"",F33-K33),"")</f>
        <v>29</v>
      </c>
      <c r="M33" s="259"/>
    </row>
    <row r="34" spans="2:13" ht="3.75" customHeight="1">
      <c r="F34" s="4"/>
      <c r="G34" s="4"/>
    </row>
    <row r="35" spans="2:13">
      <c r="B35" s="264" t="s">
        <v>123</v>
      </c>
      <c r="C35" s="264"/>
      <c r="D35" s="264"/>
      <c r="E35" s="264"/>
      <c r="F35" s="278">
        <f ca="1">IFERROR((K32+K33)/F31,"")</f>
        <v>0.72641509433962259</v>
      </c>
      <c r="G35" s="278"/>
      <c r="H35" s="278"/>
      <c r="I35" s="263" t="str">
        <f ca="1">IF($F35&gt;=85%,"سهل جدا",IF($F35&gt;=75%,"متوسط السهولةً",IF($F35&gt;=50%,"متوسط الصعوبة",IF($F35&gt;=20%,"صعب",IF($F35&gt;=1%,"صعب جدا","")))))</f>
        <v>متوسط الصعوبة</v>
      </c>
      <c r="J35" s="263"/>
      <c r="K35" s="263"/>
      <c r="L35" s="263"/>
      <c r="M35" s="263"/>
    </row>
    <row r="36" spans="2:13">
      <c r="B36" s="264" t="s">
        <v>124</v>
      </c>
      <c r="C36" s="264"/>
      <c r="D36" s="264"/>
      <c r="E36" s="264"/>
      <c r="F36" s="278">
        <f ca="1">IFERROR((K32-K33)/F32,"")</f>
        <v>0.54716981132075471</v>
      </c>
      <c r="G36" s="278"/>
      <c r="H36" s="278"/>
      <c r="I36" s="263" t="str">
        <f ca="1">IF($F36&gt;=50%,"فوق المثالي (غير واقعي)",IF($F36&gt;=40%,"مثالي (يحفظ)",IF($F36&gt;=31%,"مقبول",IF($F36&gt;=20%,"مقبول ويحتاج إلى تحسين",IF($F36&gt;=0%,"غير مناسب","")))))</f>
        <v>فوق المثالي (غير واقعي)</v>
      </c>
      <c r="J36" s="263"/>
      <c r="K36" s="263"/>
      <c r="L36" s="263"/>
      <c r="M36" s="263"/>
    </row>
    <row r="37" spans="2:13">
      <c r="B37" s="264" t="s">
        <v>127</v>
      </c>
      <c r="C37" s="264"/>
      <c r="D37" s="264"/>
      <c r="E37" s="264"/>
      <c r="F37" s="278">
        <f>IFERROR(G31/I31,"")</f>
        <v>0.64575471698113207</v>
      </c>
      <c r="G37" s="278"/>
      <c r="H37" s="278"/>
      <c r="I37" s="263" t="str">
        <f>IF(F37="","",IF(F37&gt;=89%,"ممتاز",IF(F37&gt;=79%,"جيد جداً",IF(F37&gt;=69%,"جيد",IF(F37&gt;=50%,"مقبول",IF(F37&lt;50%,"ضعيف",""))))))</f>
        <v>مقبول</v>
      </c>
      <c r="J37" s="263"/>
      <c r="K37" s="263"/>
      <c r="L37" s="263"/>
      <c r="M37" s="263"/>
    </row>
    <row r="38" spans="2:13" ht="10.5" customHeight="1"/>
    <row r="44" spans="2:13" ht="26.25" customHeight="1">
      <c r="B44" s="281" t="s">
        <v>158</v>
      </c>
      <c r="C44" s="282"/>
      <c r="D44" s="282"/>
      <c r="E44" s="283"/>
      <c r="F44" s="281" t="s">
        <v>159</v>
      </c>
      <c r="G44" s="282"/>
      <c r="H44" s="282"/>
      <c r="I44" s="282"/>
      <c r="J44" s="282"/>
      <c r="K44" s="282"/>
      <c r="L44" s="282"/>
      <c r="M44" s="283"/>
    </row>
    <row r="45" spans="2:13" ht="15.75" customHeight="1">
      <c r="B45" s="85" t="s">
        <v>182</v>
      </c>
      <c r="C45" s="260" t="s">
        <v>162</v>
      </c>
      <c r="D45" s="261"/>
      <c r="E45" s="86"/>
      <c r="F45" s="85" t="s">
        <v>182</v>
      </c>
      <c r="G45" s="260" t="s">
        <v>171</v>
      </c>
      <c r="H45" s="261"/>
      <c r="I45" s="86"/>
      <c r="J45" s="85" t="s">
        <v>188</v>
      </c>
      <c r="K45" s="260" t="s">
        <v>177</v>
      </c>
      <c r="L45" s="261"/>
      <c r="M45" s="86"/>
    </row>
    <row r="46" spans="2:13" ht="15.75" customHeight="1">
      <c r="B46" s="85" t="s">
        <v>183</v>
      </c>
      <c r="C46" s="260" t="s">
        <v>163</v>
      </c>
      <c r="D46" s="261"/>
      <c r="E46" s="86"/>
      <c r="F46" s="85" t="s">
        <v>183</v>
      </c>
      <c r="G46" s="260" t="s">
        <v>172</v>
      </c>
      <c r="H46" s="261"/>
      <c r="I46" s="86"/>
      <c r="J46" s="85" t="s">
        <v>189</v>
      </c>
      <c r="K46" s="260" t="s">
        <v>178</v>
      </c>
      <c r="L46" s="261"/>
      <c r="M46" s="86"/>
    </row>
    <row r="47" spans="2:13" ht="15.75" customHeight="1">
      <c r="B47" s="85" t="s">
        <v>184</v>
      </c>
      <c r="C47" s="260" t="s">
        <v>164</v>
      </c>
      <c r="D47" s="261"/>
      <c r="E47" s="86"/>
      <c r="F47" s="85" t="s">
        <v>184</v>
      </c>
      <c r="G47" s="260" t="s">
        <v>173</v>
      </c>
      <c r="H47" s="261"/>
      <c r="I47" s="86"/>
      <c r="J47" s="85" t="s">
        <v>190</v>
      </c>
      <c r="K47" s="260" t="s">
        <v>179</v>
      </c>
      <c r="L47" s="261"/>
      <c r="M47" s="86"/>
    </row>
    <row r="48" spans="2:13" ht="15.75" customHeight="1">
      <c r="B48" s="85" t="s">
        <v>185</v>
      </c>
      <c r="C48" s="260" t="s">
        <v>165</v>
      </c>
      <c r="D48" s="261"/>
      <c r="E48" s="86"/>
      <c r="F48" s="85" t="s">
        <v>185</v>
      </c>
      <c r="G48" s="260" t="s">
        <v>174</v>
      </c>
      <c r="H48" s="261"/>
      <c r="I48" s="86"/>
      <c r="J48" s="85" t="s">
        <v>191</v>
      </c>
      <c r="K48" s="260" t="s">
        <v>180</v>
      </c>
      <c r="L48" s="261"/>
      <c r="M48" s="86"/>
    </row>
    <row r="49" spans="2:13" ht="15.75" customHeight="1">
      <c r="B49" s="85" t="s">
        <v>186</v>
      </c>
      <c r="C49" s="260" t="s">
        <v>166</v>
      </c>
      <c r="D49" s="261"/>
      <c r="E49" s="86"/>
      <c r="F49" s="85" t="s">
        <v>186</v>
      </c>
      <c r="G49" s="260" t="s">
        <v>175</v>
      </c>
      <c r="H49" s="261"/>
      <c r="I49" s="86"/>
      <c r="J49" s="85" t="s">
        <v>192</v>
      </c>
      <c r="K49" s="260" t="s">
        <v>181</v>
      </c>
      <c r="L49" s="261"/>
      <c r="M49" s="86"/>
    </row>
    <row r="50" spans="2:13" ht="15.75" customHeight="1">
      <c r="B50" s="85" t="s">
        <v>187</v>
      </c>
      <c r="C50" s="260" t="s">
        <v>167</v>
      </c>
      <c r="D50" s="261"/>
      <c r="E50" s="86"/>
      <c r="F50" s="85" t="s">
        <v>187</v>
      </c>
      <c r="G50" s="260" t="s">
        <v>176</v>
      </c>
      <c r="H50" s="261"/>
      <c r="I50" s="86"/>
      <c r="J50" s="87"/>
      <c r="K50" s="260"/>
      <c r="L50" s="261"/>
      <c r="M50" s="86"/>
    </row>
    <row r="51" spans="2:13" ht="15.75" customHeight="1">
      <c r="B51" s="85" t="s">
        <v>188</v>
      </c>
      <c r="C51" s="260" t="s">
        <v>168</v>
      </c>
      <c r="D51" s="261"/>
      <c r="E51" s="86"/>
      <c r="F51" s="85"/>
      <c r="G51" s="260"/>
      <c r="H51" s="261"/>
      <c r="I51" s="86"/>
      <c r="J51" s="87"/>
      <c r="K51" s="260"/>
      <c r="L51" s="261"/>
      <c r="M51" s="86"/>
    </row>
    <row r="52" spans="2:13">
      <c r="B52" s="85" t="s">
        <v>189</v>
      </c>
      <c r="C52" s="260" t="s">
        <v>169</v>
      </c>
      <c r="D52" s="261"/>
      <c r="E52" s="86"/>
      <c r="F52" s="85"/>
      <c r="G52" s="260"/>
      <c r="H52" s="261"/>
      <c r="I52" s="86"/>
      <c r="J52" s="87"/>
      <c r="K52" s="260"/>
      <c r="L52" s="261"/>
      <c r="M52" s="86"/>
    </row>
    <row r="53" spans="2:13">
      <c r="B53" s="85"/>
      <c r="C53" s="279"/>
      <c r="D53" s="280"/>
      <c r="E53" s="86"/>
      <c r="F53" s="85"/>
      <c r="G53" s="260"/>
      <c r="H53" s="261"/>
      <c r="I53" s="86"/>
      <c r="J53" s="87"/>
      <c r="K53" s="260"/>
      <c r="L53" s="261"/>
      <c r="M53" s="86"/>
    </row>
    <row r="54" spans="2:13">
      <c r="B54" s="85"/>
      <c r="C54" s="279"/>
      <c r="D54" s="280"/>
      <c r="E54" s="86"/>
      <c r="F54" s="85"/>
      <c r="G54" s="260"/>
      <c r="H54" s="261"/>
      <c r="I54" s="86"/>
      <c r="J54" s="87"/>
      <c r="K54" s="260"/>
      <c r="L54" s="261"/>
      <c r="M54" s="86"/>
    </row>
    <row r="55" spans="2:13">
      <c r="B55" s="85"/>
      <c r="C55" s="279"/>
      <c r="D55" s="280"/>
      <c r="E55" s="86"/>
      <c r="F55" s="85"/>
      <c r="G55" s="260"/>
      <c r="H55" s="261"/>
      <c r="I55" s="86"/>
      <c r="J55" s="87"/>
      <c r="K55" s="260"/>
      <c r="L55" s="261"/>
      <c r="M55" s="86"/>
    </row>
    <row r="56" spans="2:13">
      <c r="B56" s="85"/>
      <c r="C56" s="279"/>
      <c r="D56" s="280"/>
      <c r="E56" s="86"/>
      <c r="F56" s="85"/>
      <c r="G56" s="260"/>
      <c r="H56" s="261"/>
      <c r="I56" s="86"/>
      <c r="J56" s="87"/>
      <c r="K56" s="260"/>
      <c r="L56" s="261"/>
      <c r="M56" s="86"/>
    </row>
    <row r="57" spans="2:13">
      <c r="B57" s="85"/>
      <c r="C57" s="279"/>
      <c r="D57" s="280"/>
      <c r="E57" s="86"/>
      <c r="F57" s="85"/>
      <c r="G57" s="279"/>
      <c r="H57" s="280"/>
      <c r="I57" s="86"/>
      <c r="J57" s="88"/>
      <c r="K57" s="279"/>
      <c r="L57" s="280"/>
      <c r="M57" s="86"/>
    </row>
    <row r="60" spans="2:13">
      <c r="H60" s="262" t="s">
        <v>156</v>
      </c>
      <c r="I60" s="262"/>
      <c r="J60" s="89">
        <f>الرئيسية!$B$15</f>
        <v>0</v>
      </c>
      <c r="K60" s="89"/>
    </row>
  </sheetData>
  <sheetProtection password="CC49" sheet="1" scenarios="1" sort="0" autoFilter="0"/>
  <mergeCells count="88">
    <mergeCell ref="K51:L51"/>
    <mergeCell ref="K52:L52"/>
    <mergeCell ref="I13:J13"/>
    <mergeCell ref="B37:E37"/>
    <mergeCell ref="C47:D47"/>
    <mergeCell ref="I30:J30"/>
    <mergeCell ref="B12:B16"/>
    <mergeCell ref="B33:E33"/>
    <mergeCell ref="C12:D12"/>
    <mergeCell ref="I16:J16"/>
    <mergeCell ref="B32:E32"/>
    <mergeCell ref="F13:G13"/>
    <mergeCell ref="L32:M32"/>
    <mergeCell ref="L31:M31"/>
    <mergeCell ref="B31:E31"/>
    <mergeCell ref="I35:M35"/>
    <mergeCell ref="C56:D56"/>
    <mergeCell ref="G46:H46"/>
    <mergeCell ref="B36:E36"/>
    <mergeCell ref="G51:H51"/>
    <mergeCell ref="F36:H36"/>
    <mergeCell ref="G49:H49"/>
    <mergeCell ref="F37:H37"/>
    <mergeCell ref="G56:H56"/>
    <mergeCell ref="K55:L55"/>
    <mergeCell ref="C46:D46"/>
    <mergeCell ref="I37:M37"/>
    <mergeCell ref="G45:H45"/>
    <mergeCell ref="C48:D48"/>
    <mergeCell ref="K53:L53"/>
    <mergeCell ref="G48:H48"/>
    <mergeCell ref="C45:D45"/>
    <mergeCell ref="K45:L45"/>
    <mergeCell ref="K48:L48"/>
    <mergeCell ref="K46:L46"/>
    <mergeCell ref="G47:H47"/>
    <mergeCell ref="K47:L47"/>
    <mergeCell ref="G54:H54"/>
    <mergeCell ref="B44:E44"/>
    <mergeCell ref="F44:M44"/>
    <mergeCell ref="F35:H35"/>
    <mergeCell ref="K57:L57"/>
    <mergeCell ref="K49:L49"/>
    <mergeCell ref="C54:D54"/>
    <mergeCell ref="G57:H57"/>
    <mergeCell ref="G52:H52"/>
    <mergeCell ref="C57:D57"/>
    <mergeCell ref="C51:D51"/>
    <mergeCell ref="G53:H53"/>
    <mergeCell ref="C55:D55"/>
    <mergeCell ref="K54:L54"/>
    <mergeCell ref="C52:D52"/>
    <mergeCell ref="K50:L50"/>
    <mergeCell ref="G55:H55"/>
    <mergeCell ref="C53:D53"/>
    <mergeCell ref="C49:D49"/>
    <mergeCell ref="B4:D4"/>
    <mergeCell ref="L30:M30"/>
    <mergeCell ref="F14:G14"/>
    <mergeCell ref="I12:J12"/>
    <mergeCell ref="F16:G16"/>
    <mergeCell ref="I15:J15"/>
    <mergeCell ref="F15:G15"/>
    <mergeCell ref="B28:M28"/>
    <mergeCell ref="D10:F10"/>
    <mergeCell ref="B7:M7"/>
    <mergeCell ref="B30:E30"/>
    <mergeCell ref="F12:G12"/>
    <mergeCell ref="I9:K9"/>
    <mergeCell ref="C15:C16"/>
    <mergeCell ref="D9:F9"/>
    <mergeCell ref="I14:J14"/>
    <mergeCell ref="A1:C1"/>
    <mergeCell ref="L33:M33"/>
    <mergeCell ref="C50:D50"/>
    <mergeCell ref="H60:I60"/>
    <mergeCell ref="I36:M36"/>
    <mergeCell ref="K56:L56"/>
    <mergeCell ref="G50:H50"/>
    <mergeCell ref="B35:E35"/>
    <mergeCell ref="J10:K10"/>
    <mergeCell ref="B9:C9"/>
    <mergeCell ref="G33:H33"/>
    <mergeCell ref="G30:H30"/>
    <mergeCell ref="G31:H31"/>
    <mergeCell ref="G32:H32"/>
    <mergeCell ref="B10:C10"/>
    <mergeCell ref="C13:C14"/>
  </mergeCells>
  <conditionalFormatting sqref="E12:F12 H12:I12 K12:L12">
    <cfRule type="containsText" dxfId="4" priority="3" operator="containsText" text="ممتاز">
      <formula>NOT(ISERROR(SEARCH("ممتاز",E12)))</formula>
    </cfRule>
    <cfRule type="containsText" dxfId="3" priority="4" operator="containsText" text="جيد جداً">
      <formula>NOT(ISERROR(SEARCH("جيد جداً",E12)))</formula>
    </cfRule>
    <cfRule type="containsText" dxfId="2" priority="5" operator="containsText" text="جيد">
      <formula>NOT(ISERROR(SEARCH("جيد",E12)))</formula>
    </cfRule>
    <cfRule type="containsText" dxfId="1" priority="6" operator="containsText" text="مقبول">
      <formula>NOT(ISERROR(SEARCH("مقبول",E12)))</formula>
    </cfRule>
    <cfRule type="containsText" dxfId="0" priority="7" operator="containsText" text="ضعيف">
      <formula>NOT(ISERROR(SEARCH("ضعيف",E12)))</formula>
    </cfRule>
  </conditionalFormatting>
  <conditionalFormatting sqref="F35:H3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{2BB2B52D-8FB8-4136-B03D-555D1C703BB1}</x14:id>
        </ext>
      </extLst>
    </cfRule>
  </conditionalFormatting>
  <dataValidations count="1">
    <dataValidation type="list" allowBlank="1" showInputMessage="1" showErrorMessage="1" sqref="I45:I57 M45:M57 E45:E57" xr:uid="{00000000-0002-0000-0800-000000000000}">
      <formula1>Tick</formula1>
    </dataValidation>
  </dataValidations>
  <hyperlinks>
    <hyperlink ref="A1" location="الرئيسية!A1" display="الرئيسية" xr:uid="{00000000-0004-0000-0800-000000000000}"/>
    <hyperlink ref="H1" location="أ!A2" display="(أ)" xr:uid="{00000000-0004-0000-0800-000001000000}"/>
    <hyperlink ref="I1" location="ب!A2" display="(ب)" xr:uid="{00000000-0004-0000-0800-000002000000}"/>
    <hyperlink ref="J1" location="ج!A2" display="(ج)" xr:uid="{00000000-0004-0000-0800-000003000000}"/>
    <hyperlink ref="K1" location="د!A2" display="(د)" xr:uid="{00000000-0004-0000-0800-000004000000}"/>
    <hyperlink ref="L1" location="هـ!A2" display="(هـ)" xr:uid="{00000000-0004-0000-0800-000005000000}"/>
    <hyperlink ref="A1:C1" location="الرئيسية!A2" display="الرئيسية" xr:uid="{00000000-0004-0000-0800-000006000000}"/>
  </hyperlinks>
  <printOptions horizontalCentered="1"/>
  <pageMargins left="0.25" right="0.25" top="0.53" bottom="0.46" header="0.3" footer="0.3"/>
  <pageSetup paperSize="9" scale="78"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2B52D-8FB8-4136-B03D-555D1C703BB1}">
            <x14:dataBar minLength="0" maxLength="100" negativeBarColorSameAsPositive="1" axisPosition="none">
              <x14:cfvo type="min"/>
              <x14:cfvo type="max"/>
            </x14:dataBar>
          </x14:cfRule>
          <xm:sqref>F35:H37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10</vt:i4>
      </vt:variant>
      <vt:variant>
        <vt:lpstr>النطاقات المسماة</vt:lpstr>
      </vt:variant>
      <vt:variant>
        <vt:i4>28</vt:i4>
      </vt:variant>
    </vt:vector>
  </HeadingPairs>
  <TitlesOfParts>
    <vt:vector size="38" baseType="lpstr">
      <vt:lpstr>الرئيسية</vt:lpstr>
      <vt:lpstr>All</vt:lpstr>
      <vt:lpstr>أ</vt:lpstr>
      <vt:lpstr>ب</vt:lpstr>
      <vt:lpstr>ج</vt:lpstr>
      <vt:lpstr>د</vt:lpstr>
      <vt:lpstr>Ref_Data</vt:lpstr>
      <vt:lpstr>هـ</vt:lpstr>
      <vt:lpstr>التحليل</vt:lpstr>
      <vt:lpstr>Scope</vt:lpstr>
      <vt:lpstr>AllMonthsArEn</vt:lpstr>
      <vt:lpstr>Classes</vt:lpstr>
      <vt:lpstr>ExamMonths</vt:lpstr>
      <vt:lpstr>Grade_Names</vt:lpstr>
      <vt:lpstr>Grades</vt:lpstr>
      <vt:lpstr>Hijri_Months</vt:lpstr>
      <vt:lpstr>HijriMonthesRange</vt:lpstr>
      <vt:lpstr>ب!Large</vt:lpstr>
      <vt:lpstr>ج!Large</vt:lpstr>
      <vt:lpstr>د!Large</vt:lpstr>
      <vt:lpstr>هـ!Large</vt:lpstr>
      <vt:lpstr>Large</vt:lpstr>
      <vt:lpstr>Ref_Data!ListSort_TB</vt:lpstr>
      <vt:lpstr>Month</vt:lpstr>
      <vt:lpstr>All!Print_Area</vt:lpstr>
      <vt:lpstr>Ref_Data!Print_Area</vt:lpstr>
      <vt:lpstr>أ!Print_Area</vt:lpstr>
      <vt:lpstr>التحليل!Print_Area</vt:lpstr>
      <vt:lpstr>ب!Print_Area</vt:lpstr>
      <vt:lpstr>ج!Print_Area</vt:lpstr>
      <vt:lpstr>د!Print_Area</vt:lpstr>
      <vt:lpstr>هـ!Print_Area</vt:lpstr>
      <vt:lpstr>Ref_Data!Print_Titles</vt:lpstr>
      <vt:lpstr>Semester</vt:lpstr>
      <vt:lpstr>Tick</vt:lpstr>
      <vt:lpstr>أشهر_ميلادية</vt:lpstr>
      <vt:lpstr>أشهر_هجرية</vt:lpstr>
      <vt:lpstr>الشعب</vt:lpstr>
    </vt:vector>
  </TitlesOfParts>
  <Company>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Emad Mahmoud Abd El Hameed</dc:creator>
  <cp:lastModifiedBy>HP</cp:lastModifiedBy>
  <dcterms:created xsi:type="dcterms:W3CDTF">2020-11-03T14:10:50Z</dcterms:created>
  <dcterms:modified xsi:type="dcterms:W3CDTF">2023-09-03T19:57:18Z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8bbca1065dac4a8586d54661a1f5b633</vt:lpwstr>
  </property>
</Properties>
</file>