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6" windowHeight="11040" activeTab="2"/>
  </bookViews>
  <sheets>
    <sheet name="OEE" sheetId="1" r:id="rId1"/>
    <sheet name="Mapping" sheetId="2" r:id="rId2"/>
    <sheet name="Format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/>
  <c r="I5"/>
  <c r="B16" i="1" l="1"/>
  <c r="B15"/>
  <c r="B14"/>
  <c r="B17" s="1"/>
  <c r="B13"/>
  <c r="B12"/>
  <c r="D30" l="1"/>
  <c r="B40" l="1"/>
  <c r="C30"/>
  <c r="B35"/>
  <c r="D31"/>
  <c r="C31"/>
  <c r="B34"/>
  <c r="B36" l="1"/>
  <c r="B37" l="1"/>
  <c r="B38" l="1"/>
  <c r="B39" l="1"/>
</calcChain>
</file>

<file path=xl/sharedStrings.xml><?xml version="1.0" encoding="utf-8"?>
<sst xmlns="http://schemas.openxmlformats.org/spreadsheetml/2006/main" count="190" uniqueCount="118">
  <si>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</si>
  <si>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</si>
  <si>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</si>
  <si>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</si>
  <si>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</si>
  <si>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</si>
  <si>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</si>
  <si>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</si>
  <si>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</si>
  <si>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</si>
  <si>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</si>
  <si>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</si>
  <si>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</si>
  <si>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</si>
  <si>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</si>
  <si>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</si>
  <si>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</si>
  <si>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</si>
  <si>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</si>
  <si>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</si>
  <si>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</si>
  <si>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</si>
  <si>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</si>
  <si>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</si>
  <si>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</si>
  <si>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</si>
  <si>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</si>
  <si>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</si>
  <si>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</si>
  <si>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</si>
  <si>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</si>
  <si>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</si>
  <si>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</si>
  <si>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</si>
  <si>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</si>
  <si>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</si>
  <si>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</si>
  <si>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</si>
  <si>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</si>
  <si>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</si>
  <si>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</si>
  <si>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</si>
  <si>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</si>
  <si>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</si>
  <si>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</si>
  <si>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</si>
  <si>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</si>
  <si>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</si>
  <si>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</si>
  <si>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</si>
  <si>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</si>
  <si>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</si>
  <si>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</si>
  <si>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</si>
  <si>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</si>
  <si>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</si>
  <si>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</si>
  <si>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</si>
  <si>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</si>
  <si>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</si>
  <si>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</si>
  <si>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</si>
  <si>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</si>
  <si>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</si>
  <si>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</si>
  <si>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Auto Cycle ON time</t>
  </si>
  <si>
    <t>Auto Cycle OFF time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</si>
  <si>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</si>
  <si>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</si>
  <si>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</si>
  <si>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</si>
  <si>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</si>
  <si>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</si>
  <si>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Auto Cycle ON time pick value to software</t>
  </si>
  <si>
    <t>Auto Cycle OFF time pick value to software</t>
  </si>
  <si>
    <t>D5102</t>
  </si>
  <si>
    <t>D5104</t>
  </si>
  <si>
    <t>D5105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</si>
  <si>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</si>
  <si>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</si>
  <si>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</si>
  <si>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</si>
  <si>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</si>
  <si>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</si>
  <si>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</si>
  <si>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</si>
  <si>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</si>
  <si>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</si>
  <si>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</si>
  <si>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</si>
  <si>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</si>
  <si>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</si>
  <si>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</si>
  <si>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</si>
  <si>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</si>
  <si>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OK Production</t>
  </si>
  <si>
    <t>From PLC</t>
  </si>
  <si>
    <t>Addition in Software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</si>
  <si>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</si>
  <si>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</si>
  <si>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</si>
  <si>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</si>
  <si>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</si>
  <si>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</si>
  <si>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</si>
  <si>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DFT</t>
  </si>
  <si>
    <t>Viscocity</t>
  </si>
  <si>
    <t>Resistivity</t>
  </si>
  <si>
    <t>Convection zone 1 Temp</t>
  </si>
  <si>
    <t>Convection zone 2 Temp</t>
  </si>
  <si>
    <t>Convection zone 3 Temp</t>
  </si>
  <si>
    <t>Cooling zone 1 Temp</t>
  </si>
  <si>
    <t>Cooling zone 2 Temp</t>
  </si>
  <si>
    <t>Shift</t>
  </si>
  <si>
    <t xml:space="preserve"> Shift 1</t>
  </si>
  <si>
    <t>auto</t>
  </si>
  <si>
    <t>in put from user</t>
  </si>
  <si>
    <t>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</si>
</sst>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FD-4B49-A931-CBDB4D341357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zoomScale="115" zoomScaleNormal="115" workbookViewId="0">
      <selection activeCell="B8" sqref="B8"/>
    </sheetView>
  </sheetViews>
  <sheetFormatPr defaultColWidth="9.109375" defaultRowHeight="13.8"/>
  <cols>
    <col min="1" max="1" width="28.6640625" style="2" bestFit="1" customWidth="1"/>
    <col min="2" max="2" width="20.44140625" style="2" customWidth="1"/>
    <col min="3" max="3" width="67.5546875" style="2" bestFit="1" customWidth="1"/>
    <col min="4" max="4" width="20.33203125" style="2" bestFit="1" customWidth="1"/>
    <col min="5" max="5" width="3.88671875" style="2" customWidth="1"/>
    <col min="6" max="6" width="14.6640625" style="2" bestFit="1" customWidth="1"/>
    <col min="7" max="7" width="23.33203125" style="2" bestFit="1" customWidth="1"/>
    <col min="8" max="8" width="12.5546875" style="2" bestFit="1" customWidth="1"/>
    <col min="9" max="9" width="15" style="2" customWidth="1"/>
    <col min="10" max="16384" width="9.109375" style="2"/>
  </cols>
  <sheetData>
    <row r="2" spans="1:3">
      <c r="A2" s="45" t="s">
        <v>52</v>
      </c>
      <c r="B2" s="45"/>
      <c r="C2" s="45"/>
    </row>
    <row r="3" spans="1:3">
      <c r="A3" s="24"/>
      <c r="B3" s="24"/>
      <c r="C3" s="24"/>
    </row>
    <row r="4" spans="1:3">
      <c r="A4" s="25"/>
      <c r="B4" s="5" t="s">
        <v>40</v>
      </c>
      <c r="C4" s="23" t="s">
        <v>44</v>
      </c>
    </row>
    <row r="5" spans="1:3">
      <c r="A5" s="26" t="s">
        <v>41</v>
      </c>
      <c r="B5" s="26" t="s">
        <v>45</v>
      </c>
      <c r="C5" s="26" t="s">
        <v>61</v>
      </c>
    </row>
    <row r="6" spans="1:3">
      <c r="A6" s="26" t="s">
        <v>60</v>
      </c>
      <c r="B6" s="27">
        <v>1.5</v>
      </c>
      <c r="C6" s="26" t="s">
        <v>62</v>
      </c>
    </row>
    <row r="7" spans="1:3">
      <c r="A7" s="26" t="s">
        <v>42</v>
      </c>
      <c r="B7" s="27">
        <v>3000</v>
      </c>
      <c r="C7" s="26" t="s">
        <v>46</v>
      </c>
    </row>
    <row r="8" spans="1:3">
      <c r="A8" s="26" t="s">
        <v>43</v>
      </c>
      <c r="B8" s="27">
        <v>15</v>
      </c>
      <c r="C8" s="26" t="s">
        <v>61</v>
      </c>
    </row>
    <row r="9" spans="1:3">
      <c r="A9" s="26" t="s">
        <v>33</v>
      </c>
      <c r="B9" s="27">
        <v>2960</v>
      </c>
      <c r="C9" s="26" t="s">
        <v>47</v>
      </c>
    </row>
    <row r="10" spans="1:3">
      <c r="A10" s="26" t="s">
        <v>48</v>
      </c>
      <c r="B10" s="27">
        <v>1800</v>
      </c>
      <c r="C10" s="26" t="s">
        <v>47</v>
      </c>
    </row>
    <row r="11" spans="1:3">
      <c r="A11" s="26" t="s">
        <v>49</v>
      </c>
      <c r="B11" s="27">
        <v>27600</v>
      </c>
      <c r="C11" s="26" t="s">
        <v>50</v>
      </c>
    </row>
    <row r="12" spans="1:3">
      <c r="A12" s="26" t="s">
        <v>34</v>
      </c>
      <c r="B12" s="28">
        <f>B8/B9*1000000</f>
        <v>5067.5675675675675</v>
      </c>
      <c r="C12" s="46" t="s">
        <v>51</v>
      </c>
    </row>
    <row r="13" spans="1:3">
      <c r="A13" s="29" t="s">
        <v>36</v>
      </c>
      <c r="B13" s="28">
        <f>B10/B11*100</f>
        <v>6.5217391304347823</v>
      </c>
      <c r="C13" s="46"/>
    </row>
    <row r="14" spans="1:3">
      <c r="A14" s="29" t="s">
        <v>35</v>
      </c>
      <c r="B14" s="28">
        <f>B9/B7*100</f>
        <v>98.666666666666671</v>
      </c>
      <c r="C14" s="46"/>
    </row>
    <row r="15" spans="1:3">
      <c r="A15" s="29" t="s">
        <v>37</v>
      </c>
      <c r="B15" s="28">
        <f>(B11-B10)/B11*100</f>
        <v>93.478260869565219</v>
      </c>
      <c r="C15" s="46"/>
    </row>
    <row r="16" spans="1:3">
      <c r="A16" s="29" t="s">
        <v>38</v>
      </c>
      <c r="B16" s="28">
        <f>(B9-B8)/B9*100</f>
        <v>99.493243243243242</v>
      </c>
      <c r="C16" s="46"/>
    </row>
    <row r="17" spans="1:4">
      <c r="A17" s="29" t="s">
        <v>39</v>
      </c>
      <c r="B17" s="28">
        <f>B14*B15*B16/10000</f>
        <v>91.764492753623188</v>
      </c>
      <c r="C17" s="46"/>
    </row>
    <row r="18" spans="1:4" ht="14.4">
      <c r="A18" s="18"/>
      <c r="B18" s="19"/>
      <c r="C18" s="20"/>
    </row>
    <row r="19" spans="1:4">
      <c r="A19" s="47" t="s">
        <v>54</v>
      </c>
      <c r="B19" s="47"/>
      <c r="C19" s="47"/>
      <c r="D19" s="47"/>
    </row>
    <row r="20" spans="1:4" ht="27.6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>
      <c r="A27" s="3" t="s">
        <v>0</v>
      </c>
      <c r="B27" s="3" t="s">
        <v>29</v>
      </c>
      <c r="C27" s="3">
        <v>6.6</v>
      </c>
      <c r="D27" s="3">
        <v>6.4</v>
      </c>
    </row>
    <row r="28" spans="1:4">
      <c r="A28" s="3" t="s">
        <v>1</v>
      </c>
      <c r="B28" s="3" t="s">
        <v>29</v>
      </c>
      <c r="C28" s="3">
        <v>7.2</v>
      </c>
      <c r="D28" s="3">
        <v>6.2</v>
      </c>
    </row>
    <row r="29" spans="1:4">
      <c r="A29" s="3" t="s">
        <v>2</v>
      </c>
      <c r="B29" s="3" t="s">
        <v>29</v>
      </c>
      <c r="C29" s="3">
        <v>6</v>
      </c>
      <c r="D29" s="3">
        <v>6.2</v>
      </c>
    </row>
    <row r="30" spans="1:4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>
      <c r="B32" s="7"/>
      <c r="C32" s="8"/>
      <c r="D32" s="8"/>
    </row>
    <row r="33" spans="1:9">
      <c r="A33" s="47" t="s">
        <v>63</v>
      </c>
      <c r="B33" s="47"/>
      <c r="C33" s="7" t="s">
        <v>26</v>
      </c>
    </row>
    <row r="34" spans="1:9" s="12" customFormat="1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>
      <c r="C41" s="9" t="s">
        <v>30</v>
      </c>
      <c r="F41" s="44"/>
      <c r="G41" s="44"/>
      <c r="H41" s="15"/>
      <c r="I41" s="16"/>
    </row>
    <row r="43" spans="1:9">
      <c r="A43" s="2" t="s">
        <v>15</v>
      </c>
      <c r="B43" s="2" t="s">
        <v>11</v>
      </c>
    </row>
    <row r="44" spans="1:9">
      <c r="A44" s="2" t="s">
        <v>12</v>
      </c>
      <c r="B44" s="17">
        <v>2.979550894703076E-3</v>
      </c>
    </row>
    <row r="45" spans="1:9">
      <c r="A45" s="2" t="s">
        <v>17</v>
      </c>
      <c r="B45" s="17">
        <v>4.5866563392060217E-2</v>
      </c>
    </row>
    <row r="46" spans="1:9">
      <c r="A46" s="2" t="s">
        <v>18</v>
      </c>
      <c r="B46" s="17">
        <v>0.17470747362008632</v>
      </c>
    </row>
    <row r="47" spans="1:9">
      <c r="A47" s="2" t="s">
        <v>13</v>
      </c>
      <c r="B47" s="17">
        <v>0.26307422174288586</v>
      </c>
    </row>
    <row r="48" spans="1:9">
      <c r="A48" s="2" t="s">
        <v>14</v>
      </c>
      <c r="B48" s="17">
        <v>0.35054555595131032</v>
      </c>
    </row>
    <row r="49" spans="1:2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B21" sqref="B21"/>
    </sheetView>
  </sheetViews>
  <sheetFormatPr defaultColWidth="31.44140625" defaultRowHeight="14.4"/>
  <cols>
    <col min="1" max="1" width="6.88671875" bestFit="1" customWidth="1"/>
    <col min="2" max="2" width="39.6640625" bestFit="1" customWidth="1"/>
    <col min="3" max="3" width="8.33203125" customWidth="1"/>
    <col min="4" max="4" width="4.88671875" customWidth="1"/>
    <col min="5" max="5" width="22.109375" bestFit="1" customWidth="1"/>
    <col min="6" max="6" width="6.33203125" bestFit="1" customWidth="1"/>
    <col min="7" max="7" width="82" customWidth="1"/>
  </cols>
  <sheetData>
    <row r="2" spans="1:7">
      <c r="A2" s="48" t="s">
        <v>90</v>
      </c>
      <c r="B2" s="48"/>
      <c r="C2" s="48"/>
      <c r="D2" s="48"/>
      <c r="E2" s="48"/>
      <c r="F2" s="48"/>
      <c r="G2" s="48"/>
    </row>
    <row r="3" spans="1:7">
      <c r="A3" s="37"/>
      <c r="B3" s="49" t="s">
        <v>91</v>
      </c>
      <c r="C3" s="49"/>
      <c r="D3" s="49"/>
      <c r="E3" s="49"/>
      <c r="F3" s="37"/>
      <c r="G3" s="37"/>
    </row>
    <row r="5" spans="1:7">
      <c r="A5" s="35" t="s">
        <v>81</v>
      </c>
      <c r="B5" s="35" t="s">
        <v>80</v>
      </c>
      <c r="C5" s="35" t="s">
        <v>79</v>
      </c>
    </row>
    <row r="6" spans="1:7" ht="28.8">
      <c r="A6" s="32">
        <v>1</v>
      </c>
      <c r="B6" s="34" t="s">
        <v>82</v>
      </c>
      <c r="C6" s="32" t="s">
        <v>75</v>
      </c>
      <c r="E6" s="30" t="s">
        <v>67</v>
      </c>
      <c r="F6" s="31" t="s">
        <v>68</v>
      </c>
      <c r="G6" s="30" t="s">
        <v>69</v>
      </c>
    </row>
    <row r="7" spans="1:7" ht="43.2">
      <c r="A7" s="32">
        <v>2</v>
      </c>
      <c r="B7" s="34" t="s">
        <v>65</v>
      </c>
      <c r="C7" s="32" t="s">
        <v>76</v>
      </c>
      <c r="E7" s="30" t="s">
        <v>70</v>
      </c>
      <c r="F7" s="31" t="s">
        <v>71</v>
      </c>
      <c r="G7" s="30" t="s">
        <v>72</v>
      </c>
    </row>
    <row r="8" spans="1:7">
      <c r="A8" s="32">
        <v>3</v>
      </c>
      <c r="B8" s="34" t="s">
        <v>66</v>
      </c>
      <c r="C8" s="32" t="s">
        <v>78</v>
      </c>
    </row>
    <row r="9" spans="1:7">
      <c r="A9" s="32">
        <v>4</v>
      </c>
      <c r="B9" s="34" t="s">
        <v>73</v>
      </c>
      <c r="C9" s="32" t="s">
        <v>77</v>
      </c>
      <c r="F9" s="48" t="s">
        <v>88</v>
      </c>
      <c r="G9" s="48"/>
    </row>
    <row r="10" spans="1:7">
      <c r="A10" s="32">
        <v>5</v>
      </c>
      <c r="B10" s="34" t="s">
        <v>74</v>
      </c>
      <c r="C10" s="32" t="s">
        <v>78</v>
      </c>
      <c r="F10" s="36" t="s">
        <v>83</v>
      </c>
      <c r="G10" s="33" t="s">
        <v>86</v>
      </c>
    </row>
    <row r="11" spans="1:7">
      <c r="F11" s="36" t="s">
        <v>84</v>
      </c>
      <c r="G11" s="33" t="s">
        <v>87</v>
      </c>
    </row>
    <row r="12" spans="1:7">
      <c r="F12" s="36" t="s">
        <v>85</v>
      </c>
      <c r="G12" s="33" t="s">
        <v>89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U25"/>
  <sheetViews>
    <sheetView tabSelected="1" workbookViewId="0">
      <selection activeCell="G25" sqref="G25"/>
    </sheetView>
  </sheetViews>
  <sheetFormatPr defaultColWidth="9.109375" defaultRowHeight="14.4"/>
  <cols>
    <col min="1" max="1" width="10.6640625" style="38" bestFit="1" customWidth="1"/>
    <col min="2" max="3" width="9.109375" style="38"/>
    <col min="4" max="4" width="12.33203125" style="38" bestFit="1" customWidth="1"/>
    <col min="5" max="5" width="17.5546875" style="38" bestFit="1" customWidth="1"/>
    <col min="6" max="6" width="15.109375" style="38" bestFit="1" customWidth="1"/>
    <col min="7" max="7" width="17.5546875" style="38" bestFit="1" customWidth="1"/>
    <col min="8" max="8" width="17.5546875" style="38" customWidth="1"/>
    <col min="9" max="9" width="15.6640625" style="38" bestFit="1" customWidth="1"/>
    <col min="10" max="10" width="24.88671875" style="38" customWidth="1"/>
    <col min="11" max="11" width="14.5546875" style="38" bestFit="1" customWidth="1"/>
    <col min="12" max="12" width="14" style="38" bestFit="1" customWidth="1"/>
    <col min="13" max="13" width="25.44140625" style="38" customWidth="1"/>
    <col min="14" max="14" width="12.44140625" style="38" customWidth="1"/>
    <col min="15" max="15" width="11.5546875" style="38" customWidth="1"/>
    <col min="16" max="16" width="10.6640625" style="38" customWidth="1"/>
    <col min="17" max="17" width="14.109375" style="38" customWidth="1"/>
    <col min="18" max="18" width="13.33203125" style="38" customWidth="1"/>
    <col min="19" max="19" width="13.6640625" style="38" customWidth="1"/>
    <col min="20" max="20" width="13.5546875" style="38" customWidth="1"/>
    <col min="21" max="21" width="14.6640625" style="38" customWidth="1"/>
    <col min="22" max="16384" width="9.109375" style="38"/>
  </cols>
  <sheetData>
    <row r="2" spans="1:21">
      <c r="A2" s="50" t="s">
        <v>92</v>
      </c>
      <c r="B2" s="50"/>
      <c r="C2" s="50"/>
      <c r="D2" s="50"/>
      <c r="E2" s="50"/>
    </row>
    <row r="3" spans="1:21" ht="28.8">
      <c r="D3" s="41" t="s">
        <v>94</v>
      </c>
      <c r="E3" s="41" t="s">
        <v>94</v>
      </c>
      <c r="F3" s="31" t="s">
        <v>94</v>
      </c>
      <c r="G3" s="31" t="s">
        <v>94</v>
      </c>
      <c r="H3" s="31" t="s">
        <v>96</v>
      </c>
      <c r="I3" s="31" t="s">
        <v>97</v>
      </c>
      <c r="J3" s="31" t="s">
        <v>100</v>
      </c>
      <c r="K3" s="31" t="s">
        <v>96</v>
      </c>
      <c r="L3" s="31" t="s">
        <v>96</v>
      </c>
      <c r="M3" s="31" t="s">
        <v>103</v>
      </c>
      <c r="N3" s="31" t="s">
        <v>94</v>
      </c>
      <c r="O3" s="31" t="s">
        <v>94</v>
      </c>
      <c r="P3" s="31" t="s">
        <v>94</v>
      </c>
      <c r="Q3" s="31" t="s">
        <v>96</v>
      </c>
      <c r="R3" s="31" t="s">
        <v>96</v>
      </c>
      <c r="S3" s="31" t="s">
        <v>96</v>
      </c>
      <c r="T3" s="31" t="s">
        <v>96</v>
      </c>
      <c r="U3" s="31" t="s">
        <v>96</v>
      </c>
    </row>
    <row r="4" spans="1:21" ht="28.8">
      <c r="A4" s="31" t="s">
        <v>98</v>
      </c>
      <c r="B4" s="31" t="s">
        <v>99</v>
      </c>
      <c r="C4" s="42" t="s">
        <v>113</v>
      </c>
      <c r="D4" s="31" t="s">
        <v>104</v>
      </c>
      <c r="E4" s="31" t="s">
        <v>102</v>
      </c>
      <c r="F4" s="31" t="s">
        <v>42</v>
      </c>
      <c r="G4" s="31" t="s">
        <v>43</v>
      </c>
      <c r="H4" s="31" t="s">
        <v>95</v>
      </c>
      <c r="I4" s="31" t="s">
        <v>33</v>
      </c>
      <c r="J4" s="31" t="s">
        <v>48</v>
      </c>
      <c r="K4" s="31" t="s">
        <v>53</v>
      </c>
      <c r="L4" s="31" t="s">
        <v>19</v>
      </c>
      <c r="M4" s="31" t="s">
        <v>93</v>
      </c>
      <c r="N4" s="31" t="s">
        <v>105</v>
      </c>
      <c r="O4" s="31" t="s">
        <v>106</v>
      </c>
      <c r="P4" s="31" t="s">
        <v>107</v>
      </c>
      <c r="Q4" s="31" t="s">
        <v>108</v>
      </c>
      <c r="R4" s="31" t="s">
        <v>109</v>
      </c>
      <c r="S4" s="31" t="s">
        <v>110</v>
      </c>
      <c r="T4" s="31" t="s">
        <v>111</v>
      </c>
      <c r="U4" s="31" t="s">
        <v>112</v>
      </c>
    </row>
    <row r="5" spans="1:21">
      <c r="A5" s="39">
        <v>45751</v>
      </c>
      <c r="B5" s="40">
        <v>0.43767361111111114</v>
      </c>
      <c r="C5" s="40" t="s">
        <v>114</v>
      </c>
      <c r="D5" s="31" t="s">
        <v>101</v>
      </c>
      <c r="E5" s="31">
        <v>1.7</v>
      </c>
      <c r="F5" s="31">
        <v>2500</v>
      </c>
      <c r="G5" s="31">
        <v>15</v>
      </c>
      <c r="H5" s="31">
        <v>2470</v>
      </c>
      <c r="I5" s="31">
        <f>G5+H5</f>
        <v>2485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>
      <c r="A6" s="31"/>
      <c r="B6" s="31"/>
      <c r="C6" s="42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>
      <c r="A7" s="31"/>
      <c r="B7" s="31"/>
      <c r="C7" s="42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 spans="1:21">
      <c r="A8" s="31"/>
      <c r="B8" s="31"/>
      <c r="C8" s="42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>
      <c r="A9" s="31"/>
      <c r="B9" s="31"/>
      <c r="C9" s="42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5" spans="1:21" ht="28.8">
      <c r="A15" s="43" t="s">
        <v>115</v>
      </c>
      <c r="B15" s="43" t="s">
        <v>115</v>
      </c>
      <c r="C15" s="43" t="s">
        <v>115</v>
      </c>
      <c r="D15" s="43" t="s">
        <v>116</v>
      </c>
      <c r="E15" s="43" t="s">
        <v>116</v>
      </c>
      <c r="F15" s="43" t="s">
        <v>116</v>
      </c>
      <c r="G15" s="43" t="s">
        <v>116</v>
      </c>
      <c r="H15" s="42" t="s">
        <v>96</v>
      </c>
      <c r="I15" s="42" t="s">
        <v>97</v>
      </c>
      <c r="J15" s="42" t="s">
        <v>100</v>
      </c>
      <c r="K15" s="42" t="s">
        <v>96</v>
      </c>
      <c r="L15" s="42" t="s">
        <v>96</v>
      </c>
      <c r="M15" s="42" t="s">
        <v>103</v>
      </c>
      <c r="N15" s="41" t="s">
        <v>116</v>
      </c>
      <c r="O15" s="41" t="s">
        <v>116</v>
      </c>
      <c r="P15" s="41" t="s">
        <v>116</v>
      </c>
      <c r="Q15" s="42" t="s">
        <v>96</v>
      </c>
      <c r="R15" s="42" t="s">
        <v>96</v>
      </c>
      <c r="S15" s="42" t="s">
        <v>96</v>
      </c>
      <c r="T15" s="42" t="s">
        <v>96</v>
      </c>
      <c r="U15" s="42" t="s">
        <v>96</v>
      </c>
    </row>
    <row r="16" spans="1:21" ht="28.8">
      <c r="A16" s="42" t="s">
        <v>98</v>
      </c>
      <c r="B16" s="42" t="s">
        <v>99</v>
      </c>
      <c r="C16" s="42" t="s">
        <v>113</v>
      </c>
      <c r="D16" s="42" t="s">
        <v>104</v>
      </c>
      <c r="E16" s="42" t="s">
        <v>102</v>
      </c>
      <c r="F16" s="42" t="s">
        <v>42</v>
      </c>
      <c r="G16" s="42" t="s">
        <v>43</v>
      </c>
      <c r="H16" s="42" t="s">
        <v>95</v>
      </c>
      <c r="I16" s="42" t="s">
        <v>33</v>
      </c>
      <c r="J16" s="42" t="s">
        <v>48</v>
      </c>
      <c r="K16" s="42" t="s">
        <v>53</v>
      </c>
      <c r="L16" s="42" t="s">
        <v>19</v>
      </c>
      <c r="M16" s="42" t="s">
        <v>93</v>
      </c>
      <c r="N16" s="42" t="s">
        <v>105</v>
      </c>
      <c r="O16" s="42" t="s">
        <v>106</v>
      </c>
      <c r="P16" s="42" t="s">
        <v>107</v>
      </c>
      <c r="Q16" s="42" t="s">
        <v>108</v>
      </c>
      <c r="R16" s="42" t="s">
        <v>109</v>
      </c>
      <c r="S16" s="42" t="s">
        <v>110</v>
      </c>
      <c r="T16" s="42" t="s">
        <v>111</v>
      </c>
      <c r="U16" s="42" t="s">
        <v>112</v>
      </c>
    </row>
    <row r="17" spans="1:21">
      <c r="A17" s="39">
        <v>45751</v>
      </c>
      <c r="B17" s="40">
        <v>0.43767361111111114</v>
      </c>
      <c r="C17" s="40" t="s">
        <v>114</v>
      </c>
      <c r="D17" s="42" t="s">
        <v>101</v>
      </c>
      <c r="E17" s="42">
        <v>1.7</v>
      </c>
      <c r="F17" s="42">
        <v>2500</v>
      </c>
      <c r="G17" s="42">
        <v>15</v>
      </c>
      <c r="H17" s="42">
        <v>2470</v>
      </c>
      <c r="I17" s="42">
        <f>G17+H17</f>
        <v>2485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5" spans="1:21">
      <c r="G25" s="38" t="s">
        <v>117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2025-04-06T05:04:15Z</dcterms:modified>
</cp:coreProperties>
</file>