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urses\Forecasting\coursework\"/>
    </mc:Choice>
  </mc:AlternateContent>
  <xr:revisionPtr revIDLastSave="0" documentId="13_ncr:1_{CC6B372F-0A10-4100-8C95-14E14723527B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Original_data" sheetId="1" r:id="rId1"/>
    <sheet name="Data" sheetId="2" r:id="rId2"/>
    <sheet name="CalAdj" sheetId="4" r:id="rId3"/>
    <sheet name="Data2" sheetId="5" r:id="rId4"/>
    <sheet name="Sheet1" sheetId="6" r:id="rId5"/>
    <sheet name="Seas_plot" sheetId="3" r:id="rId6"/>
  </sheets>
  <definedNames>
    <definedName name="_xlnm._FilterDatabase" localSheetId="2" hidden="1">CalAdj!$A$1:$G$253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46" i="4" l="1"/>
  <c r="E245" i="4"/>
  <c r="I3" i="4" l="1" a="1"/>
  <c r="I3" i="4" s="1"/>
  <c r="F244" i="4" l="1"/>
  <c r="F238" i="4"/>
  <c r="D238" i="4"/>
  <c r="F2" i="4"/>
  <c r="F203" i="4" l="1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9" i="4"/>
  <c r="F240" i="4"/>
  <c r="F241" i="4"/>
  <c r="F242" i="4"/>
  <c r="F243" i="4"/>
  <c r="F247" i="4"/>
  <c r="F248" i="4"/>
  <c r="F249" i="4"/>
  <c r="F250" i="4"/>
  <c r="F251" i="4"/>
  <c r="F252" i="4"/>
  <c r="F253" i="4"/>
  <c r="F196" i="4"/>
  <c r="F197" i="4"/>
  <c r="F198" i="4"/>
  <c r="F199" i="4"/>
  <c r="F200" i="4"/>
  <c r="F201" i="4"/>
  <c r="F202" i="4"/>
  <c r="I19" i="4"/>
  <c r="F246" i="4" l="1"/>
  <c r="F245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D2" i="4"/>
  <c r="I13" i="4"/>
  <c r="I12" i="4"/>
  <c r="I11" i="4"/>
  <c r="I10" i="4"/>
  <c r="I9" i="4"/>
  <c r="I8" i="4"/>
  <c r="I7" i="4"/>
  <c r="I6" i="4"/>
  <c r="I5" i="4"/>
  <c r="I4" i="4"/>
  <c r="D253" i="4"/>
  <c r="D252" i="4"/>
  <c r="D251" i="4"/>
  <c r="D250" i="4"/>
  <c r="D249" i="4"/>
  <c r="D248" i="4"/>
  <c r="D247" i="4"/>
  <c r="D244" i="4"/>
  <c r="D243" i="4"/>
  <c r="D242" i="4"/>
  <c r="D241" i="4"/>
  <c r="D240" i="4"/>
  <c r="D239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K12" i="4" l="1"/>
  <c r="K10" i="4"/>
  <c r="K8" i="4"/>
  <c r="L3" i="4" a="1"/>
  <c r="L3" i="4" s="1"/>
  <c r="K7" i="4"/>
  <c r="K9" i="4"/>
  <c r="K11" i="4"/>
  <c r="K13" i="4"/>
  <c r="K6" i="4"/>
  <c r="L7" i="4"/>
  <c r="K3" i="4" a="1"/>
  <c r="K3" i="4" s="1"/>
  <c r="L10" i="4"/>
  <c r="K4" i="4"/>
  <c r="K5" i="4"/>
  <c r="I14" i="4"/>
  <c r="I16" i="4" s="1"/>
  <c r="K14" i="4" l="1"/>
  <c r="K16" i="4" s="1"/>
  <c r="L9" i="4"/>
  <c r="L4" i="4"/>
  <c r="L11" i="4"/>
  <c r="L8" i="4"/>
  <c r="L12" i="4"/>
  <c r="L5" i="4"/>
  <c r="L13" i="4"/>
  <c r="L6" i="4"/>
  <c r="I15" i="4"/>
  <c r="K15" i="4" l="1"/>
  <c r="L14" i="4"/>
  <c r="L16" i="4" s="1"/>
  <c r="L15" i="4" l="1"/>
  <c r="G42" i="4" s="1"/>
  <c r="G110" i="4"/>
  <c r="G162" i="4"/>
  <c r="G49" i="4"/>
  <c r="G184" i="4"/>
  <c r="G88" i="4"/>
  <c r="G24" i="4"/>
  <c r="G179" i="4"/>
  <c r="G83" i="4"/>
  <c r="G19" i="4"/>
  <c r="G189" i="4"/>
  <c r="G125" i="4"/>
  <c r="G61" i="4"/>
  <c r="G247" i="4"/>
  <c r="G180" i="4"/>
  <c r="G116" i="4"/>
  <c r="G52" i="4"/>
  <c r="G239" i="4"/>
  <c r="G175" i="4"/>
  <c r="G111" i="4"/>
  <c r="G47" i="4"/>
  <c r="G233" i="4"/>
  <c r="G169" i="4"/>
  <c r="G105" i="4"/>
  <c r="G41" i="4"/>
  <c r="G224" i="4"/>
  <c r="G160" i="4"/>
  <c r="G96" i="4"/>
  <c r="G32" i="4"/>
  <c r="G219" i="4"/>
  <c r="G155" i="4"/>
  <c r="G91" i="4"/>
  <c r="G27" i="4"/>
  <c r="G229" i="4"/>
  <c r="G165" i="4"/>
  <c r="G101" i="4"/>
  <c r="G37" i="4"/>
  <c r="G220" i="4"/>
  <c r="G156" i="4"/>
  <c r="G92" i="4"/>
  <c r="G28" i="4"/>
  <c r="G215" i="4"/>
  <c r="G151" i="4"/>
  <c r="G87" i="4"/>
  <c r="G23" i="4"/>
  <c r="D246" i="4"/>
  <c r="D245" i="4"/>
  <c r="G209" i="4" l="1"/>
  <c r="G138" i="4"/>
  <c r="G150" i="4"/>
  <c r="G246" i="4"/>
  <c r="G119" i="4"/>
  <c r="G253" i="4"/>
  <c r="G124" i="4"/>
  <c r="G5" i="4"/>
  <c r="G133" i="4"/>
  <c r="G252" i="4"/>
  <c r="G123" i="4"/>
  <c r="G245" i="4"/>
  <c r="G128" i="4"/>
  <c r="G9" i="4"/>
  <c r="G137" i="4"/>
  <c r="G15" i="4"/>
  <c r="G143" i="4"/>
  <c r="G20" i="4"/>
  <c r="G148" i="4"/>
  <c r="G29" i="4"/>
  <c r="G157" i="4"/>
  <c r="G51" i="4"/>
  <c r="G211" i="4"/>
  <c r="G152" i="4"/>
  <c r="G81" i="4"/>
  <c r="G241" i="4"/>
  <c r="G82" i="4"/>
  <c r="G78" i="4"/>
  <c r="G106" i="4"/>
  <c r="G86" i="4"/>
  <c r="G113" i="4"/>
  <c r="G242" i="4"/>
  <c r="G206" i="4"/>
  <c r="G234" i="4"/>
  <c r="G214" i="4"/>
  <c r="G66" i="4"/>
  <c r="G55" i="4"/>
  <c r="G183" i="4"/>
  <c r="G60" i="4"/>
  <c r="G188" i="4"/>
  <c r="G69" i="4"/>
  <c r="G197" i="4"/>
  <c r="G59" i="4"/>
  <c r="G187" i="4"/>
  <c r="G64" i="4"/>
  <c r="G192" i="4"/>
  <c r="G73" i="4"/>
  <c r="G201" i="4"/>
  <c r="G79" i="4"/>
  <c r="G207" i="4"/>
  <c r="G84" i="4"/>
  <c r="G212" i="4"/>
  <c r="G93" i="4"/>
  <c r="G221" i="4"/>
  <c r="G147" i="4"/>
  <c r="G56" i="4"/>
  <c r="G216" i="4"/>
  <c r="G177" i="4"/>
  <c r="G114" i="4"/>
  <c r="G174" i="4"/>
  <c r="G170" i="4"/>
  <c r="G182" i="4"/>
  <c r="G58" i="4"/>
  <c r="G251" i="4"/>
  <c r="G115" i="4"/>
  <c r="G244" i="4"/>
  <c r="G120" i="4"/>
  <c r="G17" i="4"/>
  <c r="G145" i="4"/>
  <c r="G194" i="4"/>
  <c r="G210" i="4"/>
  <c r="G142" i="4"/>
  <c r="G202" i="4"/>
  <c r="G74" i="4"/>
  <c r="G118" i="4"/>
  <c r="G6" i="4"/>
  <c r="G238" i="4"/>
  <c r="G26" i="4"/>
  <c r="G39" i="4"/>
  <c r="G103" i="4"/>
  <c r="G167" i="4"/>
  <c r="G231" i="4"/>
  <c r="G44" i="4"/>
  <c r="G108" i="4"/>
  <c r="G172" i="4"/>
  <c r="G236" i="4"/>
  <c r="G53" i="4"/>
  <c r="G117" i="4"/>
  <c r="G181" i="4"/>
  <c r="G248" i="4"/>
  <c r="G43" i="4"/>
  <c r="G107" i="4"/>
  <c r="G171" i="4"/>
  <c r="G235" i="4"/>
  <c r="G48" i="4"/>
  <c r="G112" i="4"/>
  <c r="G176" i="4"/>
  <c r="G240" i="4"/>
  <c r="G57" i="4"/>
  <c r="G121" i="4"/>
  <c r="G185" i="4"/>
  <c r="G243" i="4"/>
  <c r="G63" i="4"/>
  <c r="G127" i="4"/>
  <c r="G191" i="4"/>
  <c r="G4" i="4"/>
  <c r="G68" i="4"/>
  <c r="G132" i="4"/>
  <c r="G196" i="4"/>
  <c r="G13" i="4"/>
  <c r="G77" i="4"/>
  <c r="G141" i="4"/>
  <c r="G205" i="4"/>
  <c r="G3" i="4"/>
  <c r="G67" i="4"/>
  <c r="G131" i="4"/>
  <c r="G195" i="4"/>
  <c r="G8" i="4"/>
  <c r="G72" i="4"/>
  <c r="G136" i="4"/>
  <c r="G200" i="4"/>
  <c r="G33" i="4"/>
  <c r="G97" i="4"/>
  <c r="G161" i="4"/>
  <c r="G225" i="4"/>
  <c r="G130" i="4"/>
  <c r="G226" i="4"/>
  <c r="G146" i="4"/>
  <c r="G222" i="4"/>
  <c r="G158" i="4"/>
  <c r="G94" i="4"/>
  <c r="G218" i="4"/>
  <c r="G154" i="4"/>
  <c r="G90" i="4"/>
  <c r="G198" i="4"/>
  <c r="G134" i="4"/>
  <c r="G70" i="4"/>
  <c r="G54" i="4"/>
  <c r="G38" i="4"/>
  <c r="G22" i="4"/>
  <c r="G50" i="4"/>
  <c r="G34" i="4"/>
  <c r="G18" i="4"/>
  <c r="G7" i="4"/>
  <c r="G71" i="4"/>
  <c r="G135" i="4"/>
  <c r="G199" i="4"/>
  <c r="G12" i="4"/>
  <c r="G76" i="4"/>
  <c r="G140" i="4"/>
  <c r="G204" i="4"/>
  <c r="G21" i="4"/>
  <c r="G85" i="4"/>
  <c r="G149" i="4"/>
  <c r="G213" i="4"/>
  <c r="G11" i="4"/>
  <c r="G75" i="4"/>
  <c r="G139" i="4"/>
  <c r="G203" i="4"/>
  <c r="G16" i="4"/>
  <c r="G80" i="4"/>
  <c r="G144" i="4"/>
  <c r="G208" i="4"/>
  <c r="G25" i="4"/>
  <c r="G89" i="4"/>
  <c r="G153" i="4"/>
  <c r="G217" i="4"/>
  <c r="G31" i="4"/>
  <c r="G95" i="4"/>
  <c r="G159" i="4"/>
  <c r="G223" i="4"/>
  <c r="G36" i="4"/>
  <c r="G100" i="4"/>
  <c r="G164" i="4"/>
  <c r="G228" i="4"/>
  <c r="G45" i="4"/>
  <c r="G109" i="4"/>
  <c r="G173" i="4"/>
  <c r="G237" i="4"/>
  <c r="G35" i="4"/>
  <c r="G99" i="4"/>
  <c r="G163" i="4"/>
  <c r="G227" i="4"/>
  <c r="G40" i="4"/>
  <c r="G104" i="4"/>
  <c r="G168" i="4"/>
  <c r="G232" i="4"/>
  <c r="G65" i="4"/>
  <c r="G129" i="4"/>
  <c r="G193" i="4"/>
  <c r="G249" i="4"/>
  <c r="G178" i="4"/>
  <c r="G98" i="4"/>
  <c r="G2" i="4"/>
  <c r="G190" i="4"/>
  <c r="G126" i="4"/>
  <c r="G250" i="4"/>
  <c r="G186" i="4"/>
  <c r="G122" i="4"/>
  <c r="G230" i="4"/>
  <c r="G166" i="4"/>
  <c r="G102" i="4"/>
  <c r="G62" i="4"/>
  <c r="G46" i="4"/>
  <c r="G30" i="4"/>
  <c r="G14" i="4"/>
  <c r="G10" i="4"/>
  <c r="J3" i="4" a="1"/>
  <c r="J3" i="4" s="1"/>
  <c r="J5" i="4"/>
  <c r="J4" i="4"/>
  <c r="J8" i="4"/>
  <c r="J11" i="4"/>
  <c r="J12" i="4"/>
  <c r="J10" i="4"/>
  <c r="J6" i="4"/>
  <c r="J13" i="4"/>
  <c r="J7" i="4"/>
  <c r="J9" i="4"/>
  <c r="J14" i="4" l="1"/>
  <c r="J16" i="4" s="1"/>
  <c r="J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<sst xmlns="http://schemas.openxmlformats.org/spreadsheetml/2006/main" count="1251" uniqueCount="467">
  <si>
    <t/>
  </si>
  <si>
    <t>Title</t>
  </si>
  <si>
    <t>GBServTO: 45 - Wholesale/retail trade; repair mtr vehicles/mtorcycles TOTAL (£m)</t>
  </si>
  <si>
    <t>CDID</t>
  </si>
  <si>
    <t>JQ2J</t>
  </si>
  <si>
    <t>Source dataset ID</t>
  </si>
  <si>
    <t>IOS1</t>
  </si>
  <si>
    <t>PreUnit</t>
  </si>
  <si>
    <t>Unit</t>
  </si>
  <si>
    <t>Release date</t>
  </si>
  <si>
    <t>12-02-2021</t>
  </si>
  <si>
    <t>Next release</t>
  </si>
  <si>
    <t>12 March 2021</t>
  </si>
  <si>
    <t>Important notes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</si>
  <si>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</si>
  <si>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</si>
  <si>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</si>
  <si>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</si>
  <si>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</si>
  <si>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</si>
  <si>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</si>
  <si>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</si>
  <si>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</si>
  <si>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</si>
  <si>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</si>
  <si>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</si>
  <si>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</si>
  <si>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</si>
  <si>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</si>
  <si>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</si>
  <si>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</si>
  <si>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</si>
  <si>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</si>
  <si>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</si>
  <si>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</si>
  <si>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</si>
  <si>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</si>
  <si>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</si>
  <si>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</si>
  <si>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</si>
  <si>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</si>
  <si>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</si>
  <si>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</si>
  <si>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</si>
  <si>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</si>
  <si>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</si>
  <si>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</si>
  <si>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</si>
  <si>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</si>
  <si>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</si>
  <si>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</si>
  <si>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</si>
  <si>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</si>
  <si>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</si>
  <si>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</si>
  <si>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</si>
  <si>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</si>
  <si>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</si>
  <si>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</si>
  <si>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</si>
  <si>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</si>
  <si>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</si>
  <si>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</si>
  <si>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</si>
  <si>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</si>
  <si>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</si>
  <si>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</si>
  <si>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</si>
  <si>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</si>
  <si>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</si>
  <si>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</si>
  <si>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</si>
  <si>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</si>
  <si>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</si>
  <si>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</si>
  <si>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</si>
  <si>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</si>
  <si>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</si>
  <si>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</si>
  <si>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</si>
  <si>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</si>
  <si>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</si>
  <si>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</si>
  <si>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</si>
  <si>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</si>
  <si>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</si>
  <si>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</si>
  <si>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</si>
  <si>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</si>
  <si>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</si>
  <si>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</si>
  <si>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</si>
  <si>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</si>
  <si>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</si>
  <si>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</si>
  <si>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</si>
  <si>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</si>
  <si>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</si>
  <si>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</si>
  <si>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</si>
  <si>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</si>
  <si>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</si>
  <si>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</si>
  <si>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</si>
  <si>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</si>
  <si>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</si>
  <si>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</si>
  <si>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</si>
  <si>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</si>
  <si>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</si>
  <si>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</si>
  <si>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</si>
  <si>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</si>
  <si>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</si>
  <si>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</si>
  <si>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</si>
  <si>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</si>
  <si>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</si>
  <si>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</si>
  <si>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</si>
  <si>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</si>
  <si>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</si>
  <si>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</si>
  <si>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</si>
  <si>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</si>
  <si>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</si>
  <si>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</si>
  <si>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</si>
  <si>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</si>
  <si>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</si>
  <si>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</si>
  <si>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</si>
  <si>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</si>
  <si>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</si>
  <si>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</si>
  <si>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</si>
  <si>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</si>
  <si>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</si>
  <si>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</si>
  <si>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</si>
  <si>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</si>
  <si>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</si>
  <si>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</si>
  <si>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</si>
  <si>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</si>
  <si>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</si>
  <si>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</si>
  <si>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</si>
  <si>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</si>
  <si>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</si>
  <si>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</si>
  <si>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</si>
  <si>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</si>
  <si>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</si>
  <si>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</si>
  <si>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</si>
  <si>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</si>
  <si>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</si>
  <si>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</si>
  <si>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</si>
  <si>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</si>
  <si>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</si>
  <si>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</si>
  <si>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</si>
  <si>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</si>
  <si>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</si>
  <si>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</si>
  <si>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</si>
  <si>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</si>
  <si>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</si>
  <si>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</si>
  <si>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</si>
  <si>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</si>
  <si>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</si>
  <si>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</si>
  <si>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</si>
  <si>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</si>
  <si>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</si>
  <si>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</si>
  <si>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</si>
  <si>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</si>
  <si>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</si>
  <si>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</si>
  <si>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</si>
  <si>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</si>
  <si>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</si>
  <si>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</si>
  <si>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</si>
  <si>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</si>
  <si>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</si>
  <si>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</si>
  <si>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</si>
  <si>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</si>
  <si>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</si>
  <si>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</si>
  <si>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</si>
  <si>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</si>
  <si>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</si>
  <si>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</si>
  <si>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</si>
  <si>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</si>
  <si>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</si>
  <si>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</si>
  <si>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</si>
  <si>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</si>
  <si>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</si>
  <si>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</si>
  <si>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</si>
  <si>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</si>
  <si>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</si>
  <si>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</si>
  <si>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</si>
  <si>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</si>
  <si>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</si>
  <si>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</si>
  <si>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</si>
  <si>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</si>
  <si>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</si>
  <si>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</si>
  <si>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</si>
  <si>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</si>
  <si>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</si>
  <si>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</si>
  <si>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</si>
  <si>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</si>
  <si>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</si>
  <si>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</si>
  <si>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</si>
  <si>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</si>
  <si>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</si>
  <si>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</si>
  <si>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</si>
  <si>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</si>
  <si>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</si>
  <si>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</si>
  <si>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</si>
  <si>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</si>
  <si>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</si>
  <si>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</si>
  <si>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</si>
  <si>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</si>
  <si>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</si>
  <si>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</si>
  <si>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</si>
  <si>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</si>
  <si>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</si>
  <si>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</si>
  <si>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</si>
  <si>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</si>
  <si>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</si>
  <si>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</si>
  <si>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</si>
  <si>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</si>
  <si>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</si>
  <si>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</si>
  <si>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</si>
  <si>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</si>
  <si>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</si>
  <si>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</si>
  <si>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</si>
  <si>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</si>
  <si>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</si>
  <si>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</si>
  <si>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</si>
  <si>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</si>
  <si>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</si>
  <si>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</si>
  <si>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</si>
  <si>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</si>
  <si>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</si>
  <si>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</si>
  <si>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</si>
  <si>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</si>
  <si>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</si>
  <si>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</si>
  <si>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</si>
  <si>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</si>
  <si>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</si>
  <si>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</si>
  <si>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</si>
  <si>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</si>
  <si>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</si>
  <si>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</si>
  <si>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</si>
  <si>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</si>
  <si>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</si>
  <si>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</si>
  <si>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</si>
  <si>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</si>
  <si>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</si>
  <si>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</si>
  <si>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</si>
  <si>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</si>
  <si>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</si>
  <si>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</si>
  <si>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</si>
  <si>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</si>
  <si>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</si>
  <si>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</si>
  <si>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</si>
  <si>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</si>
  <si>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</si>
  <si>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</si>
  <si>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</si>
  <si>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</si>
  <si>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</si>
  <si>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</si>
  <si>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</si>
  <si>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</si>
  <si>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</si>
  <si>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</si>
  <si>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</si>
  <si>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</si>
  <si>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</si>
  <si>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</si>
  <si>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</si>
  <si>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</si>
  <si>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</si>
  <si>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</si>
  <si>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</si>
  <si>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</si>
  <si>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</si>
  <si>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</si>
  <si>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</si>
  <si>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</si>
  <si>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</si>
  <si>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</si>
  <si>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</si>
  <si>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</si>
  <si>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</si>
  <si>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</si>
  <si>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</si>
  <si>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</si>
  <si>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</si>
  <si>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</si>
  <si>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</si>
  <si>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</si>
  <si>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</si>
  <si>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</si>
  <si>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</si>
  <si>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</si>
  <si>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</si>
  <si>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</si>
  <si>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</si>
  <si>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</si>
  <si>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</si>
  <si>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</si>
  <si>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</si>
  <si>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</si>
  <si>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</si>
  <si>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</si>
  <si>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</si>
  <si>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</si>
  <si>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</si>
  <si>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</si>
  <si>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</si>
  <si>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</si>
  <si>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</si>
  <si>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</si>
  <si>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</si>
  <si>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</si>
  <si>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</si>
  <si>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</si>
  <si>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</si>
  <si>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</si>
  <si>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</si>
  <si>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</si>
  <si>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</si>
  <si>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</si>
  <si>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</si>
  <si>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</si>
  <si>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</si>
  <si>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</si>
  <si>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</si>
  <si>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</si>
  <si>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</si>
  <si>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</si>
  <si>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</si>
  <si>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</si>
  <si>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</si>
  <si>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</si>
  <si>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</si>
  <si>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</si>
  <si>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</si>
  <si>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</si>
  <si>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</si>
  <si>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</si>
  <si>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</si>
  <si>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</si>
  <si>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</si>
  <si>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</si>
  <si>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</si>
  <si>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</si>
  <si>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</si>
  <si>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</si>
  <si>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</si>
  <si>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</si>
  <si>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</si>
  <si>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</si>
  <si>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</si>
  <si>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</si>
  <si>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</si>
  <si>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</si>
  <si>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</si>
  <si>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</si>
  <si>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MONTH</t>
  </si>
  <si>
    <t>JAN</t>
  </si>
  <si>
    <t>FEB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</si>
  <si>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</si>
  <si>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</si>
  <si>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</si>
  <si>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</si>
  <si>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</si>
  <si>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</si>
  <si>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</si>
  <si>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</si>
  <si>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</si>
  <si>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Days</t>
  </si>
  <si>
    <t>Yt</t>
  </si>
  <si>
    <t>Years</t>
  </si>
  <si>
    <t>IQR</t>
  </si>
  <si>
    <t>Lower Bound</t>
  </si>
  <si>
    <t>Cal_adj</t>
  </si>
  <si>
    <t>Mean</t>
  </si>
  <si>
    <t>Variance</t>
  </si>
  <si>
    <t>Std Dev</t>
  </si>
  <si>
    <t>Median</t>
  </si>
  <si>
    <t>Mode</t>
  </si>
  <si>
    <t>Skew</t>
  </si>
  <si>
    <t>Kurtosis</t>
  </si>
  <si>
    <t>1st Quartile</t>
  </si>
  <si>
    <t>3rd Quartile</t>
  </si>
  <si>
    <t>Upper bound</t>
  </si>
  <si>
    <t>Any Negative?</t>
  </si>
  <si>
    <t>Outlier_adj_Yt</t>
  </si>
  <si>
    <t>Outlier_adj_CalAdj</t>
  </si>
  <si>
    <t>Any Zero?</t>
  </si>
  <si>
    <t>Is Outlier?</t>
  </si>
  <si>
    <t>Outlier_CalAdj</t>
  </si>
  <si>
    <t>Date</t>
  </si>
  <si>
    <t>Data</t>
  </si>
  <si>
    <t>These are 6 monthly spike which are consistent with the data set. Hence, they are not treated because they correctly reflect an underlying pattern due to possibly half yearly closing</t>
  </si>
  <si>
    <t>cell C245:Sharp decline in trade as a direct impact of COVID19 emergence followed by nationwide lockdown. These can disrupt our forecast and hence they are adjusted taking mean of the values</t>
  </si>
  <si>
    <t>cell C246:Sharp decline in trade as a direct impact of COVID19 emergence followed by nationwide lockdown. These can disrupt our forecast and hence they are adjusted taking mean of the values</t>
  </si>
  <si>
    <t>MAR</t>
  </si>
  <si>
    <t>2000-01</t>
  </si>
  <si>
    <t>2002-03</t>
  </si>
  <si>
    <t>2001-02</t>
  </si>
  <si>
    <t>2018-19</t>
  </si>
  <si>
    <t>2019-20</t>
  </si>
  <si>
    <t>data used</t>
  </si>
  <si>
    <t>seasonality</t>
  </si>
  <si>
    <t>alpha</t>
  </si>
  <si>
    <t>beta</t>
  </si>
  <si>
    <t>gamma</t>
  </si>
  <si>
    <t>mul</t>
  </si>
  <si>
    <t>cal adj out rem</t>
  </si>
  <si>
    <t>compared with</t>
  </si>
  <si>
    <t>out rem org data</t>
  </si>
  <si>
    <t>mse</t>
  </si>
  <si>
    <t>periods</t>
  </si>
  <si>
    <t>model</t>
  </si>
  <si>
    <t>optimized</t>
  </si>
  <si>
    <t>damped</t>
  </si>
  <si>
    <t>add</t>
  </si>
  <si>
    <t>org data</t>
  </si>
  <si>
    <t>cal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</si>
</sst>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0"/>
  </numFmts>
  <fonts count="6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2">
    <xf numFmtId="0" fontId="0" fillId="0" borderId="0" xfId="0"/>
    <xf numFmtId="164" fontId="0" fillId="0" borderId="0" xfId="0" applyNumberFormat="1"/>
    <xf numFmtId="14" fontId="1" fillId="0" borderId="0" xfId="1" applyNumberFormat="1"/>
    <xf numFmtId="164" fontId="1" fillId="0" borderId="0" xfId="1" applyNumberFormat="1"/>
    <xf numFmtId="14" fontId="0" fillId="0" borderId="0" xfId="0" applyNumberFormat="1"/>
    <xf numFmtId="0" fontId="2" fillId="0" borderId="0" xfId="2"/>
    <xf numFmtId="0" fontId="3" fillId="0" borderId="0" xfId="0" applyFont="1"/>
    <xf numFmtId="0" fontId="1" fillId="0" borderId="0" xfId="0" applyFont="1"/>
    <xf numFmtId="2" fontId="0" fillId="0" borderId="0" xfId="0" applyNumberFormat="1"/>
    <xf numFmtId="2" fontId="1" fillId="0" borderId="0" xfId="1" applyNumberFormat="1"/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4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164" fontId="1" fillId="2" borderId="0" xfId="1" applyNumberFormat="1" applyFill="1"/>
    <xf numFmtId="2" fontId="0" fillId="2" borderId="0" xfId="0" applyNumberFormat="1" applyFill="1"/>
    <xf numFmtId="164" fontId="4" fillId="0" borderId="0" xfId="0" applyNumberFormat="1" applyFont="1"/>
    <xf numFmtId="2" fontId="0" fillId="0" borderId="0" xfId="0" applyNumberFormat="1" applyFill="1"/>
    <xf numFmtId="164" fontId="1" fillId="4" borderId="0" xfId="1" applyNumberFormat="1" applyFill="1"/>
    <xf numFmtId="2" fontId="0" fillId="4" borderId="0" xfId="0" applyNumberFormat="1" applyFill="1"/>
    <xf numFmtId="0" fontId="5" fillId="0" borderId="0" xfId="2" applyFont="1"/>
    <xf numFmtId="0" fontId="5" fillId="0" borderId="0" xfId="2" applyFont="1" applyFill="1"/>
    <xf numFmtId="166" fontId="0" fillId="0" borderId="0" xfId="0" applyNumberFormat="1"/>
    <xf numFmtId="0" fontId="0" fillId="2" borderId="0" xfId="0" applyFill="1"/>
    <xf numFmtId="0" fontId="1" fillId="2" borderId="0" xfId="0" applyFont="1" applyFill="1"/>
    <xf numFmtId="166" fontId="0" fillId="2" borderId="0" xfId="0" applyNumberFormat="1" applyFill="1"/>
  </cellXfs>
  <cellStyles count="3">
    <cellStyle name="Normal" xfId="0" builtinId="0"/>
    <cellStyle name="Normal 2" xfId="2" xr:uid="{7247EAED-6E73-404F-AED4-E01A869DC054}"/>
    <cellStyle name="Normal 3" xfId="1" xr:uid="{401AD802-7D06-45EE-9C2C-94E7FF9107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Yt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CalAdj!$C$1</c:f>
              <c:strCache>
                <c:ptCount val="1"/>
                <c:pt idx="0">
                  <c:v>Yt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CalAdj!$A$2:$A$253</c:f>
              <c:strCache>
                <c:ptCount val="252"/>
                <c:pt idx="0">
                  <c:v>2000 JAN</c:v>
                </c:pt>
                <c:pt idx="1">
                  <c:v>2000 FEB</c:v>
                </c:pt>
                <c:pt idx="2">
                  <c:v>2000 MAR</c:v>
                </c:pt>
                <c:pt idx="3">
                  <c:v>2000 APR</c:v>
                </c:pt>
                <c:pt idx="4">
                  <c:v>2000 MAY</c:v>
                </c:pt>
                <c:pt idx="5">
                  <c:v>2000 JUN</c:v>
                </c:pt>
                <c:pt idx="6">
                  <c:v>2000 JUL</c:v>
                </c:pt>
                <c:pt idx="7">
                  <c:v>2000 AUG</c:v>
                </c:pt>
                <c:pt idx="8">
                  <c:v>2000 SEP</c:v>
                </c:pt>
                <c:pt idx="9">
                  <c:v>2000 OCT</c:v>
                </c:pt>
                <c:pt idx="10">
                  <c:v>2000 NOV</c:v>
                </c:pt>
                <c:pt idx="11">
                  <c:v>2000 DEC</c:v>
                </c:pt>
                <c:pt idx="12">
                  <c:v>2001 JAN</c:v>
                </c:pt>
                <c:pt idx="13">
                  <c:v>2001 FEB</c:v>
                </c:pt>
                <c:pt idx="14">
                  <c:v>2001 MAR</c:v>
                </c:pt>
                <c:pt idx="15">
                  <c:v>2001 APR</c:v>
                </c:pt>
                <c:pt idx="16">
                  <c:v>2001 MAY</c:v>
                </c:pt>
                <c:pt idx="17">
                  <c:v>2001 JUN</c:v>
                </c:pt>
                <c:pt idx="18">
                  <c:v>2001 JUL</c:v>
                </c:pt>
                <c:pt idx="19">
                  <c:v>2001 AUG</c:v>
                </c:pt>
                <c:pt idx="20">
                  <c:v>2001 SEP</c:v>
                </c:pt>
                <c:pt idx="21">
                  <c:v>2001 OCT</c:v>
                </c:pt>
                <c:pt idx="22">
                  <c:v>2001 NOV</c:v>
                </c:pt>
                <c:pt idx="23">
                  <c:v>2001 DEC</c:v>
                </c:pt>
                <c:pt idx="24">
                  <c:v>2002 JAN</c:v>
                </c:pt>
                <c:pt idx="25">
                  <c:v>2002 FEB</c:v>
                </c:pt>
                <c:pt idx="26">
                  <c:v>2002 MAR</c:v>
                </c:pt>
                <c:pt idx="27">
                  <c:v>2002 APR</c:v>
                </c:pt>
                <c:pt idx="28">
                  <c:v>2002 MAY</c:v>
                </c:pt>
                <c:pt idx="29">
                  <c:v>2002 JUN</c:v>
                </c:pt>
                <c:pt idx="30">
                  <c:v>2002 JUL</c:v>
                </c:pt>
                <c:pt idx="31">
                  <c:v>2002 AUG</c:v>
                </c:pt>
                <c:pt idx="32">
                  <c:v>2002 SEP</c:v>
                </c:pt>
                <c:pt idx="33">
                  <c:v>2002 OCT</c:v>
                </c:pt>
                <c:pt idx="34">
                  <c:v>2002 NOV</c:v>
                </c:pt>
                <c:pt idx="35">
                  <c:v>2002 DEC</c:v>
                </c:pt>
                <c:pt idx="36">
                  <c:v>2003 JAN</c:v>
                </c:pt>
                <c:pt idx="37">
                  <c:v>2003 FEB</c:v>
                </c:pt>
                <c:pt idx="38">
                  <c:v>2003 MAR</c:v>
                </c:pt>
                <c:pt idx="39">
                  <c:v>2003 APR</c:v>
                </c:pt>
                <c:pt idx="40">
                  <c:v>2003 MAY</c:v>
                </c:pt>
                <c:pt idx="41">
                  <c:v>2003 JUN</c:v>
                </c:pt>
                <c:pt idx="42">
                  <c:v>2003 JUL</c:v>
                </c:pt>
                <c:pt idx="43">
                  <c:v>2003 AUG</c:v>
                </c:pt>
                <c:pt idx="44">
                  <c:v>2003 SEP</c:v>
                </c:pt>
                <c:pt idx="45">
                  <c:v>2003 OCT</c:v>
                </c:pt>
                <c:pt idx="46">
                  <c:v>2003 NOV</c:v>
                </c:pt>
                <c:pt idx="47">
                  <c:v>2003 DEC</c:v>
                </c:pt>
                <c:pt idx="48">
                  <c:v>2004 JAN</c:v>
                </c:pt>
                <c:pt idx="49">
                  <c:v>2004 FEB</c:v>
                </c:pt>
                <c:pt idx="50">
                  <c:v>2004 MAR</c:v>
                </c:pt>
                <c:pt idx="51">
                  <c:v>2004 APR</c:v>
                </c:pt>
                <c:pt idx="52">
                  <c:v>2004 MAY</c:v>
                </c:pt>
                <c:pt idx="53">
                  <c:v>2004 JUN</c:v>
                </c:pt>
                <c:pt idx="54">
                  <c:v>2004 JUL</c:v>
                </c:pt>
                <c:pt idx="55">
                  <c:v>2004 AUG</c:v>
                </c:pt>
                <c:pt idx="56">
                  <c:v>2004 SEP</c:v>
                </c:pt>
                <c:pt idx="57">
                  <c:v>2004 OCT</c:v>
                </c:pt>
                <c:pt idx="58">
                  <c:v>2004 NOV</c:v>
                </c:pt>
                <c:pt idx="59">
                  <c:v>2004 DEC</c:v>
                </c:pt>
                <c:pt idx="60">
                  <c:v>2005 JAN</c:v>
                </c:pt>
                <c:pt idx="61">
                  <c:v>2005 FEB</c:v>
                </c:pt>
                <c:pt idx="62">
                  <c:v>2005 MAR</c:v>
                </c:pt>
                <c:pt idx="63">
                  <c:v>2005 APR</c:v>
                </c:pt>
                <c:pt idx="64">
                  <c:v>2005 MAY</c:v>
                </c:pt>
                <c:pt idx="65">
                  <c:v>2005 JUN</c:v>
                </c:pt>
                <c:pt idx="66">
                  <c:v>2005 JUL</c:v>
                </c:pt>
                <c:pt idx="67">
                  <c:v>2005 AUG</c:v>
                </c:pt>
                <c:pt idx="68">
                  <c:v>2005 SEP</c:v>
                </c:pt>
                <c:pt idx="69">
                  <c:v>2005 OCT</c:v>
                </c:pt>
                <c:pt idx="70">
                  <c:v>2005 NOV</c:v>
                </c:pt>
                <c:pt idx="71">
                  <c:v>2005 DEC</c:v>
                </c:pt>
                <c:pt idx="72">
                  <c:v>2006 JAN</c:v>
                </c:pt>
                <c:pt idx="73">
                  <c:v>2006 FEB</c:v>
                </c:pt>
                <c:pt idx="74">
                  <c:v>2006 MAR</c:v>
                </c:pt>
                <c:pt idx="75">
                  <c:v>2006 APR</c:v>
                </c:pt>
                <c:pt idx="76">
                  <c:v>2006 MAY</c:v>
                </c:pt>
                <c:pt idx="77">
                  <c:v>2006 JUN</c:v>
                </c:pt>
                <c:pt idx="78">
                  <c:v>2006 JUL</c:v>
                </c:pt>
                <c:pt idx="79">
                  <c:v>2006 AUG</c:v>
                </c:pt>
                <c:pt idx="80">
                  <c:v>2006 SEP</c:v>
                </c:pt>
                <c:pt idx="81">
                  <c:v>2006 OCT</c:v>
                </c:pt>
                <c:pt idx="82">
                  <c:v>2006 NOV</c:v>
                </c:pt>
                <c:pt idx="83">
                  <c:v>2006 DEC</c:v>
                </c:pt>
                <c:pt idx="84">
                  <c:v>2007 JAN</c:v>
                </c:pt>
                <c:pt idx="85">
                  <c:v>2007 FEB</c:v>
                </c:pt>
                <c:pt idx="86">
                  <c:v>2007 MAR</c:v>
                </c:pt>
                <c:pt idx="87">
                  <c:v>2007 APR</c:v>
                </c:pt>
                <c:pt idx="88">
                  <c:v>2007 MAY</c:v>
                </c:pt>
                <c:pt idx="89">
                  <c:v>2007 JUN</c:v>
                </c:pt>
                <c:pt idx="90">
                  <c:v>2007 JUL</c:v>
                </c:pt>
                <c:pt idx="91">
                  <c:v>2007 AUG</c:v>
                </c:pt>
                <c:pt idx="92">
                  <c:v>2007 SEP</c:v>
                </c:pt>
                <c:pt idx="93">
                  <c:v>2007 OCT</c:v>
                </c:pt>
                <c:pt idx="94">
                  <c:v>2007 NOV</c:v>
                </c:pt>
                <c:pt idx="95">
                  <c:v>2007 DEC</c:v>
                </c:pt>
                <c:pt idx="96">
                  <c:v>2008 JAN</c:v>
                </c:pt>
                <c:pt idx="97">
                  <c:v>2008 FEB</c:v>
                </c:pt>
                <c:pt idx="98">
                  <c:v>2008 MAR</c:v>
                </c:pt>
                <c:pt idx="99">
                  <c:v>2008 APR</c:v>
                </c:pt>
                <c:pt idx="100">
                  <c:v>2008 MAY</c:v>
                </c:pt>
                <c:pt idx="101">
                  <c:v>2008 JUN</c:v>
                </c:pt>
                <c:pt idx="102">
                  <c:v>2008 JUL</c:v>
                </c:pt>
                <c:pt idx="103">
                  <c:v>2008 AUG</c:v>
                </c:pt>
                <c:pt idx="104">
                  <c:v>2008 SEP</c:v>
                </c:pt>
                <c:pt idx="105">
                  <c:v>2008 OCT</c:v>
                </c:pt>
                <c:pt idx="106">
                  <c:v>2008 NOV</c:v>
                </c:pt>
                <c:pt idx="107">
                  <c:v>2008 DEC</c:v>
                </c:pt>
                <c:pt idx="108">
                  <c:v>2009 JAN</c:v>
                </c:pt>
                <c:pt idx="109">
                  <c:v>2009 FEB</c:v>
                </c:pt>
                <c:pt idx="110">
                  <c:v>2009 MAR</c:v>
                </c:pt>
                <c:pt idx="111">
                  <c:v>2009 APR</c:v>
                </c:pt>
                <c:pt idx="112">
                  <c:v>2009 MAY</c:v>
                </c:pt>
                <c:pt idx="113">
                  <c:v>2009 JUN</c:v>
                </c:pt>
                <c:pt idx="114">
                  <c:v>2009 JUL</c:v>
                </c:pt>
                <c:pt idx="115">
                  <c:v>2009 AUG</c:v>
                </c:pt>
                <c:pt idx="116">
                  <c:v>2009 SEP</c:v>
                </c:pt>
                <c:pt idx="117">
                  <c:v>2009 OCT</c:v>
                </c:pt>
                <c:pt idx="118">
                  <c:v>2009 NOV</c:v>
                </c:pt>
                <c:pt idx="119">
                  <c:v>2009 DEC</c:v>
                </c:pt>
                <c:pt idx="120">
                  <c:v>2010 JAN</c:v>
                </c:pt>
                <c:pt idx="121">
                  <c:v>2010 FEB</c:v>
                </c:pt>
                <c:pt idx="122">
                  <c:v>2010 MAR</c:v>
                </c:pt>
                <c:pt idx="123">
                  <c:v>2010 APR</c:v>
                </c:pt>
                <c:pt idx="124">
                  <c:v>2010 MAY</c:v>
                </c:pt>
                <c:pt idx="125">
                  <c:v>2010 JUN</c:v>
                </c:pt>
                <c:pt idx="126">
                  <c:v>2010 JUL</c:v>
                </c:pt>
                <c:pt idx="127">
                  <c:v>2010 AUG</c:v>
                </c:pt>
                <c:pt idx="128">
                  <c:v>2010 SEP</c:v>
                </c:pt>
                <c:pt idx="129">
                  <c:v>2010 OCT</c:v>
                </c:pt>
                <c:pt idx="130">
                  <c:v>2010 NOV</c:v>
                </c:pt>
                <c:pt idx="131">
                  <c:v>2010 DEC</c:v>
                </c:pt>
                <c:pt idx="132">
                  <c:v>2011 JAN</c:v>
                </c:pt>
                <c:pt idx="133">
                  <c:v>2011 FEB</c:v>
                </c:pt>
                <c:pt idx="134">
                  <c:v>2011 MAR</c:v>
                </c:pt>
                <c:pt idx="135">
                  <c:v>2011 APR</c:v>
                </c:pt>
                <c:pt idx="136">
                  <c:v>2011 MAY</c:v>
                </c:pt>
                <c:pt idx="137">
                  <c:v>2011 JUN</c:v>
                </c:pt>
                <c:pt idx="138">
                  <c:v>2011 JUL</c:v>
                </c:pt>
                <c:pt idx="139">
                  <c:v>2011 AUG</c:v>
                </c:pt>
                <c:pt idx="140">
                  <c:v>2011 SEP</c:v>
                </c:pt>
                <c:pt idx="141">
                  <c:v>2011 OCT</c:v>
                </c:pt>
                <c:pt idx="142">
                  <c:v>2011 NOV</c:v>
                </c:pt>
                <c:pt idx="143">
                  <c:v>2011 DEC</c:v>
                </c:pt>
                <c:pt idx="144">
                  <c:v>2012 JAN</c:v>
                </c:pt>
                <c:pt idx="145">
                  <c:v>2012 FEB</c:v>
                </c:pt>
                <c:pt idx="146">
                  <c:v>2012 MAR</c:v>
                </c:pt>
                <c:pt idx="147">
                  <c:v>2012 APR</c:v>
                </c:pt>
                <c:pt idx="148">
                  <c:v>2012 MAY</c:v>
                </c:pt>
                <c:pt idx="149">
                  <c:v>2012 JUN</c:v>
                </c:pt>
                <c:pt idx="150">
                  <c:v>2012 JUL</c:v>
                </c:pt>
                <c:pt idx="151">
                  <c:v>2012 AUG</c:v>
                </c:pt>
                <c:pt idx="152">
                  <c:v>2012 SEP</c:v>
                </c:pt>
                <c:pt idx="153">
                  <c:v>2012 OCT</c:v>
                </c:pt>
                <c:pt idx="154">
                  <c:v>2012 NOV</c:v>
                </c:pt>
                <c:pt idx="155">
                  <c:v>2012 DEC</c:v>
                </c:pt>
                <c:pt idx="156">
                  <c:v>2013 JAN</c:v>
                </c:pt>
                <c:pt idx="157">
                  <c:v>2013 FEB</c:v>
                </c:pt>
                <c:pt idx="158">
                  <c:v>2013 MAR</c:v>
                </c:pt>
                <c:pt idx="159">
                  <c:v>2013 APR</c:v>
                </c:pt>
                <c:pt idx="160">
                  <c:v>2013 MAY</c:v>
                </c:pt>
                <c:pt idx="161">
                  <c:v>2013 JUN</c:v>
                </c:pt>
                <c:pt idx="162">
                  <c:v>2013 JUL</c:v>
                </c:pt>
                <c:pt idx="163">
                  <c:v>2013 AUG</c:v>
                </c:pt>
                <c:pt idx="164">
                  <c:v>2013 SEP</c:v>
                </c:pt>
                <c:pt idx="165">
                  <c:v>2013 OCT</c:v>
                </c:pt>
                <c:pt idx="166">
                  <c:v>2013 NOV</c:v>
                </c:pt>
                <c:pt idx="167">
                  <c:v>2013 DEC</c:v>
                </c:pt>
                <c:pt idx="168">
                  <c:v>2014 JAN</c:v>
                </c:pt>
                <c:pt idx="169">
                  <c:v>2014 FEB</c:v>
                </c:pt>
                <c:pt idx="170">
                  <c:v>2014 MAR</c:v>
                </c:pt>
                <c:pt idx="171">
                  <c:v>2014 APR</c:v>
                </c:pt>
                <c:pt idx="172">
                  <c:v>2014 MAY</c:v>
                </c:pt>
                <c:pt idx="173">
                  <c:v>2014 JUN</c:v>
                </c:pt>
                <c:pt idx="174">
                  <c:v>2014 JUL</c:v>
                </c:pt>
                <c:pt idx="175">
                  <c:v>2014 AUG</c:v>
                </c:pt>
                <c:pt idx="176">
                  <c:v>2014 SEP</c:v>
                </c:pt>
                <c:pt idx="177">
                  <c:v>2014 OCT</c:v>
                </c:pt>
                <c:pt idx="178">
                  <c:v>2014 NOV</c:v>
                </c:pt>
                <c:pt idx="179">
                  <c:v>2014 DEC</c:v>
                </c:pt>
                <c:pt idx="180">
                  <c:v>2015 JAN</c:v>
                </c:pt>
                <c:pt idx="181">
                  <c:v>2015 FEB</c:v>
                </c:pt>
                <c:pt idx="182">
                  <c:v>2015 MAR</c:v>
                </c:pt>
                <c:pt idx="183">
                  <c:v>2015 APR</c:v>
                </c:pt>
                <c:pt idx="184">
                  <c:v>2015 MAY</c:v>
                </c:pt>
                <c:pt idx="185">
                  <c:v>2015 JUN</c:v>
                </c:pt>
                <c:pt idx="186">
                  <c:v>2015 JUL</c:v>
                </c:pt>
                <c:pt idx="187">
                  <c:v>2015 AUG</c:v>
                </c:pt>
                <c:pt idx="188">
                  <c:v>2015 SEP</c:v>
                </c:pt>
                <c:pt idx="189">
                  <c:v>2015 OCT</c:v>
                </c:pt>
                <c:pt idx="190">
                  <c:v>2015 NOV</c:v>
                </c:pt>
                <c:pt idx="191">
                  <c:v>2015 DEC</c:v>
                </c:pt>
                <c:pt idx="192">
                  <c:v>2016 JAN</c:v>
                </c:pt>
                <c:pt idx="193">
                  <c:v>2016 FEB</c:v>
                </c:pt>
                <c:pt idx="194">
                  <c:v>2016 MAR</c:v>
                </c:pt>
                <c:pt idx="195">
                  <c:v>2016 APR</c:v>
                </c:pt>
                <c:pt idx="196">
                  <c:v>2016 MAY</c:v>
                </c:pt>
                <c:pt idx="197">
                  <c:v>2016 JUN</c:v>
                </c:pt>
                <c:pt idx="198">
                  <c:v>2016 JUL</c:v>
                </c:pt>
                <c:pt idx="199">
                  <c:v>2016 AUG</c:v>
                </c:pt>
                <c:pt idx="200">
                  <c:v>2016 SEP</c:v>
                </c:pt>
                <c:pt idx="201">
                  <c:v>2016 OCT</c:v>
                </c:pt>
                <c:pt idx="202">
                  <c:v>2016 NOV</c:v>
                </c:pt>
                <c:pt idx="203">
                  <c:v>2016 DEC</c:v>
                </c:pt>
                <c:pt idx="204">
                  <c:v>2017 JAN</c:v>
                </c:pt>
                <c:pt idx="205">
                  <c:v>2017 FEB</c:v>
                </c:pt>
                <c:pt idx="206">
                  <c:v>2017 MAR</c:v>
                </c:pt>
                <c:pt idx="207">
                  <c:v>2017 APR</c:v>
                </c:pt>
                <c:pt idx="208">
                  <c:v>2017 MAY</c:v>
                </c:pt>
                <c:pt idx="209">
                  <c:v>2017 JUN</c:v>
                </c:pt>
                <c:pt idx="210">
                  <c:v>2017 JUL</c:v>
                </c:pt>
                <c:pt idx="211">
                  <c:v>2017 AUG</c:v>
                </c:pt>
                <c:pt idx="212">
                  <c:v>2017 SEP</c:v>
                </c:pt>
                <c:pt idx="213">
                  <c:v>2017 OCT</c:v>
                </c:pt>
                <c:pt idx="214">
                  <c:v>2017 NOV</c:v>
                </c:pt>
                <c:pt idx="215">
                  <c:v>2017 DEC</c:v>
                </c:pt>
                <c:pt idx="216">
                  <c:v>2018 JAN</c:v>
                </c:pt>
                <c:pt idx="217">
                  <c:v>2018 FEB</c:v>
                </c:pt>
                <c:pt idx="218">
                  <c:v>2018 MAR</c:v>
                </c:pt>
                <c:pt idx="219">
                  <c:v>2018 APR</c:v>
                </c:pt>
                <c:pt idx="220">
                  <c:v>2018 MAY</c:v>
                </c:pt>
                <c:pt idx="221">
                  <c:v>2018 JUN</c:v>
                </c:pt>
                <c:pt idx="222">
                  <c:v>2018 JUL</c:v>
                </c:pt>
                <c:pt idx="223">
                  <c:v>2018 AUG</c:v>
                </c:pt>
                <c:pt idx="224">
                  <c:v>2018 SEP</c:v>
                </c:pt>
                <c:pt idx="225">
                  <c:v>2018 OCT</c:v>
                </c:pt>
                <c:pt idx="226">
                  <c:v>2018 NOV</c:v>
                </c:pt>
                <c:pt idx="227">
                  <c:v>2018 DEC</c:v>
                </c:pt>
                <c:pt idx="228">
                  <c:v>2019 JAN</c:v>
                </c:pt>
                <c:pt idx="229">
                  <c:v>2019 FEB</c:v>
                </c:pt>
                <c:pt idx="230">
                  <c:v>2019 MAR</c:v>
                </c:pt>
                <c:pt idx="231">
                  <c:v>2019 APR</c:v>
                </c:pt>
                <c:pt idx="232">
                  <c:v>2019 MAY</c:v>
                </c:pt>
                <c:pt idx="233">
                  <c:v>2019 JUN</c:v>
                </c:pt>
                <c:pt idx="234">
                  <c:v>2019 JUL</c:v>
                </c:pt>
                <c:pt idx="235">
                  <c:v>2019 AUG</c:v>
                </c:pt>
                <c:pt idx="236">
                  <c:v>2019 SEP</c:v>
                </c:pt>
                <c:pt idx="237">
                  <c:v>2019 OCT</c:v>
                </c:pt>
                <c:pt idx="238">
                  <c:v>2019 NOV</c:v>
                </c:pt>
                <c:pt idx="239">
                  <c:v>2019 DEC</c:v>
                </c:pt>
                <c:pt idx="240">
                  <c:v>2020 JAN</c:v>
                </c:pt>
                <c:pt idx="241">
                  <c:v>2020 FEB</c:v>
                </c:pt>
                <c:pt idx="242">
                  <c:v>2020 MAR</c:v>
                </c:pt>
                <c:pt idx="243">
                  <c:v>2020 APR</c:v>
                </c:pt>
                <c:pt idx="244">
                  <c:v>2020 MAY</c:v>
                </c:pt>
                <c:pt idx="245">
                  <c:v>2020 JUN</c:v>
                </c:pt>
                <c:pt idx="246">
                  <c:v>2020 JUL</c:v>
                </c:pt>
                <c:pt idx="247">
                  <c:v>2020 AUG</c:v>
                </c:pt>
                <c:pt idx="248">
                  <c:v>2020 SEP</c:v>
                </c:pt>
                <c:pt idx="249">
                  <c:v>2020 OCT</c:v>
                </c:pt>
                <c:pt idx="250">
                  <c:v>2020 NOV</c:v>
                </c:pt>
                <c:pt idx="251">
                  <c:v>2020 DEC</c:v>
                </c:pt>
              </c:strCache>
            </c:strRef>
          </c:xVal>
          <c:yVal>
            <c:numRef>
              <c:f>CalAdj!$C$2:$C$253</c:f>
              <c:numCache>
                <c:formatCode>0.00</c:formatCode>
                <c:ptCount val="252"/>
                <c:pt idx="0">
                  <c:v>7873.2</c:v>
                </c:pt>
                <c:pt idx="1">
                  <c:v>8950.7999999999993</c:v>
                </c:pt>
                <c:pt idx="2">
                  <c:v>10250.700000000001</c:v>
                </c:pt>
                <c:pt idx="3">
                  <c:v>8400.2999999999993</c:v>
                </c:pt>
                <c:pt idx="4">
                  <c:v>9216.6</c:v>
                </c:pt>
                <c:pt idx="5">
                  <c:v>9364.9</c:v>
                </c:pt>
                <c:pt idx="6">
                  <c:v>8774.5</c:v>
                </c:pt>
                <c:pt idx="7">
                  <c:v>7592.2</c:v>
                </c:pt>
                <c:pt idx="8">
                  <c:v>10758.1</c:v>
                </c:pt>
                <c:pt idx="9">
                  <c:v>8221.7999999999993</c:v>
                </c:pt>
                <c:pt idx="10">
                  <c:v>8197.2000000000007</c:v>
                </c:pt>
                <c:pt idx="11">
                  <c:v>6442.1</c:v>
                </c:pt>
                <c:pt idx="12">
                  <c:v>8394.1</c:v>
                </c:pt>
                <c:pt idx="13">
                  <c:v>6950.3</c:v>
                </c:pt>
                <c:pt idx="14">
                  <c:v>12213.3</c:v>
                </c:pt>
                <c:pt idx="15">
                  <c:v>8132.8</c:v>
                </c:pt>
                <c:pt idx="16">
                  <c:v>8898.4</c:v>
                </c:pt>
                <c:pt idx="17">
                  <c:v>9677.4</c:v>
                </c:pt>
                <c:pt idx="18">
                  <c:v>8820.7000000000007</c:v>
                </c:pt>
                <c:pt idx="19">
                  <c:v>7653</c:v>
                </c:pt>
                <c:pt idx="20">
                  <c:v>12043.7</c:v>
                </c:pt>
                <c:pt idx="21">
                  <c:v>9390.1</c:v>
                </c:pt>
                <c:pt idx="22">
                  <c:v>8966.5</c:v>
                </c:pt>
                <c:pt idx="23">
                  <c:v>7019.5</c:v>
                </c:pt>
                <c:pt idx="24">
                  <c:v>9011.4</c:v>
                </c:pt>
                <c:pt idx="25">
                  <c:v>7560.7</c:v>
                </c:pt>
                <c:pt idx="26">
                  <c:v>13055.9</c:v>
                </c:pt>
                <c:pt idx="27">
                  <c:v>10110.799999999999</c:v>
                </c:pt>
                <c:pt idx="28">
                  <c:v>10085.200000000001</c:v>
                </c:pt>
                <c:pt idx="29">
                  <c:v>9542.7000000000007</c:v>
                </c:pt>
                <c:pt idx="30">
                  <c:v>10119.299999999999</c:v>
                </c:pt>
                <c:pt idx="31">
                  <c:v>8618.9</c:v>
                </c:pt>
                <c:pt idx="32">
                  <c:v>13093.8</c:v>
                </c:pt>
                <c:pt idx="33">
                  <c:v>10099.299999999999</c:v>
                </c:pt>
                <c:pt idx="34">
                  <c:v>9397.2000000000007</c:v>
                </c:pt>
                <c:pt idx="35">
                  <c:v>7979.6</c:v>
                </c:pt>
                <c:pt idx="36">
                  <c:v>9875.9</c:v>
                </c:pt>
                <c:pt idx="37">
                  <c:v>8593.5</c:v>
                </c:pt>
                <c:pt idx="38">
                  <c:v>14049.2</c:v>
                </c:pt>
                <c:pt idx="39">
                  <c:v>10540.6</c:v>
                </c:pt>
                <c:pt idx="40">
                  <c:v>10411.299999999999</c:v>
                </c:pt>
                <c:pt idx="41">
                  <c:v>10975.8</c:v>
                </c:pt>
                <c:pt idx="42">
                  <c:v>11067.8</c:v>
                </c:pt>
                <c:pt idx="43">
                  <c:v>8634.2999999999993</c:v>
                </c:pt>
                <c:pt idx="44">
                  <c:v>13968.2</c:v>
                </c:pt>
                <c:pt idx="45">
                  <c:v>10844</c:v>
                </c:pt>
                <c:pt idx="46">
                  <c:v>9744.2000000000007</c:v>
                </c:pt>
                <c:pt idx="47">
                  <c:v>8536.2999999999993</c:v>
                </c:pt>
                <c:pt idx="48">
                  <c:v>10312</c:v>
                </c:pt>
                <c:pt idx="49">
                  <c:v>9187.5</c:v>
                </c:pt>
                <c:pt idx="50">
                  <c:v>15431.7</c:v>
                </c:pt>
                <c:pt idx="51">
                  <c:v>10969.2</c:v>
                </c:pt>
                <c:pt idx="52">
                  <c:v>10781.2</c:v>
                </c:pt>
                <c:pt idx="53">
                  <c:v>12083.9</c:v>
                </c:pt>
                <c:pt idx="54">
                  <c:v>11180.8</c:v>
                </c:pt>
                <c:pt idx="55">
                  <c:v>8872.2999999999993</c:v>
                </c:pt>
                <c:pt idx="56">
                  <c:v>14326.9</c:v>
                </c:pt>
                <c:pt idx="57">
                  <c:v>10433.299999999999</c:v>
                </c:pt>
                <c:pt idx="58">
                  <c:v>10613.6</c:v>
                </c:pt>
                <c:pt idx="59">
                  <c:v>9228.9</c:v>
                </c:pt>
                <c:pt idx="60">
                  <c:v>10065.5</c:v>
                </c:pt>
                <c:pt idx="61">
                  <c:v>9122.5</c:v>
                </c:pt>
                <c:pt idx="62">
                  <c:v>15380.6</c:v>
                </c:pt>
                <c:pt idx="63">
                  <c:v>11509</c:v>
                </c:pt>
                <c:pt idx="64">
                  <c:v>10945.8</c:v>
                </c:pt>
                <c:pt idx="65">
                  <c:v>11803.5</c:v>
                </c:pt>
                <c:pt idx="66">
                  <c:v>10770</c:v>
                </c:pt>
                <c:pt idx="67">
                  <c:v>9343.9</c:v>
                </c:pt>
                <c:pt idx="68">
                  <c:v>14482.1</c:v>
                </c:pt>
                <c:pt idx="69">
                  <c:v>10385</c:v>
                </c:pt>
                <c:pt idx="70">
                  <c:v>10348.200000000001</c:v>
                </c:pt>
                <c:pt idx="71">
                  <c:v>9272.4</c:v>
                </c:pt>
                <c:pt idx="72">
                  <c:v>10246.200000000001</c:v>
                </c:pt>
                <c:pt idx="73">
                  <c:v>9107.1</c:v>
                </c:pt>
                <c:pt idx="74">
                  <c:v>15786.3</c:v>
                </c:pt>
                <c:pt idx="75">
                  <c:v>10832</c:v>
                </c:pt>
                <c:pt idx="76">
                  <c:v>11445.2</c:v>
                </c:pt>
                <c:pt idx="77">
                  <c:v>11871</c:v>
                </c:pt>
                <c:pt idx="78">
                  <c:v>10766.2</c:v>
                </c:pt>
                <c:pt idx="79">
                  <c:v>9524.7999999999993</c:v>
                </c:pt>
                <c:pt idx="80">
                  <c:v>14788.3</c:v>
                </c:pt>
                <c:pt idx="81">
                  <c:v>10789.7</c:v>
                </c:pt>
                <c:pt idx="82">
                  <c:v>10416.5</c:v>
                </c:pt>
                <c:pt idx="83">
                  <c:v>8914</c:v>
                </c:pt>
                <c:pt idx="84">
                  <c:v>10758.6</c:v>
                </c:pt>
                <c:pt idx="85">
                  <c:v>9348.6</c:v>
                </c:pt>
                <c:pt idx="86">
                  <c:v>16976.400000000001</c:v>
                </c:pt>
                <c:pt idx="87">
                  <c:v>11279</c:v>
                </c:pt>
                <c:pt idx="88">
                  <c:v>11938.7</c:v>
                </c:pt>
                <c:pt idx="89">
                  <c:v>12491.3</c:v>
                </c:pt>
                <c:pt idx="90">
                  <c:v>11493.6</c:v>
                </c:pt>
                <c:pt idx="91">
                  <c:v>9983.4</c:v>
                </c:pt>
                <c:pt idx="92">
                  <c:v>15326.9</c:v>
                </c:pt>
                <c:pt idx="93">
                  <c:v>11553.8</c:v>
                </c:pt>
                <c:pt idx="94">
                  <c:v>11019.1</c:v>
                </c:pt>
                <c:pt idx="95">
                  <c:v>9127.2000000000007</c:v>
                </c:pt>
                <c:pt idx="96">
                  <c:v>11260.9</c:v>
                </c:pt>
                <c:pt idx="97">
                  <c:v>10372.9</c:v>
                </c:pt>
                <c:pt idx="98">
                  <c:v>16555.7</c:v>
                </c:pt>
                <c:pt idx="99">
                  <c:v>13020.9</c:v>
                </c:pt>
                <c:pt idx="100">
                  <c:v>12065.9</c:v>
                </c:pt>
                <c:pt idx="101">
                  <c:v>12429.3</c:v>
                </c:pt>
                <c:pt idx="102">
                  <c:v>11248.1</c:v>
                </c:pt>
                <c:pt idx="103">
                  <c:v>8845.9</c:v>
                </c:pt>
                <c:pt idx="104">
                  <c:v>13589.1</c:v>
                </c:pt>
                <c:pt idx="105">
                  <c:v>10192.5</c:v>
                </c:pt>
                <c:pt idx="106">
                  <c:v>8649.6</c:v>
                </c:pt>
                <c:pt idx="107">
                  <c:v>8132.2</c:v>
                </c:pt>
                <c:pt idx="108">
                  <c:v>9007.7999999999993</c:v>
                </c:pt>
                <c:pt idx="109">
                  <c:v>8440.7000000000007</c:v>
                </c:pt>
                <c:pt idx="110">
                  <c:v>13662.2</c:v>
                </c:pt>
                <c:pt idx="111">
                  <c:v>9859.7000000000007</c:v>
                </c:pt>
                <c:pt idx="112">
                  <c:v>9404</c:v>
                </c:pt>
                <c:pt idx="113">
                  <c:v>10610.4</c:v>
                </c:pt>
                <c:pt idx="114">
                  <c:v>10490.6</c:v>
                </c:pt>
                <c:pt idx="115">
                  <c:v>8143.1</c:v>
                </c:pt>
                <c:pt idx="116">
                  <c:v>14588.7</c:v>
                </c:pt>
                <c:pt idx="117">
                  <c:v>10908.3</c:v>
                </c:pt>
                <c:pt idx="118">
                  <c:v>10155.4</c:v>
                </c:pt>
                <c:pt idx="119">
                  <c:v>9828.9</c:v>
                </c:pt>
                <c:pt idx="120">
                  <c:v>9319.2999999999993</c:v>
                </c:pt>
                <c:pt idx="121">
                  <c:v>8862.2000000000007</c:v>
                </c:pt>
                <c:pt idx="122">
                  <c:v>15668.7</c:v>
                </c:pt>
                <c:pt idx="123">
                  <c:v>10895.2</c:v>
                </c:pt>
                <c:pt idx="124">
                  <c:v>10508.2</c:v>
                </c:pt>
                <c:pt idx="125">
                  <c:v>11481.6</c:v>
                </c:pt>
                <c:pt idx="126">
                  <c:v>10528.9</c:v>
                </c:pt>
                <c:pt idx="127">
                  <c:v>8461.7999999999993</c:v>
                </c:pt>
                <c:pt idx="128">
                  <c:v>14209.3</c:v>
                </c:pt>
                <c:pt idx="129">
                  <c:v>10197.200000000001</c:v>
                </c:pt>
                <c:pt idx="130">
                  <c:v>10372.200000000001</c:v>
                </c:pt>
                <c:pt idx="131">
                  <c:v>9119.1</c:v>
                </c:pt>
                <c:pt idx="132">
                  <c:v>9388</c:v>
                </c:pt>
                <c:pt idx="133">
                  <c:v>8735.6</c:v>
                </c:pt>
                <c:pt idx="134">
                  <c:v>15961.3</c:v>
                </c:pt>
                <c:pt idx="135">
                  <c:v>10601.1</c:v>
                </c:pt>
                <c:pt idx="136">
                  <c:v>11184.6</c:v>
                </c:pt>
                <c:pt idx="137">
                  <c:v>11442.5</c:v>
                </c:pt>
                <c:pt idx="138">
                  <c:v>10147.200000000001</c:v>
                </c:pt>
                <c:pt idx="139">
                  <c:v>8809</c:v>
                </c:pt>
                <c:pt idx="140">
                  <c:v>14545.6</c:v>
                </c:pt>
                <c:pt idx="141">
                  <c:v>10338.1</c:v>
                </c:pt>
                <c:pt idx="142">
                  <c:v>9890</c:v>
                </c:pt>
                <c:pt idx="143">
                  <c:v>8157.9</c:v>
                </c:pt>
                <c:pt idx="144">
                  <c:v>9687</c:v>
                </c:pt>
                <c:pt idx="145">
                  <c:v>8893.2999999999993</c:v>
                </c:pt>
                <c:pt idx="146">
                  <c:v>16298.7</c:v>
                </c:pt>
                <c:pt idx="147">
                  <c:v>10131.1</c:v>
                </c:pt>
                <c:pt idx="148">
                  <c:v>11060.3</c:v>
                </c:pt>
                <c:pt idx="149">
                  <c:v>11024.8</c:v>
                </c:pt>
                <c:pt idx="150">
                  <c:v>10950.5</c:v>
                </c:pt>
                <c:pt idx="151">
                  <c:v>8964.2999999999993</c:v>
                </c:pt>
                <c:pt idx="152">
                  <c:v>15223.2</c:v>
                </c:pt>
                <c:pt idx="153">
                  <c:v>11444.5</c:v>
                </c:pt>
                <c:pt idx="154">
                  <c:v>10831</c:v>
                </c:pt>
                <c:pt idx="155">
                  <c:v>8932.4</c:v>
                </c:pt>
                <c:pt idx="156">
                  <c:v>10787.2</c:v>
                </c:pt>
                <c:pt idx="157">
                  <c:v>9949.2999999999993</c:v>
                </c:pt>
                <c:pt idx="158">
                  <c:v>16698.7</c:v>
                </c:pt>
                <c:pt idx="159">
                  <c:v>12307.6</c:v>
                </c:pt>
                <c:pt idx="160">
                  <c:v>12308.6</c:v>
                </c:pt>
                <c:pt idx="161">
                  <c:v>12516.8</c:v>
                </c:pt>
                <c:pt idx="162">
                  <c:v>12171.8</c:v>
                </c:pt>
                <c:pt idx="163">
                  <c:v>10117.5</c:v>
                </c:pt>
                <c:pt idx="164">
                  <c:v>16700.599999999999</c:v>
                </c:pt>
                <c:pt idx="165">
                  <c:v>12761.8</c:v>
                </c:pt>
                <c:pt idx="166">
                  <c:v>12135.5</c:v>
                </c:pt>
                <c:pt idx="167">
                  <c:v>10716.6</c:v>
                </c:pt>
                <c:pt idx="168">
                  <c:v>12150</c:v>
                </c:pt>
                <c:pt idx="169">
                  <c:v>10629</c:v>
                </c:pt>
                <c:pt idx="170">
                  <c:v>19637.099999999999</c:v>
                </c:pt>
                <c:pt idx="171">
                  <c:v>13269.9</c:v>
                </c:pt>
                <c:pt idx="172">
                  <c:v>13335.6</c:v>
                </c:pt>
                <c:pt idx="173">
                  <c:v>13917.2</c:v>
                </c:pt>
                <c:pt idx="174">
                  <c:v>13416.3</c:v>
                </c:pt>
                <c:pt idx="175">
                  <c:v>10792</c:v>
                </c:pt>
                <c:pt idx="176">
                  <c:v>18551.5</c:v>
                </c:pt>
                <c:pt idx="177">
                  <c:v>13566.1</c:v>
                </c:pt>
                <c:pt idx="178">
                  <c:v>12477.1</c:v>
                </c:pt>
                <c:pt idx="179">
                  <c:v>11435</c:v>
                </c:pt>
                <c:pt idx="180">
                  <c:v>12453.9</c:v>
                </c:pt>
                <c:pt idx="181">
                  <c:v>11360.3</c:v>
                </c:pt>
                <c:pt idx="182">
                  <c:v>21014.9</c:v>
                </c:pt>
                <c:pt idx="183">
                  <c:v>14167.5</c:v>
                </c:pt>
                <c:pt idx="184">
                  <c:v>14004.2</c:v>
                </c:pt>
                <c:pt idx="185">
                  <c:v>15838.3</c:v>
                </c:pt>
                <c:pt idx="186">
                  <c:v>14581.7</c:v>
                </c:pt>
                <c:pt idx="187">
                  <c:v>11341.9</c:v>
                </c:pt>
                <c:pt idx="188">
                  <c:v>20092</c:v>
                </c:pt>
                <c:pt idx="189">
                  <c:v>14435.9</c:v>
                </c:pt>
                <c:pt idx="190">
                  <c:v>13790</c:v>
                </c:pt>
                <c:pt idx="191">
                  <c:v>12702</c:v>
                </c:pt>
                <c:pt idx="192">
                  <c:v>13650.5</c:v>
                </c:pt>
                <c:pt idx="193">
                  <c:v>13093.3</c:v>
                </c:pt>
                <c:pt idx="194">
                  <c:v>23691.200000000001</c:v>
                </c:pt>
                <c:pt idx="195">
                  <c:v>15661</c:v>
                </c:pt>
                <c:pt idx="196">
                  <c:v>15327.8</c:v>
                </c:pt>
                <c:pt idx="197">
                  <c:v>16876.099999999999</c:v>
                </c:pt>
                <c:pt idx="198">
                  <c:v>14543.3</c:v>
                </c:pt>
                <c:pt idx="199">
                  <c:v>12774.1</c:v>
                </c:pt>
                <c:pt idx="200">
                  <c:v>22307.599999999999</c:v>
                </c:pt>
                <c:pt idx="201">
                  <c:v>15418.2</c:v>
                </c:pt>
                <c:pt idx="202">
                  <c:v>15092.9</c:v>
                </c:pt>
                <c:pt idx="203">
                  <c:v>13456.8</c:v>
                </c:pt>
                <c:pt idx="204">
                  <c:v>14296.8</c:v>
                </c:pt>
                <c:pt idx="205">
                  <c:v>13000.7</c:v>
                </c:pt>
                <c:pt idx="206">
                  <c:v>25404.5</c:v>
                </c:pt>
                <c:pt idx="207">
                  <c:v>14697.3</c:v>
                </c:pt>
                <c:pt idx="208">
                  <c:v>16138.7</c:v>
                </c:pt>
                <c:pt idx="209">
                  <c:v>17713.599999999999</c:v>
                </c:pt>
                <c:pt idx="210">
                  <c:v>15542.8</c:v>
                </c:pt>
                <c:pt idx="211">
                  <c:v>13686.7</c:v>
                </c:pt>
                <c:pt idx="212">
                  <c:v>22480.9</c:v>
                </c:pt>
                <c:pt idx="213">
                  <c:v>15882.7</c:v>
                </c:pt>
                <c:pt idx="214">
                  <c:v>15662.3</c:v>
                </c:pt>
                <c:pt idx="215">
                  <c:v>13042.9</c:v>
                </c:pt>
                <c:pt idx="216">
                  <c:v>15613.2</c:v>
                </c:pt>
                <c:pt idx="217">
                  <c:v>13742.2</c:v>
                </c:pt>
                <c:pt idx="218">
                  <c:v>24237.4</c:v>
                </c:pt>
                <c:pt idx="219">
                  <c:v>16372.6</c:v>
                </c:pt>
                <c:pt idx="220">
                  <c:v>17638.900000000001</c:v>
                </c:pt>
                <c:pt idx="221">
                  <c:v>18141.099999999999</c:v>
                </c:pt>
                <c:pt idx="222">
                  <c:v>16317.5</c:v>
                </c:pt>
                <c:pt idx="223">
                  <c:v>14338.2</c:v>
                </c:pt>
                <c:pt idx="224">
                  <c:v>20889.599999999999</c:v>
                </c:pt>
                <c:pt idx="225">
                  <c:v>16877.400000000001</c:v>
                </c:pt>
                <c:pt idx="226">
                  <c:v>16191.4</c:v>
                </c:pt>
                <c:pt idx="227">
                  <c:v>13573.7</c:v>
                </c:pt>
                <c:pt idx="228">
                  <c:v>16633.2</c:v>
                </c:pt>
                <c:pt idx="229">
                  <c:v>14688</c:v>
                </c:pt>
                <c:pt idx="230">
                  <c:v>25459.5</c:v>
                </c:pt>
                <c:pt idx="231">
                  <c:v>17088</c:v>
                </c:pt>
                <c:pt idx="232">
                  <c:v>17850</c:v>
                </c:pt>
                <c:pt idx="233">
                  <c:v>18265.7</c:v>
                </c:pt>
                <c:pt idx="234">
                  <c:v>16800.5</c:v>
                </c:pt>
                <c:pt idx="235">
                  <c:v>14964</c:v>
                </c:pt>
                <c:pt idx="236">
                  <c:v>21855.599999999999</c:v>
                </c:pt>
                <c:pt idx="237">
                  <c:v>17482.099999999999</c:v>
                </c:pt>
                <c:pt idx="238">
                  <c:v>16495.400000000001</c:v>
                </c:pt>
                <c:pt idx="239">
                  <c:v>14487.7</c:v>
                </c:pt>
                <c:pt idx="240">
                  <c:v>16888.3</c:v>
                </c:pt>
                <c:pt idx="241">
                  <c:v>15492.6</c:v>
                </c:pt>
                <c:pt idx="242">
                  <c:v>18593.099999999999</c:v>
                </c:pt>
                <c:pt idx="243" formatCode="0.0">
                  <c:v>2859.1</c:v>
                </c:pt>
                <c:pt idx="244" formatCode="0.0">
                  <c:v>5142.8</c:v>
                </c:pt>
                <c:pt idx="245">
                  <c:v>16091.2</c:v>
                </c:pt>
                <c:pt idx="246">
                  <c:v>18972.099999999999</c:v>
                </c:pt>
                <c:pt idx="247">
                  <c:v>15476.3</c:v>
                </c:pt>
                <c:pt idx="248">
                  <c:v>23751</c:v>
                </c:pt>
                <c:pt idx="249">
                  <c:v>17713</c:v>
                </c:pt>
                <c:pt idx="250">
                  <c:v>14841.6</c:v>
                </c:pt>
                <c:pt idx="251">
                  <c:v>14999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29-4B1A-8974-776D95B6A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214720"/>
        <c:axId val="489215048"/>
      </c:scatterChart>
      <c:valAx>
        <c:axId val="48921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15048"/>
        <c:crosses val="autoZero"/>
        <c:crossBetween val="midCat"/>
      </c:valAx>
      <c:valAx>
        <c:axId val="48921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14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CalAdj!$D$1</c:f>
              <c:strCache>
                <c:ptCount val="1"/>
                <c:pt idx="0">
                  <c:v>Cal_adj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CalAdj!$A$2:$A$253</c:f>
              <c:strCache>
                <c:ptCount val="252"/>
                <c:pt idx="0">
                  <c:v>2000 JAN</c:v>
                </c:pt>
                <c:pt idx="1">
                  <c:v>2000 FEB</c:v>
                </c:pt>
                <c:pt idx="2">
                  <c:v>2000 MAR</c:v>
                </c:pt>
                <c:pt idx="3">
                  <c:v>2000 APR</c:v>
                </c:pt>
                <c:pt idx="4">
                  <c:v>2000 MAY</c:v>
                </c:pt>
                <c:pt idx="5">
                  <c:v>2000 JUN</c:v>
                </c:pt>
                <c:pt idx="6">
                  <c:v>2000 JUL</c:v>
                </c:pt>
                <c:pt idx="7">
                  <c:v>2000 AUG</c:v>
                </c:pt>
                <c:pt idx="8">
                  <c:v>2000 SEP</c:v>
                </c:pt>
                <c:pt idx="9">
                  <c:v>2000 OCT</c:v>
                </c:pt>
                <c:pt idx="10">
                  <c:v>2000 NOV</c:v>
                </c:pt>
                <c:pt idx="11">
                  <c:v>2000 DEC</c:v>
                </c:pt>
                <c:pt idx="12">
                  <c:v>2001 JAN</c:v>
                </c:pt>
                <c:pt idx="13">
                  <c:v>2001 FEB</c:v>
                </c:pt>
                <c:pt idx="14">
                  <c:v>2001 MAR</c:v>
                </c:pt>
                <c:pt idx="15">
                  <c:v>2001 APR</c:v>
                </c:pt>
                <c:pt idx="16">
                  <c:v>2001 MAY</c:v>
                </c:pt>
                <c:pt idx="17">
                  <c:v>2001 JUN</c:v>
                </c:pt>
                <c:pt idx="18">
                  <c:v>2001 JUL</c:v>
                </c:pt>
                <c:pt idx="19">
                  <c:v>2001 AUG</c:v>
                </c:pt>
                <c:pt idx="20">
                  <c:v>2001 SEP</c:v>
                </c:pt>
                <c:pt idx="21">
                  <c:v>2001 OCT</c:v>
                </c:pt>
                <c:pt idx="22">
                  <c:v>2001 NOV</c:v>
                </c:pt>
                <c:pt idx="23">
                  <c:v>2001 DEC</c:v>
                </c:pt>
                <c:pt idx="24">
                  <c:v>2002 JAN</c:v>
                </c:pt>
                <c:pt idx="25">
                  <c:v>2002 FEB</c:v>
                </c:pt>
                <c:pt idx="26">
                  <c:v>2002 MAR</c:v>
                </c:pt>
                <c:pt idx="27">
                  <c:v>2002 APR</c:v>
                </c:pt>
                <c:pt idx="28">
                  <c:v>2002 MAY</c:v>
                </c:pt>
                <c:pt idx="29">
                  <c:v>2002 JUN</c:v>
                </c:pt>
                <c:pt idx="30">
                  <c:v>2002 JUL</c:v>
                </c:pt>
                <c:pt idx="31">
                  <c:v>2002 AUG</c:v>
                </c:pt>
                <c:pt idx="32">
                  <c:v>2002 SEP</c:v>
                </c:pt>
                <c:pt idx="33">
                  <c:v>2002 OCT</c:v>
                </c:pt>
                <c:pt idx="34">
                  <c:v>2002 NOV</c:v>
                </c:pt>
                <c:pt idx="35">
                  <c:v>2002 DEC</c:v>
                </c:pt>
                <c:pt idx="36">
                  <c:v>2003 JAN</c:v>
                </c:pt>
                <c:pt idx="37">
                  <c:v>2003 FEB</c:v>
                </c:pt>
                <c:pt idx="38">
                  <c:v>2003 MAR</c:v>
                </c:pt>
                <c:pt idx="39">
                  <c:v>2003 APR</c:v>
                </c:pt>
                <c:pt idx="40">
                  <c:v>2003 MAY</c:v>
                </c:pt>
                <c:pt idx="41">
                  <c:v>2003 JUN</c:v>
                </c:pt>
                <c:pt idx="42">
                  <c:v>2003 JUL</c:v>
                </c:pt>
                <c:pt idx="43">
                  <c:v>2003 AUG</c:v>
                </c:pt>
                <c:pt idx="44">
                  <c:v>2003 SEP</c:v>
                </c:pt>
                <c:pt idx="45">
                  <c:v>2003 OCT</c:v>
                </c:pt>
                <c:pt idx="46">
                  <c:v>2003 NOV</c:v>
                </c:pt>
                <c:pt idx="47">
                  <c:v>2003 DEC</c:v>
                </c:pt>
                <c:pt idx="48">
                  <c:v>2004 JAN</c:v>
                </c:pt>
                <c:pt idx="49">
                  <c:v>2004 FEB</c:v>
                </c:pt>
                <c:pt idx="50">
                  <c:v>2004 MAR</c:v>
                </c:pt>
                <c:pt idx="51">
                  <c:v>2004 APR</c:v>
                </c:pt>
                <c:pt idx="52">
                  <c:v>2004 MAY</c:v>
                </c:pt>
                <c:pt idx="53">
                  <c:v>2004 JUN</c:v>
                </c:pt>
                <c:pt idx="54">
                  <c:v>2004 JUL</c:v>
                </c:pt>
                <c:pt idx="55">
                  <c:v>2004 AUG</c:v>
                </c:pt>
                <c:pt idx="56">
                  <c:v>2004 SEP</c:v>
                </c:pt>
                <c:pt idx="57">
                  <c:v>2004 OCT</c:v>
                </c:pt>
                <c:pt idx="58">
                  <c:v>2004 NOV</c:v>
                </c:pt>
                <c:pt idx="59">
                  <c:v>2004 DEC</c:v>
                </c:pt>
                <c:pt idx="60">
                  <c:v>2005 JAN</c:v>
                </c:pt>
                <c:pt idx="61">
                  <c:v>2005 FEB</c:v>
                </c:pt>
                <c:pt idx="62">
                  <c:v>2005 MAR</c:v>
                </c:pt>
                <c:pt idx="63">
                  <c:v>2005 APR</c:v>
                </c:pt>
                <c:pt idx="64">
                  <c:v>2005 MAY</c:v>
                </c:pt>
                <c:pt idx="65">
                  <c:v>2005 JUN</c:v>
                </c:pt>
                <c:pt idx="66">
                  <c:v>2005 JUL</c:v>
                </c:pt>
                <c:pt idx="67">
                  <c:v>2005 AUG</c:v>
                </c:pt>
                <c:pt idx="68">
                  <c:v>2005 SEP</c:v>
                </c:pt>
                <c:pt idx="69">
                  <c:v>2005 OCT</c:v>
                </c:pt>
                <c:pt idx="70">
                  <c:v>2005 NOV</c:v>
                </c:pt>
                <c:pt idx="71">
                  <c:v>2005 DEC</c:v>
                </c:pt>
                <c:pt idx="72">
                  <c:v>2006 JAN</c:v>
                </c:pt>
                <c:pt idx="73">
                  <c:v>2006 FEB</c:v>
                </c:pt>
                <c:pt idx="74">
                  <c:v>2006 MAR</c:v>
                </c:pt>
                <c:pt idx="75">
                  <c:v>2006 APR</c:v>
                </c:pt>
                <c:pt idx="76">
                  <c:v>2006 MAY</c:v>
                </c:pt>
                <c:pt idx="77">
                  <c:v>2006 JUN</c:v>
                </c:pt>
                <c:pt idx="78">
                  <c:v>2006 JUL</c:v>
                </c:pt>
                <c:pt idx="79">
                  <c:v>2006 AUG</c:v>
                </c:pt>
                <c:pt idx="80">
                  <c:v>2006 SEP</c:v>
                </c:pt>
                <c:pt idx="81">
                  <c:v>2006 OCT</c:v>
                </c:pt>
                <c:pt idx="82">
                  <c:v>2006 NOV</c:v>
                </c:pt>
                <c:pt idx="83">
                  <c:v>2006 DEC</c:v>
                </c:pt>
                <c:pt idx="84">
                  <c:v>2007 JAN</c:v>
                </c:pt>
                <c:pt idx="85">
                  <c:v>2007 FEB</c:v>
                </c:pt>
                <c:pt idx="86">
                  <c:v>2007 MAR</c:v>
                </c:pt>
                <c:pt idx="87">
                  <c:v>2007 APR</c:v>
                </c:pt>
                <c:pt idx="88">
                  <c:v>2007 MAY</c:v>
                </c:pt>
                <c:pt idx="89">
                  <c:v>2007 JUN</c:v>
                </c:pt>
                <c:pt idx="90">
                  <c:v>2007 JUL</c:v>
                </c:pt>
                <c:pt idx="91">
                  <c:v>2007 AUG</c:v>
                </c:pt>
                <c:pt idx="92">
                  <c:v>2007 SEP</c:v>
                </c:pt>
                <c:pt idx="93">
                  <c:v>2007 OCT</c:v>
                </c:pt>
                <c:pt idx="94">
                  <c:v>2007 NOV</c:v>
                </c:pt>
                <c:pt idx="95">
                  <c:v>2007 DEC</c:v>
                </c:pt>
                <c:pt idx="96">
                  <c:v>2008 JAN</c:v>
                </c:pt>
                <c:pt idx="97">
                  <c:v>2008 FEB</c:v>
                </c:pt>
                <c:pt idx="98">
                  <c:v>2008 MAR</c:v>
                </c:pt>
                <c:pt idx="99">
                  <c:v>2008 APR</c:v>
                </c:pt>
                <c:pt idx="100">
                  <c:v>2008 MAY</c:v>
                </c:pt>
                <c:pt idx="101">
                  <c:v>2008 JUN</c:v>
                </c:pt>
                <c:pt idx="102">
                  <c:v>2008 JUL</c:v>
                </c:pt>
                <c:pt idx="103">
                  <c:v>2008 AUG</c:v>
                </c:pt>
                <c:pt idx="104">
                  <c:v>2008 SEP</c:v>
                </c:pt>
                <c:pt idx="105">
                  <c:v>2008 OCT</c:v>
                </c:pt>
                <c:pt idx="106">
                  <c:v>2008 NOV</c:v>
                </c:pt>
                <c:pt idx="107">
                  <c:v>2008 DEC</c:v>
                </c:pt>
                <c:pt idx="108">
                  <c:v>2009 JAN</c:v>
                </c:pt>
                <c:pt idx="109">
                  <c:v>2009 FEB</c:v>
                </c:pt>
                <c:pt idx="110">
                  <c:v>2009 MAR</c:v>
                </c:pt>
                <c:pt idx="111">
                  <c:v>2009 APR</c:v>
                </c:pt>
                <c:pt idx="112">
                  <c:v>2009 MAY</c:v>
                </c:pt>
                <c:pt idx="113">
                  <c:v>2009 JUN</c:v>
                </c:pt>
                <c:pt idx="114">
                  <c:v>2009 JUL</c:v>
                </c:pt>
                <c:pt idx="115">
                  <c:v>2009 AUG</c:v>
                </c:pt>
                <c:pt idx="116">
                  <c:v>2009 SEP</c:v>
                </c:pt>
                <c:pt idx="117">
                  <c:v>2009 OCT</c:v>
                </c:pt>
                <c:pt idx="118">
                  <c:v>2009 NOV</c:v>
                </c:pt>
                <c:pt idx="119">
                  <c:v>2009 DEC</c:v>
                </c:pt>
                <c:pt idx="120">
                  <c:v>2010 JAN</c:v>
                </c:pt>
                <c:pt idx="121">
                  <c:v>2010 FEB</c:v>
                </c:pt>
                <c:pt idx="122">
                  <c:v>2010 MAR</c:v>
                </c:pt>
                <c:pt idx="123">
                  <c:v>2010 APR</c:v>
                </c:pt>
                <c:pt idx="124">
                  <c:v>2010 MAY</c:v>
                </c:pt>
                <c:pt idx="125">
                  <c:v>2010 JUN</c:v>
                </c:pt>
                <c:pt idx="126">
                  <c:v>2010 JUL</c:v>
                </c:pt>
                <c:pt idx="127">
                  <c:v>2010 AUG</c:v>
                </c:pt>
                <c:pt idx="128">
                  <c:v>2010 SEP</c:v>
                </c:pt>
                <c:pt idx="129">
                  <c:v>2010 OCT</c:v>
                </c:pt>
                <c:pt idx="130">
                  <c:v>2010 NOV</c:v>
                </c:pt>
                <c:pt idx="131">
                  <c:v>2010 DEC</c:v>
                </c:pt>
                <c:pt idx="132">
                  <c:v>2011 JAN</c:v>
                </c:pt>
                <c:pt idx="133">
                  <c:v>2011 FEB</c:v>
                </c:pt>
                <c:pt idx="134">
                  <c:v>2011 MAR</c:v>
                </c:pt>
                <c:pt idx="135">
                  <c:v>2011 APR</c:v>
                </c:pt>
                <c:pt idx="136">
                  <c:v>2011 MAY</c:v>
                </c:pt>
                <c:pt idx="137">
                  <c:v>2011 JUN</c:v>
                </c:pt>
                <c:pt idx="138">
                  <c:v>2011 JUL</c:v>
                </c:pt>
                <c:pt idx="139">
                  <c:v>2011 AUG</c:v>
                </c:pt>
                <c:pt idx="140">
                  <c:v>2011 SEP</c:v>
                </c:pt>
                <c:pt idx="141">
                  <c:v>2011 OCT</c:v>
                </c:pt>
                <c:pt idx="142">
                  <c:v>2011 NOV</c:v>
                </c:pt>
                <c:pt idx="143">
                  <c:v>2011 DEC</c:v>
                </c:pt>
                <c:pt idx="144">
                  <c:v>2012 JAN</c:v>
                </c:pt>
                <c:pt idx="145">
                  <c:v>2012 FEB</c:v>
                </c:pt>
                <c:pt idx="146">
                  <c:v>2012 MAR</c:v>
                </c:pt>
                <c:pt idx="147">
                  <c:v>2012 APR</c:v>
                </c:pt>
                <c:pt idx="148">
                  <c:v>2012 MAY</c:v>
                </c:pt>
                <c:pt idx="149">
                  <c:v>2012 JUN</c:v>
                </c:pt>
                <c:pt idx="150">
                  <c:v>2012 JUL</c:v>
                </c:pt>
                <c:pt idx="151">
                  <c:v>2012 AUG</c:v>
                </c:pt>
                <c:pt idx="152">
                  <c:v>2012 SEP</c:v>
                </c:pt>
                <c:pt idx="153">
                  <c:v>2012 OCT</c:v>
                </c:pt>
                <c:pt idx="154">
                  <c:v>2012 NOV</c:v>
                </c:pt>
                <c:pt idx="155">
                  <c:v>2012 DEC</c:v>
                </c:pt>
                <c:pt idx="156">
                  <c:v>2013 JAN</c:v>
                </c:pt>
                <c:pt idx="157">
                  <c:v>2013 FEB</c:v>
                </c:pt>
                <c:pt idx="158">
                  <c:v>2013 MAR</c:v>
                </c:pt>
                <c:pt idx="159">
                  <c:v>2013 APR</c:v>
                </c:pt>
                <c:pt idx="160">
                  <c:v>2013 MAY</c:v>
                </c:pt>
                <c:pt idx="161">
                  <c:v>2013 JUN</c:v>
                </c:pt>
                <c:pt idx="162">
                  <c:v>2013 JUL</c:v>
                </c:pt>
                <c:pt idx="163">
                  <c:v>2013 AUG</c:v>
                </c:pt>
                <c:pt idx="164">
                  <c:v>2013 SEP</c:v>
                </c:pt>
                <c:pt idx="165">
                  <c:v>2013 OCT</c:v>
                </c:pt>
                <c:pt idx="166">
                  <c:v>2013 NOV</c:v>
                </c:pt>
                <c:pt idx="167">
                  <c:v>2013 DEC</c:v>
                </c:pt>
                <c:pt idx="168">
                  <c:v>2014 JAN</c:v>
                </c:pt>
                <c:pt idx="169">
                  <c:v>2014 FEB</c:v>
                </c:pt>
                <c:pt idx="170">
                  <c:v>2014 MAR</c:v>
                </c:pt>
                <c:pt idx="171">
                  <c:v>2014 APR</c:v>
                </c:pt>
                <c:pt idx="172">
                  <c:v>2014 MAY</c:v>
                </c:pt>
                <c:pt idx="173">
                  <c:v>2014 JUN</c:v>
                </c:pt>
                <c:pt idx="174">
                  <c:v>2014 JUL</c:v>
                </c:pt>
                <c:pt idx="175">
                  <c:v>2014 AUG</c:v>
                </c:pt>
                <c:pt idx="176">
                  <c:v>2014 SEP</c:v>
                </c:pt>
                <c:pt idx="177">
                  <c:v>2014 OCT</c:v>
                </c:pt>
                <c:pt idx="178">
                  <c:v>2014 NOV</c:v>
                </c:pt>
                <c:pt idx="179">
                  <c:v>2014 DEC</c:v>
                </c:pt>
                <c:pt idx="180">
                  <c:v>2015 JAN</c:v>
                </c:pt>
                <c:pt idx="181">
                  <c:v>2015 FEB</c:v>
                </c:pt>
                <c:pt idx="182">
                  <c:v>2015 MAR</c:v>
                </c:pt>
                <c:pt idx="183">
                  <c:v>2015 APR</c:v>
                </c:pt>
                <c:pt idx="184">
                  <c:v>2015 MAY</c:v>
                </c:pt>
                <c:pt idx="185">
                  <c:v>2015 JUN</c:v>
                </c:pt>
                <c:pt idx="186">
                  <c:v>2015 JUL</c:v>
                </c:pt>
                <c:pt idx="187">
                  <c:v>2015 AUG</c:v>
                </c:pt>
                <c:pt idx="188">
                  <c:v>2015 SEP</c:v>
                </c:pt>
                <c:pt idx="189">
                  <c:v>2015 OCT</c:v>
                </c:pt>
                <c:pt idx="190">
                  <c:v>2015 NOV</c:v>
                </c:pt>
                <c:pt idx="191">
                  <c:v>2015 DEC</c:v>
                </c:pt>
                <c:pt idx="192">
                  <c:v>2016 JAN</c:v>
                </c:pt>
                <c:pt idx="193">
                  <c:v>2016 FEB</c:v>
                </c:pt>
                <c:pt idx="194">
                  <c:v>2016 MAR</c:v>
                </c:pt>
                <c:pt idx="195">
                  <c:v>2016 APR</c:v>
                </c:pt>
                <c:pt idx="196">
                  <c:v>2016 MAY</c:v>
                </c:pt>
                <c:pt idx="197">
                  <c:v>2016 JUN</c:v>
                </c:pt>
                <c:pt idx="198">
                  <c:v>2016 JUL</c:v>
                </c:pt>
                <c:pt idx="199">
                  <c:v>2016 AUG</c:v>
                </c:pt>
                <c:pt idx="200">
                  <c:v>2016 SEP</c:v>
                </c:pt>
                <c:pt idx="201">
                  <c:v>2016 OCT</c:v>
                </c:pt>
                <c:pt idx="202">
                  <c:v>2016 NOV</c:v>
                </c:pt>
                <c:pt idx="203">
                  <c:v>2016 DEC</c:v>
                </c:pt>
                <c:pt idx="204">
                  <c:v>2017 JAN</c:v>
                </c:pt>
                <c:pt idx="205">
                  <c:v>2017 FEB</c:v>
                </c:pt>
                <c:pt idx="206">
                  <c:v>2017 MAR</c:v>
                </c:pt>
                <c:pt idx="207">
                  <c:v>2017 APR</c:v>
                </c:pt>
                <c:pt idx="208">
                  <c:v>2017 MAY</c:v>
                </c:pt>
                <c:pt idx="209">
                  <c:v>2017 JUN</c:v>
                </c:pt>
                <c:pt idx="210">
                  <c:v>2017 JUL</c:v>
                </c:pt>
                <c:pt idx="211">
                  <c:v>2017 AUG</c:v>
                </c:pt>
                <c:pt idx="212">
                  <c:v>2017 SEP</c:v>
                </c:pt>
                <c:pt idx="213">
                  <c:v>2017 OCT</c:v>
                </c:pt>
                <c:pt idx="214">
                  <c:v>2017 NOV</c:v>
                </c:pt>
                <c:pt idx="215">
                  <c:v>2017 DEC</c:v>
                </c:pt>
                <c:pt idx="216">
                  <c:v>2018 JAN</c:v>
                </c:pt>
                <c:pt idx="217">
                  <c:v>2018 FEB</c:v>
                </c:pt>
                <c:pt idx="218">
                  <c:v>2018 MAR</c:v>
                </c:pt>
                <c:pt idx="219">
                  <c:v>2018 APR</c:v>
                </c:pt>
                <c:pt idx="220">
                  <c:v>2018 MAY</c:v>
                </c:pt>
                <c:pt idx="221">
                  <c:v>2018 JUN</c:v>
                </c:pt>
                <c:pt idx="222">
                  <c:v>2018 JUL</c:v>
                </c:pt>
                <c:pt idx="223">
                  <c:v>2018 AUG</c:v>
                </c:pt>
                <c:pt idx="224">
                  <c:v>2018 SEP</c:v>
                </c:pt>
                <c:pt idx="225">
                  <c:v>2018 OCT</c:v>
                </c:pt>
                <c:pt idx="226">
                  <c:v>2018 NOV</c:v>
                </c:pt>
                <c:pt idx="227">
                  <c:v>2018 DEC</c:v>
                </c:pt>
                <c:pt idx="228">
                  <c:v>2019 JAN</c:v>
                </c:pt>
                <c:pt idx="229">
                  <c:v>2019 FEB</c:v>
                </c:pt>
                <c:pt idx="230">
                  <c:v>2019 MAR</c:v>
                </c:pt>
                <c:pt idx="231">
                  <c:v>2019 APR</c:v>
                </c:pt>
                <c:pt idx="232">
                  <c:v>2019 MAY</c:v>
                </c:pt>
                <c:pt idx="233">
                  <c:v>2019 JUN</c:v>
                </c:pt>
                <c:pt idx="234">
                  <c:v>2019 JUL</c:v>
                </c:pt>
                <c:pt idx="235">
                  <c:v>2019 AUG</c:v>
                </c:pt>
                <c:pt idx="236">
                  <c:v>2019 SEP</c:v>
                </c:pt>
                <c:pt idx="237">
                  <c:v>2019 OCT</c:v>
                </c:pt>
                <c:pt idx="238">
                  <c:v>2019 NOV</c:v>
                </c:pt>
                <c:pt idx="239">
                  <c:v>2019 DEC</c:v>
                </c:pt>
                <c:pt idx="240">
                  <c:v>2020 JAN</c:v>
                </c:pt>
                <c:pt idx="241">
                  <c:v>2020 FEB</c:v>
                </c:pt>
                <c:pt idx="242">
                  <c:v>2020 MAR</c:v>
                </c:pt>
                <c:pt idx="243">
                  <c:v>2020 APR</c:v>
                </c:pt>
                <c:pt idx="244">
                  <c:v>2020 MAY</c:v>
                </c:pt>
                <c:pt idx="245">
                  <c:v>2020 JUN</c:v>
                </c:pt>
                <c:pt idx="246">
                  <c:v>2020 JUL</c:v>
                </c:pt>
                <c:pt idx="247">
                  <c:v>2020 AUG</c:v>
                </c:pt>
                <c:pt idx="248">
                  <c:v>2020 SEP</c:v>
                </c:pt>
                <c:pt idx="249">
                  <c:v>2020 OCT</c:v>
                </c:pt>
                <c:pt idx="250">
                  <c:v>2020 NOV</c:v>
                </c:pt>
                <c:pt idx="251">
                  <c:v>2020 DEC</c:v>
                </c:pt>
              </c:strCache>
            </c:strRef>
          </c:xVal>
          <c:yVal>
            <c:numRef>
              <c:f>CalAdj!$D$2:$D$253</c:f>
              <c:numCache>
                <c:formatCode>0.00</c:formatCode>
                <c:ptCount val="252"/>
                <c:pt idx="0">
                  <c:v>7730.3395161290318</c:v>
                </c:pt>
                <c:pt idx="1">
                  <c:v>9729.9991071428558</c:v>
                </c:pt>
                <c:pt idx="2">
                  <c:v>10064.699395161291</c:v>
                </c:pt>
                <c:pt idx="3">
                  <c:v>8522.8043749999997</c:v>
                </c:pt>
                <c:pt idx="4">
                  <c:v>9049.3633064516125</c:v>
                </c:pt>
                <c:pt idx="5">
                  <c:v>9501.4714583333334</c:v>
                </c:pt>
                <c:pt idx="6">
                  <c:v>8615.2852822580644</c:v>
                </c:pt>
                <c:pt idx="7">
                  <c:v>7454.4383064516123</c:v>
                </c:pt>
                <c:pt idx="8">
                  <c:v>10914.988958333335</c:v>
                </c:pt>
                <c:pt idx="9">
                  <c:v>8072.6141129032249</c:v>
                </c:pt>
                <c:pt idx="10">
                  <c:v>8316.7425000000021</c:v>
                </c:pt>
                <c:pt idx="11">
                  <c:v>6325.2070564516134</c:v>
                </c:pt>
                <c:pt idx="12">
                  <c:v>8241.7877016129041</c:v>
                </c:pt>
                <c:pt idx="13">
                  <c:v>7555.3484374999998</c:v>
                </c:pt>
                <c:pt idx="14">
                  <c:v>11991.687701612902</c:v>
                </c:pt>
                <c:pt idx="15">
                  <c:v>8251.4033333333336</c:v>
                </c:pt>
                <c:pt idx="16">
                  <c:v>8736.9370967741925</c:v>
                </c:pt>
                <c:pt idx="17">
                  <c:v>9818.5287499999995</c:v>
                </c:pt>
                <c:pt idx="18">
                  <c:v>8660.6469758064522</c:v>
                </c:pt>
                <c:pt idx="19">
                  <c:v>7514.135080645161</c:v>
                </c:pt>
                <c:pt idx="20">
                  <c:v>12219.337291666669</c:v>
                </c:pt>
                <c:pt idx="21">
                  <c:v>9219.7151209677413</c:v>
                </c:pt>
                <c:pt idx="22">
                  <c:v>9097.2614583333343</c:v>
                </c:pt>
                <c:pt idx="23">
                  <c:v>6892.1300403225805</c:v>
                </c:pt>
                <c:pt idx="24">
                  <c:v>8847.8866935483857</c:v>
                </c:pt>
                <c:pt idx="25">
                  <c:v>8218.8859374999993</c:v>
                </c:pt>
                <c:pt idx="26">
                  <c:v>12818.998588709677</c:v>
                </c:pt>
                <c:pt idx="27">
                  <c:v>10258.249166666666</c:v>
                </c:pt>
                <c:pt idx="28">
                  <c:v>9902.2024193548386</c:v>
                </c:pt>
                <c:pt idx="29">
                  <c:v>9681.864375000001</c:v>
                </c:pt>
                <c:pt idx="30">
                  <c:v>9935.6836693548375</c:v>
                </c:pt>
                <c:pt idx="31">
                  <c:v>8462.5086693548383</c:v>
                </c:pt>
                <c:pt idx="32">
                  <c:v>13284.751249999999</c:v>
                </c:pt>
                <c:pt idx="33">
                  <c:v>9916.0465725806444</c:v>
                </c:pt>
                <c:pt idx="34">
                  <c:v>9534.2425000000021</c:v>
                </c:pt>
                <c:pt idx="35">
                  <c:v>7834.8088709677422</c:v>
                </c:pt>
                <c:pt idx="36">
                  <c:v>9696.7002016129027</c:v>
                </c:pt>
                <c:pt idx="37">
                  <c:v>9341.5948660714275</c:v>
                </c:pt>
                <c:pt idx="38">
                  <c:v>13794.275</c:v>
                </c:pt>
                <c:pt idx="39">
                  <c:v>10694.317083333335</c:v>
                </c:pt>
                <c:pt idx="40">
                  <c:v>10222.385282258063</c:v>
                </c:pt>
                <c:pt idx="41">
                  <c:v>11135.86375</c:v>
                </c:pt>
                <c:pt idx="42">
                  <c:v>10866.972983870966</c:v>
                </c:pt>
                <c:pt idx="43">
                  <c:v>8477.6292338709663</c:v>
                </c:pt>
                <c:pt idx="44">
                  <c:v>14171.902916666668</c:v>
                </c:pt>
                <c:pt idx="45">
                  <c:v>10647.233870967742</c:v>
                </c:pt>
                <c:pt idx="46">
                  <c:v>9886.3029166666674</c:v>
                </c:pt>
                <c:pt idx="47">
                  <c:v>8381.407459677419</c:v>
                </c:pt>
                <c:pt idx="48">
                  <c:v>10124.887096774193</c:v>
                </c:pt>
                <c:pt idx="49">
                  <c:v>9987.3046875</c:v>
                </c:pt>
                <c:pt idx="50">
                  <c:v>15151.689314516128</c:v>
                </c:pt>
                <c:pt idx="51">
                  <c:v>11129.167500000001</c:v>
                </c:pt>
                <c:pt idx="52">
                  <c:v>10585.573387096774</c:v>
                </c:pt>
                <c:pt idx="53">
                  <c:v>12260.123541666668</c:v>
                </c:pt>
                <c:pt idx="54">
                  <c:v>10977.92258064516</c:v>
                </c:pt>
                <c:pt idx="55">
                  <c:v>8711.3106854838697</c:v>
                </c:pt>
                <c:pt idx="56">
                  <c:v>14535.833958333335</c:v>
                </c:pt>
                <c:pt idx="57">
                  <c:v>10243.986088709677</c:v>
                </c:pt>
                <c:pt idx="58">
                  <c:v>10768.381666666668</c:v>
                </c:pt>
                <c:pt idx="59">
                  <c:v>9061.4401209677417</c:v>
                </c:pt>
                <c:pt idx="60">
                  <c:v>9882.8598790322576</c:v>
                </c:pt>
                <c:pt idx="61">
                  <c:v>9916.6462053571431</c:v>
                </c:pt>
                <c:pt idx="62">
                  <c:v>15101.516532258065</c:v>
                </c:pt>
                <c:pt idx="63">
                  <c:v>11676.839583333334</c:v>
                </c:pt>
                <c:pt idx="64">
                  <c:v>10747.186693548387</c:v>
                </c:pt>
                <c:pt idx="65">
                  <c:v>11975.634375000001</c:v>
                </c:pt>
                <c:pt idx="66">
                  <c:v>10574.576612903225</c:v>
                </c:pt>
                <c:pt idx="67">
                  <c:v>9174.3534274193535</c:v>
                </c:pt>
                <c:pt idx="68">
                  <c:v>14693.297291666668</c:v>
                </c:pt>
                <c:pt idx="69">
                  <c:v>10196.5625</c:v>
                </c:pt>
                <c:pt idx="70">
                  <c:v>10499.111250000002</c:v>
                </c:pt>
                <c:pt idx="71">
                  <c:v>9104.1508064516129</c:v>
                </c:pt>
                <c:pt idx="72">
                  <c:v>10060.281048387096</c:v>
                </c:pt>
                <c:pt idx="73">
                  <c:v>9899.9055803571428</c:v>
                </c:pt>
                <c:pt idx="74">
                  <c:v>15499.85504032258</c:v>
                </c:pt>
                <c:pt idx="75">
                  <c:v>10989.966666666667</c:v>
                </c:pt>
                <c:pt idx="76">
                  <c:v>11237.525</c:v>
                </c:pt>
                <c:pt idx="77">
                  <c:v>12044.118750000001</c:v>
                </c:pt>
                <c:pt idx="78">
                  <c:v>10570.845564516128</c:v>
                </c:pt>
                <c:pt idx="79">
                  <c:v>9351.9709677419341</c:v>
                </c:pt>
                <c:pt idx="80">
                  <c:v>15003.962708333334</c:v>
                </c:pt>
                <c:pt idx="81">
                  <c:v>10593.919153225806</c:v>
                </c:pt>
                <c:pt idx="82">
                  <c:v>10568.407291666666</c:v>
                </c:pt>
                <c:pt idx="83">
                  <c:v>8752.2540322580644</c:v>
                </c:pt>
                <c:pt idx="84">
                  <c:v>10563.383467741935</c:v>
                </c:pt>
                <c:pt idx="85">
                  <c:v>10162.429017857143</c:v>
                </c:pt>
                <c:pt idx="86">
                  <c:v>16668.360483870969</c:v>
                </c:pt>
                <c:pt idx="87">
                  <c:v>11443.485416666668</c:v>
                </c:pt>
                <c:pt idx="88">
                  <c:v>11722.070362903227</c:v>
                </c:pt>
                <c:pt idx="89">
                  <c:v>12673.464791666667</c:v>
                </c:pt>
                <c:pt idx="90">
                  <c:v>11285.046774193548</c:v>
                </c:pt>
                <c:pt idx="91">
                  <c:v>9802.2495967741925</c:v>
                </c:pt>
                <c:pt idx="92">
                  <c:v>15550.417291666667</c:v>
                </c:pt>
                <c:pt idx="93">
                  <c:v>11344.15443548387</c:v>
                </c:pt>
                <c:pt idx="94">
                  <c:v>11179.795208333335</c:v>
                </c:pt>
                <c:pt idx="95">
                  <c:v>8961.5854838709674</c:v>
                </c:pt>
                <c:pt idx="96">
                  <c:v>11056.569153225806</c:v>
                </c:pt>
                <c:pt idx="97">
                  <c:v>11275.897991071428</c:v>
                </c:pt>
                <c:pt idx="98">
                  <c:v>16255.294153225806</c:v>
                </c:pt>
                <c:pt idx="99">
                  <c:v>13210.788125000001</c:v>
                </c:pt>
                <c:pt idx="100">
                  <c:v>11846.962298387096</c:v>
                </c:pt>
                <c:pt idx="101">
                  <c:v>12610.560625</c:v>
                </c:pt>
                <c:pt idx="102">
                  <c:v>11044.001411290323</c:v>
                </c:pt>
                <c:pt idx="103">
                  <c:v>8685.3897177419349</c:v>
                </c:pt>
                <c:pt idx="104">
                  <c:v>13787.274375000001</c:v>
                </c:pt>
                <c:pt idx="105">
                  <c:v>10007.555443548386</c:v>
                </c:pt>
                <c:pt idx="106">
                  <c:v>8775.7400000000016</c:v>
                </c:pt>
                <c:pt idx="107">
                  <c:v>7984.6399193548386</c:v>
                </c:pt>
                <c:pt idx="108">
                  <c:v>8844.3520161290307</c:v>
                </c:pt>
                <c:pt idx="109">
                  <c:v>9175.4930803571442</c:v>
                </c:pt>
                <c:pt idx="110">
                  <c:v>13414.297177419356</c:v>
                </c:pt>
                <c:pt idx="111">
                  <c:v>10003.487291666668</c:v>
                </c:pt>
                <c:pt idx="112">
                  <c:v>9233.3629032258068</c:v>
                </c:pt>
                <c:pt idx="113">
                  <c:v>10765.135</c:v>
                </c:pt>
                <c:pt idx="114">
                  <c:v>10300.246370967741</c:v>
                </c:pt>
                <c:pt idx="115">
                  <c:v>7995.3421370967744</c:v>
                </c:pt>
                <c:pt idx="116">
                  <c:v>14801.451875000002</c:v>
                </c:pt>
                <c:pt idx="117">
                  <c:v>10710.367137096773</c:v>
                </c:pt>
                <c:pt idx="118">
                  <c:v>10303.499583333334</c:v>
                </c:pt>
                <c:pt idx="119">
                  <c:v>9650.5530241935485</c:v>
                </c:pt>
                <c:pt idx="120">
                  <c:v>9150.1997983870951</c:v>
                </c:pt>
                <c:pt idx="121">
                  <c:v>9633.6861607142855</c:v>
                </c:pt>
                <c:pt idx="122">
                  <c:v>15384.388911290323</c:v>
                </c:pt>
                <c:pt idx="123">
                  <c:v>11054.088333333335</c:v>
                </c:pt>
                <c:pt idx="124">
                  <c:v>10317.527016129032</c:v>
                </c:pt>
                <c:pt idx="125">
                  <c:v>11649.04</c:v>
                </c:pt>
                <c:pt idx="126">
                  <c:v>10337.851411290321</c:v>
                </c:pt>
                <c:pt idx="127">
                  <c:v>8308.2592741935478</c:v>
                </c:pt>
                <c:pt idx="128">
                  <c:v>14416.518958333334</c:v>
                </c:pt>
                <c:pt idx="129">
                  <c:v>10012.170161290323</c:v>
                </c:pt>
                <c:pt idx="130">
                  <c:v>10523.461250000002</c:v>
                </c:pt>
                <c:pt idx="131">
                  <c:v>8953.6324596774193</c:v>
                </c:pt>
                <c:pt idx="132">
                  <c:v>9217.6532258064508</c:v>
                </c:pt>
                <c:pt idx="133">
                  <c:v>9496.065178571429</c:v>
                </c:pt>
                <c:pt idx="134">
                  <c:v>15671.679637096773</c:v>
                </c:pt>
                <c:pt idx="135">
                  <c:v>10755.699375</c:v>
                </c:pt>
                <c:pt idx="136">
                  <c:v>10981.653629032258</c:v>
                </c:pt>
                <c:pt idx="137">
                  <c:v>11609.369791666668</c:v>
                </c:pt>
                <c:pt idx="138">
                  <c:v>9963.0774193548386</c:v>
                </c:pt>
                <c:pt idx="139">
                  <c:v>8649.1592741935474</c:v>
                </c:pt>
                <c:pt idx="140">
                  <c:v>14757.723333333335</c:v>
                </c:pt>
                <c:pt idx="141">
                  <c:v>10150.513508064516</c:v>
                </c:pt>
                <c:pt idx="142">
                  <c:v>10034.229166666668</c:v>
                </c:pt>
                <c:pt idx="143">
                  <c:v>8009.8735887096764</c:v>
                </c:pt>
                <c:pt idx="144">
                  <c:v>9511.227822580644</c:v>
                </c:pt>
                <c:pt idx="145">
                  <c:v>9667.4935267857127</c:v>
                </c:pt>
                <c:pt idx="146">
                  <c:v>16002.95745967742</c:v>
                </c:pt>
                <c:pt idx="147">
                  <c:v>10278.845208333334</c:v>
                </c:pt>
                <c:pt idx="148">
                  <c:v>10859.609072580644</c:v>
                </c:pt>
                <c:pt idx="149">
                  <c:v>11185.578333333333</c:v>
                </c:pt>
                <c:pt idx="150">
                  <c:v>10751.801411290322</c:v>
                </c:pt>
                <c:pt idx="151">
                  <c:v>8801.6413306451595</c:v>
                </c:pt>
                <c:pt idx="152">
                  <c:v>15445.205000000002</c:v>
                </c:pt>
                <c:pt idx="153">
                  <c:v>11236.837701612903</c:v>
                </c:pt>
                <c:pt idx="154">
                  <c:v>10988.952083333334</c:v>
                </c:pt>
                <c:pt idx="155">
                  <c:v>8770.3201612903213</c:v>
                </c:pt>
                <c:pt idx="156">
                  <c:v>10591.464516129032</c:v>
                </c:pt>
                <c:pt idx="157">
                  <c:v>10815.422098214285</c:v>
                </c:pt>
                <c:pt idx="158">
                  <c:v>16395.699395161289</c:v>
                </c:pt>
                <c:pt idx="159">
                  <c:v>12487.085833333334</c:v>
                </c:pt>
                <c:pt idx="160">
                  <c:v>12085.258467741935</c:v>
                </c:pt>
                <c:pt idx="161">
                  <c:v>12699.336666666666</c:v>
                </c:pt>
                <c:pt idx="162">
                  <c:v>11950.940725806451</c:v>
                </c:pt>
                <c:pt idx="163">
                  <c:v>9933.916330645161</c:v>
                </c:pt>
                <c:pt idx="164">
                  <c:v>16944.150416666667</c:v>
                </c:pt>
                <c:pt idx="165">
                  <c:v>12530.23508064516</c:v>
                </c:pt>
                <c:pt idx="166">
                  <c:v>12312.476041666667</c:v>
                </c:pt>
                <c:pt idx="167">
                  <c:v>10522.14556451613</c:v>
                </c:pt>
                <c:pt idx="168">
                  <c:v>11929.53629032258</c:v>
                </c:pt>
                <c:pt idx="169">
                  <c:v>11554.292410714286</c:v>
                </c:pt>
                <c:pt idx="170">
                  <c:v>19280.781653225804</c:v>
                </c:pt>
                <c:pt idx="171">
                  <c:v>13463.419375000001</c:v>
                </c:pt>
                <c:pt idx="172">
                  <c:v>13093.623387096774</c:v>
                </c:pt>
                <c:pt idx="173">
                  <c:v>14120.159166666668</c:v>
                </c:pt>
                <c:pt idx="174">
                  <c:v>13172.859072580644</c:v>
                </c:pt>
                <c:pt idx="175">
                  <c:v>10596.177419354839</c:v>
                </c:pt>
                <c:pt idx="176">
                  <c:v>18822.042708333334</c:v>
                </c:pt>
                <c:pt idx="177">
                  <c:v>13319.940927419355</c:v>
                </c:pt>
                <c:pt idx="178">
                  <c:v>12659.057708333334</c:v>
                </c:pt>
                <c:pt idx="179">
                  <c:v>11227.510080645161</c:v>
                </c:pt>
                <c:pt idx="180">
                  <c:v>12227.92197580645</c:v>
                </c:pt>
                <c:pt idx="181">
                  <c:v>12349.254687499999</c:v>
                </c:pt>
                <c:pt idx="182">
                  <c:v>20633.581249999999</c:v>
                </c:pt>
                <c:pt idx="183">
                  <c:v>14374.109375</c:v>
                </c:pt>
                <c:pt idx="184">
                  <c:v>13750.091532258064</c:v>
                </c:pt>
                <c:pt idx="185">
                  <c:v>16069.275208333334</c:v>
                </c:pt>
                <c:pt idx="186">
                  <c:v>14317.112701612903</c:v>
                </c:pt>
                <c:pt idx="187">
                  <c:v>11136.099395161289</c:v>
                </c:pt>
                <c:pt idx="188">
                  <c:v>20385.008333333335</c:v>
                </c:pt>
                <c:pt idx="189">
                  <c:v>14173.958266129031</c:v>
                </c:pt>
                <c:pt idx="190">
                  <c:v>13991.104166666668</c:v>
                </c:pt>
                <c:pt idx="191">
                  <c:v>12471.520161290322</c:v>
                </c:pt>
                <c:pt idx="192">
                  <c:v>13402.809475806451</c:v>
                </c:pt>
                <c:pt idx="193">
                  <c:v>14233.118526785713</c:v>
                </c:pt>
                <c:pt idx="194">
                  <c:v>23261.31935483871</c:v>
                </c:pt>
                <c:pt idx="195">
                  <c:v>15889.389583333334</c:v>
                </c:pt>
                <c:pt idx="196">
                  <c:v>15049.674596774192</c:v>
                </c:pt>
                <c:pt idx="197">
                  <c:v>17122.209791666664</c:v>
                </c:pt>
                <c:pt idx="198">
                  <c:v>14279.409475806451</c:v>
                </c:pt>
                <c:pt idx="199">
                  <c:v>12542.311895161291</c:v>
                </c:pt>
                <c:pt idx="200">
                  <c:v>22632.919166666667</c:v>
                </c:pt>
                <c:pt idx="201">
                  <c:v>15138.434274193549</c:v>
                </c:pt>
                <c:pt idx="202">
                  <c:v>15313.004791666668</c:v>
                </c:pt>
                <c:pt idx="203">
                  <c:v>13212.624193548387</c:v>
                </c:pt>
                <c:pt idx="204">
                  <c:v>14037.382258064516</c:v>
                </c:pt>
                <c:pt idx="205">
                  <c:v>14132.457366071429</c:v>
                </c:pt>
                <c:pt idx="206">
                  <c:v>24943.53125</c:v>
                </c:pt>
                <c:pt idx="207">
                  <c:v>14911.635625000001</c:v>
                </c:pt>
                <c:pt idx="208">
                  <c:v>15845.860685483871</c:v>
                </c:pt>
                <c:pt idx="209">
                  <c:v>17971.923333333332</c:v>
                </c:pt>
                <c:pt idx="210">
                  <c:v>15260.773387096773</c:v>
                </c:pt>
                <c:pt idx="211">
                  <c:v>13438.352620967742</c:v>
                </c:pt>
                <c:pt idx="212">
                  <c:v>22808.746458333335</c:v>
                </c:pt>
                <c:pt idx="213">
                  <c:v>15594.505846774193</c:v>
                </c:pt>
                <c:pt idx="214">
                  <c:v>15890.708541666667</c:v>
                </c:pt>
                <c:pt idx="215">
                  <c:v>12806.23447580645</c:v>
                </c:pt>
                <c:pt idx="216">
                  <c:v>15329.895967741935</c:v>
                </c:pt>
                <c:pt idx="217">
                  <c:v>14938.507589285715</c:v>
                </c:pt>
                <c:pt idx="218">
                  <c:v>23797.608467741935</c:v>
                </c:pt>
                <c:pt idx="219">
                  <c:v>16611.367083333334</c:v>
                </c:pt>
                <c:pt idx="220">
                  <c:v>17318.839314516128</c:v>
                </c:pt>
                <c:pt idx="221">
                  <c:v>18405.657708333332</c:v>
                </c:pt>
                <c:pt idx="222">
                  <c:v>16021.416330645161</c:v>
                </c:pt>
                <c:pt idx="223">
                  <c:v>14078.031048387096</c:v>
                </c:pt>
                <c:pt idx="224">
                  <c:v>21194.239999999998</c:v>
                </c:pt>
                <c:pt idx="225">
                  <c:v>16571.156854838711</c:v>
                </c:pt>
                <c:pt idx="226">
                  <c:v>16427.524583333336</c:v>
                </c:pt>
                <c:pt idx="227">
                  <c:v>13327.403024193549</c:v>
                </c:pt>
                <c:pt idx="228">
                  <c:v>16331.387903225806</c:v>
                </c:pt>
                <c:pt idx="229">
                  <c:v>15966.642857142857</c:v>
                </c:pt>
                <c:pt idx="230">
                  <c:v>24997.53326612903</c:v>
                </c:pt>
                <c:pt idx="231">
                  <c:v>17337.2</c:v>
                </c:pt>
                <c:pt idx="232">
                  <c:v>17526.108870967742</c:v>
                </c:pt>
                <c:pt idx="233">
                  <c:v>18532.07479166667</c:v>
                </c:pt>
                <c:pt idx="234">
                  <c:v>16495.652217741936</c:v>
                </c:pt>
                <c:pt idx="235">
                  <c:v>14692.475806451612</c:v>
                </c:pt>
                <c:pt idx="236">
                  <c:v>22174.327499999999</c:v>
                </c:pt>
                <c:pt idx="237">
                  <c:v>17164.884475806448</c:v>
                </c:pt>
                <c:pt idx="238">
                  <c:v>16735.95791666667</c:v>
                </c:pt>
                <c:pt idx="239">
                  <c:v>14224.818346774193</c:v>
                </c:pt>
                <c:pt idx="240">
                  <c:v>16581.859072580643</c:v>
                </c:pt>
                <c:pt idx="241">
                  <c:v>16841.286160714284</c:v>
                </c:pt>
                <c:pt idx="242">
                  <c:v>18255.725201612902</c:v>
                </c:pt>
                <c:pt idx="243">
                  <c:v>2900.7952083333334</c:v>
                </c:pt>
                <c:pt idx="244">
                  <c:v>5049.4830645161292</c:v>
                </c:pt>
                <c:pt idx="245">
                  <c:v>16325.863333333335</c:v>
                </c:pt>
                <c:pt idx="246">
                  <c:v>18627.848185483868</c:v>
                </c:pt>
                <c:pt idx="247">
                  <c:v>15195.48004032258</c:v>
                </c:pt>
                <c:pt idx="248">
                  <c:v>24097.368750000001</c:v>
                </c:pt>
                <c:pt idx="249">
                  <c:v>17391.594758064515</c:v>
                </c:pt>
                <c:pt idx="250">
                  <c:v>15058.04</c:v>
                </c:pt>
                <c:pt idx="251">
                  <c:v>14726.840725806451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35-42B5-BB4B-594884CAB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920240"/>
        <c:axId val="465912696"/>
      </c:scatterChart>
      <c:valAx>
        <c:axId val="46592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12696"/>
        <c:crosses val="autoZero"/>
        <c:crossBetween val="midCat"/>
      </c:valAx>
      <c:valAx>
        <c:axId val="465912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2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190499</xdr:colOff>
      <xdr:row>19</xdr:row>
      <xdr:rowOff>133350</xdr:rowOff>
    </xdr:from>
    <xdr:to>
      <xdr:col>15</xdr:col>
      <xdr:colOff>326570</xdr:colOff>
      <xdr:row>33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7B1E3E-9873-46B7-962B-1D1988FB9D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34</xdr:row>
      <xdr:rowOff>155863</xdr:rowOff>
    </xdr:from>
    <xdr:to>
      <xdr:col>15</xdr:col>
      <xdr:colOff>309563</xdr:colOff>
      <xdr:row>49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4DF03C-E2AB-4AC6-ADBD-8C22D82FBF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9"/>
  <sheetViews>
    <sheetView topLeftCell="A127" workbookViewId="0">
      <selection activeCell="B134" sqref="B134"/>
    </sheetView>
  </sheetViews>
  <sheetFormatPr defaultRowHeight="12.75" x14ac:dyDescent="0.2"/>
  <cols>
    <col min="2" max="2" width="71.140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0</v>
      </c>
    </row>
    <row r="5" spans="1:2" x14ac:dyDescent="0.2">
      <c r="A5" t="s">
        <v>8</v>
      </c>
      <c r="B5" t="s">
        <v>0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</row>
    <row r="9" spans="1:2" x14ac:dyDescent="0.2">
      <c r="A9" t="s">
        <v>14</v>
      </c>
      <c r="B9" s="1">
        <v>0</v>
      </c>
    </row>
    <row r="10" spans="1:2" x14ac:dyDescent="0.2">
      <c r="A10" t="s">
        <v>15</v>
      </c>
      <c r="B10" s="1">
        <v>0</v>
      </c>
    </row>
    <row r="11" spans="1:2" x14ac:dyDescent="0.2">
      <c r="A11" t="s">
        <v>16</v>
      </c>
      <c r="B11" s="1">
        <v>104042.4</v>
      </c>
    </row>
    <row r="12" spans="1:2" x14ac:dyDescent="0.2">
      <c r="A12" t="s">
        <v>17</v>
      </c>
      <c r="B12" s="1">
        <v>108159.8</v>
      </c>
    </row>
    <row r="13" spans="1:2" x14ac:dyDescent="0.2">
      <c r="A13" t="s">
        <v>18</v>
      </c>
      <c r="B13" s="1">
        <v>118674.8</v>
      </c>
    </row>
    <row r="14" spans="1:2" x14ac:dyDescent="0.2">
      <c r="A14" t="s">
        <v>19</v>
      </c>
      <c r="B14" s="1">
        <v>127241.1</v>
      </c>
    </row>
    <row r="15" spans="1:2" x14ac:dyDescent="0.2">
      <c r="A15" t="s">
        <v>20</v>
      </c>
      <c r="B15" s="1">
        <v>133421.29999999999</v>
      </c>
    </row>
    <row r="16" spans="1:2" x14ac:dyDescent="0.2">
      <c r="A16" t="s">
        <v>21</v>
      </c>
      <c r="B16" s="1">
        <v>133428.5</v>
      </c>
    </row>
    <row r="17" spans="1:2" x14ac:dyDescent="0.2">
      <c r="A17" t="s">
        <v>22</v>
      </c>
      <c r="B17" s="1">
        <v>134487.29999999999</v>
      </c>
    </row>
    <row r="18" spans="1:2" x14ac:dyDescent="0.2">
      <c r="A18" t="s">
        <v>23</v>
      </c>
      <c r="B18" s="1">
        <v>141296.6</v>
      </c>
    </row>
    <row r="19" spans="1:2" x14ac:dyDescent="0.2">
      <c r="A19" t="s">
        <v>24</v>
      </c>
      <c r="B19" s="1">
        <v>136363</v>
      </c>
    </row>
    <row r="20" spans="1:2" x14ac:dyDescent="0.2">
      <c r="A20" t="s">
        <v>25</v>
      </c>
      <c r="B20" s="1">
        <v>125099.8</v>
      </c>
    </row>
    <row r="21" spans="1:2" x14ac:dyDescent="0.2">
      <c r="A21" t="s">
        <v>26</v>
      </c>
      <c r="B21" s="1">
        <v>129623.7</v>
      </c>
    </row>
    <row r="22" spans="1:2" x14ac:dyDescent="0.2">
      <c r="A22" t="s">
        <v>27</v>
      </c>
      <c r="B22" s="1">
        <v>129200.9</v>
      </c>
    </row>
    <row r="23" spans="1:2" x14ac:dyDescent="0.2">
      <c r="A23" t="s">
        <v>28</v>
      </c>
      <c r="B23" s="1">
        <v>133441.1</v>
      </c>
    </row>
    <row r="24" spans="1:2" x14ac:dyDescent="0.2">
      <c r="A24" t="s">
        <v>29</v>
      </c>
      <c r="B24" s="1">
        <v>149172</v>
      </c>
    </row>
    <row r="25" spans="1:2" x14ac:dyDescent="0.2">
      <c r="A25" t="s">
        <v>30</v>
      </c>
      <c r="B25" s="1">
        <v>163176.79999999999</v>
      </c>
    </row>
    <row r="26" spans="1:2" x14ac:dyDescent="0.2">
      <c r="A26" t="s">
        <v>31</v>
      </c>
      <c r="B26" s="1">
        <v>175782.6</v>
      </c>
    </row>
    <row r="27" spans="1:2" x14ac:dyDescent="0.2">
      <c r="A27" t="s">
        <v>32</v>
      </c>
      <c r="B27" s="1">
        <v>191892.8</v>
      </c>
    </row>
    <row r="28" spans="1:2" x14ac:dyDescent="0.2">
      <c r="A28" t="s">
        <v>33</v>
      </c>
      <c r="B28" s="1">
        <v>197549.9</v>
      </c>
    </row>
    <row r="29" spans="1:2" x14ac:dyDescent="0.2">
      <c r="A29" t="s">
        <v>34</v>
      </c>
      <c r="B29" s="1">
        <v>203933.2</v>
      </c>
    </row>
    <row r="30" spans="1:2" x14ac:dyDescent="0.2">
      <c r="A30" t="s">
        <v>35</v>
      </c>
      <c r="B30" s="1">
        <v>212069.7</v>
      </c>
    </row>
    <row r="31" spans="1:2" x14ac:dyDescent="0.2">
      <c r="A31" t="s">
        <v>36</v>
      </c>
      <c r="B31" s="1">
        <v>180820.1</v>
      </c>
    </row>
    <row r="32" spans="1:2" x14ac:dyDescent="0.2">
      <c r="A32" t="s">
        <v>37</v>
      </c>
      <c r="B32" s="1">
        <v>0</v>
      </c>
    </row>
    <row r="33" spans="1:2" x14ac:dyDescent="0.2">
      <c r="A33" t="s">
        <v>38</v>
      </c>
      <c r="B33" s="1">
        <v>0</v>
      </c>
    </row>
    <row r="34" spans="1:2" x14ac:dyDescent="0.2">
      <c r="A34" t="s">
        <v>39</v>
      </c>
      <c r="B34" s="1">
        <v>0</v>
      </c>
    </row>
    <row r="35" spans="1:2" x14ac:dyDescent="0.2">
      <c r="A35" t="s">
        <v>40</v>
      </c>
      <c r="B35" s="1">
        <v>0</v>
      </c>
    </row>
    <row r="36" spans="1:2" x14ac:dyDescent="0.2">
      <c r="A36" t="s">
        <v>41</v>
      </c>
      <c r="B36" s="1">
        <v>0</v>
      </c>
    </row>
    <row r="37" spans="1:2" x14ac:dyDescent="0.2">
      <c r="A37" t="s">
        <v>42</v>
      </c>
      <c r="B37" s="1">
        <v>0</v>
      </c>
    </row>
    <row r="38" spans="1:2" x14ac:dyDescent="0.2">
      <c r="A38" t="s">
        <v>43</v>
      </c>
      <c r="B38" s="1">
        <v>0</v>
      </c>
    </row>
    <row r="39" spans="1:2" x14ac:dyDescent="0.2">
      <c r="A39" t="s">
        <v>44</v>
      </c>
      <c r="B39" s="1">
        <v>0</v>
      </c>
    </row>
    <row r="40" spans="1:2" x14ac:dyDescent="0.2">
      <c r="A40" t="s">
        <v>45</v>
      </c>
      <c r="B40" s="1">
        <v>27074.7</v>
      </c>
    </row>
    <row r="41" spans="1:2" x14ac:dyDescent="0.2">
      <c r="A41" t="s">
        <v>46</v>
      </c>
      <c r="B41" s="1">
        <v>26981.8</v>
      </c>
    </row>
    <row r="42" spans="1:2" x14ac:dyDescent="0.2">
      <c r="A42" t="s">
        <v>47</v>
      </c>
      <c r="B42" s="1">
        <v>27124.799999999999</v>
      </c>
    </row>
    <row r="43" spans="1:2" x14ac:dyDescent="0.2">
      <c r="A43" t="s">
        <v>48</v>
      </c>
      <c r="B43" s="1">
        <v>22861.1</v>
      </c>
    </row>
    <row r="44" spans="1:2" x14ac:dyDescent="0.2">
      <c r="A44" t="s">
        <v>49</v>
      </c>
      <c r="B44" s="1">
        <v>27557.7</v>
      </c>
    </row>
    <row r="45" spans="1:2" x14ac:dyDescent="0.2">
      <c r="A45" t="s">
        <v>50</v>
      </c>
      <c r="B45" s="1">
        <v>26708.6</v>
      </c>
    </row>
    <row r="46" spans="1:2" x14ac:dyDescent="0.2">
      <c r="A46" t="s">
        <v>51</v>
      </c>
      <c r="B46" s="1">
        <v>28517.4</v>
      </c>
    </row>
    <row r="47" spans="1:2" x14ac:dyDescent="0.2">
      <c r="A47" t="s">
        <v>52</v>
      </c>
      <c r="B47" s="1">
        <v>25376.1</v>
      </c>
    </row>
    <row r="48" spans="1:2" x14ac:dyDescent="0.2">
      <c r="A48" t="s">
        <v>53</v>
      </c>
      <c r="B48" s="1">
        <v>29628</v>
      </c>
    </row>
    <row r="49" spans="1:2" x14ac:dyDescent="0.2">
      <c r="A49" t="s">
        <v>54</v>
      </c>
      <c r="B49" s="1">
        <v>29738.7</v>
      </c>
    </row>
    <row r="50" spans="1:2" x14ac:dyDescent="0.2">
      <c r="A50" t="s">
        <v>55</v>
      </c>
      <c r="B50" s="1">
        <v>31832</v>
      </c>
    </row>
    <row r="51" spans="1:2" x14ac:dyDescent="0.2">
      <c r="A51" t="s">
        <v>56</v>
      </c>
      <c r="B51" s="1">
        <v>27476.1</v>
      </c>
    </row>
    <row r="52" spans="1:2" x14ac:dyDescent="0.2">
      <c r="A52" t="s">
        <v>57</v>
      </c>
      <c r="B52" s="1">
        <v>32518.6</v>
      </c>
    </row>
    <row r="53" spans="1:2" x14ac:dyDescent="0.2">
      <c r="A53" t="s">
        <v>58</v>
      </c>
      <c r="B53" s="1">
        <v>31927.7</v>
      </c>
    </row>
    <row r="54" spans="1:2" x14ac:dyDescent="0.2">
      <c r="A54" t="s">
        <v>59</v>
      </c>
      <c r="B54" s="1">
        <v>33670.300000000003</v>
      </c>
    </row>
    <row r="55" spans="1:2" x14ac:dyDescent="0.2">
      <c r="A55" t="s">
        <v>60</v>
      </c>
      <c r="B55" s="1">
        <v>29124.5</v>
      </c>
    </row>
    <row r="56" spans="1:2" x14ac:dyDescent="0.2">
      <c r="A56" t="s">
        <v>61</v>
      </c>
      <c r="B56" s="1">
        <v>34931.199999999997</v>
      </c>
    </row>
    <row r="57" spans="1:2" x14ac:dyDescent="0.2">
      <c r="A57" t="s">
        <v>62</v>
      </c>
      <c r="B57" s="1">
        <v>33834.300000000003</v>
      </c>
    </row>
    <row r="58" spans="1:2" x14ac:dyDescent="0.2">
      <c r="A58" t="s">
        <v>63</v>
      </c>
      <c r="B58" s="1">
        <v>34380</v>
      </c>
    </row>
    <row r="59" spans="1:2" x14ac:dyDescent="0.2">
      <c r="A59" t="s">
        <v>64</v>
      </c>
      <c r="B59" s="1">
        <v>30275.8</v>
      </c>
    </row>
    <row r="60" spans="1:2" x14ac:dyDescent="0.2">
      <c r="A60" t="s">
        <v>65</v>
      </c>
      <c r="B60" s="1">
        <v>34568.6</v>
      </c>
    </row>
    <row r="61" spans="1:2" x14ac:dyDescent="0.2">
      <c r="A61" t="s">
        <v>66</v>
      </c>
      <c r="B61" s="1">
        <v>34258.300000000003</v>
      </c>
    </row>
    <row r="62" spans="1:2" x14ac:dyDescent="0.2">
      <c r="A62" t="s">
        <v>67</v>
      </c>
      <c r="B62" s="1">
        <v>34596</v>
      </c>
    </row>
    <row r="63" spans="1:2" x14ac:dyDescent="0.2">
      <c r="A63" t="s">
        <v>68</v>
      </c>
      <c r="B63" s="1">
        <v>30005.599999999999</v>
      </c>
    </row>
    <row r="64" spans="1:2" x14ac:dyDescent="0.2">
      <c r="A64" t="s">
        <v>69</v>
      </c>
      <c r="B64" s="1">
        <v>35139.599999999999</v>
      </c>
    </row>
    <row r="65" spans="1:2" x14ac:dyDescent="0.2">
      <c r="A65" t="s">
        <v>70</v>
      </c>
      <c r="B65" s="1">
        <v>34148.199999999997</v>
      </c>
    </row>
    <row r="66" spans="1:2" x14ac:dyDescent="0.2">
      <c r="A66" t="s">
        <v>71</v>
      </c>
      <c r="B66" s="1">
        <v>35079.300000000003</v>
      </c>
    </row>
    <row r="67" spans="1:2" x14ac:dyDescent="0.2">
      <c r="A67" t="s">
        <v>72</v>
      </c>
      <c r="B67" s="1">
        <v>30120.2</v>
      </c>
    </row>
    <row r="68" spans="1:2" x14ac:dyDescent="0.2">
      <c r="A68" t="s">
        <v>73</v>
      </c>
      <c r="B68" s="1">
        <v>37083.599999999999</v>
      </c>
    </row>
    <row r="69" spans="1:2" x14ac:dyDescent="0.2">
      <c r="A69" t="s">
        <v>74</v>
      </c>
      <c r="B69" s="1">
        <v>35709</v>
      </c>
    </row>
    <row r="70" spans="1:2" x14ac:dyDescent="0.2">
      <c r="A70" t="s">
        <v>75</v>
      </c>
      <c r="B70" s="1">
        <v>36803.9</v>
      </c>
    </row>
    <row r="71" spans="1:2" x14ac:dyDescent="0.2">
      <c r="A71" t="s">
        <v>76</v>
      </c>
      <c r="B71" s="1">
        <v>31700.1</v>
      </c>
    </row>
    <row r="72" spans="1:2" x14ac:dyDescent="0.2">
      <c r="A72" t="s">
        <v>77</v>
      </c>
      <c r="B72" s="1">
        <v>38189.5</v>
      </c>
    </row>
    <row r="73" spans="1:2" x14ac:dyDescent="0.2">
      <c r="A73" t="s">
        <v>78</v>
      </c>
      <c r="B73" s="1">
        <v>37516.1</v>
      </c>
    </row>
    <row r="74" spans="1:2" x14ac:dyDescent="0.2">
      <c r="A74" t="s">
        <v>79</v>
      </c>
      <c r="B74" s="1">
        <v>33683.1</v>
      </c>
    </row>
    <row r="75" spans="1:2" x14ac:dyDescent="0.2">
      <c r="A75" t="s">
        <v>80</v>
      </c>
      <c r="B75" s="1">
        <v>26974.3</v>
      </c>
    </row>
    <row r="76" spans="1:2" x14ac:dyDescent="0.2">
      <c r="A76" t="s">
        <v>81</v>
      </c>
      <c r="B76" s="1">
        <v>31110.7</v>
      </c>
    </row>
    <row r="77" spans="1:2" x14ac:dyDescent="0.2">
      <c r="A77" t="s">
        <v>82</v>
      </c>
      <c r="B77" s="1">
        <v>29874.1</v>
      </c>
    </row>
    <row r="78" spans="1:2" x14ac:dyDescent="0.2">
      <c r="A78" t="s">
        <v>83</v>
      </c>
      <c r="B78" s="1">
        <v>33222.400000000001</v>
      </c>
    </row>
    <row r="79" spans="1:2" x14ac:dyDescent="0.2">
      <c r="A79" t="s">
        <v>84</v>
      </c>
      <c r="B79" s="1">
        <v>30892.6</v>
      </c>
    </row>
    <row r="80" spans="1:2" x14ac:dyDescent="0.2">
      <c r="A80" t="s">
        <v>85</v>
      </c>
      <c r="B80" s="1">
        <v>33850.199999999997</v>
      </c>
    </row>
    <row r="81" spans="1:2" x14ac:dyDescent="0.2">
      <c r="A81" t="s">
        <v>86</v>
      </c>
      <c r="B81" s="1">
        <v>32885</v>
      </c>
    </row>
    <row r="82" spans="1:2" x14ac:dyDescent="0.2">
      <c r="A82" t="s">
        <v>87</v>
      </c>
      <c r="B82" s="1">
        <v>33200</v>
      </c>
    </row>
    <row r="83" spans="1:2" x14ac:dyDescent="0.2">
      <c r="A83" t="s">
        <v>88</v>
      </c>
      <c r="B83" s="1">
        <v>29688.5</v>
      </c>
    </row>
    <row r="84" spans="1:2" x14ac:dyDescent="0.2">
      <c r="A84" t="s">
        <v>89</v>
      </c>
      <c r="B84" s="1">
        <v>34084.9</v>
      </c>
    </row>
    <row r="85" spans="1:2" x14ac:dyDescent="0.2">
      <c r="A85" t="s">
        <v>90</v>
      </c>
      <c r="B85" s="1">
        <v>33228.199999999997</v>
      </c>
    </row>
    <row r="86" spans="1:2" x14ac:dyDescent="0.2">
      <c r="A86" t="s">
        <v>91</v>
      </c>
      <c r="B86" s="1">
        <v>33501.800000000003</v>
      </c>
    </row>
    <row r="87" spans="1:2" x14ac:dyDescent="0.2">
      <c r="A87" t="s">
        <v>92</v>
      </c>
      <c r="B87" s="1">
        <v>28386</v>
      </c>
    </row>
    <row r="88" spans="1:2" x14ac:dyDescent="0.2">
      <c r="A88" t="s">
        <v>93</v>
      </c>
      <c r="B88" s="1">
        <v>34879</v>
      </c>
    </row>
    <row r="89" spans="1:2" x14ac:dyDescent="0.2">
      <c r="A89" t="s">
        <v>94</v>
      </c>
      <c r="B89" s="1">
        <v>32216.2</v>
      </c>
    </row>
    <row r="90" spans="1:2" x14ac:dyDescent="0.2">
      <c r="A90" t="s">
        <v>95</v>
      </c>
      <c r="B90" s="1">
        <v>35138</v>
      </c>
    </row>
    <row r="91" spans="1:2" x14ac:dyDescent="0.2">
      <c r="A91" t="s">
        <v>96</v>
      </c>
      <c r="B91" s="1">
        <v>31207.9</v>
      </c>
    </row>
    <row r="92" spans="1:2" x14ac:dyDescent="0.2">
      <c r="A92" t="s">
        <v>97</v>
      </c>
      <c r="B92" s="1">
        <v>37435.199999999997</v>
      </c>
    </row>
    <row r="93" spans="1:2" x14ac:dyDescent="0.2">
      <c r="A93" t="s">
        <v>98</v>
      </c>
      <c r="B93" s="1">
        <v>37133</v>
      </c>
    </row>
    <row r="94" spans="1:2" x14ac:dyDescent="0.2">
      <c r="A94" t="s">
        <v>99</v>
      </c>
      <c r="B94" s="1">
        <v>38989.9</v>
      </c>
    </row>
    <row r="95" spans="1:2" x14ac:dyDescent="0.2">
      <c r="A95" t="s">
        <v>100</v>
      </c>
      <c r="B95" s="1">
        <v>35613.9</v>
      </c>
    </row>
    <row r="96" spans="1:2" x14ac:dyDescent="0.2">
      <c r="A96" t="s">
        <v>101</v>
      </c>
      <c r="B96" s="1">
        <v>42416.1</v>
      </c>
    </row>
    <row r="97" spans="1:2" x14ac:dyDescent="0.2">
      <c r="A97" t="s">
        <v>102</v>
      </c>
      <c r="B97" s="1">
        <v>40522.699999999997</v>
      </c>
    </row>
    <row r="98" spans="1:2" x14ac:dyDescent="0.2">
      <c r="A98" t="s">
        <v>103</v>
      </c>
      <c r="B98" s="1">
        <v>42759.8</v>
      </c>
    </row>
    <row r="99" spans="1:2" x14ac:dyDescent="0.2">
      <c r="A99" t="s">
        <v>104</v>
      </c>
      <c r="B99" s="1">
        <v>37478.199999999997</v>
      </c>
    </row>
    <row r="100" spans="1:2" x14ac:dyDescent="0.2">
      <c r="A100" t="s">
        <v>105</v>
      </c>
      <c r="B100" s="1">
        <v>44829.1</v>
      </c>
    </row>
    <row r="101" spans="1:2" x14ac:dyDescent="0.2">
      <c r="A101" t="s">
        <v>106</v>
      </c>
      <c r="B101" s="1">
        <v>44010</v>
      </c>
    </row>
    <row r="102" spans="1:2" x14ac:dyDescent="0.2">
      <c r="A102" t="s">
        <v>107</v>
      </c>
      <c r="B102" s="1">
        <v>46015.6</v>
      </c>
    </row>
    <row r="103" spans="1:2" x14ac:dyDescent="0.2">
      <c r="A103" t="s">
        <v>108</v>
      </c>
      <c r="B103" s="1">
        <v>40927.9</v>
      </c>
    </row>
    <row r="104" spans="1:2" x14ac:dyDescent="0.2">
      <c r="A104" t="s">
        <v>109</v>
      </c>
      <c r="B104" s="1">
        <v>50435</v>
      </c>
    </row>
    <row r="105" spans="1:2" x14ac:dyDescent="0.2">
      <c r="A105" t="s">
        <v>110</v>
      </c>
      <c r="B105" s="1">
        <v>47864.9</v>
      </c>
    </row>
    <row r="106" spans="1:2" x14ac:dyDescent="0.2">
      <c r="A106" t="s">
        <v>111</v>
      </c>
      <c r="B106" s="1">
        <v>49625</v>
      </c>
    </row>
    <row r="107" spans="1:2" x14ac:dyDescent="0.2">
      <c r="A107" t="s">
        <v>112</v>
      </c>
      <c r="B107" s="1">
        <v>43967.9</v>
      </c>
    </row>
    <row r="108" spans="1:2" x14ac:dyDescent="0.2">
      <c r="A108" t="s">
        <v>113</v>
      </c>
      <c r="B108" s="1">
        <v>52702</v>
      </c>
    </row>
    <row r="109" spans="1:2" x14ac:dyDescent="0.2">
      <c r="A109" t="s">
        <v>114</v>
      </c>
      <c r="B109" s="1">
        <v>48549.599999999999</v>
      </c>
    </row>
    <row r="110" spans="1:2" x14ac:dyDescent="0.2">
      <c r="A110" t="s">
        <v>115</v>
      </c>
      <c r="B110" s="1">
        <v>51710.400000000001</v>
      </c>
    </row>
    <row r="111" spans="1:2" x14ac:dyDescent="0.2">
      <c r="A111" t="s">
        <v>116</v>
      </c>
      <c r="B111" s="1">
        <v>44587.9</v>
      </c>
    </row>
    <row r="112" spans="1:2" x14ac:dyDescent="0.2">
      <c r="A112" t="s">
        <v>117</v>
      </c>
      <c r="B112" s="1">
        <v>53592.800000000003</v>
      </c>
    </row>
    <row r="113" spans="1:2" x14ac:dyDescent="0.2">
      <c r="A113" t="s">
        <v>118</v>
      </c>
      <c r="B113" s="1">
        <v>52152.6</v>
      </c>
    </row>
    <row r="114" spans="1:2" x14ac:dyDescent="0.2">
      <c r="A114" t="s">
        <v>119</v>
      </c>
      <c r="B114" s="1">
        <v>51545.3</v>
      </c>
    </row>
    <row r="115" spans="1:2" x14ac:dyDescent="0.2">
      <c r="A115" t="s">
        <v>120</v>
      </c>
      <c r="B115" s="1">
        <v>46642.5</v>
      </c>
    </row>
    <row r="116" spans="1:2" x14ac:dyDescent="0.2">
      <c r="A116" t="s">
        <v>121</v>
      </c>
      <c r="B116" s="1">
        <v>56780.7</v>
      </c>
    </row>
    <row r="117" spans="1:2" x14ac:dyDescent="0.2">
      <c r="A117" t="s">
        <v>122</v>
      </c>
      <c r="B117" s="1">
        <v>53203.7</v>
      </c>
    </row>
    <row r="118" spans="1:2" x14ac:dyDescent="0.2">
      <c r="A118" t="s">
        <v>123</v>
      </c>
      <c r="B118" s="1">
        <v>53620.1</v>
      </c>
    </row>
    <row r="119" spans="1:2" x14ac:dyDescent="0.2">
      <c r="A119" t="s">
        <v>124</v>
      </c>
      <c r="B119" s="1">
        <v>48465.2</v>
      </c>
    </row>
    <row r="120" spans="1:2" x14ac:dyDescent="0.2">
      <c r="A120" t="s">
        <v>125</v>
      </c>
      <c r="B120" s="1">
        <v>50974</v>
      </c>
    </row>
    <row r="121" spans="1:2" x14ac:dyDescent="0.2">
      <c r="A121" t="s">
        <v>126</v>
      </c>
      <c r="B121" s="1">
        <v>24093.1</v>
      </c>
    </row>
    <row r="122" spans="1:2" x14ac:dyDescent="0.2">
      <c r="A122" t="s">
        <v>127</v>
      </c>
      <c r="B122" s="1">
        <v>58199.4</v>
      </c>
    </row>
    <row r="123" spans="1:2" x14ac:dyDescent="0.2">
      <c r="A123" t="s">
        <v>128</v>
      </c>
      <c r="B123" s="1">
        <v>47553.599999999999</v>
      </c>
    </row>
    <row r="124" spans="1:2" x14ac:dyDescent="0.2">
      <c r="A124" t="s">
        <v>129</v>
      </c>
      <c r="B124" s="1">
        <v>0</v>
      </c>
    </row>
    <row r="125" spans="1:2" x14ac:dyDescent="0.2">
      <c r="A125" t="s">
        <v>130</v>
      </c>
      <c r="B125" s="1">
        <v>0</v>
      </c>
    </row>
    <row r="126" spans="1:2" x14ac:dyDescent="0.2">
      <c r="A126" t="s">
        <v>131</v>
      </c>
      <c r="B126" s="1">
        <v>0</v>
      </c>
    </row>
    <row r="127" spans="1:2" x14ac:dyDescent="0.2">
      <c r="A127" t="s">
        <v>132</v>
      </c>
      <c r="B127" s="1">
        <v>0</v>
      </c>
    </row>
    <row r="128" spans="1:2" x14ac:dyDescent="0.2">
      <c r="A128" t="s">
        <v>133</v>
      </c>
      <c r="B128" s="1">
        <v>0</v>
      </c>
    </row>
    <row r="129" spans="1:2" x14ac:dyDescent="0.2">
      <c r="A129" t="s">
        <v>134</v>
      </c>
      <c r="B129" s="1">
        <v>0</v>
      </c>
    </row>
    <row r="130" spans="1:2" x14ac:dyDescent="0.2">
      <c r="A130" t="s">
        <v>135</v>
      </c>
      <c r="B130" s="1">
        <v>0</v>
      </c>
    </row>
    <row r="131" spans="1:2" x14ac:dyDescent="0.2">
      <c r="A131" t="s">
        <v>136</v>
      </c>
      <c r="B131" s="1">
        <v>0</v>
      </c>
    </row>
    <row r="132" spans="1:2" x14ac:dyDescent="0.2">
      <c r="A132" t="s">
        <v>137</v>
      </c>
      <c r="B132" s="1">
        <v>0</v>
      </c>
    </row>
    <row r="133" spans="1:2" x14ac:dyDescent="0.2">
      <c r="A133" t="s">
        <v>138</v>
      </c>
      <c r="B133" s="1">
        <v>0</v>
      </c>
    </row>
    <row r="134" spans="1:2" x14ac:dyDescent="0.2">
      <c r="A134" t="s">
        <v>139</v>
      </c>
      <c r="B134" s="1">
        <v>0</v>
      </c>
    </row>
    <row r="135" spans="1:2" x14ac:dyDescent="0.2">
      <c r="A135" t="s">
        <v>140</v>
      </c>
      <c r="B135" s="1">
        <v>0</v>
      </c>
    </row>
    <row r="136" spans="1:2" x14ac:dyDescent="0.2">
      <c r="A136" t="s">
        <v>141</v>
      </c>
      <c r="B136" s="1">
        <v>0</v>
      </c>
    </row>
    <row r="137" spans="1:2" x14ac:dyDescent="0.2">
      <c r="A137" t="s">
        <v>142</v>
      </c>
      <c r="B137" s="1">
        <v>0</v>
      </c>
    </row>
    <row r="138" spans="1:2" x14ac:dyDescent="0.2">
      <c r="A138" t="s">
        <v>143</v>
      </c>
      <c r="B138" s="1">
        <v>0</v>
      </c>
    </row>
    <row r="139" spans="1:2" x14ac:dyDescent="0.2">
      <c r="A139" t="s">
        <v>144</v>
      </c>
      <c r="B139" s="1">
        <v>0</v>
      </c>
    </row>
    <row r="140" spans="1:2" x14ac:dyDescent="0.2">
      <c r="A140" t="s">
        <v>145</v>
      </c>
      <c r="B140" s="1">
        <v>0</v>
      </c>
    </row>
    <row r="141" spans="1:2" x14ac:dyDescent="0.2">
      <c r="A141" t="s">
        <v>146</v>
      </c>
      <c r="B141" s="1">
        <v>0</v>
      </c>
    </row>
    <row r="142" spans="1:2" x14ac:dyDescent="0.2">
      <c r="A142" t="s">
        <v>147</v>
      </c>
      <c r="B142" s="1">
        <v>0</v>
      </c>
    </row>
    <row r="143" spans="1:2" x14ac:dyDescent="0.2">
      <c r="A143" t="s">
        <v>148</v>
      </c>
      <c r="B143" s="1">
        <v>0</v>
      </c>
    </row>
    <row r="144" spans="1:2" x14ac:dyDescent="0.2">
      <c r="A144" t="s">
        <v>149</v>
      </c>
      <c r="B144" s="1">
        <v>0</v>
      </c>
    </row>
    <row r="145" spans="1:2" x14ac:dyDescent="0.2">
      <c r="A145" t="s">
        <v>150</v>
      </c>
      <c r="B145" s="1">
        <v>0</v>
      </c>
    </row>
    <row r="146" spans="1:2" x14ac:dyDescent="0.2">
      <c r="A146" t="s">
        <v>151</v>
      </c>
      <c r="B146" s="1">
        <v>0</v>
      </c>
    </row>
    <row r="147" spans="1:2" x14ac:dyDescent="0.2">
      <c r="A147" t="s">
        <v>152</v>
      </c>
      <c r="B147" s="1">
        <v>0</v>
      </c>
    </row>
    <row r="148" spans="1:2" x14ac:dyDescent="0.2">
      <c r="A148" t="s">
        <v>153</v>
      </c>
      <c r="B148" s="1">
        <v>7873.2</v>
      </c>
    </row>
    <row r="149" spans="1:2" x14ac:dyDescent="0.2">
      <c r="A149" t="s">
        <v>154</v>
      </c>
      <c r="B149" s="1">
        <v>8950.7999999999993</v>
      </c>
    </row>
    <row r="150" spans="1:2" x14ac:dyDescent="0.2">
      <c r="A150" t="s">
        <v>155</v>
      </c>
      <c r="B150" s="1">
        <v>10250.700000000001</v>
      </c>
    </row>
    <row r="151" spans="1:2" x14ac:dyDescent="0.2">
      <c r="A151" t="s">
        <v>156</v>
      </c>
      <c r="B151" s="1">
        <v>8400.2999999999993</v>
      </c>
    </row>
    <row r="152" spans="1:2" x14ac:dyDescent="0.2">
      <c r="A152" t="s">
        <v>157</v>
      </c>
      <c r="B152" s="1">
        <v>9216.6</v>
      </c>
    </row>
    <row r="153" spans="1:2" x14ac:dyDescent="0.2">
      <c r="A153" t="s">
        <v>158</v>
      </c>
      <c r="B153" s="1">
        <v>9364.9</v>
      </c>
    </row>
    <row r="154" spans="1:2" x14ac:dyDescent="0.2">
      <c r="A154" t="s">
        <v>159</v>
      </c>
      <c r="B154" s="1">
        <v>8774.5</v>
      </c>
    </row>
    <row r="155" spans="1:2" x14ac:dyDescent="0.2">
      <c r="A155" t="s">
        <v>160</v>
      </c>
      <c r="B155" s="1">
        <v>7592.2</v>
      </c>
    </row>
    <row r="156" spans="1:2" x14ac:dyDescent="0.2">
      <c r="A156" t="s">
        <v>161</v>
      </c>
      <c r="B156" s="1">
        <v>10758.1</v>
      </c>
    </row>
    <row r="157" spans="1:2" x14ac:dyDescent="0.2">
      <c r="A157" t="s">
        <v>162</v>
      </c>
      <c r="B157" s="1">
        <v>8221.7999999999993</v>
      </c>
    </row>
    <row r="158" spans="1:2" x14ac:dyDescent="0.2">
      <c r="A158" t="s">
        <v>163</v>
      </c>
      <c r="B158" s="1">
        <v>8197.2000000000007</v>
      </c>
    </row>
    <row r="159" spans="1:2" x14ac:dyDescent="0.2">
      <c r="A159" t="s">
        <v>164</v>
      </c>
      <c r="B159" s="1">
        <v>6442.1</v>
      </c>
    </row>
    <row r="160" spans="1:2" x14ac:dyDescent="0.2">
      <c r="A160" t="s">
        <v>165</v>
      </c>
      <c r="B160" s="1">
        <v>8394.1</v>
      </c>
    </row>
    <row r="161" spans="1:2" x14ac:dyDescent="0.2">
      <c r="A161" t="s">
        <v>166</v>
      </c>
      <c r="B161" s="1">
        <v>6950.3</v>
      </c>
    </row>
    <row r="162" spans="1:2" x14ac:dyDescent="0.2">
      <c r="A162" t="s">
        <v>167</v>
      </c>
      <c r="B162" s="1">
        <v>12213.3</v>
      </c>
    </row>
    <row r="163" spans="1:2" x14ac:dyDescent="0.2">
      <c r="A163" t="s">
        <v>168</v>
      </c>
      <c r="B163" s="1">
        <v>8132.8</v>
      </c>
    </row>
    <row r="164" spans="1:2" x14ac:dyDescent="0.2">
      <c r="A164" t="s">
        <v>169</v>
      </c>
      <c r="B164" s="1">
        <v>8898.4</v>
      </c>
    </row>
    <row r="165" spans="1:2" x14ac:dyDescent="0.2">
      <c r="A165" t="s">
        <v>170</v>
      </c>
      <c r="B165" s="1">
        <v>9677.4</v>
      </c>
    </row>
    <row r="166" spans="1:2" x14ac:dyDescent="0.2">
      <c r="A166" t="s">
        <v>171</v>
      </c>
      <c r="B166" s="1">
        <v>8820.7000000000007</v>
      </c>
    </row>
    <row r="167" spans="1:2" x14ac:dyDescent="0.2">
      <c r="A167" t="s">
        <v>172</v>
      </c>
      <c r="B167" s="1">
        <v>7653</v>
      </c>
    </row>
    <row r="168" spans="1:2" x14ac:dyDescent="0.2">
      <c r="A168" t="s">
        <v>173</v>
      </c>
      <c r="B168" s="1">
        <v>12043.7</v>
      </c>
    </row>
    <row r="169" spans="1:2" x14ac:dyDescent="0.2">
      <c r="A169" t="s">
        <v>174</v>
      </c>
      <c r="B169" s="1">
        <v>9390.1</v>
      </c>
    </row>
    <row r="170" spans="1:2" x14ac:dyDescent="0.2">
      <c r="A170" t="s">
        <v>175</v>
      </c>
      <c r="B170" s="1">
        <v>8966.5</v>
      </c>
    </row>
    <row r="171" spans="1:2" x14ac:dyDescent="0.2">
      <c r="A171" t="s">
        <v>176</v>
      </c>
      <c r="B171" s="1">
        <v>7019.5</v>
      </c>
    </row>
    <row r="172" spans="1:2" x14ac:dyDescent="0.2">
      <c r="A172" t="s">
        <v>177</v>
      </c>
      <c r="B172" s="1">
        <v>9011.4</v>
      </c>
    </row>
    <row r="173" spans="1:2" x14ac:dyDescent="0.2">
      <c r="A173" t="s">
        <v>178</v>
      </c>
      <c r="B173" s="1">
        <v>7560.7</v>
      </c>
    </row>
    <row r="174" spans="1:2" x14ac:dyDescent="0.2">
      <c r="A174" t="s">
        <v>179</v>
      </c>
      <c r="B174" s="1">
        <v>13055.9</v>
      </c>
    </row>
    <row r="175" spans="1:2" x14ac:dyDescent="0.2">
      <c r="A175" t="s">
        <v>180</v>
      </c>
      <c r="B175" s="1">
        <v>10110.799999999999</v>
      </c>
    </row>
    <row r="176" spans="1:2" x14ac:dyDescent="0.2">
      <c r="A176" t="s">
        <v>181</v>
      </c>
      <c r="B176" s="1">
        <v>10085.200000000001</v>
      </c>
    </row>
    <row r="177" spans="1:2" x14ac:dyDescent="0.2">
      <c r="A177" t="s">
        <v>182</v>
      </c>
      <c r="B177" s="1">
        <v>9542.7000000000007</v>
      </c>
    </row>
    <row r="178" spans="1:2" x14ac:dyDescent="0.2">
      <c r="A178" t="s">
        <v>183</v>
      </c>
      <c r="B178" s="1">
        <v>10119.299999999999</v>
      </c>
    </row>
    <row r="179" spans="1:2" x14ac:dyDescent="0.2">
      <c r="A179" t="s">
        <v>184</v>
      </c>
      <c r="B179" s="1">
        <v>8618.9</v>
      </c>
    </row>
    <row r="180" spans="1:2" x14ac:dyDescent="0.2">
      <c r="A180" t="s">
        <v>185</v>
      </c>
      <c r="B180" s="1">
        <v>13093.8</v>
      </c>
    </row>
    <row r="181" spans="1:2" x14ac:dyDescent="0.2">
      <c r="A181" t="s">
        <v>186</v>
      </c>
      <c r="B181" s="1">
        <v>10099.299999999999</v>
      </c>
    </row>
    <row r="182" spans="1:2" x14ac:dyDescent="0.2">
      <c r="A182" t="s">
        <v>187</v>
      </c>
      <c r="B182" s="1">
        <v>9397.2000000000007</v>
      </c>
    </row>
    <row r="183" spans="1:2" x14ac:dyDescent="0.2">
      <c r="A183" t="s">
        <v>188</v>
      </c>
      <c r="B183" s="1">
        <v>7979.6</v>
      </c>
    </row>
    <row r="184" spans="1:2" x14ac:dyDescent="0.2">
      <c r="A184" t="s">
        <v>189</v>
      </c>
      <c r="B184" s="1">
        <v>9875.9</v>
      </c>
    </row>
    <row r="185" spans="1:2" x14ac:dyDescent="0.2">
      <c r="A185" t="s">
        <v>190</v>
      </c>
      <c r="B185" s="1">
        <v>8593.5</v>
      </c>
    </row>
    <row r="186" spans="1:2" x14ac:dyDescent="0.2">
      <c r="A186" t="s">
        <v>191</v>
      </c>
      <c r="B186" s="1">
        <v>14049.2</v>
      </c>
    </row>
    <row r="187" spans="1:2" x14ac:dyDescent="0.2">
      <c r="A187" t="s">
        <v>192</v>
      </c>
      <c r="B187" s="1">
        <v>10540.6</v>
      </c>
    </row>
    <row r="188" spans="1:2" x14ac:dyDescent="0.2">
      <c r="A188" t="s">
        <v>193</v>
      </c>
      <c r="B188" s="1">
        <v>10411.299999999999</v>
      </c>
    </row>
    <row r="189" spans="1:2" x14ac:dyDescent="0.2">
      <c r="A189" t="s">
        <v>194</v>
      </c>
      <c r="B189" s="1">
        <v>10975.8</v>
      </c>
    </row>
    <row r="190" spans="1:2" x14ac:dyDescent="0.2">
      <c r="A190" t="s">
        <v>195</v>
      </c>
      <c r="B190" s="1">
        <v>11067.8</v>
      </c>
    </row>
    <row r="191" spans="1:2" x14ac:dyDescent="0.2">
      <c r="A191" t="s">
        <v>196</v>
      </c>
      <c r="B191" s="1">
        <v>8634.2999999999993</v>
      </c>
    </row>
    <row r="192" spans="1:2" x14ac:dyDescent="0.2">
      <c r="A192" t="s">
        <v>197</v>
      </c>
      <c r="B192" s="1">
        <v>13968.2</v>
      </c>
    </row>
    <row r="193" spans="1:2" x14ac:dyDescent="0.2">
      <c r="A193" t="s">
        <v>198</v>
      </c>
      <c r="B193" s="1">
        <v>10844</v>
      </c>
    </row>
    <row r="194" spans="1:2" x14ac:dyDescent="0.2">
      <c r="A194" t="s">
        <v>199</v>
      </c>
      <c r="B194" s="1">
        <v>9744.2000000000007</v>
      </c>
    </row>
    <row r="195" spans="1:2" x14ac:dyDescent="0.2">
      <c r="A195" t="s">
        <v>200</v>
      </c>
      <c r="B195" s="1">
        <v>8536.2999999999993</v>
      </c>
    </row>
    <row r="196" spans="1:2" x14ac:dyDescent="0.2">
      <c r="A196" t="s">
        <v>201</v>
      </c>
      <c r="B196" s="1">
        <v>10312</v>
      </c>
    </row>
    <row r="197" spans="1:2" x14ac:dyDescent="0.2">
      <c r="A197" t="s">
        <v>202</v>
      </c>
      <c r="B197" s="1">
        <v>9187.5</v>
      </c>
    </row>
    <row r="198" spans="1:2" x14ac:dyDescent="0.2">
      <c r="A198" t="s">
        <v>203</v>
      </c>
      <c r="B198" s="1">
        <v>15431.7</v>
      </c>
    </row>
    <row r="199" spans="1:2" x14ac:dyDescent="0.2">
      <c r="A199" t="s">
        <v>204</v>
      </c>
      <c r="B199" s="1">
        <v>10969.2</v>
      </c>
    </row>
    <row r="200" spans="1:2" x14ac:dyDescent="0.2">
      <c r="A200" t="s">
        <v>205</v>
      </c>
      <c r="B200" s="1">
        <v>10781.2</v>
      </c>
    </row>
    <row r="201" spans="1:2" x14ac:dyDescent="0.2">
      <c r="A201" t="s">
        <v>206</v>
      </c>
      <c r="B201" s="1">
        <v>12083.9</v>
      </c>
    </row>
    <row r="202" spans="1:2" x14ac:dyDescent="0.2">
      <c r="A202" t="s">
        <v>207</v>
      </c>
      <c r="B202" s="1">
        <v>11180.8</v>
      </c>
    </row>
    <row r="203" spans="1:2" x14ac:dyDescent="0.2">
      <c r="A203" t="s">
        <v>208</v>
      </c>
      <c r="B203" s="1">
        <v>8872.2999999999993</v>
      </c>
    </row>
    <row r="204" spans="1:2" x14ac:dyDescent="0.2">
      <c r="A204" t="s">
        <v>209</v>
      </c>
      <c r="B204" s="1">
        <v>14326.9</v>
      </c>
    </row>
    <row r="205" spans="1:2" x14ac:dyDescent="0.2">
      <c r="A205" t="s">
        <v>210</v>
      </c>
      <c r="B205" s="1">
        <v>10433.299999999999</v>
      </c>
    </row>
    <row r="206" spans="1:2" x14ac:dyDescent="0.2">
      <c r="A206" t="s">
        <v>211</v>
      </c>
      <c r="B206" s="1">
        <v>10613.6</v>
      </c>
    </row>
    <row r="207" spans="1:2" x14ac:dyDescent="0.2">
      <c r="A207" t="s">
        <v>212</v>
      </c>
      <c r="B207" s="1">
        <v>9228.9</v>
      </c>
    </row>
    <row r="208" spans="1:2" x14ac:dyDescent="0.2">
      <c r="A208" t="s">
        <v>213</v>
      </c>
      <c r="B208" s="1">
        <v>10065.5</v>
      </c>
    </row>
    <row r="209" spans="1:2" x14ac:dyDescent="0.2">
      <c r="A209" t="s">
        <v>214</v>
      </c>
      <c r="B209" s="1">
        <v>9122.5</v>
      </c>
    </row>
    <row r="210" spans="1:2" x14ac:dyDescent="0.2">
      <c r="A210" t="s">
        <v>215</v>
      </c>
      <c r="B210" s="1">
        <v>15380.6</v>
      </c>
    </row>
    <row r="211" spans="1:2" x14ac:dyDescent="0.2">
      <c r="A211" t="s">
        <v>216</v>
      </c>
      <c r="B211" s="1">
        <v>11509</v>
      </c>
    </row>
    <row r="212" spans="1:2" x14ac:dyDescent="0.2">
      <c r="A212" t="s">
        <v>217</v>
      </c>
      <c r="B212" s="1">
        <v>10945.8</v>
      </c>
    </row>
    <row r="213" spans="1:2" x14ac:dyDescent="0.2">
      <c r="A213" t="s">
        <v>218</v>
      </c>
      <c r="B213" s="1">
        <v>11803.5</v>
      </c>
    </row>
    <row r="214" spans="1:2" x14ac:dyDescent="0.2">
      <c r="A214" t="s">
        <v>219</v>
      </c>
      <c r="B214" s="1">
        <v>10770</v>
      </c>
    </row>
    <row r="215" spans="1:2" x14ac:dyDescent="0.2">
      <c r="A215" t="s">
        <v>220</v>
      </c>
      <c r="B215" s="1">
        <v>9343.9</v>
      </c>
    </row>
    <row r="216" spans="1:2" x14ac:dyDescent="0.2">
      <c r="A216" t="s">
        <v>221</v>
      </c>
      <c r="B216" s="1">
        <v>14482.1</v>
      </c>
    </row>
    <row r="217" spans="1:2" x14ac:dyDescent="0.2">
      <c r="A217" t="s">
        <v>222</v>
      </c>
      <c r="B217" s="1">
        <v>10385</v>
      </c>
    </row>
    <row r="218" spans="1:2" x14ac:dyDescent="0.2">
      <c r="A218" t="s">
        <v>223</v>
      </c>
      <c r="B218" s="1">
        <v>10348.200000000001</v>
      </c>
    </row>
    <row r="219" spans="1:2" x14ac:dyDescent="0.2">
      <c r="A219" t="s">
        <v>224</v>
      </c>
      <c r="B219" s="1">
        <v>9272.4</v>
      </c>
    </row>
    <row r="220" spans="1:2" x14ac:dyDescent="0.2">
      <c r="A220" t="s">
        <v>225</v>
      </c>
      <c r="B220" s="1">
        <v>10246.200000000001</v>
      </c>
    </row>
    <row r="221" spans="1:2" x14ac:dyDescent="0.2">
      <c r="A221" t="s">
        <v>226</v>
      </c>
      <c r="B221" s="1">
        <v>9107.1</v>
      </c>
    </row>
    <row r="222" spans="1:2" x14ac:dyDescent="0.2">
      <c r="A222" t="s">
        <v>227</v>
      </c>
      <c r="B222" s="1">
        <v>15786.3</v>
      </c>
    </row>
    <row r="223" spans="1:2" x14ac:dyDescent="0.2">
      <c r="A223" t="s">
        <v>228</v>
      </c>
      <c r="B223" s="1">
        <v>10832</v>
      </c>
    </row>
    <row r="224" spans="1:2" x14ac:dyDescent="0.2">
      <c r="A224" t="s">
        <v>229</v>
      </c>
      <c r="B224" s="1">
        <v>11445.2</v>
      </c>
    </row>
    <row r="225" spans="1:2" x14ac:dyDescent="0.2">
      <c r="A225" t="s">
        <v>230</v>
      </c>
      <c r="B225" s="1">
        <v>11871</v>
      </c>
    </row>
    <row r="226" spans="1:2" x14ac:dyDescent="0.2">
      <c r="A226" t="s">
        <v>231</v>
      </c>
      <c r="B226" s="1">
        <v>10766.2</v>
      </c>
    </row>
    <row r="227" spans="1:2" x14ac:dyDescent="0.2">
      <c r="A227" t="s">
        <v>232</v>
      </c>
      <c r="B227" s="1">
        <v>9524.7999999999993</v>
      </c>
    </row>
    <row r="228" spans="1:2" x14ac:dyDescent="0.2">
      <c r="A228" t="s">
        <v>233</v>
      </c>
      <c r="B228" s="1">
        <v>14788.3</v>
      </c>
    </row>
    <row r="229" spans="1:2" x14ac:dyDescent="0.2">
      <c r="A229" t="s">
        <v>234</v>
      </c>
      <c r="B229" s="1">
        <v>10789.7</v>
      </c>
    </row>
    <row r="230" spans="1:2" x14ac:dyDescent="0.2">
      <c r="A230" t="s">
        <v>235</v>
      </c>
      <c r="B230" s="1">
        <v>10416.5</v>
      </c>
    </row>
    <row r="231" spans="1:2" x14ac:dyDescent="0.2">
      <c r="A231" t="s">
        <v>236</v>
      </c>
      <c r="B231" s="1">
        <v>8914</v>
      </c>
    </row>
    <row r="232" spans="1:2" x14ac:dyDescent="0.2">
      <c r="A232" t="s">
        <v>237</v>
      </c>
      <c r="B232" s="1">
        <v>10758.6</v>
      </c>
    </row>
    <row r="233" spans="1:2" x14ac:dyDescent="0.2">
      <c r="A233" t="s">
        <v>238</v>
      </c>
      <c r="B233" s="1">
        <v>9348.6</v>
      </c>
    </row>
    <row r="234" spans="1:2" x14ac:dyDescent="0.2">
      <c r="A234" t="s">
        <v>239</v>
      </c>
      <c r="B234" s="1">
        <v>16976.400000000001</v>
      </c>
    </row>
    <row r="235" spans="1:2" x14ac:dyDescent="0.2">
      <c r="A235" t="s">
        <v>240</v>
      </c>
      <c r="B235" s="1">
        <v>11279</v>
      </c>
    </row>
    <row r="236" spans="1:2" x14ac:dyDescent="0.2">
      <c r="A236" t="s">
        <v>241</v>
      </c>
      <c r="B236" s="1">
        <v>11938.7</v>
      </c>
    </row>
    <row r="237" spans="1:2" x14ac:dyDescent="0.2">
      <c r="A237" t="s">
        <v>242</v>
      </c>
      <c r="B237" s="1">
        <v>12491.3</v>
      </c>
    </row>
    <row r="238" spans="1:2" x14ac:dyDescent="0.2">
      <c r="A238" t="s">
        <v>243</v>
      </c>
      <c r="B238" s="1">
        <v>11493.6</v>
      </c>
    </row>
    <row r="239" spans="1:2" x14ac:dyDescent="0.2">
      <c r="A239" t="s">
        <v>244</v>
      </c>
      <c r="B239" s="1">
        <v>9983.4</v>
      </c>
    </row>
    <row r="240" spans="1:2" x14ac:dyDescent="0.2">
      <c r="A240" t="s">
        <v>245</v>
      </c>
      <c r="B240" s="1">
        <v>15326.9</v>
      </c>
    </row>
    <row r="241" spans="1:2" x14ac:dyDescent="0.2">
      <c r="A241" t="s">
        <v>246</v>
      </c>
      <c r="B241" s="1">
        <v>11553.8</v>
      </c>
    </row>
    <row r="242" spans="1:2" x14ac:dyDescent="0.2">
      <c r="A242" t="s">
        <v>247</v>
      </c>
      <c r="B242" s="1">
        <v>11019.1</v>
      </c>
    </row>
    <row r="243" spans="1:2" x14ac:dyDescent="0.2">
      <c r="A243" t="s">
        <v>248</v>
      </c>
      <c r="B243" s="1">
        <v>9127.2000000000007</v>
      </c>
    </row>
    <row r="244" spans="1:2" x14ac:dyDescent="0.2">
      <c r="A244" t="s">
        <v>249</v>
      </c>
      <c r="B244" s="1">
        <v>11260.9</v>
      </c>
    </row>
    <row r="245" spans="1:2" x14ac:dyDescent="0.2">
      <c r="A245" t="s">
        <v>250</v>
      </c>
      <c r="B245" s="1">
        <v>10372.9</v>
      </c>
    </row>
    <row r="246" spans="1:2" x14ac:dyDescent="0.2">
      <c r="A246" t="s">
        <v>251</v>
      </c>
      <c r="B246" s="1">
        <v>16555.7</v>
      </c>
    </row>
    <row r="247" spans="1:2" x14ac:dyDescent="0.2">
      <c r="A247" t="s">
        <v>252</v>
      </c>
      <c r="B247" s="1">
        <v>13020.9</v>
      </c>
    </row>
    <row r="248" spans="1:2" x14ac:dyDescent="0.2">
      <c r="A248" t="s">
        <v>253</v>
      </c>
      <c r="B248" s="1">
        <v>12065.9</v>
      </c>
    </row>
    <row r="249" spans="1:2" x14ac:dyDescent="0.2">
      <c r="A249" t="s">
        <v>254</v>
      </c>
      <c r="B249" s="1">
        <v>12429.3</v>
      </c>
    </row>
    <row r="250" spans="1:2" x14ac:dyDescent="0.2">
      <c r="A250" t="s">
        <v>255</v>
      </c>
      <c r="B250" s="1">
        <v>11248.1</v>
      </c>
    </row>
    <row r="251" spans="1:2" x14ac:dyDescent="0.2">
      <c r="A251" t="s">
        <v>256</v>
      </c>
      <c r="B251" s="1">
        <v>8845.9</v>
      </c>
    </row>
    <row r="252" spans="1:2" x14ac:dyDescent="0.2">
      <c r="A252" t="s">
        <v>257</v>
      </c>
      <c r="B252" s="1">
        <v>13589.1</v>
      </c>
    </row>
    <row r="253" spans="1:2" x14ac:dyDescent="0.2">
      <c r="A253" t="s">
        <v>258</v>
      </c>
      <c r="B253" s="1">
        <v>10192.5</v>
      </c>
    </row>
    <row r="254" spans="1:2" x14ac:dyDescent="0.2">
      <c r="A254" t="s">
        <v>259</v>
      </c>
      <c r="B254" s="1">
        <v>8649.6</v>
      </c>
    </row>
    <row r="255" spans="1:2" x14ac:dyDescent="0.2">
      <c r="A255" t="s">
        <v>260</v>
      </c>
      <c r="B255" s="1">
        <v>8132.2</v>
      </c>
    </row>
    <row r="256" spans="1:2" x14ac:dyDescent="0.2">
      <c r="A256" t="s">
        <v>261</v>
      </c>
      <c r="B256" s="1">
        <v>9007.7999999999993</v>
      </c>
    </row>
    <row r="257" spans="1:2" x14ac:dyDescent="0.2">
      <c r="A257" t="s">
        <v>262</v>
      </c>
      <c r="B257" s="1">
        <v>8440.7000000000007</v>
      </c>
    </row>
    <row r="258" spans="1:2" x14ac:dyDescent="0.2">
      <c r="A258" t="s">
        <v>263</v>
      </c>
      <c r="B258" s="1">
        <v>13662.2</v>
      </c>
    </row>
    <row r="259" spans="1:2" x14ac:dyDescent="0.2">
      <c r="A259" t="s">
        <v>264</v>
      </c>
      <c r="B259" s="1">
        <v>9859.7000000000007</v>
      </c>
    </row>
    <row r="260" spans="1:2" x14ac:dyDescent="0.2">
      <c r="A260" t="s">
        <v>265</v>
      </c>
      <c r="B260" s="1">
        <v>9404</v>
      </c>
    </row>
    <row r="261" spans="1:2" x14ac:dyDescent="0.2">
      <c r="A261" t="s">
        <v>266</v>
      </c>
      <c r="B261" s="1">
        <v>10610.4</v>
      </c>
    </row>
    <row r="262" spans="1:2" x14ac:dyDescent="0.2">
      <c r="A262" t="s">
        <v>267</v>
      </c>
      <c r="B262" s="1">
        <v>10490.6</v>
      </c>
    </row>
    <row r="263" spans="1:2" x14ac:dyDescent="0.2">
      <c r="A263" t="s">
        <v>268</v>
      </c>
      <c r="B263" s="1">
        <v>8143.1</v>
      </c>
    </row>
    <row r="264" spans="1:2" x14ac:dyDescent="0.2">
      <c r="A264" t="s">
        <v>269</v>
      </c>
      <c r="B264" s="1">
        <v>14588.7</v>
      </c>
    </row>
    <row r="265" spans="1:2" x14ac:dyDescent="0.2">
      <c r="A265" t="s">
        <v>270</v>
      </c>
      <c r="B265" s="1">
        <v>10908.3</v>
      </c>
    </row>
    <row r="266" spans="1:2" x14ac:dyDescent="0.2">
      <c r="A266" t="s">
        <v>271</v>
      </c>
      <c r="B266" s="1">
        <v>10155.4</v>
      </c>
    </row>
    <row r="267" spans="1:2" x14ac:dyDescent="0.2">
      <c r="A267" t="s">
        <v>272</v>
      </c>
      <c r="B267" s="1">
        <v>9828.9</v>
      </c>
    </row>
    <row r="268" spans="1:2" x14ac:dyDescent="0.2">
      <c r="A268" t="s">
        <v>273</v>
      </c>
      <c r="B268" s="1">
        <v>9319.2999999999993</v>
      </c>
    </row>
    <row r="269" spans="1:2" x14ac:dyDescent="0.2">
      <c r="A269" t="s">
        <v>274</v>
      </c>
      <c r="B269" s="1">
        <v>8862.2000000000007</v>
      </c>
    </row>
    <row r="270" spans="1:2" x14ac:dyDescent="0.2">
      <c r="A270" t="s">
        <v>275</v>
      </c>
      <c r="B270" s="1">
        <v>15668.7</v>
      </c>
    </row>
    <row r="271" spans="1:2" x14ac:dyDescent="0.2">
      <c r="A271" t="s">
        <v>276</v>
      </c>
      <c r="B271" s="1">
        <v>10895.2</v>
      </c>
    </row>
    <row r="272" spans="1:2" x14ac:dyDescent="0.2">
      <c r="A272" t="s">
        <v>277</v>
      </c>
      <c r="B272" s="1">
        <v>10508.2</v>
      </c>
    </row>
    <row r="273" spans="1:2" x14ac:dyDescent="0.2">
      <c r="A273" t="s">
        <v>278</v>
      </c>
      <c r="B273" s="1">
        <v>11481.6</v>
      </c>
    </row>
    <row r="274" spans="1:2" x14ac:dyDescent="0.2">
      <c r="A274" t="s">
        <v>279</v>
      </c>
      <c r="B274" s="1">
        <v>10528.9</v>
      </c>
    </row>
    <row r="275" spans="1:2" x14ac:dyDescent="0.2">
      <c r="A275" t="s">
        <v>280</v>
      </c>
      <c r="B275" s="1">
        <v>8461.7999999999993</v>
      </c>
    </row>
    <row r="276" spans="1:2" x14ac:dyDescent="0.2">
      <c r="A276" t="s">
        <v>281</v>
      </c>
      <c r="B276" s="1">
        <v>14209.3</v>
      </c>
    </row>
    <row r="277" spans="1:2" x14ac:dyDescent="0.2">
      <c r="A277" t="s">
        <v>282</v>
      </c>
      <c r="B277" s="1">
        <v>10197.200000000001</v>
      </c>
    </row>
    <row r="278" spans="1:2" x14ac:dyDescent="0.2">
      <c r="A278" t="s">
        <v>283</v>
      </c>
      <c r="B278" s="1">
        <v>10372.200000000001</v>
      </c>
    </row>
    <row r="279" spans="1:2" x14ac:dyDescent="0.2">
      <c r="A279" t="s">
        <v>284</v>
      </c>
      <c r="B279" s="1">
        <v>9119.1</v>
      </c>
    </row>
    <row r="280" spans="1:2" x14ac:dyDescent="0.2">
      <c r="A280" t="s">
        <v>285</v>
      </c>
      <c r="B280" s="1">
        <v>9388</v>
      </c>
    </row>
    <row r="281" spans="1:2" x14ac:dyDescent="0.2">
      <c r="A281" t="s">
        <v>286</v>
      </c>
      <c r="B281" s="1">
        <v>8735.6</v>
      </c>
    </row>
    <row r="282" spans="1:2" x14ac:dyDescent="0.2">
      <c r="A282" t="s">
        <v>287</v>
      </c>
      <c r="B282" s="1">
        <v>15961.3</v>
      </c>
    </row>
    <row r="283" spans="1:2" x14ac:dyDescent="0.2">
      <c r="A283" t="s">
        <v>288</v>
      </c>
      <c r="B283" s="1">
        <v>10601.1</v>
      </c>
    </row>
    <row r="284" spans="1:2" x14ac:dyDescent="0.2">
      <c r="A284" t="s">
        <v>289</v>
      </c>
      <c r="B284" s="1">
        <v>11184.6</v>
      </c>
    </row>
    <row r="285" spans="1:2" x14ac:dyDescent="0.2">
      <c r="A285" t="s">
        <v>290</v>
      </c>
      <c r="B285" s="1">
        <v>11442.5</v>
      </c>
    </row>
    <row r="286" spans="1:2" x14ac:dyDescent="0.2">
      <c r="A286" t="s">
        <v>291</v>
      </c>
      <c r="B286" s="1">
        <v>10147.200000000001</v>
      </c>
    </row>
    <row r="287" spans="1:2" x14ac:dyDescent="0.2">
      <c r="A287" t="s">
        <v>292</v>
      </c>
      <c r="B287" s="1">
        <v>8809</v>
      </c>
    </row>
    <row r="288" spans="1:2" x14ac:dyDescent="0.2">
      <c r="A288" t="s">
        <v>293</v>
      </c>
      <c r="B288" s="1">
        <v>14545.6</v>
      </c>
    </row>
    <row r="289" spans="1:2" x14ac:dyDescent="0.2">
      <c r="A289" t="s">
        <v>294</v>
      </c>
      <c r="B289" s="1">
        <v>10338.1</v>
      </c>
    </row>
    <row r="290" spans="1:2" x14ac:dyDescent="0.2">
      <c r="A290" t="s">
        <v>295</v>
      </c>
      <c r="B290" s="1">
        <v>9890</v>
      </c>
    </row>
    <row r="291" spans="1:2" x14ac:dyDescent="0.2">
      <c r="A291" t="s">
        <v>296</v>
      </c>
      <c r="B291" s="1">
        <v>8157.9</v>
      </c>
    </row>
    <row r="292" spans="1:2" x14ac:dyDescent="0.2">
      <c r="A292" t="s">
        <v>297</v>
      </c>
      <c r="B292" s="1">
        <v>9687</v>
      </c>
    </row>
    <row r="293" spans="1:2" x14ac:dyDescent="0.2">
      <c r="A293" t="s">
        <v>298</v>
      </c>
      <c r="B293" s="1">
        <v>8893.2999999999993</v>
      </c>
    </row>
    <row r="294" spans="1:2" x14ac:dyDescent="0.2">
      <c r="A294" t="s">
        <v>299</v>
      </c>
      <c r="B294" s="1">
        <v>16298.7</v>
      </c>
    </row>
    <row r="295" spans="1:2" x14ac:dyDescent="0.2">
      <c r="A295" t="s">
        <v>300</v>
      </c>
      <c r="B295" s="1">
        <v>10131.1</v>
      </c>
    </row>
    <row r="296" spans="1:2" x14ac:dyDescent="0.2">
      <c r="A296" t="s">
        <v>301</v>
      </c>
      <c r="B296" s="1">
        <v>11060.3</v>
      </c>
    </row>
    <row r="297" spans="1:2" x14ac:dyDescent="0.2">
      <c r="A297" t="s">
        <v>302</v>
      </c>
      <c r="B297" s="1">
        <v>11024.8</v>
      </c>
    </row>
    <row r="298" spans="1:2" x14ac:dyDescent="0.2">
      <c r="A298" t="s">
        <v>303</v>
      </c>
      <c r="B298" s="1">
        <v>10950.5</v>
      </c>
    </row>
    <row r="299" spans="1:2" x14ac:dyDescent="0.2">
      <c r="A299" t="s">
        <v>304</v>
      </c>
      <c r="B299" s="1">
        <v>8964.2999999999993</v>
      </c>
    </row>
    <row r="300" spans="1:2" x14ac:dyDescent="0.2">
      <c r="A300" t="s">
        <v>305</v>
      </c>
      <c r="B300" s="1">
        <v>15223.2</v>
      </c>
    </row>
    <row r="301" spans="1:2" x14ac:dyDescent="0.2">
      <c r="A301" t="s">
        <v>306</v>
      </c>
      <c r="B301" s="1">
        <v>11444.5</v>
      </c>
    </row>
    <row r="302" spans="1:2" x14ac:dyDescent="0.2">
      <c r="A302" t="s">
        <v>307</v>
      </c>
      <c r="B302" s="1">
        <v>10831</v>
      </c>
    </row>
    <row r="303" spans="1:2" x14ac:dyDescent="0.2">
      <c r="A303" t="s">
        <v>308</v>
      </c>
      <c r="B303" s="1">
        <v>8932.4</v>
      </c>
    </row>
    <row r="304" spans="1:2" x14ac:dyDescent="0.2">
      <c r="A304" t="s">
        <v>309</v>
      </c>
      <c r="B304" s="1">
        <v>10787.2</v>
      </c>
    </row>
    <row r="305" spans="1:2" x14ac:dyDescent="0.2">
      <c r="A305" t="s">
        <v>310</v>
      </c>
      <c r="B305" s="1">
        <v>9949.2999999999993</v>
      </c>
    </row>
    <row r="306" spans="1:2" x14ac:dyDescent="0.2">
      <c r="A306" t="s">
        <v>311</v>
      </c>
      <c r="B306" s="1">
        <v>16698.7</v>
      </c>
    </row>
    <row r="307" spans="1:2" x14ac:dyDescent="0.2">
      <c r="A307" t="s">
        <v>312</v>
      </c>
      <c r="B307" s="1">
        <v>12307.6</v>
      </c>
    </row>
    <row r="308" spans="1:2" x14ac:dyDescent="0.2">
      <c r="A308" t="s">
        <v>313</v>
      </c>
      <c r="B308" s="1">
        <v>12308.6</v>
      </c>
    </row>
    <row r="309" spans="1:2" x14ac:dyDescent="0.2">
      <c r="A309" t="s">
        <v>314</v>
      </c>
      <c r="B309" s="1">
        <v>12516.8</v>
      </c>
    </row>
    <row r="310" spans="1:2" x14ac:dyDescent="0.2">
      <c r="A310" t="s">
        <v>315</v>
      </c>
      <c r="B310" s="1">
        <v>12171.8</v>
      </c>
    </row>
    <row r="311" spans="1:2" x14ac:dyDescent="0.2">
      <c r="A311" t="s">
        <v>316</v>
      </c>
      <c r="B311" s="1">
        <v>10117.5</v>
      </c>
    </row>
    <row r="312" spans="1:2" x14ac:dyDescent="0.2">
      <c r="A312" t="s">
        <v>317</v>
      </c>
      <c r="B312" s="1">
        <v>16700.599999999999</v>
      </c>
    </row>
    <row r="313" spans="1:2" x14ac:dyDescent="0.2">
      <c r="A313" t="s">
        <v>318</v>
      </c>
      <c r="B313" s="1">
        <v>12761.8</v>
      </c>
    </row>
    <row r="314" spans="1:2" x14ac:dyDescent="0.2">
      <c r="A314" t="s">
        <v>319</v>
      </c>
      <c r="B314" s="1">
        <v>12135.5</v>
      </c>
    </row>
    <row r="315" spans="1:2" x14ac:dyDescent="0.2">
      <c r="A315" t="s">
        <v>320</v>
      </c>
      <c r="B315" s="1">
        <v>10716.6</v>
      </c>
    </row>
    <row r="316" spans="1:2" x14ac:dyDescent="0.2">
      <c r="A316" t="s">
        <v>321</v>
      </c>
      <c r="B316" s="1">
        <v>12150</v>
      </c>
    </row>
    <row r="317" spans="1:2" x14ac:dyDescent="0.2">
      <c r="A317" t="s">
        <v>322</v>
      </c>
      <c r="B317" s="1">
        <v>10629</v>
      </c>
    </row>
    <row r="318" spans="1:2" x14ac:dyDescent="0.2">
      <c r="A318" t="s">
        <v>323</v>
      </c>
      <c r="B318" s="1">
        <v>19637.099999999999</v>
      </c>
    </row>
    <row r="319" spans="1:2" x14ac:dyDescent="0.2">
      <c r="A319" t="s">
        <v>324</v>
      </c>
      <c r="B319" s="1">
        <v>13269.9</v>
      </c>
    </row>
    <row r="320" spans="1:2" x14ac:dyDescent="0.2">
      <c r="A320" t="s">
        <v>325</v>
      </c>
      <c r="B320" s="1">
        <v>13335.6</v>
      </c>
    </row>
    <row r="321" spans="1:2" x14ac:dyDescent="0.2">
      <c r="A321" t="s">
        <v>326</v>
      </c>
      <c r="B321" s="1">
        <v>13917.2</v>
      </c>
    </row>
    <row r="322" spans="1:2" x14ac:dyDescent="0.2">
      <c r="A322" t="s">
        <v>327</v>
      </c>
      <c r="B322" s="1">
        <v>13416.3</v>
      </c>
    </row>
    <row r="323" spans="1:2" x14ac:dyDescent="0.2">
      <c r="A323" t="s">
        <v>328</v>
      </c>
      <c r="B323" s="1">
        <v>10792</v>
      </c>
    </row>
    <row r="324" spans="1:2" x14ac:dyDescent="0.2">
      <c r="A324" t="s">
        <v>329</v>
      </c>
      <c r="B324" s="1">
        <v>18551.5</v>
      </c>
    </row>
    <row r="325" spans="1:2" x14ac:dyDescent="0.2">
      <c r="A325" t="s">
        <v>330</v>
      </c>
      <c r="B325" s="1">
        <v>13566.1</v>
      </c>
    </row>
    <row r="326" spans="1:2" x14ac:dyDescent="0.2">
      <c r="A326" t="s">
        <v>331</v>
      </c>
      <c r="B326" s="1">
        <v>12477.1</v>
      </c>
    </row>
    <row r="327" spans="1:2" x14ac:dyDescent="0.2">
      <c r="A327" t="s">
        <v>332</v>
      </c>
      <c r="B327" s="1">
        <v>11435</v>
      </c>
    </row>
    <row r="328" spans="1:2" x14ac:dyDescent="0.2">
      <c r="A328" t="s">
        <v>333</v>
      </c>
      <c r="B328" s="1">
        <v>12453.9</v>
      </c>
    </row>
    <row r="329" spans="1:2" x14ac:dyDescent="0.2">
      <c r="A329" t="s">
        <v>334</v>
      </c>
      <c r="B329" s="1">
        <v>11360.3</v>
      </c>
    </row>
    <row r="330" spans="1:2" x14ac:dyDescent="0.2">
      <c r="A330" t="s">
        <v>335</v>
      </c>
      <c r="B330" s="1">
        <v>21014.9</v>
      </c>
    </row>
    <row r="331" spans="1:2" x14ac:dyDescent="0.2">
      <c r="A331" t="s">
        <v>336</v>
      </c>
      <c r="B331" s="1">
        <v>14167.5</v>
      </c>
    </row>
    <row r="332" spans="1:2" x14ac:dyDescent="0.2">
      <c r="A332" t="s">
        <v>337</v>
      </c>
      <c r="B332" s="1">
        <v>14004.2</v>
      </c>
    </row>
    <row r="333" spans="1:2" x14ac:dyDescent="0.2">
      <c r="A333" t="s">
        <v>338</v>
      </c>
      <c r="B333" s="1">
        <v>15838.3</v>
      </c>
    </row>
    <row r="334" spans="1:2" x14ac:dyDescent="0.2">
      <c r="A334" t="s">
        <v>339</v>
      </c>
      <c r="B334" s="1">
        <v>14581.7</v>
      </c>
    </row>
    <row r="335" spans="1:2" x14ac:dyDescent="0.2">
      <c r="A335" t="s">
        <v>340</v>
      </c>
      <c r="B335" s="1">
        <v>11341.9</v>
      </c>
    </row>
    <row r="336" spans="1:2" x14ac:dyDescent="0.2">
      <c r="A336" t="s">
        <v>341</v>
      </c>
      <c r="B336" s="1">
        <v>20092</v>
      </c>
    </row>
    <row r="337" spans="1:2" x14ac:dyDescent="0.2">
      <c r="A337" t="s">
        <v>342</v>
      </c>
      <c r="B337" s="1">
        <v>14435.9</v>
      </c>
    </row>
    <row r="338" spans="1:2" x14ac:dyDescent="0.2">
      <c r="A338" t="s">
        <v>343</v>
      </c>
      <c r="B338" s="1">
        <v>13790</v>
      </c>
    </row>
    <row r="339" spans="1:2" x14ac:dyDescent="0.2">
      <c r="A339" t="s">
        <v>344</v>
      </c>
      <c r="B339" s="1">
        <v>12702</v>
      </c>
    </row>
    <row r="340" spans="1:2" x14ac:dyDescent="0.2">
      <c r="A340" t="s">
        <v>345</v>
      </c>
      <c r="B340" s="1">
        <v>13650.5</v>
      </c>
    </row>
    <row r="341" spans="1:2" x14ac:dyDescent="0.2">
      <c r="A341" t="s">
        <v>346</v>
      </c>
      <c r="B341" s="1">
        <v>13093.3</v>
      </c>
    </row>
    <row r="342" spans="1:2" x14ac:dyDescent="0.2">
      <c r="A342" t="s">
        <v>347</v>
      </c>
      <c r="B342" s="1">
        <v>23691.200000000001</v>
      </c>
    </row>
    <row r="343" spans="1:2" x14ac:dyDescent="0.2">
      <c r="A343" t="s">
        <v>348</v>
      </c>
      <c r="B343" s="1">
        <v>15661</v>
      </c>
    </row>
    <row r="344" spans="1:2" x14ac:dyDescent="0.2">
      <c r="A344" t="s">
        <v>349</v>
      </c>
      <c r="B344" s="1">
        <v>15327.8</v>
      </c>
    </row>
    <row r="345" spans="1:2" x14ac:dyDescent="0.2">
      <c r="A345" t="s">
        <v>350</v>
      </c>
      <c r="B345" s="1">
        <v>16876.099999999999</v>
      </c>
    </row>
    <row r="346" spans="1:2" x14ac:dyDescent="0.2">
      <c r="A346" t="s">
        <v>351</v>
      </c>
      <c r="B346" s="1">
        <v>14543.3</v>
      </c>
    </row>
    <row r="347" spans="1:2" x14ac:dyDescent="0.2">
      <c r="A347" t="s">
        <v>352</v>
      </c>
      <c r="B347" s="1">
        <v>12774.1</v>
      </c>
    </row>
    <row r="348" spans="1:2" x14ac:dyDescent="0.2">
      <c r="A348" t="s">
        <v>353</v>
      </c>
      <c r="B348" s="1">
        <v>22307.599999999999</v>
      </c>
    </row>
    <row r="349" spans="1:2" x14ac:dyDescent="0.2">
      <c r="A349" t="s">
        <v>354</v>
      </c>
      <c r="B349" s="1">
        <v>15418.2</v>
      </c>
    </row>
    <row r="350" spans="1:2" x14ac:dyDescent="0.2">
      <c r="A350" t="s">
        <v>355</v>
      </c>
      <c r="B350" s="1">
        <v>15092.9</v>
      </c>
    </row>
    <row r="351" spans="1:2" x14ac:dyDescent="0.2">
      <c r="A351" t="s">
        <v>356</v>
      </c>
      <c r="B351" s="1">
        <v>13456.8</v>
      </c>
    </row>
    <row r="352" spans="1:2" x14ac:dyDescent="0.2">
      <c r="A352" t="s">
        <v>357</v>
      </c>
      <c r="B352" s="1">
        <v>14296.8</v>
      </c>
    </row>
    <row r="353" spans="1:2" x14ac:dyDescent="0.2">
      <c r="A353" t="s">
        <v>358</v>
      </c>
      <c r="B353" s="1">
        <v>13000.7</v>
      </c>
    </row>
    <row r="354" spans="1:2" x14ac:dyDescent="0.2">
      <c r="A354" t="s">
        <v>359</v>
      </c>
      <c r="B354" s="1">
        <v>25404.5</v>
      </c>
    </row>
    <row r="355" spans="1:2" x14ac:dyDescent="0.2">
      <c r="A355" t="s">
        <v>360</v>
      </c>
      <c r="B355" s="1">
        <v>14697.3</v>
      </c>
    </row>
    <row r="356" spans="1:2" x14ac:dyDescent="0.2">
      <c r="A356" t="s">
        <v>361</v>
      </c>
      <c r="B356" s="1">
        <v>16138.7</v>
      </c>
    </row>
    <row r="357" spans="1:2" x14ac:dyDescent="0.2">
      <c r="A357" t="s">
        <v>362</v>
      </c>
      <c r="B357" s="1">
        <v>17713.599999999999</v>
      </c>
    </row>
    <row r="358" spans="1:2" x14ac:dyDescent="0.2">
      <c r="A358" t="s">
        <v>363</v>
      </c>
      <c r="B358" s="1">
        <v>15542.8</v>
      </c>
    </row>
    <row r="359" spans="1:2" x14ac:dyDescent="0.2">
      <c r="A359" t="s">
        <v>364</v>
      </c>
      <c r="B359" s="1">
        <v>13686.7</v>
      </c>
    </row>
    <row r="360" spans="1:2" x14ac:dyDescent="0.2">
      <c r="A360" t="s">
        <v>365</v>
      </c>
      <c r="B360" s="1">
        <v>22480.9</v>
      </c>
    </row>
    <row r="361" spans="1:2" x14ac:dyDescent="0.2">
      <c r="A361" t="s">
        <v>366</v>
      </c>
      <c r="B361" s="1">
        <v>15882.7</v>
      </c>
    </row>
    <row r="362" spans="1:2" x14ac:dyDescent="0.2">
      <c r="A362" t="s">
        <v>367</v>
      </c>
      <c r="B362" s="1">
        <v>15662.3</v>
      </c>
    </row>
    <row r="363" spans="1:2" x14ac:dyDescent="0.2">
      <c r="A363" t="s">
        <v>368</v>
      </c>
      <c r="B363" s="1">
        <v>13042.9</v>
      </c>
    </row>
    <row r="364" spans="1:2" x14ac:dyDescent="0.2">
      <c r="A364" t="s">
        <v>369</v>
      </c>
      <c r="B364" s="1">
        <v>15613.2</v>
      </c>
    </row>
    <row r="365" spans="1:2" x14ac:dyDescent="0.2">
      <c r="A365" t="s">
        <v>370</v>
      </c>
      <c r="B365" s="1">
        <v>13742.2</v>
      </c>
    </row>
    <row r="366" spans="1:2" x14ac:dyDescent="0.2">
      <c r="A366" t="s">
        <v>371</v>
      </c>
      <c r="B366" s="1">
        <v>24237.4</v>
      </c>
    </row>
    <row r="367" spans="1:2" x14ac:dyDescent="0.2">
      <c r="A367" t="s">
        <v>372</v>
      </c>
      <c r="B367" s="1">
        <v>16372.6</v>
      </c>
    </row>
    <row r="368" spans="1:2" x14ac:dyDescent="0.2">
      <c r="A368" t="s">
        <v>373</v>
      </c>
      <c r="B368" s="1">
        <v>17638.900000000001</v>
      </c>
    </row>
    <row r="369" spans="1:2" x14ac:dyDescent="0.2">
      <c r="A369" t="s">
        <v>374</v>
      </c>
      <c r="B369" s="1">
        <v>18141.099999999999</v>
      </c>
    </row>
    <row r="370" spans="1:2" x14ac:dyDescent="0.2">
      <c r="A370" t="s">
        <v>375</v>
      </c>
      <c r="B370" s="1">
        <v>16317.5</v>
      </c>
    </row>
    <row r="371" spans="1:2" x14ac:dyDescent="0.2">
      <c r="A371" t="s">
        <v>376</v>
      </c>
      <c r="B371" s="1">
        <v>14338.2</v>
      </c>
    </row>
    <row r="372" spans="1:2" x14ac:dyDescent="0.2">
      <c r="A372" t="s">
        <v>377</v>
      </c>
      <c r="B372" s="1">
        <v>20889.599999999999</v>
      </c>
    </row>
    <row r="373" spans="1:2" x14ac:dyDescent="0.2">
      <c r="A373" t="s">
        <v>378</v>
      </c>
      <c r="B373" s="1">
        <v>16877.400000000001</v>
      </c>
    </row>
    <row r="374" spans="1:2" x14ac:dyDescent="0.2">
      <c r="A374" t="s">
        <v>379</v>
      </c>
      <c r="B374" s="1">
        <v>16191.4</v>
      </c>
    </row>
    <row r="375" spans="1:2" x14ac:dyDescent="0.2">
      <c r="A375" t="s">
        <v>380</v>
      </c>
      <c r="B375" s="1">
        <v>13573.7</v>
      </c>
    </row>
    <row r="376" spans="1:2" x14ac:dyDescent="0.2">
      <c r="A376" t="s">
        <v>381</v>
      </c>
      <c r="B376" s="1">
        <v>16633.2</v>
      </c>
    </row>
    <row r="377" spans="1:2" x14ac:dyDescent="0.2">
      <c r="A377" t="s">
        <v>382</v>
      </c>
      <c r="B377" s="1">
        <v>14688</v>
      </c>
    </row>
    <row r="378" spans="1:2" x14ac:dyDescent="0.2">
      <c r="A378" t="s">
        <v>383</v>
      </c>
      <c r="B378" s="1">
        <v>25459.5</v>
      </c>
    </row>
    <row r="379" spans="1:2" x14ac:dyDescent="0.2">
      <c r="A379" t="s">
        <v>384</v>
      </c>
      <c r="B379" s="1">
        <v>17088</v>
      </c>
    </row>
    <row r="380" spans="1:2" x14ac:dyDescent="0.2">
      <c r="A380" t="s">
        <v>385</v>
      </c>
      <c r="B380" s="1">
        <v>17850</v>
      </c>
    </row>
    <row r="381" spans="1:2" x14ac:dyDescent="0.2">
      <c r="A381" t="s">
        <v>386</v>
      </c>
      <c r="B381" s="1">
        <v>18265.7</v>
      </c>
    </row>
    <row r="382" spans="1:2" x14ac:dyDescent="0.2">
      <c r="A382" t="s">
        <v>387</v>
      </c>
      <c r="B382" s="1">
        <v>16800.5</v>
      </c>
    </row>
    <row r="383" spans="1:2" x14ac:dyDescent="0.2">
      <c r="A383" t="s">
        <v>388</v>
      </c>
      <c r="B383" s="1">
        <v>14964</v>
      </c>
    </row>
    <row r="384" spans="1:2" x14ac:dyDescent="0.2">
      <c r="A384" t="s">
        <v>389</v>
      </c>
      <c r="B384" s="1">
        <v>21855.599999999999</v>
      </c>
    </row>
    <row r="385" spans="1:2" x14ac:dyDescent="0.2">
      <c r="A385" t="s">
        <v>390</v>
      </c>
      <c r="B385" s="1">
        <v>17482.099999999999</v>
      </c>
    </row>
    <row r="386" spans="1:2" x14ac:dyDescent="0.2">
      <c r="A386" t="s">
        <v>391</v>
      </c>
      <c r="B386" s="1">
        <v>16495.400000000001</v>
      </c>
    </row>
    <row r="387" spans="1:2" x14ac:dyDescent="0.2">
      <c r="A387" t="s">
        <v>392</v>
      </c>
      <c r="B387" s="1">
        <v>14487.7</v>
      </c>
    </row>
    <row r="388" spans="1:2" x14ac:dyDescent="0.2">
      <c r="A388" t="s">
        <v>393</v>
      </c>
      <c r="B388" s="1">
        <v>16888.3</v>
      </c>
    </row>
    <row r="389" spans="1:2" x14ac:dyDescent="0.2">
      <c r="A389" t="s">
        <v>394</v>
      </c>
      <c r="B389" s="1">
        <v>15492.6</v>
      </c>
    </row>
    <row r="390" spans="1:2" x14ac:dyDescent="0.2">
      <c r="A390" t="s">
        <v>395</v>
      </c>
      <c r="B390" s="1">
        <v>18593.099999999999</v>
      </c>
    </row>
    <row r="391" spans="1:2" x14ac:dyDescent="0.2">
      <c r="A391" t="s">
        <v>396</v>
      </c>
      <c r="B391" s="1">
        <v>2859.1</v>
      </c>
    </row>
    <row r="392" spans="1:2" x14ac:dyDescent="0.2">
      <c r="A392" t="s">
        <v>397</v>
      </c>
      <c r="B392" s="1">
        <v>5142.8</v>
      </c>
    </row>
    <row r="393" spans="1:2" x14ac:dyDescent="0.2">
      <c r="A393" t="s">
        <v>398</v>
      </c>
      <c r="B393" s="1">
        <v>16091.2</v>
      </c>
    </row>
    <row r="394" spans="1:2" x14ac:dyDescent="0.2">
      <c r="A394" t="s">
        <v>399</v>
      </c>
      <c r="B394" s="1">
        <v>18972.099999999999</v>
      </c>
    </row>
    <row r="395" spans="1:2" x14ac:dyDescent="0.2">
      <c r="A395" t="s">
        <v>400</v>
      </c>
      <c r="B395" s="1">
        <v>15476.3</v>
      </c>
    </row>
    <row r="396" spans="1:2" x14ac:dyDescent="0.2">
      <c r="A396" t="s">
        <v>401</v>
      </c>
      <c r="B396" s="1">
        <v>23751</v>
      </c>
    </row>
    <row r="397" spans="1:2" x14ac:dyDescent="0.2">
      <c r="A397" t="s">
        <v>402</v>
      </c>
      <c r="B397" s="1">
        <v>17713</v>
      </c>
    </row>
    <row r="398" spans="1:2" x14ac:dyDescent="0.2">
      <c r="A398" t="s">
        <v>403</v>
      </c>
      <c r="B398" s="1">
        <v>14841.6</v>
      </c>
    </row>
    <row r="399" spans="1:2" x14ac:dyDescent="0.2">
      <c r="A399" t="s">
        <v>404</v>
      </c>
      <c r="B399" s="1">
        <v>14999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F220-E04B-4A8E-9140-244B7068BC5B}">
  <dimension ref="A1:I253"/>
  <sheetViews>
    <sheetView topLeftCell="A219" zoomScaleNormal="100" workbookViewId="0">
      <selection activeCell="B221" sqref="B221:B244"/>
    </sheetView>
  </sheetViews>
  <sheetFormatPr defaultRowHeight="12.75" x14ac:dyDescent="0.2"/>
  <cols>
    <col min="1" max="1" width="16.5703125" style="4" customWidth="1"/>
    <col min="2" max="2" width="16.5703125" style="8" customWidth="1"/>
    <col min="4" max="4" width="12.85546875" bestFit="1" customWidth="1"/>
    <col min="5" max="5" width="11.5703125" bestFit="1" customWidth="1"/>
    <col min="7" max="7" width="11.7109375" bestFit="1" customWidth="1"/>
    <col min="9" max="9" width="11.5703125" bestFit="1" customWidth="1"/>
  </cols>
  <sheetData>
    <row r="1" spans="1:9" x14ac:dyDescent="0.2">
      <c r="A1" s="17" t="s">
        <v>439</v>
      </c>
      <c r="B1" s="22" t="s">
        <v>440</v>
      </c>
      <c r="D1" s="7"/>
      <c r="E1" s="7"/>
      <c r="F1" s="7"/>
      <c r="G1" s="7"/>
      <c r="H1" s="7"/>
    </row>
    <row r="2" spans="1:9" x14ac:dyDescent="0.2">
      <c r="A2" s="2" t="s">
        <v>153</v>
      </c>
      <c r="B2" s="3">
        <v>7873.2</v>
      </c>
      <c r="C2" s="3"/>
    </row>
    <row r="3" spans="1:9" x14ac:dyDescent="0.2">
      <c r="A3" s="2" t="s">
        <v>154</v>
      </c>
      <c r="B3" s="3">
        <v>8950.7999999999993</v>
      </c>
    </row>
    <row r="4" spans="1:9" x14ac:dyDescent="0.2">
      <c r="A4" s="2" t="s">
        <v>155</v>
      </c>
      <c r="B4" s="3">
        <v>10250.700000000001</v>
      </c>
      <c r="I4" s="1"/>
    </row>
    <row r="5" spans="1:9" x14ac:dyDescent="0.2">
      <c r="A5" s="2" t="s">
        <v>156</v>
      </c>
      <c r="B5" s="3">
        <v>8400.2999999999993</v>
      </c>
      <c r="I5" s="8"/>
    </row>
    <row r="6" spans="1:9" x14ac:dyDescent="0.2">
      <c r="A6" s="2" t="s">
        <v>157</v>
      </c>
      <c r="B6" s="3">
        <v>9216.6</v>
      </c>
      <c r="I6" s="8"/>
    </row>
    <row r="7" spans="1:9" x14ac:dyDescent="0.2">
      <c r="A7" s="2" t="s">
        <v>158</v>
      </c>
      <c r="B7" s="3">
        <v>9364.9</v>
      </c>
      <c r="I7" s="8"/>
    </row>
    <row r="8" spans="1:9" x14ac:dyDescent="0.2">
      <c r="A8" s="2" t="s">
        <v>159</v>
      </c>
      <c r="B8" s="3">
        <v>8774.5</v>
      </c>
      <c r="I8" s="8"/>
    </row>
    <row r="9" spans="1:9" x14ac:dyDescent="0.2">
      <c r="A9" s="2" t="s">
        <v>160</v>
      </c>
      <c r="B9" s="3">
        <v>7592.2</v>
      </c>
      <c r="I9" s="8"/>
    </row>
    <row r="10" spans="1:9" x14ac:dyDescent="0.2">
      <c r="A10" s="2" t="s">
        <v>161</v>
      </c>
      <c r="B10" s="3">
        <v>10758.1</v>
      </c>
      <c r="I10" s="8"/>
    </row>
    <row r="11" spans="1:9" x14ac:dyDescent="0.2">
      <c r="A11" s="2" t="s">
        <v>162</v>
      </c>
      <c r="B11" s="3">
        <v>8221.7999999999993</v>
      </c>
      <c r="I11" s="8"/>
    </row>
    <row r="12" spans="1:9" x14ac:dyDescent="0.2">
      <c r="A12" s="2" t="s">
        <v>163</v>
      </c>
      <c r="B12" s="3">
        <v>8197.2000000000007</v>
      </c>
      <c r="I12" s="8"/>
    </row>
    <row r="13" spans="1:9" x14ac:dyDescent="0.2">
      <c r="A13" s="2" t="s">
        <v>164</v>
      </c>
      <c r="B13" s="3">
        <v>6442.1</v>
      </c>
      <c r="I13" s="8"/>
    </row>
    <row r="14" spans="1:9" x14ac:dyDescent="0.2">
      <c r="A14" s="2" t="s">
        <v>165</v>
      </c>
      <c r="B14" s="3">
        <v>8394.1</v>
      </c>
      <c r="I14" s="8"/>
    </row>
    <row r="15" spans="1:9" x14ac:dyDescent="0.2">
      <c r="A15" s="2" t="s">
        <v>166</v>
      </c>
      <c r="B15" s="3">
        <v>6950.3</v>
      </c>
      <c r="I15" s="8"/>
    </row>
    <row r="16" spans="1:9" x14ac:dyDescent="0.2">
      <c r="A16" s="2" t="s">
        <v>167</v>
      </c>
      <c r="B16" s="3">
        <v>12213.3</v>
      </c>
      <c r="I16" s="8"/>
    </row>
    <row r="17" spans="1:2" x14ac:dyDescent="0.2">
      <c r="A17" s="2" t="s">
        <v>168</v>
      </c>
      <c r="B17" s="3">
        <v>8132.8</v>
      </c>
    </row>
    <row r="18" spans="1:2" x14ac:dyDescent="0.2">
      <c r="A18" s="2" t="s">
        <v>169</v>
      </c>
      <c r="B18" s="3">
        <v>8898.4</v>
      </c>
    </row>
    <row r="19" spans="1:2" x14ac:dyDescent="0.2">
      <c r="A19" s="2" t="s">
        <v>170</v>
      </c>
      <c r="B19" s="3">
        <v>9677.4</v>
      </c>
    </row>
    <row r="20" spans="1:2" x14ac:dyDescent="0.2">
      <c r="A20" s="2" t="s">
        <v>171</v>
      </c>
      <c r="B20" s="3">
        <v>8820.7000000000007</v>
      </c>
    </row>
    <row r="21" spans="1:2" x14ac:dyDescent="0.2">
      <c r="A21" s="2" t="s">
        <v>172</v>
      </c>
      <c r="B21" s="3">
        <v>7653</v>
      </c>
    </row>
    <row r="22" spans="1:2" x14ac:dyDescent="0.2">
      <c r="A22" s="2" t="s">
        <v>173</v>
      </c>
      <c r="B22" s="3">
        <v>12043.7</v>
      </c>
    </row>
    <row r="23" spans="1:2" x14ac:dyDescent="0.2">
      <c r="A23" s="2" t="s">
        <v>174</v>
      </c>
      <c r="B23" s="3">
        <v>9390.1</v>
      </c>
    </row>
    <row r="24" spans="1:2" x14ac:dyDescent="0.2">
      <c r="A24" s="2" t="s">
        <v>175</v>
      </c>
      <c r="B24" s="3">
        <v>8966.5</v>
      </c>
    </row>
    <row r="25" spans="1:2" x14ac:dyDescent="0.2">
      <c r="A25" s="2" t="s">
        <v>176</v>
      </c>
      <c r="B25" s="3">
        <v>7019.5</v>
      </c>
    </row>
    <row r="26" spans="1:2" x14ac:dyDescent="0.2">
      <c r="A26" s="2" t="s">
        <v>177</v>
      </c>
      <c r="B26" s="3">
        <v>9011.4</v>
      </c>
    </row>
    <row r="27" spans="1:2" x14ac:dyDescent="0.2">
      <c r="A27" s="2" t="s">
        <v>178</v>
      </c>
      <c r="B27" s="3">
        <v>7560.7</v>
      </c>
    </row>
    <row r="28" spans="1:2" x14ac:dyDescent="0.2">
      <c r="A28" s="2" t="s">
        <v>179</v>
      </c>
      <c r="B28" s="3">
        <v>13055.9</v>
      </c>
    </row>
    <row r="29" spans="1:2" x14ac:dyDescent="0.2">
      <c r="A29" s="2" t="s">
        <v>180</v>
      </c>
      <c r="B29" s="3">
        <v>10110.799999999999</v>
      </c>
    </row>
    <row r="30" spans="1:2" x14ac:dyDescent="0.2">
      <c r="A30" s="2" t="s">
        <v>181</v>
      </c>
      <c r="B30" s="3">
        <v>10085.200000000001</v>
      </c>
    </row>
    <row r="31" spans="1:2" x14ac:dyDescent="0.2">
      <c r="A31" s="2" t="s">
        <v>182</v>
      </c>
      <c r="B31" s="3">
        <v>9542.7000000000007</v>
      </c>
    </row>
    <row r="32" spans="1:2" x14ac:dyDescent="0.2">
      <c r="A32" s="2" t="s">
        <v>183</v>
      </c>
      <c r="B32" s="3">
        <v>10119.299999999999</v>
      </c>
    </row>
    <row r="33" spans="1:2" x14ac:dyDescent="0.2">
      <c r="A33" s="2" t="s">
        <v>184</v>
      </c>
      <c r="B33" s="3">
        <v>8618.9</v>
      </c>
    </row>
    <row r="34" spans="1:2" x14ac:dyDescent="0.2">
      <c r="A34" s="2" t="s">
        <v>185</v>
      </c>
      <c r="B34" s="3">
        <v>13093.8</v>
      </c>
    </row>
    <row r="35" spans="1:2" x14ac:dyDescent="0.2">
      <c r="A35" s="2" t="s">
        <v>186</v>
      </c>
      <c r="B35" s="3">
        <v>10099.299999999999</v>
      </c>
    </row>
    <row r="36" spans="1:2" x14ac:dyDescent="0.2">
      <c r="A36" s="2" t="s">
        <v>187</v>
      </c>
      <c r="B36" s="3">
        <v>9397.2000000000007</v>
      </c>
    </row>
    <row r="37" spans="1:2" x14ac:dyDescent="0.2">
      <c r="A37" s="2" t="s">
        <v>188</v>
      </c>
      <c r="B37" s="3">
        <v>7979.6</v>
      </c>
    </row>
    <row r="38" spans="1:2" x14ac:dyDescent="0.2">
      <c r="A38" s="2" t="s">
        <v>189</v>
      </c>
      <c r="B38" s="3">
        <v>9875.9</v>
      </c>
    </row>
    <row r="39" spans="1:2" x14ac:dyDescent="0.2">
      <c r="A39" s="2" t="s">
        <v>190</v>
      </c>
      <c r="B39" s="3">
        <v>8593.5</v>
      </c>
    </row>
    <row r="40" spans="1:2" x14ac:dyDescent="0.2">
      <c r="A40" s="2" t="s">
        <v>191</v>
      </c>
      <c r="B40" s="3">
        <v>14049.2</v>
      </c>
    </row>
    <row r="41" spans="1:2" x14ac:dyDescent="0.2">
      <c r="A41" s="2" t="s">
        <v>192</v>
      </c>
      <c r="B41" s="3">
        <v>10540.6</v>
      </c>
    </row>
    <row r="42" spans="1:2" x14ac:dyDescent="0.2">
      <c r="A42" s="2" t="s">
        <v>193</v>
      </c>
      <c r="B42" s="3">
        <v>10411.299999999999</v>
      </c>
    </row>
    <row r="43" spans="1:2" x14ac:dyDescent="0.2">
      <c r="A43" s="2" t="s">
        <v>194</v>
      </c>
      <c r="B43" s="3">
        <v>10975.8</v>
      </c>
    </row>
    <row r="44" spans="1:2" x14ac:dyDescent="0.2">
      <c r="A44" s="2" t="s">
        <v>195</v>
      </c>
      <c r="B44" s="3">
        <v>11067.8</v>
      </c>
    </row>
    <row r="45" spans="1:2" x14ac:dyDescent="0.2">
      <c r="A45" s="2" t="s">
        <v>196</v>
      </c>
      <c r="B45" s="3">
        <v>8634.2999999999993</v>
      </c>
    </row>
    <row r="46" spans="1:2" x14ac:dyDescent="0.2">
      <c r="A46" s="2" t="s">
        <v>197</v>
      </c>
      <c r="B46" s="3">
        <v>13968.2</v>
      </c>
    </row>
    <row r="47" spans="1:2" x14ac:dyDescent="0.2">
      <c r="A47" s="2" t="s">
        <v>198</v>
      </c>
      <c r="B47" s="3">
        <v>10844</v>
      </c>
    </row>
    <row r="48" spans="1:2" x14ac:dyDescent="0.2">
      <c r="A48" s="2" t="s">
        <v>199</v>
      </c>
      <c r="B48" s="3">
        <v>9744.2000000000007</v>
      </c>
    </row>
    <row r="49" spans="1:2" x14ac:dyDescent="0.2">
      <c r="A49" s="2" t="s">
        <v>200</v>
      </c>
      <c r="B49" s="3">
        <v>8536.2999999999993</v>
      </c>
    </row>
    <row r="50" spans="1:2" x14ac:dyDescent="0.2">
      <c r="A50" s="2" t="s">
        <v>201</v>
      </c>
      <c r="B50" s="3">
        <v>10312</v>
      </c>
    </row>
    <row r="51" spans="1:2" x14ac:dyDescent="0.2">
      <c r="A51" s="2" t="s">
        <v>202</v>
      </c>
      <c r="B51" s="3">
        <v>9187.5</v>
      </c>
    </row>
    <row r="52" spans="1:2" x14ac:dyDescent="0.2">
      <c r="A52" s="2" t="s">
        <v>203</v>
      </c>
      <c r="B52" s="3">
        <v>15431.7</v>
      </c>
    </row>
    <row r="53" spans="1:2" x14ac:dyDescent="0.2">
      <c r="A53" s="2" t="s">
        <v>204</v>
      </c>
      <c r="B53" s="3">
        <v>10969.2</v>
      </c>
    </row>
    <row r="54" spans="1:2" x14ac:dyDescent="0.2">
      <c r="A54" s="2" t="s">
        <v>205</v>
      </c>
      <c r="B54" s="3">
        <v>10781.2</v>
      </c>
    </row>
    <row r="55" spans="1:2" x14ac:dyDescent="0.2">
      <c r="A55" s="2" t="s">
        <v>206</v>
      </c>
      <c r="B55" s="3">
        <v>12083.9</v>
      </c>
    </row>
    <row r="56" spans="1:2" x14ac:dyDescent="0.2">
      <c r="A56" s="2" t="s">
        <v>207</v>
      </c>
      <c r="B56" s="3">
        <v>11180.8</v>
      </c>
    </row>
    <row r="57" spans="1:2" x14ac:dyDescent="0.2">
      <c r="A57" s="2" t="s">
        <v>208</v>
      </c>
      <c r="B57" s="3">
        <v>8872.2999999999993</v>
      </c>
    </row>
    <row r="58" spans="1:2" x14ac:dyDescent="0.2">
      <c r="A58" s="2" t="s">
        <v>209</v>
      </c>
      <c r="B58" s="3">
        <v>14326.9</v>
      </c>
    </row>
    <row r="59" spans="1:2" x14ac:dyDescent="0.2">
      <c r="A59" s="2" t="s">
        <v>210</v>
      </c>
      <c r="B59" s="3">
        <v>10433.299999999999</v>
      </c>
    </row>
    <row r="60" spans="1:2" x14ac:dyDescent="0.2">
      <c r="A60" s="2" t="s">
        <v>211</v>
      </c>
      <c r="B60" s="3">
        <v>10613.6</v>
      </c>
    </row>
    <row r="61" spans="1:2" x14ac:dyDescent="0.2">
      <c r="A61" s="2" t="s">
        <v>212</v>
      </c>
      <c r="B61" s="3">
        <v>9228.9</v>
      </c>
    </row>
    <row r="62" spans="1:2" x14ac:dyDescent="0.2">
      <c r="A62" s="2" t="s">
        <v>213</v>
      </c>
      <c r="B62" s="3">
        <v>10065.5</v>
      </c>
    </row>
    <row r="63" spans="1:2" x14ac:dyDescent="0.2">
      <c r="A63" s="2" t="s">
        <v>214</v>
      </c>
      <c r="B63" s="3">
        <v>9122.5</v>
      </c>
    </row>
    <row r="64" spans="1:2" x14ac:dyDescent="0.2">
      <c r="A64" s="2" t="s">
        <v>215</v>
      </c>
      <c r="B64" s="3">
        <v>15380.6</v>
      </c>
    </row>
    <row r="65" spans="1:2" x14ac:dyDescent="0.2">
      <c r="A65" s="2" t="s">
        <v>216</v>
      </c>
      <c r="B65" s="3">
        <v>11509</v>
      </c>
    </row>
    <row r="66" spans="1:2" x14ac:dyDescent="0.2">
      <c r="A66" s="2" t="s">
        <v>217</v>
      </c>
      <c r="B66" s="3">
        <v>10945.8</v>
      </c>
    </row>
    <row r="67" spans="1:2" x14ac:dyDescent="0.2">
      <c r="A67" s="2" t="s">
        <v>218</v>
      </c>
      <c r="B67" s="3">
        <v>11803.5</v>
      </c>
    </row>
    <row r="68" spans="1:2" x14ac:dyDescent="0.2">
      <c r="A68" s="2" t="s">
        <v>219</v>
      </c>
      <c r="B68" s="3">
        <v>10770</v>
      </c>
    </row>
    <row r="69" spans="1:2" x14ac:dyDescent="0.2">
      <c r="A69" s="2" t="s">
        <v>220</v>
      </c>
      <c r="B69" s="3">
        <v>9343.9</v>
      </c>
    </row>
    <row r="70" spans="1:2" x14ac:dyDescent="0.2">
      <c r="A70" s="2" t="s">
        <v>221</v>
      </c>
      <c r="B70" s="3">
        <v>14482.1</v>
      </c>
    </row>
    <row r="71" spans="1:2" x14ac:dyDescent="0.2">
      <c r="A71" s="2" t="s">
        <v>222</v>
      </c>
      <c r="B71" s="3">
        <v>10385</v>
      </c>
    </row>
    <row r="72" spans="1:2" x14ac:dyDescent="0.2">
      <c r="A72" s="2" t="s">
        <v>223</v>
      </c>
      <c r="B72" s="3">
        <v>10348.200000000001</v>
      </c>
    </row>
    <row r="73" spans="1:2" x14ac:dyDescent="0.2">
      <c r="A73" s="2" t="s">
        <v>224</v>
      </c>
      <c r="B73" s="3">
        <v>9272.4</v>
      </c>
    </row>
    <row r="74" spans="1:2" x14ac:dyDescent="0.2">
      <c r="A74" s="2" t="s">
        <v>225</v>
      </c>
      <c r="B74" s="3">
        <v>10246.200000000001</v>
      </c>
    </row>
    <row r="75" spans="1:2" x14ac:dyDescent="0.2">
      <c r="A75" s="2" t="s">
        <v>226</v>
      </c>
      <c r="B75" s="3">
        <v>9107.1</v>
      </c>
    </row>
    <row r="76" spans="1:2" x14ac:dyDescent="0.2">
      <c r="A76" s="2" t="s">
        <v>227</v>
      </c>
      <c r="B76" s="3">
        <v>15786.3</v>
      </c>
    </row>
    <row r="77" spans="1:2" x14ac:dyDescent="0.2">
      <c r="A77" s="2" t="s">
        <v>228</v>
      </c>
      <c r="B77" s="3">
        <v>10832</v>
      </c>
    </row>
    <row r="78" spans="1:2" x14ac:dyDescent="0.2">
      <c r="A78" s="2" t="s">
        <v>229</v>
      </c>
      <c r="B78" s="3">
        <v>11445.2</v>
      </c>
    </row>
    <row r="79" spans="1:2" x14ac:dyDescent="0.2">
      <c r="A79" s="2" t="s">
        <v>230</v>
      </c>
      <c r="B79" s="3">
        <v>11871</v>
      </c>
    </row>
    <row r="80" spans="1:2" x14ac:dyDescent="0.2">
      <c r="A80" s="2" t="s">
        <v>231</v>
      </c>
      <c r="B80" s="3">
        <v>10766.2</v>
      </c>
    </row>
    <row r="81" spans="1:2" x14ac:dyDescent="0.2">
      <c r="A81" s="2" t="s">
        <v>232</v>
      </c>
      <c r="B81" s="3">
        <v>9524.7999999999993</v>
      </c>
    </row>
    <row r="82" spans="1:2" x14ac:dyDescent="0.2">
      <c r="A82" s="2" t="s">
        <v>233</v>
      </c>
      <c r="B82" s="3">
        <v>14788.3</v>
      </c>
    </row>
    <row r="83" spans="1:2" x14ac:dyDescent="0.2">
      <c r="A83" s="2" t="s">
        <v>234</v>
      </c>
      <c r="B83" s="3">
        <v>10789.7</v>
      </c>
    </row>
    <row r="84" spans="1:2" x14ac:dyDescent="0.2">
      <c r="A84" s="2" t="s">
        <v>235</v>
      </c>
      <c r="B84" s="3">
        <v>10416.5</v>
      </c>
    </row>
    <row r="85" spans="1:2" x14ac:dyDescent="0.2">
      <c r="A85" s="2" t="s">
        <v>236</v>
      </c>
      <c r="B85" s="3">
        <v>8914</v>
      </c>
    </row>
    <row r="86" spans="1:2" x14ac:dyDescent="0.2">
      <c r="A86" s="2" t="s">
        <v>237</v>
      </c>
      <c r="B86" s="3">
        <v>10758.6</v>
      </c>
    </row>
    <row r="87" spans="1:2" x14ac:dyDescent="0.2">
      <c r="A87" s="2" t="s">
        <v>238</v>
      </c>
      <c r="B87" s="3">
        <v>9348.6</v>
      </c>
    </row>
    <row r="88" spans="1:2" x14ac:dyDescent="0.2">
      <c r="A88" s="2" t="s">
        <v>239</v>
      </c>
      <c r="B88" s="3">
        <v>16976.400000000001</v>
      </c>
    </row>
    <row r="89" spans="1:2" x14ac:dyDescent="0.2">
      <c r="A89" s="2" t="s">
        <v>240</v>
      </c>
      <c r="B89" s="3">
        <v>11279</v>
      </c>
    </row>
    <row r="90" spans="1:2" x14ac:dyDescent="0.2">
      <c r="A90" s="2" t="s">
        <v>241</v>
      </c>
      <c r="B90" s="3">
        <v>11938.7</v>
      </c>
    </row>
    <row r="91" spans="1:2" x14ac:dyDescent="0.2">
      <c r="A91" s="2" t="s">
        <v>242</v>
      </c>
      <c r="B91" s="3">
        <v>12491.3</v>
      </c>
    </row>
    <row r="92" spans="1:2" x14ac:dyDescent="0.2">
      <c r="A92" s="2" t="s">
        <v>243</v>
      </c>
      <c r="B92" s="3">
        <v>11493.6</v>
      </c>
    </row>
    <row r="93" spans="1:2" x14ac:dyDescent="0.2">
      <c r="A93" s="2" t="s">
        <v>244</v>
      </c>
      <c r="B93" s="3">
        <v>9983.4</v>
      </c>
    </row>
    <row r="94" spans="1:2" x14ac:dyDescent="0.2">
      <c r="A94" s="2" t="s">
        <v>245</v>
      </c>
      <c r="B94" s="3">
        <v>15326.9</v>
      </c>
    </row>
    <row r="95" spans="1:2" x14ac:dyDescent="0.2">
      <c r="A95" s="2" t="s">
        <v>246</v>
      </c>
      <c r="B95" s="3">
        <v>11553.8</v>
      </c>
    </row>
    <row r="96" spans="1:2" x14ac:dyDescent="0.2">
      <c r="A96" s="2" t="s">
        <v>247</v>
      </c>
      <c r="B96" s="3">
        <v>11019.1</v>
      </c>
    </row>
    <row r="97" spans="1:2" x14ac:dyDescent="0.2">
      <c r="A97" s="2" t="s">
        <v>248</v>
      </c>
      <c r="B97" s="3">
        <v>9127.2000000000007</v>
      </c>
    </row>
    <row r="98" spans="1:2" x14ac:dyDescent="0.2">
      <c r="A98" s="2" t="s">
        <v>249</v>
      </c>
      <c r="B98" s="3">
        <v>11260.9</v>
      </c>
    </row>
    <row r="99" spans="1:2" x14ac:dyDescent="0.2">
      <c r="A99" s="2" t="s">
        <v>250</v>
      </c>
      <c r="B99" s="3">
        <v>10372.9</v>
      </c>
    </row>
    <row r="100" spans="1:2" x14ac:dyDescent="0.2">
      <c r="A100" s="2" t="s">
        <v>251</v>
      </c>
      <c r="B100" s="3">
        <v>16555.7</v>
      </c>
    </row>
    <row r="101" spans="1:2" x14ac:dyDescent="0.2">
      <c r="A101" s="2" t="s">
        <v>252</v>
      </c>
      <c r="B101" s="3">
        <v>13020.9</v>
      </c>
    </row>
    <row r="102" spans="1:2" x14ac:dyDescent="0.2">
      <c r="A102" s="2" t="s">
        <v>253</v>
      </c>
      <c r="B102" s="3">
        <v>12065.9</v>
      </c>
    </row>
    <row r="103" spans="1:2" x14ac:dyDescent="0.2">
      <c r="A103" s="2" t="s">
        <v>254</v>
      </c>
      <c r="B103" s="3">
        <v>12429.3</v>
      </c>
    </row>
    <row r="104" spans="1:2" x14ac:dyDescent="0.2">
      <c r="A104" s="2" t="s">
        <v>255</v>
      </c>
      <c r="B104" s="3">
        <v>11248.1</v>
      </c>
    </row>
    <row r="105" spans="1:2" x14ac:dyDescent="0.2">
      <c r="A105" s="2" t="s">
        <v>256</v>
      </c>
      <c r="B105" s="3">
        <v>8845.9</v>
      </c>
    </row>
    <row r="106" spans="1:2" x14ac:dyDescent="0.2">
      <c r="A106" s="2" t="s">
        <v>257</v>
      </c>
      <c r="B106" s="3">
        <v>13589.1</v>
      </c>
    </row>
    <row r="107" spans="1:2" x14ac:dyDescent="0.2">
      <c r="A107" s="2" t="s">
        <v>258</v>
      </c>
      <c r="B107" s="3">
        <v>10192.5</v>
      </c>
    </row>
    <row r="108" spans="1:2" x14ac:dyDescent="0.2">
      <c r="A108" s="2" t="s">
        <v>259</v>
      </c>
      <c r="B108" s="3">
        <v>8649.6</v>
      </c>
    </row>
    <row r="109" spans="1:2" x14ac:dyDescent="0.2">
      <c r="A109" s="2" t="s">
        <v>260</v>
      </c>
      <c r="B109" s="3">
        <v>8132.2</v>
      </c>
    </row>
    <row r="110" spans="1:2" x14ac:dyDescent="0.2">
      <c r="A110" s="2" t="s">
        <v>261</v>
      </c>
      <c r="B110" s="3">
        <v>9007.7999999999993</v>
      </c>
    </row>
    <row r="111" spans="1:2" x14ac:dyDescent="0.2">
      <c r="A111" s="2" t="s">
        <v>262</v>
      </c>
      <c r="B111" s="3">
        <v>8440.7000000000007</v>
      </c>
    </row>
    <row r="112" spans="1:2" x14ac:dyDescent="0.2">
      <c r="A112" s="2" t="s">
        <v>263</v>
      </c>
      <c r="B112" s="3">
        <v>13662.2</v>
      </c>
    </row>
    <row r="113" spans="1:2" x14ac:dyDescent="0.2">
      <c r="A113" s="2" t="s">
        <v>264</v>
      </c>
      <c r="B113" s="3">
        <v>9859.7000000000007</v>
      </c>
    </row>
    <row r="114" spans="1:2" x14ac:dyDescent="0.2">
      <c r="A114" s="2" t="s">
        <v>265</v>
      </c>
      <c r="B114" s="3">
        <v>9404</v>
      </c>
    </row>
    <row r="115" spans="1:2" x14ac:dyDescent="0.2">
      <c r="A115" s="2" t="s">
        <v>266</v>
      </c>
      <c r="B115" s="3">
        <v>10610.4</v>
      </c>
    </row>
    <row r="116" spans="1:2" x14ac:dyDescent="0.2">
      <c r="A116" s="2" t="s">
        <v>267</v>
      </c>
      <c r="B116" s="3">
        <v>10490.6</v>
      </c>
    </row>
    <row r="117" spans="1:2" x14ac:dyDescent="0.2">
      <c r="A117" s="2" t="s">
        <v>268</v>
      </c>
      <c r="B117" s="3">
        <v>8143.1</v>
      </c>
    </row>
    <row r="118" spans="1:2" x14ac:dyDescent="0.2">
      <c r="A118" s="2" t="s">
        <v>269</v>
      </c>
      <c r="B118" s="3">
        <v>14588.7</v>
      </c>
    </row>
    <row r="119" spans="1:2" x14ac:dyDescent="0.2">
      <c r="A119" s="2" t="s">
        <v>270</v>
      </c>
      <c r="B119" s="3">
        <v>10908.3</v>
      </c>
    </row>
    <row r="120" spans="1:2" x14ac:dyDescent="0.2">
      <c r="A120" s="2" t="s">
        <v>271</v>
      </c>
      <c r="B120" s="3">
        <v>10155.4</v>
      </c>
    </row>
    <row r="121" spans="1:2" x14ac:dyDescent="0.2">
      <c r="A121" s="2" t="s">
        <v>272</v>
      </c>
      <c r="B121" s="3">
        <v>9828.9</v>
      </c>
    </row>
    <row r="122" spans="1:2" x14ac:dyDescent="0.2">
      <c r="A122" s="2" t="s">
        <v>273</v>
      </c>
      <c r="B122" s="3">
        <v>9319.2999999999993</v>
      </c>
    </row>
    <row r="123" spans="1:2" x14ac:dyDescent="0.2">
      <c r="A123" s="2" t="s">
        <v>274</v>
      </c>
      <c r="B123" s="3">
        <v>8862.2000000000007</v>
      </c>
    </row>
    <row r="124" spans="1:2" x14ac:dyDescent="0.2">
      <c r="A124" s="2" t="s">
        <v>275</v>
      </c>
      <c r="B124" s="3">
        <v>15668.7</v>
      </c>
    </row>
    <row r="125" spans="1:2" x14ac:dyDescent="0.2">
      <c r="A125" s="2" t="s">
        <v>276</v>
      </c>
      <c r="B125" s="3">
        <v>10895.2</v>
      </c>
    </row>
    <row r="126" spans="1:2" x14ac:dyDescent="0.2">
      <c r="A126" s="2" t="s">
        <v>277</v>
      </c>
      <c r="B126" s="3">
        <v>10508.2</v>
      </c>
    </row>
    <row r="127" spans="1:2" x14ac:dyDescent="0.2">
      <c r="A127" s="2" t="s">
        <v>278</v>
      </c>
      <c r="B127" s="3">
        <v>11481.6</v>
      </c>
    </row>
    <row r="128" spans="1:2" x14ac:dyDescent="0.2">
      <c r="A128" s="2" t="s">
        <v>279</v>
      </c>
      <c r="B128" s="3">
        <v>10528.9</v>
      </c>
    </row>
    <row r="129" spans="1:2" x14ac:dyDescent="0.2">
      <c r="A129" s="2" t="s">
        <v>280</v>
      </c>
      <c r="B129" s="3">
        <v>8461.7999999999993</v>
      </c>
    </row>
    <row r="130" spans="1:2" x14ac:dyDescent="0.2">
      <c r="A130" s="2" t="s">
        <v>281</v>
      </c>
      <c r="B130" s="3">
        <v>14209.3</v>
      </c>
    </row>
    <row r="131" spans="1:2" x14ac:dyDescent="0.2">
      <c r="A131" s="2" t="s">
        <v>282</v>
      </c>
      <c r="B131" s="3">
        <v>10197.200000000001</v>
      </c>
    </row>
    <row r="132" spans="1:2" x14ac:dyDescent="0.2">
      <c r="A132" s="2" t="s">
        <v>283</v>
      </c>
      <c r="B132" s="3">
        <v>10372.200000000001</v>
      </c>
    </row>
    <row r="133" spans="1:2" x14ac:dyDescent="0.2">
      <c r="A133" s="2" t="s">
        <v>284</v>
      </c>
      <c r="B133" s="3">
        <v>9119.1</v>
      </c>
    </row>
    <row r="134" spans="1:2" x14ac:dyDescent="0.2">
      <c r="A134" s="2" t="s">
        <v>285</v>
      </c>
      <c r="B134" s="3">
        <v>9388</v>
      </c>
    </row>
    <row r="135" spans="1:2" x14ac:dyDescent="0.2">
      <c r="A135" s="2" t="s">
        <v>286</v>
      </c>
      <c r="B135" s="3">
        <v>8735.6</v>
      </c>
    </row>
    <row r="136" spans="1:2" x14ac:dyDescent="0.2">
      <c r="A136" s="2" t="s">
        <v>287</v>
      </c>
      <c r="B136" s="3">
        <v>15961.3</v>
      </c>
    </row>
    <row r="137" spans="1:2" x14ac:dyDescent="0.2">
      <c r="A137" s="2" t="s">
        <v>288</v>
      </c>
      <c r="B137" s="3">
        <v>10601.1</v>
      </c>
    </row>
    <row r="138" spans="1:2" x14ac:dyDescent="0.2">
      <c r="A138" s="2" t="s">
        <v>289</v>
      </c>
      <c r="B138" s="3">
        <v>11184.6</v>
      </c>
    </row>
    <row r="139" spans="1:2" x14ac:dyDescent="0.2">
      <c r="A139" s="2" t="s">
        <v>290</v>
      </c>
      <c r="B139" s="3">
        <v>11442.5</v>
      </c>
    </row>
    <row r="140" spans="1:2" x14ac:dyDescent="0.2">
      <c r="A140" s="2" t="s">
        <v>291</v>
      </c>
      <c r="B140" s="3">
        <v>10147.200000000001</v>
      </c>
    </row>
    <row r="141" spans="1:2" x14ac:dyDescent="0.2">
      <c r="A141" s="2" t="s">
        <v>292</v>
      </c>
      <c r="B141" s="3">
        <v>8809</v>
      </c>
    </row>
    <row r="142" spans="1:2" x14ac:dyDescent="0.2">
      <c r="A142" s="2" t="s">
        <v>293</v>
      </c>
      <c r="B142" s="3">
        <v>14545.6</v>
      </c>
    </row>
    <row r="143" spans="1:2" x14ac:dyDescent="0.2">
      <c r="A143" s="2" t="s">
        <v>294</v>
      </c>
      <c r="B143" s="3">
        <v>10338.1</v>
      </c>
    </row>
    <row r="144" spans="1:2" x14ac:dyDescent="0.2">
      <c r="A144" s="2" t="s">
        <v>295</v>
      </c>
      <c r="B144" s="3">
        <v>9890</v>
      </c>
    </row>
    <row r="145" spans="1:2" x14ac:dyDescent="0.2">
      <c r="A145" s="2" t="s">
        <v>296</v>
      </c>
      <c r="B145" s="3">
        <v>8157.9</v>
      </c>
    </row>
    <row r="146" spans="1:2" x14ac:dyDescent="0.2">
      <c r="A146" s="2" t="s">
        <v>297</v>
      </c>
      <c r="B146" s="3">
        <v>9687</v>
      </c>
    </row>
    <row r="147" spans="1:2" x14ac:dyDescent="0.2">
      <c r="A147" s="2" t="s">
        <v>298</v>
      </c>
      <c r="B147" s="3">
        <v>8893.2999999999993</v>
      </c>
    </row>
    <row r="148" spans="1:2" x14ac:dyDescent="0.2">
      <c r="A148" s="2" t="s">
        <v>299</v>
      </c>
      <c r="B148" s="3">
        <v>16298.7</v>
      </c>
    </row>
    <row r="149" spans="1:2" x14ac:dyDescent="0.2">
      <c r="A149" s="2" t="s">
        <v>300</v>
      </c>
      <c r="B149" s="3">
        <v>10131.1</v>
      </c>
    </row>
    <row r="150" spans="1:2" x14ac:dyDescent="0.2">
      <c r="A150" s="2" t="s">
        <v>301</v>
      </c>
      <c r="B150" s="3">
        <v>11060.3</v>
      </c>
    </row>
    <row r="151" spans="1:2" x14ac:dyDescent="0.2">
      <c r="A151" s="2" t="s">
        <v>302</v>
      </c>
      <c r="B151" s="3">
        <v>11024.8</v>
      </c>
    </row>
    <row r="152" spans="1:2" x14ac:dyDescent="0.2">
      <c r="A152" s="2" t="s">
        <v>303</v>
      </c>
      <c r="B152" s="3">
        <v>10950.5</v>
      </c>
    </row>
    <row r="153" spans="1:2" x14ac:dyDescent="0.2">
      <c r="A153" s="2" t="s">
        <v>304</v>
      </c>
      <c r="B153" s="3">
        <v>8964.2999999999993</v>
      </c>
    </row>
    <row r="154" spans="1:2" x14ac:dyDescent="0.2">
      <c r="A154" s="2" t="s">
        <v>305</v>
      </c>
      <c r="B154" s="3">
        <v>15223.2</v>
      </c>
    </row>
    <row r="155" spans="1:2" x14ac:dyDescent="0.2">
      <c r="A155" s="2" t="s">
        <v>306</v>
      </c>
      <c r="B155" s="3">
        <v>11444.5</v>
      </c>
    </row>
    <row r="156" spans="1:2" x14ac:dyDescent="0.2">
      <c r="A156" s="2" t="s">
        <v>307</v>
      </c>
      <c r="B156" s="3">
        <v>10831</v>
      </c>
    </row>
    <row r="157" spans="1:2" x14ac:dyDescent="0.2">
      <c r="A157" s="2" t="s">
        <v>308</v>
      </c>
      <c r="B157" s="3">
        <v>8932.4</v>
      </c>
    </row>
    <row r="158" spans="1:2" x14ac:dyDescent="0.2">
      <c r="A158" s="2" t="s">
        <v>309</v>
      </c>
      <c r="B158" s="3">
        <v>10787.2</v>
      </c>
    </row>
    <row r="159" spans="1:2" x14ac:dyDescent="0.2">
      <c r="A159" s="2" t="s">
        <v>310</v>
      </c>
      <c r="B159" s="3">
        <v>9949.2999999999993</v>
      </c>
    </row>
    <row r="160" spans="1:2" x14ac:dyDescent="0.2">
      <c r="A160" s="2" t="s">
        <v>311</v>
      </c>
      <c r="B160" s="3">
        <v>16698.7</v>
      </c>
    </row>
    <row r="161" spans="1:2" x14ac:dyDescent="0.2">
      <c r="A161" s="2" t="s">
        <v>312</v>
      </c>
      <c r="B161" s="3">
        <v>12307.6</v>
      </c>
    </row>
    <row r="162" spans="1:2" x14ac:dyDescent="0.2">
      <c r="A162" s="2" t="s">
        <v>313</v>
      </c>
      <c r="B162" s="3">
        <v>12308.6</v>
      </c>
    </row>
    <row r="163" spans="1:2" x14ac:dyDescent="0.2">
      <c r="A163" s="2" t="s">
        <v>314</v>
      </c>
      <c r="B163" s="3">
        <v>12516.8</v>
      </c>
    </row>
    <row r="164" spans="1:2" x14ac:dyDescent="0.2">
      <c r="A164" s="2" t="s">
        <v>315</v>
      </c>
      <c r="B164" s="3">
        <v>12171.8</v>
      </c>
    </row>
    <row r="165" spans="1:2" x14ac:dyDescent="0.2">
      <c r="A165" s="2" t="s">
        <v>316</v>
      </c>
      <c r="B165" s="3">
        <v>10117.5</v>
      </c>
    </row>
    <row r="166" spans="1:2" x14ac:dyDescent="0.2">
      <c r="A166" s="2" t="s">
        <v>317</v>
      </c>
      <c r="B166" s="3">
        <v>16700.599999999999</v>
      </c>
    </row>
    <row r="167" spans="1:2" x14ac:dyDescent="0.2">
      <c r="A167" s="2" t="s">
        <v>318</v>
      </c>
      <c r="B167" s="3">
        <v>12761.8</v>
      </c>
    </row>
    <row r="168" spans="1:2" x14ac:dyDescent="0.2">
      <c r="A168" s="2" t="s">
        <v>319</v>
      </c>
      <c r="B168" s="3">
        <v>12135.5</v>
      </c>
    </row>
    <row r="169" spans="1:2" x14ac:dyDescent="0.2">
      <c r="A169" s="2" t="s">
        <v>320</v>
      </c>
      <c r="B169" s="3">
        <v>10716.6</v>
      </c>
    </row>
    <row r="170" spans="1:2" x14ac:dyDescent="0.2">
      <c r="A170" s="2" t="s">
        <v>321</v>
      </c>
      <c r="B170" s="3">
        <v>12150</v>
      </c>
    </row>
    <row r="171" spans="1:2" x14ac:dyDescent="0.2">
      <c r="A171" s="2" t="s">
        <v>322</v>
      </c>
      <c r="B171" s="3">
        <v>10629</v>
      </c>
    </row>
    <row r="172" spans="1:2" x14ac:dyDescent="0.2">
      <c r="A172" s="2" t="s">
        <v>323</v>
      </c>
      <c r="B172" s="3">
        <v>19637.099999999999</v>
      </c>
    </row>
    <row r="173" spans="1:2" x14ac:dyDescent="0.2">
      <c r="A173" s="2" t="s">
        <v>324</v>
      </c>
      <c r="B173" s="3">
        <v>13269.9</v>
      </c>
    </row>
    <row r="174" spans="1:2" x14ac:dyDescent="0.2">
      <c r="A174" s="2" t="s">
        <v>325</v>
      </c>
      <c r="B174" s="3">
        <v>13335.6</v>
      </c>
    </row>
    <row r="175" spans="1:2" x14ac:dyDescent="0.2">
      <c r="A175" s="2" t="s">
        <v>326</v>
      </c>
      <c r="B175" s="3">
        <v>13917.2</v>
      </c>
    </row>
    <row r="176" spans="1:2" x14ac:dyDescent="0.2">
      <c r="A176" s="2" t="s">
        <v>327</v>
      </c>
      <c r="B176" s="3">
        <v>13416.3</v>
      </c>
    </row>
    <row r="177" spans="1:2" x14ac:dyDescent="0.2">
      <c r="A177" s="2" t="s">
        <v>328</v>
      </c>
      <c r="B177" s="3">
        <v>10792</v>
      </c>
    </row>
    <row r="178" spans="1:2" x14ac:dyDescent="0.2">
      <c r="A178" s="2" t="s">
        <v>329</v>
      </c>
      <c r="B178" s="3">
        <v>18551.5</v>
      </c>
    </row>
    <row r="179" spans="1:2" x14ac:dyDescent="0.2">
      <c r="A179" s="2" t="s">
        <v>330</v>
      </c>
      <c r="B179" s="3">
        <v>13566.1</v>
      </c>
    </row>
    <row r="180" spans="1:2" x14ac:dyDescent="0.2">
      <c r="A180" s="2" t="s">
        <v>331</v>
      </c>
      <c r="B180" s="3">
        <v>12477.1</v>
      </c>
    </row>
    <row r="181" spans="1:2" x14ac:dyDescent="0.2">
      <c r="A181" s="2" t="s">
        <v>332</v>
      </c>
      <c r="B181" s="3">
        <v>11435</v>
      </c>
    </row>
    <row r="182" spans="1:2" x14ac:dyDescent="0.2">
      <c r="A182" s="2" t="s">
        <v>333</v>
      </c>
      <c r="B182" s="3">
        <v>12453.9</v>
      </c>
    </row>
    <row r="183" spans="1:2" x14ac:dyDescent="0.2">
      <c r="A183" s="2" t="s">
        <v>334</v>
      </c>
      <c r="B183" s="3">
        <v>11360.3</v>
      </c>
    </row>
    <row r="184" spans="1:2" x14ac:dyDescent="0.2">
      <c r="A184" s="2" t="s">
        <v>335</v>
      </c>
      <c r="B184" s="3">
        <v>21014.9</v>
      </c>
    </row>
    <row r="185" spans="1:2" x14ac:dyDescent="0.2">
      <c r="A185" s="2" t="s">
        <v>336</v>
      </c>
      <c r="B185" s="3">
        <v>14167.5</v>
      </c>
    </row>
    <row r="186" spans="1:2" x14ac:dyDescent="0.2">
      <c r="A186" s="2" t="s">
        <v>337</v>
      </c>
      <c r="B186" s="3">
        <v>14004.2</v>
      </c>
    </row>
    <row r="187" spans="1:2" x14ac:dyDescent="0.2">
      <c r="A187" s="2" t="s">
        <v>338</v>
      </c>
      <c r="B187" s="3">
        <v>15838.3</v>
      </c>
    </row>
    <row r="188" spans="1:2" x14ac:dyDescent="0.2">
      <c r="A188" s="2" t="s">
        <v>339</v>
      </c>
      <c r="B188" s="3">
        <v>14581.7</v>
      </c>
    </row>
    <row r="189" spans="1:2" x14ac:dyDescent="0.2">
      <c r="A189" s="2" t="s">
        <v>340</v>
      </c>
      <c r="B189" s="3">
        <v>11341.9</v>
      </c>
    </row>
    <row r="190" spans="1:2" x14ac:dyDescent="0.2">
      <c r="A190" s="2" t="s">
        <v>341</v>
      </c>
      <c r="B190" s="3">
        <v>20092</v>
      </c>
    </row>
    <row r="191" spans="1:2" x14ac:dyDescent="0.2">
      <c r="A191" s="2" t="s">
        <v>342</v>
      </c>
      <c r="B191" s="3">
        <v>14435.9</v>
      </c>
    </row>
    <row r="192" spans="1:2" x14ac:dyDescent="0.2">
      <c r="A192" s="2" t="s">
        <v>343</v>
      </c>
      <c r="B192" s="3">
        <v>13790</v>
      </c>
    </row>
    <row r="193" spans="1:2" x14ac:dyDescent="0.2">
      <c r="A193" s="2" t="s">
        <v>344</v>
      </c>
      <c r="B193" s="3">
        <v>12702</v>
      </c>
    </row>
    <row r="194" spans="1:2" x14ac:dyDescent="0.2">
      <c r="A194" s="2" t="s">
        <v>345</v>
      </c>
      <c r="B194" s="3">
        <v>13650.5</v>
      </c>
    </row>
    <row r="195" spans="1:2" x14ac:dyDescent="0.2">
      <c r="A195" s="2" t="s">
        <v>346</v>
      </c>
      <c r="B195" s="3">
        <v>13093.3</v>
      </c>
    </row>
    <row r="196" spans="1:2" x14ac:dyDescent="0.2">
      <c r="A196" s="2" t="s">
        <v>347</v>
      </c>
      <c r="B196" s="3">
        <v>23691.200000000001</v>
      </c>
    </row>
    <row r="197" spans="1:2" x14ac:dyDescent="0.2">
      <c r="A197" s="2" t="s">
        <v>348</v>
      </c>
      <c r="B197" s="3">
        <v>15661</v>
      </c>
    </row>
    <row r="198" spans="1:2" x14ac:dyDescent="0.2">
      <c r="A198" s="2" t="s">
        <v>349</v>
      </c>
      <c r="B198" s="3">
        <v>15327.8</v>
      </c>
    </row>
    <row r="199" spans="1:2" x14ac:dyDescent="0.2">
      <c r="A199" s="2" t="s">
        <v>350</v>
      </c>
      <c r="B199" s="3">
        <v>16876.099999999999</v>
      </c>
    </row>
    <row r="200" spans="1:2" x14ac:dyDescent="0.2">
      <c r="A200" s="2" t="s">
        <v>351</v>
      </c>
      <c r="B200" s="3">
        <v>14543.3</v>
      </c>
    </row>
    <row r="201" spans="1:2" x14ac:dyDescent="0.2">
      <c r="A201" s="2" t="s">
        <v>352</v>
      </c>
      <c r="B201" s="3">
        <v>12774.1</v>
      </c>
    </row>
    <row r="202" spans="1:2" x14ac:dyDescent="0.2">
      <c r="A202" s="2" t="s">
        <v>353</v>
      </c>
      <c r="B202" s="3">
        <v>22307.599999999999</v>
      </c>
    </row>
    <row r="203" spans="1:2" x14ac:dyDescent="0.2">
      <c r="A203" s="2" t="s">
        <v>354</v>
      </c>
      <c r="B203" s="3">
        <v>15418.2</v>
      </c>
    </row>
    <row r="204" spans="1:2" x14ac:dyDescent="0.2">
      <c r="A204" s="2" t="s">
        <v>355</v>
      </c>
      <c r="B204" s="3">
        <v>15092.9</v>
      </c>
    </row>
    <row r="205" spans="1:2" x14ac:dyDescent="0.2">
      <c r="A205" s="2" t="s">
        <v>356</v>
      </c>
      <c r="B205" s="3">
        <v>13456.8</v>
      </c>
    </row>
    <row r="206" spans="1:2" x14ac:dyDescent="0.2">
      <c r="A206" s="2" t="s">
        <v>357</v>
      </c>
      <c r="B206" s="3">
        <v>14296.8</v>
      </c>
    </row>
    <row r="207" spans="1:2" x14ac:dyDescent="0.2">
      <c r="A207" s="2" t="s">
        <v>358</v>
      </c>
      <c r="B207" s="3">
        <v>13000.7</v>
      </c>
    </row>
    <row r="208" spans="1:2" x14ac:dyDescent="0.2">
      <c r="A208" s="2" t="s">
        <v>359</v>
      </c>
      <c r="B208" s="3">
        <v>25404.5</v>
      </c>
    </row>
    <row r="209" spans="1:2" x14ac:dyDescent="0.2">
      <c r="A209" s="2" t="s">
        <v>360</v>
      </c>
      <c r="B209" s="3">
        <v>14697.3</v>
      </c>
    </row>
    <row r="210" spans="1:2" x14ac:dyDescent="0.2">
      <c r="A210" s="2" t="s">
        <v>361</v>
      </c>
      <c r="B210" s="3">
        <v>16138.7</v>
      </c>
    </row>
    <row r="211" spans="1:2" x14ac:dyDescent="0.2">
      <c r="A211" s="2" t="s">
        <v>362</v>
      </c>
      <c r="B211" s="3">
        <v>17713.599999999999</v>
      </c>
    </row>
    <row r="212" spans="1:2" x14ac:dyDescent="0.2">
      <c r="A212" s="2" t="s">
        <v>363</v>
      </c>
      <c r="B212" s="3">
        <v>15542.8</v>
      </c>
    </row>
    <row r="213" spans="1:2" x14ac:dyDescent="0.2">
      <c r="A213" s="2" t="s">
        <v>364</v>
      </c>
      <c r="B213" s="3">
        <v>13686.7</v>
      </c>
    </row>
    <row r="214" spans="1:2" x14ac:dyDescent="0.2">
      <c r="A214" s="2" t="s">
        <v>365</v>
      </c>
      <c r="B214" s="3">
        <v>22480.9</v>
      </c>
    </row>
    <row r="215" spans="1:2" x14ac:dyDescent="0.2">
      <c r="A215" s="2" t="s">
        <v>366</v>
      </c>
      <c r="B215" s="3">
        <v>15882.7</v>
      </c>
    </row>
    <row r="216" spans="1:2" x14ac:dyDescent="0.2">
      <c r="A216" s="2" t="s">
        <v>367</v>
      </c>
      <c r="B216" s="3">
        <v>15662.3</v>
      </c>
    </row>
    <row r="217" spans="1:2" x14ac:dyDescent="0.2">
      <c r="A217" s="2" t="s">
        <v>368</v>
      </c>
      <c r="B217" s="3">
        <v>13042.9</v>
      </c>
    </row>
    <row r="218" spans="1:2" x14ac:dyDescent="0.2">
      <c r="A218" s="2" t="s">
        <v>369</v>
      </c>
      <c r="B218" s="3">
        <v>15613.2</v>
      </c>
    </row>
    <row r="219" spans="1:2" x14ac:dyDescent="0.2">
      <c r="A219" s="2" t="s">
        <v>370</v>
      </c>
      <c r="B219" s="3">
        <v>13742.2</v>
      </c>
    </row>
    <row r="220" spans="1:2" x14ac:dyDescent="0.2">
      <c r="A220" s="2" t="s">
        <v>371</v>
      </c>
      <c r="B220" s="3">
        <v>24237.4</v>
      </c>
    </row>
    <row r="221" spans="1:2" x14ac:dyDescent="0.2">
      <c r="A221" s="2" t="s">
        <v>372</v>
      </c>
      <c r="B221" s="3">
        <v>16372.6</v>
      </c>
    </row>
    <row r="222" spans="1:2" x14ac:dyDescent="0.2">
      <c r="A222" s="2" t="s">
        <v>373</v>
      </c>
      <c r="B222" s="3">
        <v>17638.900000000001</v>
      </c>
    </row>
    <row r="223" spans="1:2" x14ac:dyDescent="0.2">
      <c r="A223" s="2" t="s">
        <v>374</v>
      </c>
      <c r="B223" s="3">
        <v>18141.099999999999</v>
      </c>
    </row>
    <row r="224" spans="1:2" x14ac:dyDescent="0.2">
      <c r="A224" s="2" t="s">
        <v>375</v>
      </c>
      <c r="B224" s="3">
        <v>16317.5</v>
      </c>
    </row>
    <row r="225" spans="1:2" x14ac:dyDescent="0.2">
      <c r="A225" s="2" t="s">
        <v>376</v>
      </c>
      <c r="B225" s="3">
        <v>14338.2</v>
      </c>
    </row>
    <row r="226" spans="1:2" x14ac:dyDescent="0.2">
      <c r="A226" s="2" t="s">
        <v>377</v>
      </c>
      <c r="B226" s="3">
        <v>20889.599999999999</v>
      </c>
    </row>
    <row r="227" spans="1:2" x14ac:dyDescent="0.2">
      <c r="A227" s="2" t="s">
        <v>378</v>
      </c>
      <c r="B227" s="3">
        <v>16877.400000000001</v>
      </c>
    </row>
    <row r="228" spans="1:2" x14ac:dyDescent="0.2">
      <c r="A228" s="2" t="s">
        <v>379</v>
      </c>
      <c r="B228" s="3">
        <v>16191.4</v>
      </c>
    </row>
    <row r="229" spans="1:2" x14ac:dyDescent="0.2">
      <c r="A229" s="2" t="s">
        <v>380</v>
      </c>
      <c r="B229" s="3">
        <v>13573.7</v>
      </c>
    </row>
    <row r="230" spans="1:2" x14ac:dyDescent="0.2">
      <c r="A230" s="2" t="s">
        <v>381</v>
      </c>
      <c r="B230" s="3">
        <v>16633.2</v>
      </c>
    </row>
    <row r="231" spans="1:2" x14ac:dyDescent="0.2">
      <c r="A231" s="2" t="s">
        <v>382</v>
      </c>
      <c r="B231" s="3">
        <v>14688</v>
      </c>
    </row>
    <row r="232" spans="1:2" x14ac:dyDescent="0.2">
      <c r="A232" s="2" t="s">
        <v>383</v>
      </c>
      <c r="B232" s="3">
        <v>25459.5</v>
      </c>
    </row>
    <row r="233" spans="1:2" x14ac:dyDescent="0.2">
      <c r="A233" s="2" t="s">
        <v>384</v>
      </c>
      <c r="B233" s="3">
        <v>17088</v>
      </c>
    </row>
    <row r="234" spans="1:2" x14ac:dyDescent="0.2">
      <c r="A234" s="2" t="s">
        <v>385</v>
      </c>
      <c r="B234" s="3">
        <v>17850</v>
      </c>
    </row>
    <row r="235" spans="1:2" x14ac:dyDescent="0.2">
      <c r="A235" s="2" t="s">
        <v>386</v>
      </c>
      <c r="B235" s="3">
        <v>18265.7</v>
      </c>
    </row>
    <row r="236" spans="1:2" x14ac:dyDescent="0.2">
      <c r="A236" s="2" t="s">
        <v>387</v>
      </c>
      <c r="B236" s="3">
        <v>16800.5</v>
      </c>
    </row>
    <row r="237" spans="1:2" x14ac:dyDescent="0.2">
      <c r="A237" s="2" t="s">
        <v>388</v>
      </c>
      <c r="B237" s="3">
        <v>14964</v>
      </c>
    </row>
    <row r="238" spans="1:2" x14ac:dyDescent="0.2">
      <c r="A238" s="2" t="s">
        <v>389</v>
      </c>
      <c r="B238" s="3">
        <v>21855.599999999999</v>
      </c>
    </row>
    <row r="239" spans="1:2" x14ac:dyDescent="0.2">
      <c r="A239" s="2" t="s">
        <v>390</v>
      </c>
      <c r="B239" s="3">
        <v>17482.099999999999</v>
      </c>
    </row>
    <row r="240" spans="1:2" x14ac:dyDescent="0.2">
      <c r="A240" s="2" t="s">
        <v>391</v>
      </c>
      <c r="B240" s="3">
        <v>16495.400000000001</v>
      </c>
    </row>
    <row r="241" spans="1:2" x14ac:dyDescent="0.2">
      <c r="A241" s="2" t="s">
        <v>392</v>
      </c>
      <c r="B241" s="3">
        <v>14487.7</v>
      </c>
    </row>
    <row r="242" spans="1:2" x14ac:dyDescent="0.2">
      <c r="A242" s="2" t="s">
        <v>393</v>
      </c>
      <c r="B242" s="3">
        <v>16888.3</v>
      </c>
    </row>
    <row r="243" spans="1:2" x14ac:dyDescent="0.2">
      <c r="A243" s="2" t="s">
        <v>394</v>
      </c>
      <c r="B243" s="3">
        <v>15492.6</v>
      </c>
    </row>
    <row r="244" spans="1:2" x14ac:dyDescent="0.2">
      <c r="A244" s="2" t="s">
        <v>395</v>
      </c>
      <c r="B244" s="3">
        <v>18593.099999999999</v>
      </c>
    </row>
    <row r="245" spans="1:2" x14ac:dyDescent="0.2">
      <c r="A245" s="2" t="s">
        <v>396</v>
      </c>
      <c r="B245" s="3">
        <v>2859.1</v>
      </c>
    </row>
    <row r="246" spans="1:2" x14ac:dyDescent="0.2">
      <c r="A246" s="2" t="s">
        <v>397</v>
      </c>
      <c r="B246" s="3">
        <v>5142.8</v>
      </c>
    </row>
    <row r="247" spans="1:2" x14ac:dyDescent="0.2">
      <c r="A247" s="2" t="s">
        <v>398</v>
      </c>
      <c r="B247" s="3">
        <v>16091.2</v>
      </c>
    </row>
    <row r="248" spans="1:2" x14ac:dyDescent="0.2">
      <c r="A248" s="2" t="s">
        <v>399</v>
      </c>
      <c r="B248" s="3">
        <v>18972.099999999999</v>
      </c>
    </row>
    <row r="249" spans="1:2" x14ac:dyDescent="0.2">
      <c r="A249" s="2" t="s">
        <v>400</v>
      </c>
      <c r="B249" s="3">
        <v>15476.3</v>
      </c>
    </row>
    <row r="250" spans="1:2" x14ac:dyDescent="0.2">
      <c r="A250" s="2" t="s">
        <v>401</v>
      </c>
      <c r="B250" s="3">
        <v>23751</v>
      </c>
    </row>
    <row r="251" spans="1:2" x14ac:dyDescent="0.2">
      <c r="A251" s="2" t="s">
        <v>402</v>
      </c>
      <c r="B251" s="3">
        <v>17713</v>
      </c>
    </row>
    <row r="252" spans="1:2" x14ac:dyDescent="0.2">
      <c r="A252" s="2" t="s">
        <v>403</v>
      </c>
      <c r="B252" s="3">
        <v>14841.6</v>
      </c>
    </row>
    <row r="253" spans="1:2" x14ac:dyDescent="0.2">
      <c r="A253" s="2" t="s">
        <v>404</v>
      </c>
      <c r="B253" s="3">
        <v>14999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CD30-2D41-4FF1-8A6C-C725152EC380}">
  <dimension ref="A1:L253"/>
  <sheetViews>
    <sheetView topLeftCell="A241" zoomScaleNormal="100" workbookViewId="0">
      <selection activeCell="F251" sqref="F251"/>
    </sheetView>
  </sheetViews>
  <sheetFormatPr defaultRowHeight="12.75" x14ac:dyDescent="0.2"/>
  <cols>
    <col min="1" max="1" width="9.7109375" style="4" bestFit="1" customWidth="1"/>
    <col min="2" max="2" width="5.85546875" style="4" bestFit="1" customWidth="1"/>
    <col min="3" max="3" width="8.5703125" style="8" bestFit="1" customWidth="1"/>
    <col min="4" max="4" width="12.140625" style="8" bestFit="1" customWidth="1"/>
    <col min="5" max="5" width="12.7109375" bestFit="1" customWidth="1"/>
    <col min="6" max="6" width="18.28515625" bestFit="1" customWidth="1"/>
    <col min="7" max="7" width="16.42578125" customWidth="1"/>
    <col min="8" max="8" width="31" customWidth="1"/>
    <col min="9" max="10" width="11.5703125" bestFit="1" customWidth="1"/>
    <col min="11" max="11" width="13.85546875" bestFit="1" customWidth="1"/>
    <col min="12" max="12" width="18.28515625" bestFit="1" customWidth="1"/>
    <col min="14" max="14" width="12.85546875" bestFit="1" customWidth="1"/>
  </cols>
  <sheetData>
    <row r="1" spans="1:12" ht="15" x14ac:dyDescent="0.25">
      <c r="A1" s="17" t="s">
        <v>419</v>
      </c>
      <c r="B1" s="6" t="s">
        <v>417</v>
      </c>
      <c r="C1" s="18" t="s">
        <v>418</v>
      </c>
      <c r="D1" s="18" t="s">
        <v>422</v>
      </c>
      <c r="E1" s="19" t="s">
        <v>434</v>
      </c>
      <c r="F1" s="19" t="s">
        <v>438</v>
      </c>
      <c r="G1" s="19" t="s">
        <v>437</v>
      </c>
    </row>
    <row r="2" spans="1:12" ht="15" x14ac:dyDescent="0.25">
      <c r="A2" s="2" t="s">
        <v>153</v>
      </c>
      <c r="B2" s="5">
        <v>31</v>
      </c>
      <c r="C2" s="9">
        <v>7873.2</v>
      </c>
      <c r="D2" s="8">
        <f>C2*(365.25/(12*B2))</f>
        <v>7730.3395161290318</v>
      </c>
      <c r="E2" s="9">
        <v>7873.2</v>
      </c>
      <c r="F2" s="8">
        <f>E2*(365.25/(12*B2))</f>
        <v>7730.3395161290318</v>
      </c>
      <c r="G2" s="8" t="b">
        <f>OR(F2&gt;$L$15,F2&lt;$L$16)</f>
        <v>0</v>
      </c>
      <c r="H2" s="10"/>
      <c r="I2" s="11" t="s">
        <v>418</v>
      </c>
      <c r="J2" s="11" t="s">
        <v>422</v>
      </c>
      <c r="K2" s="10" t="s">
        <v>434</v>
      </c>
      <c r="L2" s="10" t="s">
        <v>435</v>
      </c>
    </row>
    <row r="3" spans="1:12" ht="15" x14ac:dyDescent="0.25">
      <c r="A3" s="2" t="s">
        <v>154</v>
      </c>
      <c r="B3" s="5">
        <v>28</v>
      </c>
      <c r="C3" s="9">
        <v>8950.7999999999993</v>
      </c>
      <c r="D3" s="8">
        <f t="shared" ref="D3:D65" si="0">C3*(365.25/(12*B3))</f>
        <v>9729.9991071428558</v>
      </c>
      <c r="E3" s="9">
        <v>8950.7999999999993</v>
      </c>
      <c r="F3" s="8">
        <f t="shared" ref="F3:F65" si="1">E3*(365.25/(12*B3))</f>
        <v>9729.9991071428558</v>
      </c>
      <c r="G3" s="8" t="b">
        <f t="shared" ref="G3:G66" si="2">OR(F3&gt;$L$15,F3&lt;$L$16)</f>
        <v>0</v>
      </c>
      <c r="H3" s="10" t="s">
        <v>436</v>
      </c>
      <c r="I3" s="14" t="b" cm="1">
        <f t="array" ref="I3">OR(C2:C253=0)</f>
        <v>0</v>
      </c>
      <c r="J3" s="14" t="b" cm="1">
        <f t="array" ref="J3">OR(D2:D253=0)</f>
        <v>0</v>
      </c>
      <c r="K3" s="14" t="b" cm="1">
        <f t="array" ref="K3">OR(E2:E253=0)</f>
        <v>0</v>
      </c>
      <c r="L3" s="14" t="b" cm="1">
        <f t="array" ref="L3">OR(F2:F253=0)</f>
        <v>0</v>
      </c>
    </row>
    <row r="4" spans="1:12" ht="15" x14ac:dyDescent="0.25">
      <c r="A4" s="2" t="s">
        <v>155</v>
      </c>
      <c r="B4" s="5">
        <v>31</v>
      </c>
      <c r="C4" s="9">
        <v>10250.700000000001</v>
      </c>
      <c r="D4" s="8">
        <f t="shared" si="0"/>
        <v>10064.699395161291</v>
      </c>
      <c r="E4" s="9">
        <v>10250.700000000001</v>
      </c>
      <c r="F4" s="8">
        <f t="shared" si="1"/>
        <v>10064.699395161291</v>
      </c>
      <c r="G4" s="8" t="b">
        <f t="shared" si="2"/>
        <v>0</v>
      </c>
      <c r="H4" s="10" t="s">
        <v>433</v>
      </c>
      <c r="I4" s="15" t="b">
        <f>OR(MIN(C2:C253)&lt;0)</f>
        <v>0</v>
      </c>
      <c r="J4" s="15" t="b">
        <f>OR(MIN(D2:D253)&lt;0)</f>
        <v>0</v>
      </c>
      <c r="K4" s="15" t="b">
        <f t="shared" ref="K4:L4" si="3">OR(MIN(E2:E253)&lt;0)</f>
        <v>0</v>
      </c>
      <c r="L4" s="15" t="b">
        <f t="shared" si="3"/>
        <v>0</v>
      </c>
    </row>
    <row r="5" spans="1:12" ht="15" x14ac:dyDescent="0.25">
      <c r="A5" s="2" t="s">
        <v>156</v>
      </c>
      <c r="B5" s="5">
        <v>30</v>
      </c>
      <c r="C5" s="9">
        <v>8400.2999999999993</v>
      </c>
      <c r="D5" s="8">
        <f t="shared" si="0"/>
        <v>8522.8043749999997</v>
      </c>
      <c r="E5" s="9">
        <v>8400.2999999999993</v>
      </c>
      <c r="F5" s="8">
        <f t="shared" si="1"/>
        <v>8522.8043749999997</v>
      </c>
      <c r="G5" s="8" t="b">
        <f t="shared" si="2"/>
        <v>0</v>
      </c>
      <c r="H5" s="10" t="s">
        <v>427</v>
      </c>
      <c r="I5" s="16" t="e">
        <f>_xlfn.MODE.SNGL(C2:C253)</f>
        <v>#N/A</v>
      </c>
      <c r="J5" s="16" t="e">
        <f>_xlfn.MODE.SNGL(D2:D253)</f>
        <v>#N/A</v>
      </c>
      <c r="K5" s="16" t="e">
        <f>_xlfn.MODE.SNGL(E2:E253)</f>
        <v>#N/A</v>
      </c>
      <c r="L5" s="16" t="e">
        <f t="shared" ref="L5" si="4">_xlfn.MODE.SNGL(F2:F253)</f>
        <v>#N/A</v>
      </c>
    </row>
    <row r="6" spans="1:12" ht="15" x14ac:dyDescent="0.25">
      <c r="A6" s="2" t="s">
        <v>157</v>
      </c>
      <c r="B6" s="5">
        <v>31</v>
      </c>
      <c r="C6" s="9">
        <v>9216.6</v>
      </c>
      <c r="D6" s="8">
        <f t="shared" si="0"/>
        <v>9049.3633064516125</v>
      </c>
      <c r="E6" s="9">
        <v>9216.6</v>
      </c>
      <c r="F6" s="8">
        <f t="shared" si="1"/>
        <v>9049.3633064516125</v>
      </c>
      <c r="G6" s="8" t="b">
        <f t="shared" si="2"/>
        <v>0</v>
      </c>
      <c r="H6" s="10" t="s">
        <v>426</v>
      </c>
      <c r="I6" s="16">
        <f>MEDIAN(C2:C253)</f>
        <v>11351.099999999999</v>
      </c>
      <c r="J6" s="16">
        <f>MEDIAN(D2:D253)</f>
        <v>11256.711495535714</v>
      </c>
      <c r="K6" s="16">
        <f t="shared" ref="K6:L6" si="5">MEDIAN(E2:E253)</f>
        <v>11397.65</v>
      </c>
      <c r="L6" s="16">
        <f t="shared" si="5"/>
        <v>11280.472382632488</v>
      </c>
    </row>
    <row r="7" spans="1:12" ht="15" x14ac:dyDescent="0.25">
      <c r="A7" s="2" t="s">
        <v>158</v>
      </c>
      <c r="B7" s="5">
        <v>30</v>
      </c>
      <c r="C7" s="9">
        <v>9364.9</v>
      </c>
      <c r="D7" s="8">
        <f t="shared" si="0"/>
        <v>9501.4714583333334</v>
      </c>
      <c r="E7" s="9">
        <v>9364.9</v>
      </c>
      <c r="F7" s="8">
        <f t="shared" si="1"/>
        <v>9501.4714583333334</v>
      </c>
      <c r="G7" s="8" t="b">
        <f t="shared" si="2"/>
        <v>0</v>
      </c>
      <c r="H7" s="10" t="s">
        <v>423</v>
      </c>
      <c r="I7" s="16">
        <f>AVERAGE(C2:C253)</f>
        <v>12416.180158730165</v>
      </c>
      <c r="J7" s="16">
        <f>AVERAGE(D2:D253)</f>
        <v>12425.216067994068</v>
      </c>
      <c r="K7" s="16">
        <f t="shared" ref="K7:L7" si="6">AVERAGE(E2:E253)</f>
        <v>12469.121428571436</v>
      </c>
      <c r="L7" s="16">
        <f t="shared" si="6"/>
        <v>12478.366734156703</v>
      </c>
    </row>
    <row r="8" spans="1:12" ht="15" x14ac:dyDescent="0.25">
      <c r="A8" s="2" t="s">
        <v>159</v>
      </c>
      <c r="B8" s="5">
        <v>31</v>
      </c>
      <c r="C8" s="9">
        <v>8774.5</v>
      </c>
      <c r="D8" s="8">
        <f t="shared" si="0"/>
        <v>8615.2852822580644</v>
      </c>
      <c r="E8" s="9">
        <v>8774.5</v>
      </c>
      <c r="F8" s="8">
        <f t="shared" si="1"/>
        <v>8615.2852822580644</v>
      </c>
      <c r="G8" s="8" t="b">
        <f t="shared" si="2"/>
        <v>0</v>
      </c>
      <c r="H8" s="10" t="s">
        <v>424</v>
      </c>
      <c r="I8" s="16">
        <f>_xlfn.VAR.S(C2:C253)</f>
        <v>13625576.057214167</v>
      </c>
      <c r="J8" s="16">
        <f>_xlfn.VAR.S(D2:D253)</f>
        <v>13483763.665607225</v>
      </c>
      <c r="K8" s="16">
        <f t="shared" ref="K8:L8" si="7">_xlfn.VAR.S(E2:E253)</f>
        <v>13083759.621112565</v>
      </c>
      <c r="L8" s="13">
        <f t="shared" si="7"/>
        <v>12942196.027011827</v>
      </c>
    </row>
    <row r="9" spans="1:12" ht="15" x14ac:dyDescent="0.25">
      <c r="A9" s="2" t="s">
        <v>160</v>
      </c>
      <c r="B9" s="5">
        <v>31</v>
      </c>
      <c r="C9" s="9">
        <v>7592.2</v>
      </c>
      <c r="D9" s="8">
        <f t="shared" si="0"/>
        <v>7454.4383064516123</v>
      </c>
      <c r="E9" s="9">
        <v>7592.2</v>
      </c>
      <c r="F9" s="8">
        <f t="shared" si="1"/>
        <v>7454.4383064516123</v>
      </c>
      <c r="G9" s="8" t="b">
        <f t="shared" si="2"/>
        <v>0</v>
      </c>
      <c r="H9" s="12" t="s">
        <v>425</v>
      </c>
      <c r="I9" s="13">
        <f>_xlfn.STDEV.S(C2:C253)</f>
        <v>3691.2837952688178</v>
      </c>
      <c r="J9" s="13">
        <f>_xlfn.STDEV.S(D2:D253)</f>
        <v>3672.0244641896415</v>
      </c>
      <c r="K9" s="13">
        <f t="shared" ref="K9:L9" si="8">_xlfn.STDEV.S(E2:E253)</f>
        <v>3617.147995467225</v>
      </c>
      <c r="L9" s="13">
        <f t="shared" si="8"/>
        <v>3597.5263761384472</v>
      </c>
    </row>
    <row r="10" spans="1:12" ht="15" x14ac:dyDescent="0.25">
      <c r="A10" s="2" t="s">
        <v>161</v>
      </c>
      <c r="B10" s="5">
        <v>30</v>
      </c>
      <c r="C10" s="9">
        <v>10758.1</v>
      </c>
      <c r="D10" s="8">
        <f t="shared" si="0"/>
        <v>10914.988958333335</v>
      </c>
      <c r="E10" s="9">
        <v>10758.1</v>
      </c>
      <c r="F10" s="8">
        <f t="shared" si="1"/>
        <v>10914.988958333335</v>
      </c>
      <c r="G10" s="8" t="b">
        <f t="shared" si="2"/>
        <v>0</v>
      </c>
      <c r="H10" s="10" t="s">
        <v>428</v>
      </c>
      <c r="I10" s="16">
        <f>_xlfn.SKEW.P(C2:C253)</f>
        <v>1.0054017118553793</v>
      </c>
      <c r="J10" s="16">
        <f>_xlfn.SKEW.P(D2:D253)</f>
        <v>0.98384142558900189</v>
      </c>
      <c r="K10" s="16">
        <f t="shared" ref="K10:L10" si="9">_xlfn.SKEW.P(E2:E253)</f>
        <v>1.1284260112899354</v>
      </c>
      <c r="L10" s="16">
        <f t="shared" si="9"/>
        <v>1.1076899325648941</v>
      </c>
    </row>
    <row r="11" spans="1:12" ht="15" x14ac:dyDescent="0.25">
      <c r="A11" s="2" t="s">
        <v>162</v>
      </c>
      <c r="B11" s="5">
        <v>31</v>
      </c>
      <c r="C11" s="9">
        <v>8221.7999999999993</v>
      </c>
      <c r="D11" s="8">
        <f t="shared" si="0"/>
        <v>8072.6141129032249</v>
      </c>
      <c r="E11" s="9">
        <v>8221.7999999999993</v>
      </c>
      <c r="F11" s="8">
        <f t="shared" si="1"/>
        <v>8072.6141129032249</v>
      </c>
      <c r="G11" s="8" t="b">
        <f t="shared" si="2"/>
        <v>0</v>
      </c>
      <c r="H11" s="12" t="s">
        <v>429</v>
      </c>
      <c r="I11" s="13">
        <f>KURT(C2:C253)</f>
        <v>1.3263696240286755</v>
      </c>
      <c r="J11" s="13">
        <f>KURT(D2:D253)</f>
        <v>1.2392974443221609</v>
      </c>
      <c r="K11" s="13">
        <f t="shared" ref="K11:L11" si="10">KURT(E2:E253)</f>
        <v>1.362544256150227</v>
      </c>
      <c r="L11" s="13">
        <f t="shared" si="10"/>
        <v>1.2660976170077438</v>
      </c>
    </row>
    <row r="12" spans="1:12" ht="15" x14ac:dyDescent="0.25">
      <c r="A12" s="2" t="s">
        <v>163</v>
      </c>
      <c r="B12" s="5">
        <v>30</v>
      </c>
      <c r="C12" s="9">
        <v>8197.2000000000007</v>
      </c>
      <c r="D12" s="8">
        <f t="shared" si="0"/>
        <v>8316.7425000000021</v>
      </c>
      <c r="E12" s="9">
        <v>8197.2000000000007</v>
      </c>
      <c r="F12" s="8">
        <f t="shared" si="1"/>
        <v>8316.7425000000021</v>
      </c>
      <c r="G12" s="8" t="b">
        <f t="shared" si="2"/>
        <v>0</v>
      </c>
      <c r="H12" s="10" t="s">
        <v>430</v>
      </c>
      <c r="I12" s="16">
        <f>QUARTILE(C2:C253,1)</f>
        <v>9852</v>
      </c>
      <c r="J12" s="16">
        <f>QUARTILE(D2:D253,1)</f>
        <v>9901.6282096054147</v>
      </c>
      <c r="K12" s="16">
        <f t="shared" ref="K12:L12" si="11">QUARTILE(E2:E253,1)</f>
        <v>9871.85</v>
      </c>
      <c r="L12" s="16">
        <f t="shared" si="11"/>
        <v>9912.5855342741925</v>
      </c>
    </row>
    <row r="13" spans="1:12" ht="15" x14ac:dyDescent="0.25">
      <c r="A13" s="2" t="s">
        <v>164</v>
      </c>
      <c r="B13" s="5">
        <v>31</v>
      </c>
      <c r="C13" s="9">
        <v>6442.1</v>
      </c>
      <c r="D13" s="8">
        <f t="shared" si="0"/>
        <v>6325.2070564516134</v>
      </c>
      <c r="E13" s="9">
        <v>6442.1</v>
      </c>
      <c r="F13" s="8">
        <f t="shared" si="1"/>
        <v>6325.2070564516134</v>
      </c>
      <c r="G13" s="8" t="b">
        <f t="shared" si="2"/>
        <v>0</v>
      </c>
      <c r="H13" s="10" t="s">
        <v>431</v>
      </c>
      <c r="I13" s="16">
        <f>QUARTILE(C2:C253,3)</f>
        <v>14613.525000000001</v>
      </c>
      <c r="J13" s="16">
        <f>QUARTILE(D2:D253,3)</f>
        <v>14768.655468750003</v>
      </c>
      <c r="K13" s="16">
        <f t="shared" ref="K13:L13" si="12">QUARTILE(E2:E253,3)</f>
        <v>14613.525000000001</v>
      </c>
      <c r="L13" s="16">
        <f t="shared" si="12"/>
        <v>14768.655468750003</v>
      </c>
    </row>
    <row r="14" spans="1:12" ht="15" x14ac:dyDescent="0.25">
      <c r="A14" s="2" t="s">
        <v>165</v>
      </c>
      <c r="B14" s="5">
        <v>31</v>
      </c>
      <c r="C14" s="9">
        <v>8394.1</v>
      </c>
      <c r="D14" s="8">
        <f t="shared" si="0"/>
        <v>8241.7877016129041</v>
      </c>
      <c r="E14" s="9">
        <v>8394.1</v>
      </c>
      <c r="F14" s="8">
        <f t="shared" si="1"/>
        <v>8241.7877016129041</v>
      </c>
      <c r="G14" s="8" t="b">
        <f t="shared" si="2"/>
        <v>0</v>
      </c>
      <c r="H14" s="10" t="s">
        <v>420</v>
      </c>
      <c r="I14" s="16">
        <f>I13-I12</f>
        <v>4761.5250000000015</v>
      </c>
      <c r="J14" s="16">
        <f>J13-J12</f>
        <v>4867.0272591445882</v>
      </c>
      <c r="K14" s="16">
        <f t="shared" ref="K14:L14" si="13">K13-K12</f>
        <v>4741.6750000000011</v>
      </c>
      <c r="L14" s="16">
        <f t="shared" si="13"/>
        <v>4856.0699344758104</v>
      </c>
    </row>
    <row r="15" spans="1:12" ht="15" x14ac:dyDescent="0.25">
      <c r="A15" s="2" t="s">
        <v>166</v>
      </c>
      <c r="B15" s="5">
        <v>28</v>
      </c>
      <c r="C15" s="9">
        <v>6950.3</v>
      </c>
      <c r="D15" s="8">
        <f t="shared" si="0"/>
        <v>7555.3484374999998</v>
      </c>
      <c r="E15" s="9">
        <v>6950.3</v>
      </c>
      <c r="F15" s="8">
        <f t="shared" si="1"/>
        <v>7555.3484374999998</v>
      </c>
      <c r="G15" s="8" t="b">
        <f t="shared" si="2"/>
        <v>0</v>
      </c>
      <c r="H15" s="10" t="s">
        <v>432</v>
      </c>
      <c r="I15" s="16">
        <f>I13+(1.5*I14)</f>
        <v>21755.812500000004</v>
      </c>
      <c r="J15" s="16">
        <f>J13+(1.5*J14)</f>
        <v>22069.196357466884</v>
      </c>
      <c r="K15" s="16">
        <f t="shared" ref="K15:L15" si="14">K13+(1.5*K14)</f>
        <v>21726.037500000002</v>
      </c>
      <c r="L15" s="16">
        <f t="shared" si="14"/>
        <v>22052.760370463719</v>
      </c>
    </row>
    <row r="16" spans="1:12" ht="15" x14ac:dyDescent="0.25">
      <c r="A16" s="2" t="s">
        <v>167</v>
      </c>
      <c r="B16" s="5">
        <v>31</v>
      </c>
      <c r="C16" s="9">
        <v>12213.3</v>
      </c>
      <c r="D16" s="8">
        <f t="shared" si="0"/>
        <v>11991.687701612902</v>
      </c>
      <c r="E16" s="9">
        <v>12213.3</v>
      </c>
      <c r="F16" s="8">
        <f t="shared" si="1"/>
        <v>11991.687701612902</v>
      </c>
      <c r="G16" s="8" t="b">
        <f t="shared" si="2"/>
        <v>0</v>
      </c>
      <c r="H16" s="10" t="s">
        <v>421</v>
      </c>
      <c r="I16" s="16">
        <f>I12-(1.5*I14)</f>
        <v>2709.7124999999978</v>
      </c>
      <c r="J16" s="16">
        <f>J12-(1.5*J14)</f>
        <v>2601.0873208885323</v>
      </c>
      <c r="K16" s="16">
        <f t="shared" ref="K16:L16" si="15">K12-(1.5*K14)</f>
        <v>2759.3374999999987</v>
      </c>
      <c r="L16" s="16">
        <f t="shared" si="15"/>
        <v>2628.4806325604768</v>
      </c>
    </row>
    <row r="17" spans="1:9" ht="15" x14ac:dyDescent="0.25">
      <c r="A17" s="2" t="s">
        <v>168</v>
      </c>
      <c r="B17" s="5">
        <v>30</v>
      </c>
      <c r="C17" s="9">
        <v>8132.8</v>
      </c>
      <c r="D17" s="8">
        <f t="shared" si="0"/>
        <v>8251.4033333333336</v>
      </c>
      <c r="E17" s="9">
        <v>8132.8</v>
      </c>
      <c r="F17" s="8">
        <f t="shared" si="1"/>
        <v>8251.4033333333336</v>
      </c>
      <c r="G17" s="8" t="b">
        <f t="shared" si="2"/>
        <v>0</v>
      </c>
    </row>
    <row r="18" spans="1:9" ht="15" x14ac:dyDescent="0.25">
      <c r="A18" s="2" t="s">
        <v>169</v>
      </c>
      <c r="B18" s="5">
        <v>31</v>
      </c>
      <c r="C18" s="9">
        <v>8898.4</v>
      </c>
      <c r="D18" s="8">
        <f t="shared" si="0"/>
        <v>8736.9370967741925</v>
      </c>
      <c r="E18" s="9">
        <v>8898.4</v>
      </c>
      <c r="F18" s="8">
        <f t="shared" si="1"/>
        <v>8736.9370967741925</v>
      </c>
      <c r="G18" s="8" t="b">
        <f t="shared" si="2"/>
        <v>0</v>
      </c>
    </row>
    <row r="19" spans="1:9" ht="15" x14ac:dyDescent="0.25">
      <c r="A19" s="2" t="s">
        <v>170</v>
      </c>
      <c r="B19" s="5">
        <v>30</v>
      </c>
      <c r="C19" s="9">
        <v>9677.4</v>
      </c>
      <c r="D19" s="8">
        <f t="shared" si="0"/>
        <v>9818.5287499999995</v>
      </c>
      <c r="E19" s="9">
        <v>9677.4</v>
      </c>
      <c r="F19" s="8">
        <f t="shared" si="1"/>
        <v>9818.5287499999995</v>
      </c>
      <c r="G19" s="8" t="b">
        <f t="shared" si="2"/>
        <v>0</v>
      </c>
      <c r="I19">
        <f>F2*28*12/365.25</f>
        <v>7111.2774193548375</v>
      </c>
    </row>
    <row r="20" spans="1:9" ht="15" x14ac:dyDescent="0.25">
      <c r="A20" s="2" t="s">
        <v>171</v>
      </c>
      <c r="B20" s="5">
        <v>31</v>
      </c>
      <c r="C20" s="9">
        <v>8820.7000000000007</v>
      </c>
      <c r="D20" s="8">
        <f t="shared" si="0"/>
        <v>8660.6469758064522</v>
      </c>
      <c r="E20" s="9">
        <v>8820.7000000000007</v>
      </c>
      <c r="F20" s="8">
        <f t="shared" si="1"/>
        <v>8660.6469758064522</v>
      </c>
      <c r="G20" s="8" t="b">
        <f t="shared" si="2"/>
        <v>0</v>
      </c>
    </row>
    <row r="21" spans="1:9" ht="15" x14ac:dyDescent="0.25">
      <c r="A21" s="2" t="s">
        <v>172</v>
      </c>
      <c r="B21" s="5">
        <v>31</v>
      </c>
      <c r="C21" s="9">
        <v>7653</v>
      </c>
      <c r="D21" s="8">
        <f t="shared" si="0"/>
        <v>7514.135080645161</v>
      </c>
      <c r="E21" s="9">
        <v>7653</v>
      </c>
      <c r="F21" s="8">
        <f t="shared" si="1"/>
        <v>7514.135080645161</v>
      </c>
      <c r="G21" s="8" t="b">
        <f t="shared" si="2"/>
        <v>0</v>
      </c>
    </row>
    <row r="22" spans="1:9" ht="15" x14ac:dyDescent="0.25">
      <c r="A22" s="2" t="s">
        <v>173</v>
      </c>
      <c r="B22" s="5">
        <v>30</v>
      </c>
      <c r="C22" s="9">
        <v>12043.7</v>
      </c>
      <c r="D22" s="8">
        <f t="shared" si="0"/>
        <v>12219.337291666669</v>
      </c>
      <c r="E22" s="9">
        <v>12043.7</v>
      </c>
      <c r="F22" s="8">
        <f t="shared" si="1"/>
        <v>12219.337291666669</v>
      </c>
      <c r="G22" s="8" t="b">
        <f t="shared" si="2"/>
        <v>0</v>
      </c>
    </row>
    <row r="23" spans="1:9" ht="15" x14ac:dyDescent="0.25">
      <c r="A23" s="2" t="s">
        <v>174</v>
      </c>
      <c r="B23" s="5">
        <v>31</v>
      </c>
      <c r="C23" s="9">
        <v>9390.1</v>
      </c>
      <c r="D23" s="8">
        <f t="shared" si="0"/>
        <v>9219.7151209677413</v>
      </c>
      <c r="E23" s="9">
        <v>9390.1</v>
      </c>
      <c r="F23" s="8">
        <f t="shared" si="1"/>
        <v>9219.7151209677413</v>
      </c>
      <c r="G23" s="8" t="b">
        <f t="shared" si="2"/>
        <v>0</v>
      </c>
    </row>
    <row r="24" spans="1:9" ht="15" x14ac:dyDescent="0.25">
      <c r="A24" s="2" t="s">
        <v>175</v>
      </c>
      <c r="B24" s="5">
        <v>30</v>
      </c>
      <c r="C24" s="9">
        <v>8966.5</v>
      </c>
      <c r="D24" s="8">
        <f t="shared" si="0"/>
        <v>9097.2614583333343</v>
      </c>
      <c r="E24" s="9">
        <v>8966.5</v>
      </c>
      <c r="F24" s="8">
        <f t="shared" si="1"/>
        <v>9097.2614583333343</v>
      </c>
      <c r="G24" s="8" t="b">
        <f t="shared" si="2"/>
        <v>0</v>
      </c>
    </row>
    <row r="25" spans="1:9" ht="15" x14ac:dyDescent="0.25">
      <c r="A25" s="2" t="s">
        <v>176</v>
      </c>
      <c r="B25" s="5">
        <v>31</v>
      </c>
      <c r="C25" s="9">
        <v>7019.5</v>
      </c>
      <c r="D25" s="8">
        <f t="shared" si="0"/>
        <v>6892.1300403225805</v>
      </c>
      <c r="E25" s="9">
        <v>7019.5</v>
      </c>
      <c r="F25" s="8">
        <f t="shared" si="1"/>
        <v>6892.1300403225805</v>
      </c>
      <c r="G25" s="8" t="b">
        <f t="shared" si="2"/>
        <v>0</v>
      </c>
    </row>
    <row r="26" spans="1:9" ht="15" x14ac:dyDescent="0.25">
      <c r="A26" s="2" t="s">
        <v>177</v>
      </c>
      <c r="B26" s="5">
        <v>31</v>
      </c>
      <c r="C26" s="9">
        <v>9011.4</v>
      </c>
      <c r="D26" s="8">
        <f t="shared" si="0"/>
        <v>8847.8866935483857</v>
      </c>
      <c r="E26" s="9">
        <v>9011.4</v>
      </c>
      <c r="F26" s="8">
        <f t="shared" si="1"/>
        <v>8847.8866935483857</v>
      </c>
      <c r="G26" s="8" t="b">
        <f t="shared" si="2"/>
        <v>0</v>
      </c>
    </row>
    <row r="27" spans="1:9" ht="15" x14ac:dyDescent="0.25">
      <c r="A27" s="2" t="s">
        <v>178</v>
      </c>
      <c r="B27" s="5">
        <v>28</v>
      </c>
      <c r="C27" s="9">
        <v>7560.7</v>
      </c>
      <c r="D27" s="8">
        <f t="shared" si="0"/>
        <v>8218.8859374999993</v>
      </c>
      <c r="E27" s="9">
        <v>7560.7</v>
      </c>
      <c r="F27" s="8">
        <f t="shared" si="1"/>
        <v>8218.8859374999993</v>
      </c>
      <c r="G27" s="8" t="b">
        <f t="shared" si="2"/>
        <v>0</v>
      </c>
    </row>
    <row r="28" spans="1:9" ht="15" x14ac:dyDescent="0.25">
      <c r="A28" s="2" t="s">
        <v>179</v>
      </c>
      <c r="B28" s="5">
        <v>31</v>
      </c>
      <c r="C28" s="9">
        <v>13055.9</v>
      </c>
      <c r="D28" s="8">
        <f t="shared" si="0"/>
        <v>12818.998588709677</v>
      </c>
      <c r="E28" s="9">
        <v>13055.9</v>
      </c>
      <c r="F28" s="8">
        <f t="shared" si="1"/>
        <v>12818.998588709677</v>
      </c>
      <c r="G28" s="8" t="b">
        <f t="shared" si="2"/>
        <v>0</v>
      </c>
    </row>
    <row r="29" spans="1:9" ht="15" x14ac:dyDescent="0.25">
      <c r="A29" s="2" t="s">
        <v>180</v>
      </c>
      <c r="B29" s="5">
        <v>30</v>
      </c>
      <c r="C29" s="9">
        <v>10110.799999999999</v>
      </c>
      <c r="D29" s="8">
        <f t="shared" si="0"/>
        <v>10258.249166666666</v>
      </c>
      <c r="E29" s="9">
        <v>10110.799999999999</v>
      </c>
      <c r="F29" s="8">
        <f t="shared" si="1"/>
        <v>10258.249166666666</v>
      </c>
      <c r="G29" s="8" t="b">
        <f t="shared" si="2"/>
        <v>0</v>
      </c>
    </row>
    <row r="30" spans="1:9" ht="15" x14ac:dyDescent="0.25">
      <c r="A30" s="2" t="s">
        <v>181</v>
      </c>
      <c r="B30" s="5">
        <v>31</v>
      </c>
      <c r="C30" s="9">
        <v>10085.200000000001</v>
      </c>
      <c r="D30" s="8">
        <f t="shared" si="0"/>
        <v>9902.2024193548386</v>
      </c>
      <c r="E30" s="9">
        <v>10085.200000000001</v>
      </c>
      <c r="F30" s="8">
        <f t="shared" si="1"/>
        <v>9902.2024193548386</v>
      </c>
      <c r="G30" s="8" t="b">
        <f t="shared" si="2"/>
        <v>0</v>
      </c>
    </row>
    <row r="31" spans="1:9" ht="15" x14ac:dyDescent="0.25">
      <c r="A31" s="2" t="s">
        <v>182</v>
      </c>
      <c r="B31" s="5">
        <v>30</v>
      </c>
      <c r="C31" s="9">
        <v>9542.7000000000007</v>
      </c>
      <c r="D31" s="8">
        <f t="shared" si="0"/>
        <v>9681.864375000001</v>
      </c>
      <c r="E31" s="9">
        <v>9542.7000000000007</v>
      </c>
      <c r="F31" s="8">
        <f t="shared" si="1"/>
        <v>9681.864375000001</v>
      </c>
      <c r="G31" s="8" t="b">
        <f t="shared" si="2"/>
        <v>0</v>
      </c>
    </row>
    <row r="32" spans="1:9" ht="15" x14ac:dyDescent="0.25">
      <c r="A32" s="2" t="s">
        <v>183</v>
      </c>
      <c r="B32" s="5">
        <v>31</v>
      </c>
      <c r="C32" s="9">
        <v>10119.299999999999</v>
      </c>
      <c r="D32" s="8">
        <f t="shared" si="0"/>
        <v>9935.6836693548375</v>
      </c>
      <c r="E32" s="9">
        <v>10119.299999999999</v>
      </c>
      <c r="F32" s="8">
        <f t="shared" si="1"/>
        <v>9935.6836693548375</v>
      </c>
      <c r="G32" s="8" t="b">
        <f t="shared" si="2"/>
        <v>0</v>
      </c>
    </row>
    <row r="33" spans="1:7" ht="15" x14ac:dyDescent="0.25">
      <c r="A33" s="2" t="s">
        <v>184</v>
      </c>
      <c r="B33" s="5">
        <v>31</v>
      </c>
      <c r="C33" s="9">
        <v>8618.9</v>
      </c>
      <c r="D33" s="8">
        <f t="shared" si="0"/>
        <v>8462.5086693548383</v>
      </c>
      <c r="E33" s="9">
        <v>8618.9</v>
      </c>
      <c r="F33" s="8">
        <f t="shared" si="1"/>
        <v>8462.5086693548383</v>
      </c>
      <c r="G33" s="8" t="b">
        <f t="shared" si="2"/>
        <v>0</v>
      </c>
    </row>
    <row r="34" spans="1:7" ht="15" x14ac:dyDescent="0.25">
      <c r="A34" s="2" t="s">
        <v>185</v>
      </c>
      <c r="B34" s="5">
        <v>30</v>
      </c>
      <c r="C34" s="9">
        <v>13093.8</v>
      </c>
      <c r="D34" s="8">
        <f t="shared" si="0"/>
        <v>13284.751249999999</v>
      </c>
      <c r="E34" s="9">
        <v>13093.8</v>
      </c>
      <c r="F34" s="8">
        <f t="shared" si="1"/>
        <v>13284.751249999999</v>
      </c>
      <c r="G34" s="8" t="b">
        <f t="shared" si="2"/>
        <v>0</v>
      </c>
    </row>
    <row r="35" spans="1:7" ht="15" x14ac:dyDescent="0.25">
      <c r="A35" s="2" t="s">
        <v>186</v>
      </c>
      <c r="B35" s="5">
        <v>31</v>
      </c>
      <c r="C35" s="9">
        <v>10099.299999999999</v>
      </c>
      <c r="D35" s="8">
        <f t="shared" si="0"/>
        <v>9916.0465725806444</v>
      </c>
      <c r="E35" s="9">
        <v>10099.299999999999</v>
      </c>
      <c r="F35" s="8">
        <f t="shared" si="1"/>
        <v>9916.0465725806444</v>
      </c>
      <c r="G35" s="8" t="b">
        <f t="shared" si="2"/>
        <v>0</v>
      </c>
    </row>
    <row r="36" spans="1:7" ht="15" x14ac:dyDescent="0.25">
      <c r="A36" s="2" t="s">
        <v>187</v>
      </c>
      <c r="B36" s="5">
        <v>30</v>
      </c>
      <c r="C36" s="9">
        <v>9397.2000000000007</v>
      </c>
      <c r="D36" s="8">
        <f t="shared" si="0"/>
        <v>9534.2425000000021</v>
      </c>
      <c r="E36" s="9">
        <v>9397.2000000000007</v>
      </c>
      <c r="F36" s="8">
        <f t="shared" si="1"/>
        <v>9534.2425000000021</v>
      </c>
      <c r="G36" s="8" t="b">
        <f t="shared" si="2"/>
        <v>0</v>
      </c>
    </row>
    <row r="37" spans="1:7" ht="15" x14ac:dyDescent="0.25">
      <c r="A37" s="2" t="s">
        <v>188</v>
      </c>
      <c r="B37" s="5">
        <v>31</v>
      </c>
      <c r="C37" s="9">
        <v>7979.6</v>
      </c>
      <c r="D37" s="8">
        <f t="shared" si="0"/>
        <v>7834.8088709677422</v>
      </c>
      <c r="E37" s="9">
        <v>7979.6</v>
      </c>
      <c r="F37" s="8">
        <f t="shared" si="1"/>
        <v>7834.8088709677422</v>
      </c>
      <c r="G37" s="8" t="b">
        <f t="shared" si="2"/>
        <v>0</v>
      </c>
    </row>
    <row r="38" spans="1:7" ht="15" x14ac:dyDescent="0.25">
      <c r="A38" s="2" t="s">
        <v>189</v>
      </c>
      <c r="B38" s="5">
        <v>31</v>
      </c>
      <c r="C38" s="9">
        <v>9875.9</v>
      </c>
      <c r="D38" s="8">
        <f t="shared" si="0"/>
        <v>9696.7002016129027</v>
      </c>
      <c r="E38" s="9">
        <v>9875.9</v>
      </c>
      <c r="F38" s="8">
        <f t="shared" si="1"/>
        <v>9696.7002016129027</v>
      </c>
      <c r="G38" s="8" t="b">
        <f t="shared" si="2"/>
        <v>0</v>
      </c>
    </row>
    <row r="39" spans="1:7" ht="15" x14ac:dyDescent="0.25">
      <c r="A39" s="2" t="s">
        <v>190</v>
      </c>
      <c r="B39" s="5">
        <v>28</v>
      </c>
      <c r="C39" s="9">
        <v>8593.5</v>
      </c>
      <c r="D39" s="8">
        <f t="shared" si="0"/>
        <v>9341.5948660714275</v>
      </c>
      <c r="E39" s="9">
        <v>8593.5</v>
      </c>
      <c r="F39" s="8">
        <f t="shared" si="1"/>
        <v>9341.5948660714275</v>
      </c>
      <c r="G39" s="8" t="b">
        <f t="shared" si="2"/>
        <v>0</v>
      </c>
    </row>
    <row r="40" spans="1:7" ht="15" x14ac:dyDescent="0.25">
      <c r="A40" s="2" t="s">
        <v>191</v>
      </c>
      <c r="B40" s="5">
        <v>31</v>
      </c>
      <c r="C40" s="9">
        <v>14049.2</v>
      </c>
      <c r="D40" s="8">
        <f t="shared" si="0"/>
        <v>13794.275</v>
      </c>
      <c r="E40" s="9">
        <v>14049.2</v>
      </c>
      <c r="F40" s="8">
        <f t="shared" si="1"/>
        <v>13794.275</v>
      </c>
      <c r="G40" s="8" t="b">
        <f t="shared" si="2"/>
        <v>0</v>
      </c>
    </row>
    <row r="41" spans="1:7" ht="15" x14ac:dyDescent="0.25">
      <c r="A41" s="2" t="s">
        <v>192</v>
      </c>
      <c r="B41" s="5">
        <v>30</v>
      </c>
      <c r="C41" s="9">
        <v>10540.6</v>
      </c>
      <c r="D41" s="8">
        <f t="shared" si="0"/>
        <v>10694.317083333335</v>
      </c>
      <c r="E41" s="9">
        <v>10540.6</v>
      </c>
      <c r="F41" s="8">
        <f t="shared" si="1"/>
        <v>10694.317083333335</v>
      </c>
      <c r="G41" s="8" t="b">
        <f t="shared" si="2"/>
        <v>0</v>
      </c>
    </row>
    <row r="42" spans="1:7" ht="15" x14ac:dyDescent="0.25">
      <c r="A42" s="2" t="s">
        <v>193</v>
      </c>
      <c r="B42" s="5">
        <v>31</v>
      </c>
      <c r="C42" s="9">
        <v>10411.299999999999</v>
      </c>
      <c r="D42" s="8">
        <f t="shared" si="0"/>
        <v>10222.385282258063</v>
      </c>
      <c r="E42" s="9">
        <v>10411.299999999999</v>
      </c>
      <c r="F42" s="8">
        <f t="shared" si="1"/>
        <v>10222.385282258063</v>
      </c>
      <c r="G42" s="8" t="b">
        <f t="shared" si="2"/>
        <v>0</v>
      </c>
    </row>
    <row r="43" spans="1:7" ht="15" x14ac:dyDescent="0.25">
      <c r="A43" s="2" t="s">
        <v>194</v>
      </c>
      <c r="B43" s="5">
        <v>30</v>
      </c>
      <c r="C43" s="9">
        <v>10975.8</v>
      </c>
      <c r="D43" s="8">
        <f t="shared" si="0"/>
        <v>11135.86375</v>
      </c>
      <c r="E43" s="9">
        <v>10975.8</v>
      </c>
      <c r="F43" s="8">
        <f t="shared" si="1"/>
        <v>11135.86375</v>
      </c>
      <c r="G43" s="8" t="b">
        <f t="shared" si="2"/>
        <v>0</v>
      </c>
    </row>
    <row r="44" spans="1:7" ht="15" x14ac:dyDescent="0.25">
      <c r="A44" s="2" t="s">
        <v>195</v>
      </c>
      <c r="B44" s="5">
        <v>31</v>
      </c>
      <c r="C44" s="9">
        <v>11067.8</v>
      </c>
      <c r="D44" s="8">
        <f t="shared" si="0"/>
        <v>10866.972983870966</v>
      </c>
      <c r="E44" s="9">
        <v>11067.8</v>
      </c>
      <c r="F44" s="8">
        <f t="shared" si="1"/>
        <v>10866.972983870966</v>
      </c>
      <c r="G44" s="8" t="b">
        <f t="shared" si="2"/>
        <v>0</v>
      </c>
    </row>
    <row r="45" spans="1:7" ht="15" x14ac:dyDescent="0.25">
      <c r="A45" s="2" t="s">
        <v>196</v>
      </c>
      <c r="B45" s="5">
        <v>31</v>
      </c>
      <c r="C45" s="9">
        <v>8634.2999999999993</v>
      </c>
      <c r="D45" s="8">
        <f t="shared" si="0"/>
        <v>8477.6292338709663</v>
      </c>
      <c r="E45" s="9">
        <v>8634.2999999999993</v>
      </c>
      <c r="F45" s="8">
        <f t="shared" si="1"/>
        <v>8477.6292338709663</v>
      </c>
      <c r="G45" s="8" t="b">
        <f t="shared" si="2"/>
        <v>0</v>
      </c>
    </row>
    <row r="46" spans="1:7" ht="15" x14ac:dyDescent="0.25">
      <c r="A46" s="2" t="s">
        <v>197</v>
      </c>
      <c r="B46" s="5">
        <v>30</v>
      </c>
      <c r="C46" s="9">
        <v>13968.2</v>
      </c>
      <c r="D46" s="8">
        <f t="shared" si="0"/>
        <v>14171.902916666668</v>
      </c>
      <c r="E46" s="9">
        <v>13968.2</v>
      </c>
      <c r="F46" s="8">
        <f t="shared" si="1"/>
        <v>14171.902916666668</v>
      </c>
      <c r="G46" s="8" t="b">
        <f t="shared" si="2"/>
        <v>0</v>
      </c>
    </row>
    <row r="47" spans="1:7" ht="15" x14ac:dyDescent="0.25">
      <c r="A47" s="2" t="s">
        <v>198</v>
      </c>
      <c r="B47" s="5">
        <v>31</v>
      </c>
      <c r="C47" s="9">
        <v>10844</v>
      </c>
      <c r="D47" s="8">
        <f t="shared" si="0"/>
        <v>10647.233870967742</v>
      </c>
      <c r="E47" s="9">
        <v>10844</v>
      </c>
      <c r="F47" s="8">
        <f t="shared" si="1"/>
        <v>10647.233870967742</v>
      </c>
      <c r="G47" s="8" t="b">
        <f t="shared" si="2"/>
        <v>0</v>
      </c>
    </row>
    <row r="48" spans="1:7" ht="15" x14ac:dyDescent="0.25">
      <c r="A48" s="2" t="s">
        <v>199</v>
      </c>
      <c r="B48" s="5">
        <v>30</v>
      </c>
      <c r="C48" s="9">
        <v>9744.2000000000007</v>
      </c>
      <c r="D48" s="8">
        <f t="shared" si="0"/>
        <v>9886.3029166666674</v>
      </c>
      <c r="E48" s="9">
        <v>9744.2000000000007</v>
      </c>
      <c r="F48" s="8">
        <f t="shared" si="1"/>
        <v>9886.3029166666674</v>
      </c>
      <c r="G48" s="8" t="b">
        <f t="shared" si="2"/>
        <v>0</v>
      </c>
    </row>
    <row r="49" spans="1:7" ht="15" x14ac:dyDescent="0.25">
      <c r="A49" s="2" t="s">
        <v>200</v>
      </c>
      <c r="B49" s="5">
        <v>31</v>
      </c>
      <c r="C49" s="9">
        <v>8536.2999999999993</v>
      </c>
      <c r="D49" s="8">
        <f t="shared" si="0"/>
        <v>8381.407459677419</v>
      </c>
      <c r="E49" s="9">
        <v>8536.2999999999993</v>
      </c>
      <c r="F49" s="8">
        <f t="shared" si="1"/>
        <v>8381.407459677419</v>
      </c>
      <c r="G49" s="8" t="b">
        <f t="shared" si="2"/>
        <v>0</v>
      </c>
    </row>
    <row r="50" spans="1:7" ht="15" x14ac:dyDescent="0.25">
      <c r="A50" s="2" t="s">
        <v>201</v>
      </c>
      <c r="B50" s="5">
        <v>31</v>
      </c>
      <c r="C50" s="9">
        <v>10312</v>
      </c>
      <c r="D50" s="8">
        <f t="shared" si="0"/>
        <v>10124.887096774193</v>
      </c>
      <c r="E50" s="9">
        <v>10312</v>
      </c>
      <c r="F50" s="8">
        <f t="shared" si="1"/>
        <v>10124.887096774193</v>
      </c>
      <c r="G50" s="8" t="b">
        <f t="shared" si="2"/>
        <v>0</v>
      </c>
    </row>
    <row r="51" spans="1:7" ht="15" x14ac:dyDescent="0.25">
      <c r="A51" s="2" t="s">
        <v>202</v>
      </c>
      <c r="B51" s="5">
        <v>28</v>
      </c>
      <c r="C51" s="9">
        <v>9187.5</v>
      </c>
      <c r="D51" s="8">
        <f t="shared" si="0"/>
        <v>9987.3046875</v>
      </c>
      <c r="E51" s="9">
        <v>9187.5</v>
      </c>
      <c r="F51" s="8">
        <f t="shared" si="1"/>
        <v>9987.3046875</v>
      </c>
      <c r="G51" s="8" t="b">
        <f t="shared" si="2"/>
        <v>0</v>
      </c>
    </row>
    <row r="52" spans="1:7" ht="15" x14ac:dyDescent="0.25">
      <c r="A52" s="2" t="s">
        <v>203</v>
      </c>
      <c r="B52" s="5">
        <v>31</v>
      </c>
      <c r="C52" s="9">
        <v>15431.7</v>
      </c>
      <c r="D52" s="8">
        <f t="shared" si="0"/>
        <v>15151.689314516128</v>
      </c>
      <c r="E52" s="9">
        <v>15431.7</v>
      </c>
      <c r="F52" s="8">
        <f t="shared" si="1"/>
        <v>15151.689314516128</v>
      </c>
      <c r="G52" s="8" t="b">
        <f t="shared" si="2"/>
        <v>0</v>
      </c>
    </row>
    <row r="53" spans="1:7" ht="15" x14ac:dyDescent="0.25">
      <c r="A53" s="2" t="s">
        <v>204</v>
      </c>
      <c r="B53" s="5">
        <v>30</v>
      </c>
      <c r="C53" s="9">
        <v>10969.2</v>
      </c>
      <c r="D53" s="8">
        <f t="shared" si="0"/>
        <v>11129.167500000001</v>
      </c>
      <c r="E53" s="9">
        <v>10969.2</v>
      </c>
      <c r="F53" s="8">
        <f t="shared" si="1"/>
        <v>11129.167500000001</v>
      </c>
      <c r="G53" s="8" t="b">
        <f t="shared" si="2"/>
        <v>0</v>
      </c>
    </row>
    <row r="54" spans="1:7" ht="15" x14ac:dyDescent="0.25">
      <c r="A54" s="2" t="s">
        <v>205</v>
      </c>
      <c r="B54" s="5">
        <v>31</v>
      </c>
      <c r="C54" s="9">
        <v>10781.2</v>
      </c>
      <c r="D54" s="8">
        <f t="shared" si="0"/>
        <v>10585.573387096774</v>
      </c>
      <c r="E54" s="9">
        <v>10781.2</v>
      </c>
      <c r="F54" s="8">
        <f t="shared" si="1"/>
        <v>10585.573387096774</v>
      </c>
      <c r="G54" s="8" t="b">
        <f t="shared" si="2"/>
        <v>0</v>
      </c>
    </row>
    <row r="55" spans="1:7" ht="15" x14ac:dyDescent="0.25">
      <c r="A55" s="2" t="s">
        <v>206</v>
      </c>
      <c r="B55" s="5">
        <v>30</v>
      </c>
      <c r="C55" s="9">
        <v>12083.9</v>
      </c>
      <c r="D55" s="8">
        <f t="shared" si="0"/>
        <v>12260.123541666668</v>
      </c>
      <c r="E55" s="9">
        <v>12083.9</v>
      </c>
      <c r="F55" s="8">
        <f t="shared" si="1"/>
        <v>12260.123541666668</v>
      </c>
      <c r="G55" s="8" t="b">
        <f t="shared" si="2"/>
        <v>0</v>
      </c>
    </row>
    <row r="56" spans="1:7" ht="15" x14ac:dyDescent="0.25">
      <c r="A56" s="2" t="s">
        <v>207</v>
      </c>
      <c r="B56" s="5">
        <v>31</v>
      </c>
      <c r="C56" s="9">
        <v>11180.8</v>
      </c>
      <c r="D56" s="8">
        <f t="shared" si="0"/>
        <v>10977.92258064516</v>
      </c>
      <c r="E56" s="9">
        <v>11180.8</v>
      </c>
      <c r="F56" s="8">
        <f t="shared" si="1"/>
        <v>10977.92258064516</v>
      </c>
      <c r="G56" s="8" t="b">
        <f t="shared" si="2"/>
        <v>0</v>
      </c>
    </row>
    <row r="57" spans="1:7" ht="15" x14ac:dyDescent="0.25">
      <c r="A57" s="2" t="s">
        <v>208</v>
      </c>
      <c r="B57" s="5">
        <v>31</v>
      </c>
      <c r="C57" s="9">
        <v>8872.2999999999993</v>
      </c>
      <c r="D57" s="8">
        <f t="shared" si="0"/>
        <v>8711.3106854838697</v>
      </c>
      <c r="E57" s="9">
        <v>8872.2999999999993</v>
      </c>
      <c r="F57" s="8">
        <f t="shared" si="1"/>
        <v>8711.3106854838697</v>
      </c>
      <c r="G57" s="8" t="b">
        <f t="shared" si="2"/>
        <v>0</v>
      </c>
    </row>
    <row r="58" spans="1:7" ht="15" x14ac:dyDescent="0.25">
      <c r="A58" s="2" t="s">
        <v>209</v>
      </c>
      <c r="B58" s="5">
        <v>30</v>
      </c>
      <c r="C58" s="9">
        <v>14326.9</v>
      </c>
      <c r="D58" s="8">
        <f t="shared" si="0"/>
        <v>14535.833958333335</v>
      </c>
      <c r="E58" s="9">
        <v>14326.9</v>
      </c>
      <c r="F58" s="8">
        <f t="shared" si="1"/>
        <v>14535.833958333335</v>
      </c>
      <c r="G58" s="8" t="b">
        <f t="shared" si="2"/>
        <v>0</v>
      </c>
    </row>
    <row r="59" spans="1:7" ht="15" x14ac:dyDescent="0.25">
      <c r="A59" s="2" t="s">
        <v>210</v>
      </c>
      <c r="B59" s="5">
        <v>31</v>
      </c>
      <c r="C59" s="9">
        <v>10433.299999999999</v>
      </c>
      <c r="D59" s="8">
        <f t="shared" si="0"/>
        <v>10243.986088709677</v>
      </c>
      <c r="E59" s="9">
        <v>10433.299999999999</v>
      </c>
      <c r="F59" s="8">
        <f t="shared" si="1"/>
        <v>10243.986088709677</v>
      </c>
      <c r="G59" s="8" t="b">
        <f t="shared" si="2"/>
        <v>0</v>
      </c>
    </row>
    <row r="60" spans="1:7" ht="15" x14ac:dyDescent="0.25">
      <c r="A60" s="2" t="s">
        <v>211</v>
      </c>
      <c r="B60" s="5">
        <v>30</v>
      </c>
      <c r="C60" s="9">
        <v>10613.6</v>
      </c>
      <c r="D60" s="8">
        <f t="shared" si="0"/>
        <v>10768.381666666668</v>
      </c>
      <c r="E60" s="9">
        <v>10613.6</v>
      </c>
      <c r="F60" s="8">
        <f t="shared" si="1"/>
        <v>10768.381666666668</v>
      </c>
      <c r="G60" s="8" t="b">
        <f t="shared" si="2"/>
        <v>0</v>
      </c>
    </row>
    <row r="61" spans="1:7" ht="15" x14ac:dyDescent="0.25">
      <c r="A61" s="2" t="s">
        <v>212</v>
      </c>
      <c r="B61" s="5">
        <v>31</v>
      </c>
      <c r="C61" s="9">
        <v>9228.9</v>
      </c>
      <c r="D61" s="8">
        <f t="shared" si="0"/>
        <v>9061.4401209677417</v>
      </c>
      <c r="E61" s="9">
        <v>9228.9</v>
      </c>
      <c r="F61" s="8">
        <f t="shared" si="1"/>
        <v>9061.4401209677417</v>
      </c>
      <c r="G61" s="8" t="b">
        <f t="shared" si="2"/>
        <v>0</v>
      </c>
    </row>
    <row r="62" spans="1:7" ht="15" x14ac:dyDescent="0.25">
      <c r="A62" s="2" t="s">
        <v>213</v>
      </c>
      <c r="B62" s="5">
        <v>31</v>
      </c>
      <c r="C62" s="9">
        <v>10065.5</v>
      </c>
      <c r="D62" s="8">
        <f t="shared" si="0"/>
        <v>9882.8598790322576</v>
      </c>
      <c r="E62" s="9">
        <v>10065.5</v>
      </c>
      <c r="F62" s="8">
        <f t="shared" si="1"/>
        <v>9882.8598790322576</v>
      </c>
      <c r="G62" s="8" t="b">
        <f t="shared" si="2"/>
        <v>0</v>
      </c>
    </row>
    <row r="63" spans="1:7" ht="15" x14ac:dyDescent="0.25">
      <c r="A63" s="2" t="s">
        <v>214</v>
      </c>
      <c r="B63" s="5">
        <v>28</v>
      </c>
      <c r="C63" s="9">
        <v>9122.5</v>
      </c>
      <c r="D63" s="8">
        <f t="shared" si="0"/>
        <v>9916.6462053571431</v>
      </c>
      <c r="E63" s="9">
        <v>9122.5</v>
      </c>
      <c r="F63" s="8">
        <f t="shared" si="1"/>
        <v>9916.6462053571431</v>
      </c>
      <c r="G63" s="8" t="b">
        <f t="shared" si="2"/>
        <v>0</v>
      </c>
    </row>
    <row r="64" spans="1:7" ht="15" x14ac:dyDescent="0.25">
      <c r="A64" s="2" t="s">
        <v>215</v>
      </c>
      <c r="B64" s="5">
        <v>31</v>
      </c>
      <c r="C64" s="9">
        <v>15380.6</v>
      </c>
      <c r="D64" s="8">
        <f t="shared" si="0"/>
        <v>15101.516532258065</v>
      </c>
      <c r="E64" s="9">
        <v>15380.6</v>
      </c>
      <c r="F64" s="8">
        <f t="shared" si="1"/>
        <v>15101.516532258065</v>
      </c>
      <c r="G64" s="8" t="b">
        <f t="shared" si="2"/>
        <v>0</v>
      </c>
    </row>
    <row r="65" spans="1:7" ht="15" x14ac:dyDescent="0.25">
      <c r="A65" s="2" t="s">
        <v>216</v>
      </c>
      <c r="B65" s="5">
        <v>30</v>
      </c>
      <c r="C65" s="9">
        <v>11509</v>
      </c>
      <c r="D65" s="8">
        <f t="shared" si="0"/>
        <v>11676.839583333334</v>
      </c>
      <c r="E65" s="9">
        <v>11509</v>
      </c>
      <c r="F65" s="8">
        <f t="shared" si="1"/>
        <v>11676.839583333334</v>
      </c>
      <c r="G65" s="8" t="b">
        <f t="shared" si="2"/>
        <v>0</v>
      </c>
    </row>
    <row r="66" spans="1:7" ht="15" x14ac:dyDescent="0.25">
      <c r="A66" s="2" t="s">
        <v>217</v>
      </c>
      <c r="B66" s="5">
        <v>31</v>
      </c>
      <c r="C66" s="9">
        <v>10945.8</v>
      </c>
      <c r="D66" s="8">
        <f t="shared" ref="D66:D129" si="16">C66*(365.25/(12*B66))</f>
        <v>10747.186693548387</v>
      </c>
      <c r="E66" s="9">
        <v>10945.8</v>
      </c>
      <c r="F66" s="8">
        <f t="shared" ref="F66:F129" si="17">E66*(365.25/(12*B66))</f>
        <v>10747.186693548387</v>
      </c>
      <c r="G66" s="8" t="b">
        <f t="shared" si="2"/>
        <v>0</v>
      </c>
    </row>
    <row r="67" spans="1:7" ht="15" x14ac:dyDescent="0.25">
      <c r="A67" s="2" t="s">
        <v>218</v>
      </c>
      <c r="B67" s="5">
        <v>30</v>
      </c>
      <c r="C67" s="9">
        <v>11803.5</v>
      </c>
      <c r="D67" s="8">
        <f t="shared" si="16"/>
        <v>11975.634375000001</v>
      </c>
      <c r="E67" s="9">
        <v>11803.5</v>
      </c>
      <c r="F67" s="8">
        <f t="shared" si="17"/>
        <v>11975.634375000001</v>
      </c>
      <c r="G67" s="8" t="b">
        <f t="shared" ref="G67:G130" si="18">OR(F67&gt;$L$15,F67&lt;$L$16)</f>
        <v>0</v>
      </c>
    </row>
    <row r="68" spans="1:7" ht="15" x14ac:dyDescent="0.25">
      <c r="A68" s="2" t="s">
        <v>219</v>
      </c>
      <c r="B68" s="5">
        <v>31</v>
      </c>
      <c r="C68" s="9">
        <v>10770</v>
      </c>
      <c r="D68" s="8">
        <f t="shared" si="16"/>
        <v>10574.576612903225</v>
      </c>
      <c r="E68" s="9">
        <v>10770</v>
      </c>
      <c r="F68" s="8">
        <f t="shared" si="17"/>
        <v>10574.576612903225</v>
      </c>
      <c r="G68" s="8" t="b">
        <f t="shared" si="18"/>
        <v>0</v>
      </c>
    </row>
    <row r="69" spans="1:7" ht="15" x14ac:dyDescent="0.25">
      <c r="A69" s="2" t="s">
        <v>220</v>
      </c>
      <c r="B69" s="5">
        <v>31</v>
      </c>
      <c r="C69" s="9">
        <v>9343.9</v>
      </c>
      <c r="D69" s="8">
        <f t="shared" si="16"/>
        <v>9174.3534274193535</v>
      </c>
      <c r="E69" s="9">
        <v>9343.9</v>
      </c>
      <c r="F69" s="8">
        <f t="shared" si="17"/>
        <v>9174.3534274193535</v>
      </c>
      <c r="G69" s="8" t="b">
        <f t="shared" si="18"/>
        <v>0</v>
      </c>
    </row>
    <row r="70" spans="1:7" ht="15" x14ac:dyDescent="0.25">
      <c r="A70" s="2" t="s">
        <v>221</v>
      </c>
      <c r="B70" s="5">
        <v>30</v>
      </c>
      <c r="C70" s="9">
        <v>14482.1</v>
      </c>
      <c r="D70" s="8">
        <f t="shared" si="16"/>
        <v>14693.297291666668</v>
      </c>
      <c r="E70" s="9">
        <v>14482.1</v>
      </c>
      <c r="F70" s="8">
        <f t="shared" si="17"/>
        <v>14693.297291666668</v>
      </c>
      <c r="G70" s="8" t="b">
        <f t="shared" si="18"/>
        <v>0</v>
      </c>
    </row>
    <row r="71" spans="1:7" ht="15" x14ac:dyDescent="0.25">
      <c r="A71" s="2" t="s">
        <v>222</v>
      </c>
      <c r="B71" s="5">
        <v>31</v>
      </c>
      <c r="C71" s="9">
        <v>10385</v>
      </c>
      <c r="D71" s="8">
        <f t="shared" si="16"/>
        <v>10196.5625</v>
      </c>
      <c r="E71" s="9">
        <v>10385</v>
      </c>
      <c r="F71" s="8">
        <f t="shared" si="17"/>
        <v>10196.5625</v>
      </c>
      <c r="G71" s="8" t="b">
        <f t="shared" si="18"/>
        <v>0</v>
      </c>
    </row>
    <row r="72" spans="1:7" ht="15" x14ac:dyDescent="0.25">
      <c r="A72" s="2" t="s">
        <v>223</v>
      </c>
      <c r="B72" s="5">
        <v>30</v>
      </c>
      <c r="C72" s="9">
        <v>10348.200000000001</v>
      </c>
      <c r="D72" s="8">
        <f t="shared" si="16"/>
        <v>10499.111250000002</v>
      </c>
      <c r="E72" s="9">
        <v>10348.200000000001</v>
      </c>
      <c r="F72" s="8">
        <f t="shared" si="17"/>
        <v>10499.111250000002</v>
      </c>
      <c r="G72" s="8" t="b">
        <f t="shared" si="18"/>
        <v>0</v>
      </c>
    </row>
    <row r="73" spans="1:7" ht="15" x14ac:dyDescent="0.25">
      <c r="A73" s="2" t="s">
        <v>224</v>
      </c>
      <c r="B73" s="5">
        <v>31</v>
      </c>
      <c r="C73" s="9">
        <v>9272.4</v>
      </c>
      <c r="D73" s="8">
        <f t="shared" si="16"/>
        <v>9104.1508064516129</v>
      </c>
      <c r="E73" s="9">
        <v>9272.4</v>
      </c>
      <c r="F73" s="8">
        <f t="shared" si="17"/>
        <v>9104.1508064516129</v>
      </c>
      <c r="G73" s="8" t="b">
        <f t="shared" si="18"/>
        <v>0</v>
      </c>
    </row>
    <row r="74" spans="1:7" ht="15" x14ac:dyDescent="0.25">
      <c r="A74" s="2" t="s">
        <v>225</v>
      </c>
      <c r="B74" s="5">
        <v>31</v>
      </c>
      <c r="C74" s="9">
        <v>10246.200000000001</v>
      </c>
      <c r="D74" s="8">
        <f t="shared" si="16"/>
        <v>10060.281048387096</v>
      </c>
      <c r="E74" s="9">
        <v>10246.200000000001</v>
      </c>
      <c r="F74" s="8">
        <f t="shared" si="17"/>
        <v>10060.281048387096</v>
      </c>
      <c r="G74" s="8" t="b">
        <f t="shared" si="18"/>
        <v>0</v>
      </c>
    </row>
    <row r="75" spans="1:7" ht="15" x14ac:dyDescent="0.25">
      <c r="A75" s="2" t="s">
        <v>226</v>
      </c>
      <c r="B75" s="5">
        <v>28</v>
      </c>
      <c r="C75" s="9">
        <v>9107.1</v>
      </c>
      <c r="D75" s="8">
        <f t="shared" si="16"/>
        <v>9899.9055803571428</v>
      </c>
      <c r="E75" s="9">
        <v>9107.1</v>
      </c>
      <c r="F75" s="8">
        <f t="shared" si="17"/>
        <v>9899.9055803571428</v>
      </c>
      <c r="G75" s="8" t="b">
        <f t="shared" si="18"/>
        <v>0</v>
      </c>
    </row>
    <row r="76" spans="1:7" ht="15" x14ac:dyDescent="0.25">
      <c r="A76" s="2" t="s">
        <v>227</v>
      </c>
      <c r="B76" s="5">
        <v>31</v>
      </c>
      <c r="C76" s="9">
        <v>15786.3</v>
      </c>
      <c r="D76" s="8">
        <f t="shared" si="16"/>
        <v>15499.85504032258</v>
      </c>
      <c r="E76" s="9">
        <v>15786.3</v>
      </c>
      <c r="F76" s="8">
        <f t="shared" si="17"/>
        <v>15499.85504032258</v>
      </c>
      <c r="G76" s="8" t="b">
        <f t="shared" si="18"/>
        <v>0</v>
      </c>
    </row>
    <row r="77" spans="1:7" ht="15" x14ac:dyDescent="0.25">
      <c r="A77" s="2" t="s">
        <v>228</v>
      </c>
      <c r="B77" s="5">
        <v>30</v>
      </c>
      <c r="C77" s="9">
        <v>10832</v>
      </c>
      <c r="D77" s="8">
        <f t="shared" si="16"/>
        <v>10989.966666666667</v>
      </c>
      <c r="E77" s="9">
        <v>10832</v>
      </c>
      <c r="F77" s="8">
        <f t="shared" si="17"/>
        <v>10989.966666666667</v>
      </c>
      <c r="G77" s="8" t="b">
        <f t="shared" si="18"/>
        <v>0</v>
      </c>
    </row>
    <row r="78" spans="1:7" ht="15" x14ac:dyDescent="0.25">
      <c r="A78" s="2" t="s">
        <v>229</v>
      </c>
      <c r="B78" s="5">
        <v>31</v>
      </c>
      <c r="C78" s="9">
        <v>11445.2</v>
      </c>
      <c r="D78" s="8">
        <f t="shared" si="16"/>
        <v>11237.525</v>
      </c>
      <c r="E78" s="9">
        <v>11445.2</v>
      </c>
      <c r="F78" s="8">
        <f t="shared" si="17"/>
        <v>11237.525</v>
      </c>
      <c r="G78" s="8" t="b">
        <f t="shared" si="18"/>
        <v>0</v>
      </c>
    </row>
    <row r="79" spans="1:7" ht="15" x14ac:dyDescent="0.25">
      <c r="A79" s="2" t="s">
        <v>230</v>
      </c>
      <c r="B79" s="5">
        <v>30</v>
      </c>
      <c r="C79" s="9">
        <v>11871</v>
      </c>
      <c r="D79" s="8">
        <f t="shared" si="16"/>
        <v>12044.118750000001</v>
      </c>
      <c r="E79" s="9">
        <v>11871</v>
      </c>
      <c r="F79" s="8">
        <f t="shared" si="17"/>
        <v>12044.118750000001</v>
      </c>
      <c r="G79" s="8" t="b">
        <f t="shared" si="18"/>
        <v>0</v>
      </c>
    </row>
    <row r="80" spans="1:7" ht="15" x14ac:dyDescent="0.25">
      <c r="A80" s="2" t="s">
        <v>231</v>
      </c>
      <c r="B80" s="5">
        <v>31</v>
      </c>
      <c r="C80" s="9">
        <v>10766.2</v>
      </c>
      <c r="D80" s="8">
        <f t="shared" si="16"/>
        <v>10570.845564516128</v>
      </c>
      <c r="E80" s="9">
        <v>10766.2</v>
      </c>
      <c r="F80" s="8">
        <f t="shared" si="17"/>
        <v>10570.845564516128</v>
      </c>
      <c r="G80" s="8" t="b">
        <f t="shared" si="18"/>
        <v>0</v>
      </c>
    </row>
    <row r="81" spans="1:7" ht="15" x14ac:dyDescent="0.25">
      <c r="A81" s="2" t="s">
        <v>232</v>
      </c>
      <c r="B81" s="5">
        <v>31</v>
      </c>
      <c r="C81" s="9">
        <v>9524.7999999999993</v>
      </c>
      <c r="D81" s="8">
        <f t="shared" si="16"/>
        <v>9351.9709677419341</v>
      </c>
      <c r="E81" s="9">
        <v>9524.7999999999993</v>
      </c>
      <c r="F81" s="8">
        <f t="shared" si="17"/>
        <v>9351.9709677419341</v>
      </c>
      <c r="G81" s="8" t="b">
        <f t="shared" si="18"/>
        <v>0</v>
      </c>
    </row>
    <row r="82" spans="1:7" ht="15" x14ac:dyDescent="0.25">
      <c r="A82" s="2" t="s">
        <v>233</v>
      </c>
      <c r="B82" s="5">
        <v>30</v>
      </c>
      <c r="C82" s="9">
        <v>14788.3</v>
      </c>
      <c r="D82" s="8">
        <f t="shared" si="16"/>
        <v>15003.962708333334</v>
      </c>
      <c r="E82" s="9">
        <v>14788.3</v>
      </c>
      <c r="F82" s="8">
        <f t="shared" si="17"/>
        <v>15003.962708333334</v>
      </c>
      <c r="G82" s="8" t="b">
        <f t="shared" si="18"/>
        <v>0</v>
      </c>
    </row>
    <row r="83" spans="1:7" ht="15" x14ac:dyDescent="0.25">
      <c r="A83" s="2" t="s">
        <v>234</v>
      </c>
      <c r="B83" s="5">
        <v>31</v>
      </c>
      <c r="C83" s="9">
        <v>10789.7</v>
      </c>
      <c r="D83" s="8">
        <f t="shared" si="16"/>
        <v>10593.919153225806</v>
      </c>
      <c r="E83" s="9">
        <v>10789.7</v>
      </c>
      <c r="F83" s="8">
        <f t="shared" si="17"/>
        <v>10593.919153225806</v>
      </c>
      <c r="G83" s="8" t="b">
        <f t="shared" si="18"/>
        <v>0</v>
      </c>
    </row>
    <row r="84" spans="1:7" ht="15" x14ac:dyDescent="0.25">
      <c r="A84" s="2" t="s">
        <v>235</v>
      </c>
      <c r="B84" s="5">
        <v>30</v>
      </c>
      <c r="C84" s="9">
        <v>10416.5</v>
      </c>
      <c r="D84" s="8">
        <f t="shared" si="16"/>
        <v>10568.407291666666</v>
      </c>
      <c r="E84" s="9">
        <v>10416.5</v>
      </c>
      <c r="F84" s="8">
        <f t="shared" si="17"/>
        <v>10568.407291666666</v>
      </c>
      <c r="G84" s="8" t="b">
        <f t="shared" si="18"/>
        <v>0</v>
      </c>
    </row>
    <row r="85" spans="1:7" ht="15" x14ac:dyDescent="0.25">
      <c r="A85" s="2" t="s">
        <v>236</v>
      </c>
      <c r="B85" s="5">
        <v>31</v>
      </c>
      <c r="C85" s="9">
        <v>8914</v>
      </c>
      <c r="D85" s="8">
        <f t="shared" si="16"/>
        <v>8752.2540322580644</v>
      </c>
      <c r="E85" s="9">
        <v>8914</v>
      </c>
      <c r="F85" s="8">
        <f t="shared" si="17"/>
        <v>8752.2540322580644</v>
      </c>
      <c r="G85" s="8" t="b">
        <f t="shared" si="18"/>
        <v>0</v>
      </c>
    </row>
    <row r="86" spans="1:7" ht="15" x14ac:dyDescent="0.25">
      <c r="A86" s="2" t="s">
        <v>237</v>
      </c>
      <c r="B86" s="5">
        <v>31</v>
      </c>
      <c r="C86" s="9">
        <v>10758.6</v>
      </c>
      <c r="D86" s="8">
        <f t="shared" si="16"/>
        <v>10563.383467741935</v>
      </c>
      <c r="E86" s="9">
        <v>10758.6</v>
      </c>
      <c r="F86" s="8">
        <f t="shared" si="17"/>
        <v>10563.383467741935</v>
      </c>
      <c r="G86" s="8" t="b">
        <f t="shared" si="18"/>
        <v>0</v>
      </c>
    </row>
    <row r="87" spans="1:7" ht="15" x14ac:dyDescent="0.25">
      <c r="A87" s="2" t="s">
        <v>238</v>
      </c>
      <c r="B87" s="5">
        <v>28</v>
      </c>
      <c r="C87" s="9">
        <v>9348.6</v>
      </c>
      <c r="D87" s="8">
        <f t="shared" si="16"/>
        <v>10162.429017857143</v>
      </c>
      <c r="E87" s="9">
        <v>9348.6</v>
      </c>
      <c r="F87" s="8">
        <f t="shared" si="17"/>
        <v>10162.429017857143</v>
      </c>
      <c r="G87" s="8" t="b">
        <f t="shared" si="18"/>
        <v>0</v>
      </c>
    </row>
    <row r="88" spans="1:7" ht="15" x14ac:dyDescent="0.25">
      <c r="A88" s="2" t="s">
        <v>239</v>
      </c>
      <c r="B88" s="5">
        <v>31</v>
      </c>
      <c r="C88" s="9">
        <v>16976.400000000001</v>
      </c>
      <c r="D88" s="8">
        <f t="shared" si="16"/>
        <v>16668.360483870969</v>
      </c>
      <c r="E88" s="9">
        <v>16976.400000000001</v>
      </c>
      <c r="F88" s="8">
        <f t="shared" si="17"/>
        <v>16668.360483870969</v>
      </c>
      <c r="G88" s="8" t="b">
        <f t="shared" si="18"/>
        <v>0</v>
      </c>
    </row>
    <row r="89" spans="1:7" ht="15" x14ac:dyDescent="0.25">
      <c r="A89" s="2" t="s">
        <v>240</v>
      </c>
      <c r="B89" s="5">
        <v>30</v>
      </c>
      <c r="C89" s="9">
        <v>11279</v>
      </c>
      <c r="D89" s="8">
        <f t="shared" si="16"/>
        <v>11443.485416666668</v>
      </c>
      <c r="E89" s="9">
        <v>11279</v>
      </c>
      <c r="F89" s="8">
        <f t="shared" si="17"/>
        <v>11443.485416666668</v>
      </c>
      <c r="G89" s="8" t="b">
        <f t="shared" si="18"/>
        <v>0</v>
      </c>
    </row>
    <row r="90" spans="1:7" ht="15" x14ac:dyDescent="0.25">
      <c r="A90" s="2" t="s">
        <v>241</v>
      </c>
      <c r="B90" s="5">
        <v>31</v>
      </c>
      <c r="C90" s="9">
        <v>11938.7</v>
      </c>
      <c r="D90" s="8">
        <f t="shared" si="16"/>
        <v>11722.070362903227</v>
      </c>
      <c r="E90" s="9">
        <v>11938.7</v>
      </c>
      <c r="F90" s="8">
        <f t="shared" si="17"/>
        <v>11722.070362903227</v>
      </c>
      <c r="G90" s="8" t="b">
        <f t="shared" si="18"/>
        <v>0</v>
      </c>
    </row>
    <row r="91" spans="1:7" ht="15" x14ac:dyDescent="0.25">
      <c r="A91" s="2" t="s">
        <v>242</v>
      </c>
      <c r="B91" s="5">
        <v>30</v>
      </c>
      <c r="C91" s="9">
        <v>12491.3</v>
      </c>
      <c r="D91" s="8">
        <f t="shared" si="16"/>
        <v>12673.464791666667</v>
      </c>
      <c r="E91" s="9">
        <v>12491.3</v>
      </c>
      <c r="F91" s="8">
        <f t="shared" si="17"/>
        <v>12673.464791666667</v>
      </c>
      <c r="G91" s="8" t="b">
        <f t="shared" si="18"/>
        <v>0</v>
      </c>
    </row>
    <row r="92" spans="1:7" ht="15" x14ac:dyDescent="0.25">
      <c r="A92" s="2" t="s">
        <v>243</v>
      </c>
      <c r="B92" s="5">
        <v>31</v>
      </c>
      <c r="C92" s="9">
        <v>11493.6</v>
      </c>
      <c r="D92" s="8">
        <f t="shared" si="16"/>
        <v>11285.046774193548</v>
      </c>
      <c r="E92" s="9">
        <v>11493.6</v>
      </c>
      <c r="F92" s="8">
        <f t="shared" si="17"/>
        <v>11285.046774193548</v>
      </c>
      <c r="G92" s="8" t="b">
        <f t="shared" si="18"/>
        <v>0</v>
      </c>
    </row>
    <row r="93" spans="1:7" ht="15" x14ac:dyDescent="0.25">
      <c r="A93" s="2" t="s">
        <v>244</v>
      </c>
      <c r="B93" s="5">
        <v>31</v>
      </c>
      <c r="C93" s="9">
        <v>9983.4</v>
      </c>
      <c r="D93" s="8">
        <f t="shared" si="16"/>
        <v>9802.2495967741925</v>
      </c>
      <c r="E93" s="9">
        <v>9983.4</v>
      </c>
      <c r="F93" s="8">
        <f t="shared" si="17"/>
        <v>9802.2495967741925</v>
      </c>
      <c r="G93" s="8" t="b">
        <f t="shared" si="18"/>
        <v>0</v>
      </c>
    </row>
    <row r="94" spans="1:7" ht="15" x14ac:dyDescent="0.25">
      <c r="A94" s="2" t="s">
        <v>245</v>
      </c>
      <c r="B94" s="5">
        <v>30</v>
      </c>
      <c r="C94" s="9">
        <v>15326.9</v>
      </c>
      <c r="D94" s="8">
        <f t="shared" si="16"/>
        <v>15550.417291666667</v>
      </c>
      <c r="E94" s="9">
        <v>15326.9</v>
      </c>
      <c r="F94" s="8">
        <f t="shared" si="17"/>
        <v>15550.417291666667</v>
      </c>
      <c r="G94" s="8" t="b">
        <f t="shared" si="18"/>
        <v>0</v>
      </c>
    </row>
    <row r="95" spans="1:7" ht="15" x14ac:dyDescent="0.25">
      <c r="A95" s="2" t="s">
        <v>246</v>
      </c>
      <c r="B95" s="5">
        <v>31</v>
      </c>
      <c r="C95" s="9">
        <v>11553.8</v>
      </c>
      <c r="D95" s="8">
        <f t="shared" si="16"/>
        <v>11344.15443548387</v>
      </c>
      <c r="E95" s="9">
        <v>11553.8</v>
      </c>
      <c r="F95" s="8">
        <f t="shared" si="17"/>
        <v>11344.15443548387</v>
      </c>
      <c r="G95" s="8" t="b">
        <f t="shared" si="18"/>
        <v>0</v>
      </c>
    </row>
    <row r="96" spans="1:7" ht="15" x14ac:dyDescent="0.25">
      <c r="A96" s="2" t="s">
        <v>247</v>
      </c>
      <c r="B96" s="5">
        <v>30</v>
      </c>
      <c r="C96" s="9">
        <v>11019.1</v>
      </c>
      <c r="D96" s="8">
        <f t="shared" si="16"/>
        <v>11179.795208333335</v>
      </c>
      <c r="E96" s="9">
        <v>11019.1</v>
      </c>
      <c r="F96" s="8">
        <f t="shared" si="17"/>
        <v>11179.795208333335</v>
      </c>
      <c r="G96" s="8" t="b">
        <f t="shared" si="18"/>
        <v>0</v>
      </c>
    </row>
    <row r="97" spans="1:7" ht="15" x14ac:dyDescent="0.25">
      <c r="A97" s="2" t="s">
        <v>248</v>
      </c>
      <c r="B97" s="5">
        <v>31</v>
      </c>
      <c r="C97" s="9">
        <v>9127.2000000000007</v>
      </c>
      <c r="D97" s="8">
        <f t="shared" si="16"/>
        <v>8961.5854838709674</v>
      </c>
      <c r="E97" s="9">
        <v>9127.2000000000007</v>
      </c>
      <c r="F97" s="8">
        <f t="shared" si="17"/>
        <v>8961.5854838709674</v>
      </c>
      <c r="G97" s="8" t="b">
        <f t="shared" si="18"/>
        <v>0</v>
      </c>
    </row>
    <row r="98" spans="1:7" ht="15" x14ac:dyDescent="0.25">
      <c r="A98" s="2" t="s">
        <v>249</v>
      </c>
      <c r="B98" s="5">
        <v>31</v>
      </c>
      <c r="C98" s="9">
        <v>11260.9</v>
      </c>
      <c r="D98" s="8">
        <f t="shared" si="16"/>
        <v>11056.569153225806</v>
      </c>
      <c r="E98" s="9">
        <v>11260.9</v>
      </c>
      <c r="F98" s="8">
        <f t="shared" si="17"/>
        <v>11056.569153225806</v>
      </c>
      <c r="G98" s="8" t="b">
        <f t="shared" si="18"/>
        <v>0</v>
      </c>
    </row>
    <row r="99" spans="1:7" ht="15" x14ac:dyDescent="0.25">
      <c r="A99" s="2" t="s">
        <v>250</v>
      </c>
      <c r="B99" s="5">
        <v>28</v>
      </c>
      <c r="C99" s="9">
        <v>10372.9</v>
      </c>
      <c r="D99" s="8">
        <f t="shared" si="16"/>
        <v>11275.897991071428</v>
      </c>
      <c r="E99" s="9">
        <v>10372.9</v>
      </c>
      <c r="F99" s="8">
        <f t="shared" si="17"/>
        <v>11275.897991071428</v>
      </c>
      <c r="G99" s="8" t="b">
        <f t="shared" si="18"/>
        <v>0</v>
      </c>
    </row>
    <row r="100" spans="1:7" ht="15" x14ac:dyDescent="0.25">
      <c r="A100" s="2" t="s">
        <v>251</v>
      </c>
      <c r="B100" s="5">
        <v>31</v>
      </c>
      <c r="C100" s="9">
        <v>16555.7</v>
      </c>
      <c r="D100" s="8">
        <f t="shared" si="16"/>
        <v>16255.294153225806</v>
      </c>
      <c r="E100" s="9">
        <v>16555.7</v>
      </c>
      <c r="F100" s="8">
        <f t="shared" si="17"/>
        <v>16255.294153225806</v>
      </c>
      <c r="G100" s="8" t="b">
        <f t="shared" si="18"/>
        <v>0</v>
      </c>
    </row>
    <row r="101" spans="1:7" ht="15" x14ac:dyDescent="0.25">
      <c r="A101" s="2" t="s">
        <v>252</v>
      </c>
      <c r="B101" s="5">
        <v>30</v>
      </c>
      <c r="C101" s="9">
        <v>13020.9</v>
      </c>
      <c r="D101" s="8">
        <f t="shared" si="16"/>
        <v>13210.788125000001</v>
      </c>
      <c r="E101" s="9">
        <v>13020.9</v>
      </c>
      <c r="F101" s="8">
        <f t="shared" si="17"/>
        <v>13210.788125000001</v>
      </c>
      <c r="G101" s="8" t="b">
        <f t="shared" si="18"/>
        <v>0</v>
      </c>
    </row>
    <row r="102" spans="1:7" ht="15" x14ac:dyDescent="0.25">
      <c r="A102" s="2" t="s">
        <v>253</v>
      </c>
      <c r="B102" s="5">
        <v>31</v>
      </c>
      <c r="C102" s="9">
        <v>12065.9</v>
      </c>
      <c r="D102" s="8">
        <f t="shared" si="16"/>
        <v>11846.962298387096</v>
      </c>
      <c r="E102" s="9">
        <v>12065.9</v>
      </c>
      <c r="F102" s="8">
        <f t="shared" si="17"/>
        <v>11846.962298387096</v>
      </c>
      <c r="G102" s="8" t="b">
        <f t="shared" si="18"/>
        <v>0</v>
      </c>
    </row>
    <row r="103" spans="1:7" ht="15" x14ac:dyDescent="0.25">
      <c r="A103" s="2" t="s">
        <v>254</v>
      </c>
      <c r="B103" s="5">
        <v>30</v>
      </c>
      <c r="C103" s="9">
        <v>12429.3</v>
      </c>
      <c r="D103" s="8">
        <f t="shared" si="16"/>
        <v>12610.560625</v>
      </c>
      <c r="E103" s="9">
        <v>12429.3</v>
      </c>
      <c r="F103" s="8">
        <f t="shared" si="17"/>
        <v>12610.560625</v>
      </c>
      <c r="G103" s="8" t="b">
        <f t="shared" si="18"/>
        <v>0</v>
      </c>
    </row>
    <row r="104" spans="1:7" ht="15" x14ac:dyDescent="0.25">
      <c r="A104" s="2" t="s">
        <v>255</v>
      </c>
      <c r="B104" s="5">
        <v>31</v>
      </c>
      <c r="C104" s="9">
        <v>11248.1</v>
      </c>
      <c r="D104" s="8">
        <f t="shared" si="16"/>
        <v>11044.001411290323</v>
      </c>
      <c r="E104" s="9">
        <v>11248.1</v>
      </c>
      <c r="F104" s="8">
        <f t="shared" si="17"/>
        <v>11044.001411290323</v>
      </c>
      <c r="G104" s="8" t="b">
        <f t="shared" si="18"/>
        <v>0</v>
      </c>
    </row>
    <row r="105" spans="1:7" ht="15" x14ac:dyDescent="0.25">
      <c r="A105" s="2" t="s">
        <v>256</v>
      </c>
      <c r="B105" s="5">
        <v>31</v>
      </c>
      <c r="C105" s="9">
        <v>8845.9</v>
      </c>
      <c r="D105" s="8">
        <f t="shared" si="16"/>
        <v>8685.3897177419349</v>
      </c>
      <c r="E105" s="9">
        <v>8845.9</v>
      </c>
      <c r="F105" s="8">
        <f t="shared" si="17"/>
        <v>8685.3897177419349</v>
      </c>
      <c r="G105" s="8" t="b">
        <f t="shared" si="18"/>
        <v>0</v>
      </c>
    </row>
    <row r="106" spans="1:7" ht="15" x14ac:dyDescent="0.25">
      <c r="A106" s="2" t="s">
        <v>257</v>
      </c>
      <c r="B106" s="5">
        <v>30</v>
      </c>
      <c r="C106" s="9">
        <v>13589.1</v>
      </c>
      <c r="D106" s="8">
        <f t="shared" si="16"/>
        <v>13787.274375000001</v>
      </c>
      <c r="E106" s="9">
        <v>13589.1</v>
      </c>
      <c r="F106" s="8">
        <f t="shared" si="17"/>
        <v>13787.274375000001</v>
      </c>
      <c r="G106" s="8" t="b">
        <f t="shared" si="18"/>
        <v>0</v>
      </c>
    </row>
    <row r="107" spans="1:7" ht="15" x14ac:dyDescent="0.25">
      <c r="A107" s="2" t="s">
        <v>258</v>
      </c>
      <c r="B107" s="5">
        <v>31</v>
      </c>
      <c r="C107" s="9">
        <v>10192.5</v>
      </c>
      <c r="D107" s="8">
        <f t="shared" si="16"/>
        <v>10007.555443548386</v>
      </c>
      <c r="E107" s="9">
        <v>10192.5</v>
      </c>
      <c r="F107" s="8">
        <f t="shared" si="17"/>
        <v>10007.555443548386</v>
      </c>
      <c r="G107" s="8" t="b">
        <f t="shared" si="18"/>
        <v>0</v>
      </c>
    </row>
    <row r="108" spans="1:7" ht="15" x14ac:dyDescent="0.25">
      <c r="A108" s="2" t="s">
        <v>259</v>
      </c>
      <c r="B108" s="5">
        <v>30</v>
      </c>
      <c r="C108" s="9">
        <v>8649.6</v>
      </c>
      <c r="D108" s="8">
        <f t="shared" si="16"/>
        <v>8775.7400000000016</v>
      </c>
      <c r="E108" s="9">
        <v>8649.6</v>
      </c>
      <c r="F108" s="8">
        <f t="shared" si="17"/>
        <v>8775.7400000000016</v>
      </c>
      <c r="G108" s="8" t="b">
        <f t="shared" si="18"/>
        <v>0</v>
      </c>
    </row>
    <row r="109" spans="1:7" ht="15" x14ac:dyDescent="0.25">
      <c r="A109" s="2" t="s">
        <v>260</v>
      </c>
      <c r="B109" s="5">
        <v>31</v>
      </c>
      <c r="C109" s="9">
        <v>8132.2</v>
      </c>
      <c r="D109" s="8">
        <f t="shared" si="16"/>
        <v>7984.6399193548386</v>
      </c>
      <c r="E109" s="9">
        <v>8132.2</v>
      </c>
      <c r="F109" s="8">
        <f t="shared" si="17"/>
        <v>7984.6399193548386</v>
      </c>
      <c r="G109" s="8" t="b">
        <f t="shared" si="18"/>
        <v>0</v>
      </c>
    </row>
    <row r="110" spans="1:7" ht="15" x14ac:dyDescent="0.25">
      <c r="A110" s="2" t="s">
        <v>261</v>
      </c>
      <c r="B110" s="5">
        <v>31</v>
      </c>
      <c r="C110" s="9">
        <v>9007.7999999999993</v>
      </c>
      <c r="D110" s="8">
        <f t="shared" si="16"/>
        <v>8844.3520161290307</v>
      </c>
      <c r="E110" s="9">
        <v>9007.7999999999993</v>
      </c>
      <c r="F110" s="8">
        <f t="shared" si="17"/>
        <v>8844.3520161290307</v>
      </c>
      <c r="G110" s="8" t="b">
        <f t="shared" si="18"/>
        <v>0</v>
      </c>
    </row>
    <row r="111" spans="1:7" ht="15" x14ac:dyDescent="0.25">
      <c r="A111" s="2" t="s">
        <v>262</v>
      </c>
      <c r="B111" s="5">
        <v>28</v>
      </c>
      <c r="C111" s="9">
        <v>8440.7000000000007</v>
      </c>
      <c r="D111" s="8">
        <f t="shared" si="16"/>
        <v>9175.4930803571442</v>
      </c>
      <c r="E111" s="9">
        <v>8440.7000000000007</v>
      </c>
      <c r="F111" s="8">
        <f t="shared" si="17"/>
        <v>9175.4930803571442</v>
      </c>
      <c r="G111" s="8" t="b">
        <f t="shared" si="18"/>
        <v>0</v>
      </c>
    </row>
    <row r="112" spans="1:7" ht="15" x14ac:dyDescent="0.25">
      <c r="A112" s="2" t="s">
        <v>263</v>
      </c>
      <c r="B112" s="5">
        <v>31</v>
      </c>
      <c r="C112" s="9">
        <v>13662.2</v>
      </c>
      <c r="D112" s="8">
        <f t="shared" si="16"/>
        <v>13414.297177419356</v>
      </c>
      <c r="E112" s="9">
        <v>13662.2</v>
      </c>
      <c r="F112" s="8">
        <f t="shared" si="17"/>
        <v>13414.297177419356</v>
      </c>
      <c r="G112" s="8" t="b">
        <f t="shared" si="18"/>
        <v>0</v>
      </c>
    </row>
    <row r="113" spans="1:7" ht="15" x14ac:dyDescent="0.25">
      <c r="A113" s="2" t="s">
        <v>264</v>
      </c>
      <c r="B113" s="5">
        <v>30</v>
      </c>
      <c r="C113" s="9">
        <v>9859.7000000000007</v>
      </c>
      <c r="D113" s="8">
        <f t="shared" si="16"/>
        <v>10003.487291666668</v>
      </c>
      <c r="E113" s="9">
        <v>9859.7000000000007</v>
      </c>
      <c r="F113" s="8">
        <f t="shared" si="17"/>
        <v>10003.487291666668</v>
      </c>
      <c r="G113" s="8" t="b">
        <f t="shared" si="18"/>
        <v>0</v>
      </c>
    </row>
    <row r="114" spans="1:7" ht="15" x14ac:dyDescent="0.25">
      <c r="A114" s="2" t="s">
        <v>265</v>
      </c>
      <c r="B114" s="5">
        <v>31</v>
      </c>
      <c r="C114" s="9">
        <v>9404</v>
      </c>
      <c r="D114" s="8">
        <f t="shared" si="16"/>
        <v>9233.3629032258068</v>
      </c>
      <c r="E114" s="9">
        <v>9404</v>
      </c>
      <c r="F114" s="8">
        <f t="shared" si="17"/>
        <v>9233.3629032258068</v>
      </c>
      <c r="G114" s="8" t="b">
        <f t="shared" si="18"/>
        <v>0</v>
      </c>
    </row>
    <row r="115" spans="1:7" ht="15" x14ac:dyDescent="0.25">
      <c r="A115" s="2" t="s">
        <v>266</v>
      </c>
      <c r="B115" s="5">
        <v>30</v>
      </c>
      <c r="C115" s="9">
        <v>10610.4</v>
      </c>
      <c r="D115" s="8">
        <f t="shared" si="16"/>
        <v>10765.135</v>
      </c>
      <c r="E115" s="9">
        <v>10610.4</v>
      </c>
      <c r="F115" s="8">
        <f t="shared" si="17"/>
        <v>10765.135</v>
      </c>
      <c r="G115" s="8" t="b">
        <f t="shared" si="18"/>
        <v>0</v>
      </c>
    </row>
    <row r="116" spans="1:7" ht="15" x14ac:dyDescent="0.25">
      <c r="A116" s="2" t="s">
        <v>267</v>
      </c>
      <c r="B116" s="5">
        <v>31</v>
      </c>
      <c r="C116" s="9">
        <v>10490.6</v>
      </c>
      <c r="D116" s="8">
        <f t="shared" si="16"/>
        <v>10300.246370967741</v>
      </c>
      <c r="E116" s="9">
        <v>10490.6</v>
      </c>
      <c r="F116" s="8">
        <f t="shared" si="17"/>
        <v>10300.246370967741</v>
      </c>
      <c r="G116" s="8" t="b">
        <f t="shared" si="18"/>
        <v>0</v>
      </c>
    </row>
    <row r="117" spans="1:7" ht="15" x14ac:dyDescent="0.25">
      <c r="A117" s="2" t="s">
        <v>268</v>
      </c>
      <c r="B117" s="5">
        <v>31</v>
      </c>
      <c r="C117" s="9">
        <v>8143.1</v>
      </c>
      <c r="D117" s="8">
        <f t="shared" si="16"/>
        <v>7995.3421370967744</v>
      </c>
      <c r="E117" s="9">
        <v>8143.1</v>
      </c>
      <c r="F117" s="8">
        <f t="shared" si="17"/>
        <v>7995.3421370967744</v>
      </c>
      <c r="G117" s="8" t="b">
        <f t="shared" si="18"/>
        <v>0</v>
      </c>
    </row>
    <row r="118" spans="1:7" ht="15" x14ac:dyDescent="0.25">
      <c r="A118" s="2" t="s">
        <v>269</v>
      </c>
      <c r="B118" s="5">
        <v>30</v>
      </c>
      <c r="C118" s="9">
        <v>14588.7</v>
      </c>
      <c r="D118" s="8">
        <f t="shared" si="16"/>
        <v>14801.451875000002</v>
      </c>
      <c r="E118" s="9">
        <v>14588.7</v>
      </c>
      <c r="F118" s="8">
        <f t="shared" si="17"/>
        <v>14801.451875000002</v>
      </c>
      <c r="G118" s="8" t="b">
        <f t="shared" si="18"/>
        <v>0</v>
      </c>
    </row>
    <row r="119" spans="1:7" ht="15" x14ac:dyDescent="0.25">
      <c r="A119" s="2" t="s">
        <v>270</v>
      </c>
      <c r="B119" s="5">
        <v>31</v>
      </c>
      <c r="C119" s="9">
        <v>10908.3</v>
      </c>
      <c r="D119" s="8">
        <f t="shared" si="16"/>
        <v>10710.367137096773</v>
      </c>
      <c r="E119" s="9">
        <v>10908.3</v>
      </c>
      <c r="F119" s="8">
        <f t="shared" si="17"/>
        <v>10710.367137096773</v>
      </c>
      <c r="G119" s="8" t="b">
        <f t="shared" si="18"/>
        <v>0</v>
      </c>
    </row>
    <row r="120" spans="1:7" ht="15" x14ac:dyDescent="0.25">
      <c r="A120" s="2" t="s">
        <v>271</v>
      </c>
      <c r="B120" s="5">
        <v>30</v>
      </c>
      <c r="C120" s="9">
        <v>10155.4</v>
      </c>
      <c r="D120" s="8">
        <f t="shared" si="16"/>
        <v>10303.499583333334</v>
      </c>
      <c r="E120" s="9">
        <v>10155.4</v>
      </c>
      <c r="F120" s="8">
        <f t="shared" si="17"/>
        <v>10303.499583333334</v>
      </c>
      <c r="G120" s="8" t="b">
        <f t="shared" si="18"/>
        <v>0</v>
      </c>
    </row>
    <row r="121" spans="1:7" ht="15" x14ac:dyDescent="0.25">
      <c r="A121" s="2" t="s">
        <v>272</v>
      </c>
      <c r="B121" s="5">
        <v>31</v>
      </c>
      <c r="C121" s="9">
        <v>9828.9</v>
      </c>
      <c r="D121" s="8">
        <f t="shared" si="16"/>
        <v>9650.5530241935485</v>
      </c>
      <c r="E121" s="9">
        <v>9828.9</v>
      </c>
      <c r="F121" s="8">
        <f t="shared" si="17"/>
        <v>9650.5530241935485</v>
      </c>
      <c r="G121" s="8" t="b">
        <f t="shared" si="18"/>
        <v>0</v>
      </c>
    </row>
    <row r="122" spans="1:7" ht="15" x14ac:dyDescent="0.25">
      <c r="A122" s="2" t="s">
        <v>273</v>
      </c>
      <c r="B122" s="5">
        <v>31</v>
      </c>
      <c r="C122" s="9">
        <v>9319.2999999999993</v>
      </c>
      <c r="D122" s="8">
        <f t="shared" si="16"/>
        <v>9150.1997983870951</v>
      </c>
      <c r="E122" s="9">
        <v>9319.2999999999993</v>
      </c>
      <c r="F122" s="8">
        <f t="shared" si="17"/>
        <v>9150.1997983870951</v>
      </c>
      <c r="G122" s="8" t="b">
        <f t="shared" si="18"/>
        <v>0</v>
      </c>
    </row>
    <row r="123" spans="1:7" ht="15" x14ac:dyDescent="0.25">
      <c r="A123" s="2" t="s">
        <v>274</v>
      </c>
      <c r="B123" s="5">
        <v>28</v>
      </c>
      <c r="C123" s="9">
        <v>8862.2000000000007</v>
      </c>
      <c r="D123" s="8">
        <f t="shared" si="16"/>
        <v>9633.6861607142855</v>
      </c>
      <c r="E123" s="9">
        <v>8862.2000000000007</v>
      </c>
      <c r="F123" s="8">
        <f t="shared" si="17"/>
        <v>9633.6861607142855</v>
      </c>
      <c r="G123" s="8" t="b">
        <f t="shared" si="18"/>
        <v>0</v>
      </c>
    </row>
    <row r="124" spans="1:7" ht="15" x14ac:dyDescent="0.25">
      <c r="A124" s="2" t="s">
        <v>275</v>
      </c>
      <c r="B124" s="5">
        <v>31</v>
      </c>
      <c r="C124" s="9">
        <v>15668.7</v>
      </c>
      <c r="D124" s="8">
        <f t="shared" si="16"/>
        <v>15384.388911290323</v>
      </c>
      <c r="E124" s="9">
        <v>15668.7</v>
      </c>
      <c r="F124" s="8">
        <f t="shared" si="17"/>
        <v>15384.388911290323</v>
      </c>
      <c r="G124" s="8" t="b">
        <f t="shared" si="18"/>
        <v>0</v>
      </c>
    </row>
    <row r="125" spans="1:7" ht="15" x14ac:dyDescent="0.25">
      <c r="A125" s="2" t="s">
        <v>276</v>
      </c>
      <c r="B125" s="5">
        <v>30</v>
      </c>
      <c r="C125" s="9">
        <v>10895.2</v>
      </c>
      <c r="D125" s="8">
        <f t="shared" si="16"/>
        <v>11054.088333333335</v>
      </c>
      <c r="E125" s="9">
        <v>10895.2</v>
      </c>
      <c r="F125" s="8">
        <f t="shared" si="17"/>
        <v>11054.088333333335</v>
      </c>
      <c r="G125" s="8" t="b">
        <f t="shared" si="18"/>
        <v>0</v>
      </c>
    </row>
    <row r="126" spans="1:7" ht="15" x14ac:dyDescent="0.25">
      <c r="A126" s="2" t="s">
        <v>277</v>
      </c>
      <c r="B126" s="5">
        <v>31</v>
      </c>
      <c r="C126" s="9">
        <v>10508.2</v>
      </c>
      <c r="D126" s="8">
        <f t="shared" si="16"/>
        <v>10317.527016129032</v>
      </c>
      <c r="E126" s="9">
        <v>10508.2</v>
      </c>
      <c r="F126" s="8">
        <f t="shared" si="17"/>
        <v>10317.527016129032</v>
      </c>
      <c r="G126" s="8" t="b">
        <f t="shared" si="18"/>
        <v>0</v>
      </c>
    </row>
    <row r="127" spans="1:7" ht="15" x14ac:dyDescent="0.25">
      <c r="A127" s="2" t="s">
        <v>278</v>
      </c>
      <c r="B127" s="5">
        <v>30</v>
      </c>
      <c r="C127" s="9">
        <v>11481.6</v>
      </c>
      <c r="D127" s="8">
        <f t="shared" si="16"/>
        <v>11649.04</v>
      </c>
      <c r="E127" s="9">
        <v>11481.6</v>
      </c>
      <c r="F127" s="8">
        <f t="shared" si="17"/>
        <v>11649.04</v>
      </c>
      <c r="G127" s="8" t="b">
        <f t="shared" si="18"/>
        <v>0</v>
      </c>
    </row>
    <row r="128" spans="1:7" ht="15" x14ac:dyDescent="0.25">
      <c r="A128" s="2" t="s">
        <v>279</v>
      </c>
      <c r="B128" s="5">
        <v>31</v>
      </c>
      <c r="C128" s="9">
        <v>10528.9</v>
      </c>
      <c r="D128" s="8">
        <f t="shared" si="16"/>
        <v>10337.851411290321</v>
      </c>
      <c r="E128" s="9">
        <v>10528.9</v>
      </c>
      <c r="F128" s="8">
        <f t="shared" si="17"/>
        <v>10337.851411290321</v>
      </c>
      <c r="G128" s="8" t="b">
        <f t="shared" si="18"/>
        <v>0</v>
      </c>
    </row>
    <row r="129" spans="1:7" ht="15" x14ac:dyDescent="0.25">
      <c r="A129" s="2" t="s">
        <v>280</v>
      </c>
      <c r="B129" s="5">
        <v>31</v>
      </c>
      <c r="C129" s="9">
        <v>8461.7999999999993</v>
      </c>
      <c r="D129" s="8">
        <f t="shared" si="16"/>
        <v>8308.2592741935478</v>
      </c>
      <c r="E129" s="9">
        <v>8461.7999999999993</v>
      </c>
      <c r="F129" s="8">
        <f t="shared" si="17"/>
        <v>8308.2592741935478</v>
      </c>
      <c r="G129" s="8" t="b">
        <f t="shared" si="18"/>
        <v>0</v>
      </c>
    </row>
    <row r="130" spans="1:7" ht="15" x14ac:dyDescent="0.25">
      <c r="A130" s="2" t="s">
        <v>281</v>
      </c>
      <c r="B130" s="5">
        <v>30</v>
      </c>
      <c r="C130" s="9">
        <v>14209.3</v>
      </c>
      <c r="D130" s="8">
        <f t="shared" ref="D130:D193" si="19">C130*(365.25/(12*B130))</f>
        <v>14416.518958333334</v>
      </c>
      <c r="E130" s="9">
        <v>14209.3</v>
      </c>
      <c r="F130" s="8">
        <f t="shared" ref="F130:F193" si="20">E130*(365.25/(12*B130))</f>
        <v>14416.518958333334</v>
      </c>
      <c r="G130" s="8" t="b">
        <f t="shared" si="18"/>
        <v>0</v>
      </c>
    </row>
    <row r="131" spans="1:7" ht="15" x14ac:dyDescent="0.25">
      <c r="A131" s="2" t="s">
        <v>282</v>
      </c>
      <c r="B131" s="5">
        <v>31</v>
      </c>
      <c r="C131" s="9">
        <v>10197.200000000001</v>
      </c>
      <c r="D131" s="8">
        <f t="shared" si="19"/>
        <v>10012.170161290323</v>
      </c>
      <c r="E131" s="9">
        <v>10197.200000000001</v>
      </c>
      <c r="F131" s="8">
        <f t="shared" si="20"/>
        <v>10012.170161290323</v>
      </c>
      <c r="G131" s="8" t="b">
        <f t="shared" ref="G131:G194" si="21">OR(F131&gt;$L$15,F131&lt;$L$16)</f>
        <v>0</v>
      </c>
    </row>
    <row r="132" spans="1:7" ht="15" x14ac:dyDescent="0.25">
      <c r="A132" s="2" t="s">
        <v>283</v>
      </c>
      <c r="B132" s="5">
        <v>30</v>
      </c>
      <c r="C132" s="9">
        <v>10372.200000000001</v>
      </c>
      <c r="D132" s="8">
        <f t="shared" si="19"/>
        <v>10523.461250000002</v>
      </c>
      <c r="E132" s="9">
        <v>10372.200000000001</v>
      </c>
      <c r="F132" s="8">
        <f t="shared" si="20"/>
        <v>10523.461250000002</v>
      </c>
      <c r="G132" s="8" t="b">
        <f t="shared" si="21"/>
        <v>0</v>
      </c>
    </row>
    <row r="133" spans="1:7" ht="15" x14ac:dyDescent="0.25">
      <c r="A133" s="2" t="s">
        <v>284</v>
      </c>
      <c r="B133" s="5">
        <v>31</v>
      </c>
      <c r="C133" s="9">
        <v>9119.1</v>
      </c>
      <c r="D133" s="8">
        <f t="shared" si="19"/>
        <v>8953.6324596774193</v>
      </c>
      <c r="E133" s="9">
        <v>9119.1</v>
      </c>
      <c r="F133" s="8">
        <f t="shared" si="20"/>
        <v>8953.6324596774193</v>
      </c>
      <c r="G133" s="8" t="b">
        <f t="shared" si="21"/>
        <v>0</v>
      </c>
    </row>
    <row r="134" spans="1:7" ht="15" x14ac:dyDescent="0.25">
      <c r="A134" s="2" t="s">
        <v>285</v>
      </c>
      <c r="B134" s="5">
        <v>31</v>
      </c>
      <c r="C134" s="9">
        <v>9388</v>
      </c>
      <c r="D134" s="8">
        <f t="shared" si="19"/>
        <v>9217.6532258064508</v>
      </c>
      <c r="E134" s="9">
        <v>9388</v>
      </c>
      <c r="F134" s="8">
        <f t="shared" si="20"/>
        <v>9217.6532258064508</v>
      </c>
      <c r="G134" s="8" t="b">
        <f t="shared" si="21"/>
        <v>0</v>
      </c>
    </row>
    <row r="135" spans="1:7" ht="15" x14ac:dyDescent="0.25">
      <c r="A135" s="2" t="s">
        <v>286</v>
      </c>
      <c r="B135" s="5">
        <v>28</v>
      </c>
      <c r="C135" s="9">
        <v>8735.6</v>
      </c>
      <c r="D135" s="8">
        <f t="shared" si="19"/>
        <v>9496.065178571429</v>
      </c>
      <c r="E135" s="9">
        <v>8735.6</v>
      </c>
      <c r="F135" s="8">
        <f t="shared" si="20"/>
        <v>9496.065178571429</v>
      </c>
      <c r="G135" s="8" t="b">
        <f t="shared" si="21"/>
        <v>0</v>
      </c>
    </row>
    <row r="136" spans="1:7" ht="15" x14ac:dyDescent="0.25">
      <c r="A136" s="2" t="s">
        <v>287</v>
      </c>
      <c r="B136" s="5">
        <v>31</v>
      </c>
      <c r="C136" s="9">
        <v>15961.3</v>
      </c>
      <c r="D136" s="8">
        <f t="shared" si="19"/>
        <v>15671.679637096773</v>
      </c>
      <c r="E136" s="9">
        <v>15961.3</v>
      </c>
      <c r="F136" s="8">
        <f t="shared" si="20"/>
        <v>15671.679637096773</v>
      </c>
      <c r="G136" s="8" t="b">
        <f t="shared" si="21"/>
        <v>0</v>
      </c>
    </row>
    <row r="137" spans="1:7" ht="15" x14ac:dyDescent="0.25">
      <c r="A137" s="2" t="s">
        <v>288</v>
      </c>
      <c r="B137" s="5">
        <v>30</v>
      </c>
      <c r="C137" s="9">
        <v>10601.1</v>
      </c>
      <c r="D137" s="8">
        <f t="shared" si="19"/>
        <v>10755.699375</v>
      </c>
      <c r="E137" s="9">
        <v>10601.1</v>
      </c>
      <c r="F137" s="8">
        <f t="shared" si="20"/>
        <v>10755.699375</v>
      </c>
      <c r="G137" s="8" t="b">
        <f t="shared" si="21"/>
        <v>0</v>
      </c>
    </row>
    <row r="138" spans="1:7" ht="15" x14ac:dyDescent="0.25">
      <c r="A138" s="2" t="s">
        <v>289</v>
      </c>
      <c r="B138" s="5">
        <v>31</v>
      </c>
      <c r="C138" s="9">
        <v>11184.6</v>
      </c>
      <c r="D138" s="8">
        <f t="shared" si="19"/>
        <v>10981.653629032258</v>
      </c>
      <c r="E138" s="9">
        <v>11184.6</v>
      </c>
      <c r="F138" s="8">
        <f t="shared" si="20"/>
        <v>10981.653629032258</v>
      </c>
      <c r="G138" s="8" t="b">
        <f t="shared" si="21"/>
        <v>0</v>
      </c>
    </row>
    <row r="139" spans="1:7" ht="15" x14ac:dyDescent="0.25">
      <c r="A139" s="2" t="s">
        <v>290</v>
      </c>
      <c r="B139" s="5">
        <v>30</v>
      </c>
      <c r="C139" s="9">
        <v>11442.5</v>
      </c>
      <c r="D139" s="8">
        <f t="shared" si="19"/>
        <v>11609.369791666668</v>
      </c>
      <c r="E139" s="9">
        <v>11442.5</v>
      </c>
      <c r="F139" s="8">
        <f t="shared" si="20"/>
        <v>11609.369791666668</v>
      </c>
      <c r="G139" s="8" t="b">
        <f t="shared" si="21"/>
        <v>0</v>
      </c>
    </row>
    <row r="140" spans="1:7" ht="15" x14ac:dyDescent="0.25">
      <c r="A140" s="2" t="s">
        <v>291</v>
      </c>
      <c r="B140" s="5">
        <v>31</v>
      </c>
      <c r="C140" s="9">
        <v>10147.200000000001</v>
      </c>
      <c r="D140" s="8">
        <f t="shared" si="19"/>
        <v>9963.0774193548386</v>
      </c>
      <c r="E140" s="9">
        <v>10147.200000000001</v>
      </c>
      <c r="F140" s="8">
        <f t="shared" si="20"/>
        <v>9963.0774193548386</v>
      </c>
      <c r="G140" s="8" t="b">
        <f t="shared" si="21"/>
        <v>0</v>
      </c>
    </row>
    <row r="141" spans="1:7" ht="15" x14ac:dyDescent="0.25">
      <c r="A141" s="2" t="s">
        <v>292</v>
      </c>
      <c r="B141" s="5">
        <v>31</v>
      </c>
      <c r="C141" s="9">
        <v>8809</v>
      </c>
      <c r="D141" s="8">
        <f t="shared" si="19"/>
        <v>8649.1592741935474</v>
      </c>
      <c r="E141" s="9">
        <v>8809</v>
      </c>
      <c r="F141" s="8">
        <f t="shared" si="20"/>
        <v>8649.1592741935474</v>
      </c>
      <c r="G141" s="8" t="b">
        <f t="shared" si="21"/>
        <v>0</v>
      </c>
    </row>
    <row r="142" spans="1:7" ht="15" x14ac:dyDescent="0.25">
      <c r="A142" s="2" t="s">
        <v>293</v>
      </c>
      <c r="B142" s="5">
        <v>30</v>
      </c>
      <c r="C142" s="9">
        <v>14545.6</v>
      </c>
      <c r="D142" s="8">
        <f t="shared" si="19"/>
        <v>14757.723333333335</v>
      </c>
      <c r="E142" s="9">
        <v>14545.6</v>
      </c>
      <c r="F142" s="8">
        <f t="shared" si="20"/>
        <v>14757.723333333335</v>
      </c>
      <c r="G142" s="8" t="b">
        <f t="shared" si="21"/>
        <v>0</v>
      </c>
    </row>
    <row r="143" spans="1:7" ht="15" x14ac:dyDescent="0.25">
      <c r="A143" s="2" t="s">
        <v>294</v>
      </c>
      <c r="B143" s="5">
        <v>31</v>
      </c>
      <c r="C143" s="9">
        <v>10338.1</v>
      </c>
      <c r="D143" s="8">
        <f t="shared" si="19"/>
        <v>10150.513508064516</v>
      </c>
      <c r="E143" s="9">
        <v>10338.1</v>
      </c>
      <c r="F143" s="8">
        <f t="shared" si="20"/>
        <v>10150.513508064516</v>
      </c>
      <c r="G143" s="8" t="b">
        <f t="shared" si="21"/>
        <v>0</v>
      </c>
    </row>
    <row r="144" spans="1:7" ht="15" x14ac:dyDescent="0.25">
      <c r="A144" s="2" t="s">
        <v>295</v>
      </c>
      <c r="B144" s="5">
        <v>30</v>
      </c>
      <c r="C144" s="9">
        <v>9890</v>
      </c>
      <c r="D144" s="8">
        <f t="shared" si="19"/>
        <v>10034.229166666668</v>
      </c>
      <c r="E144" s="9">
        <v>9890</v>
      </c>
      <c r="F144" s="8">
        <f t="shared" si="20"/>
        <v>10034.229166666668</v>
      </c>
      <c r="G144" s="8" t="b">
        <f t="shared" si="21"/>
        <v>0</v>
      </c>
    </row>
    <row r="145" spans="1:7" ht="15" x14ac:dyDescent="0.25">
      <c r="A145" s="2" t="s">
        <v>296</v>
      </c>
      <c r="B145" s="5">
        <v>31</v>
      </c>
      <c r="C145" s="9">
        <v>8157.9</v>
      </c>
      <c r="D145" s="8">
        <f t="shared" si="19"/>
        <v>8009.8735887096764</v>
      </c>
      <c r="E145" s="9">
        <v>8157.9</v>
      </c>
      <c r="F145" s="8">
        <f t="shared" si="20"/>
        <v>8009.8735887096764</v>
      </c>
      <c r="G145" s="8" t="b">
        <f t="shared" si="21"/>
        <v>0</v>
      </c>
    </row>
    <row r="146" spans="1:7" ht="15" x14ac:dyDescent="0.25">
      <c r="A146" s="2" t="s">
        <v>297</v>
      </c>
      <c r="B146" s="5">
        <v>31</v>
      </c>
      <c r="C146" s="9">
        <v>9687</v>
      </c>
      <c r="D146" s="8">
        <f t="shared" si="19"/>
        <v>9511.227822580644</v>
      </c>
      <c r="E146" s="9">
        <v>9687</v>
      </c>
      <c r="F146" s="8">
        <f t="shared" si="20"/>
        <v>9511.227822580644</v>
      </c>
      <c r="G146" s="8" t="b">
        <f t="shared" si="21"/>
        <v>0</v>
      </c>
    </row>
    <row r="147" spans="1:7" ht="15" x14ac:dyDescent="0.25">
      <c r="A147" s="2" t="s">
        <v>298</v>
      </c>
      <c r="B147" s="5">
        <v>28</v>
      </c>
      <c r="C147" s="9">
        <v>8893.2999999999993</v>
      </c>
      <c r="D147" s="8">
        <f t="shared" si="19"/>
        <v>9667.4935267857127</v>
      </c>
      <c r="E147" s="9">
        <v>8893.2999999999993</v>
      </c>
      <c r="F147" s="8">
        <f t="shared" si="20"/>
        <v>9667.4935267857127</v>
      </c>
      <c r="G147" s="8" t="b">
        <f t="shared" si="21"/>
        <v>0</v>
      </c>
    </row>
    <row r="148" spans="1:7" ht="15" x14ac:dyDescent="0.25">
      <c r="A148" s="2" t="s">
        <v>299</v>
      </c>
      <c r="B148" s="5">
        <v>31</v>
      </c>
      <c r="C148" s="9">
        <v>16298.7</v>
      </c>
      <c r="D148" s="8">
        <f t="shared" si="19"/>
        <v>16002.95745967742</v>
      </c>
      <c r="E148" s="9">
        <v>16298.7</v>
      </c>
      <c r="F148" s="8">
        <f t="shared" si="20"/>
        <v>16002.95745967742</v>
      </c>
      <c r="G148" s="8" t="b">
        <f t="shared" si="21"/>
        <v>0</v>
      </c>
    </row>
    <row r="149" spans="1:7" ht="15" x14ac:dyDescent="0.25">
      <c r="A149" s="2" t="s">
        <v>300</v>
      </c>
      <c r="B149" s="5">
        <v>30</v>
      </c>
      <c r="C149" s="9">
        <v>10131.1</v>
      </c>
      <c r="D149" s="8">
        <f t="shared" si="19"/>
        <v>10278.845208333334</v>
      </c>
      <c r="E149" s="9">
        <v>10131.1</v>
      </c>
      <c r="F149" s="8">
        <f t="shared" si="20"/>
        <v>10278.845208333334</v>
      </c>
      <c r="G149" s="8" t="b">
        <f t="shared" si="21"/>
        <v>0</v>
      </c>
    </row>
    <row r="150" spans="1:7" ht="15" x14ac:dyDescent="0.25">
      <c r="A150" s="2" t="s">
        <v>301</v>
      </c>
      <c r="B150" s="5">
        <v>31</v>
      </c>
      <c r="C150" s="9">
        <v>11060.3</v>
      </c>
      <c r="D150" s="8">
        <f t="shared" si="19"/>
        <v>10859.609072580644</v>
      </c>
      <c r="E150" s="9">
        <v>11060.3</v>
      </c>
      <c r="F150" s="8">
        <f t="shared" si="20"/>
        <v>10859.609072580644</v>
      </c>
      <c r="G150" s="8" t="b">
        <f t="shared" si="21"/>
        <v>0</v>
      </c>
    </row>
    <row r="151" spans="1:7" ht="15" x14ac:dyDescent="0.25">
      <c r="A151" s="2" t="s">
        <v>302</v>
      </c>
      <c r="B151" s="5">
        <v>30</v>
      </c>
      <c r="C151" s="9">
        <v>11024.8</v>
      </c>
      <c r="D151" s="8">
        <f t="shared" si="19"/>
        <v>11185.578333333333</v>
      </c>
      <c r="E151" s="9">
        <v>11024.8</v>
      </c>
      <c r="F151" s="8">
        <f t="shared" si="20"/>
        <v>11185.578333333333</v>
      </c>
      <c r="G151" s="8" t="b">
        <f t="shared" si="21"/>
        <v>0</v>
      </c>
    </row>
    <row r="152" spans="1:7" ht="15" x14ac:dyDescent="0.25">
      <c r="A152" s="2" t="s">
        <v>303</v>
      </c>
      <c r="B152" s="5">
        <v>31</v>
      </c>
      <c r="C152" s="9">
        <v>10950.5</v>
      </c>
      <c r="D152" s="8">
        <f t="shared" si="19"/>
        <v>10751.801411290322</v>
      </c>
      <c r="E152" s="9">
        <v>10950.5</v>
      </c>
      <c r="F152" s="8">
        <f t="shared" si="20"/>
        <v>10751.801411290322</v>
      </c>
      <c r="G152" s="8" t="b">
        <f t="shared" si="21"/>
        <v>0</v>
      </c>
    </row>
    <row r="153" spans="1:7" ht="15" x14ac:dyDescent="0.25">
      <c r="A153" s="2" t="s">
        <v>304</v>
      </c>
      <c r="B153" s="5">
        <v>31</v>
      </c>
      <c r="C153" s="9">
        <v>8964.2999999999993</v>
      </c>
      <c r="D153" s="8">
        <f t="shared" si="19"/>
        <v>8801.6413306451595</v>
      </c>
      <c r="E153" s="9">
        <v>8964.2999999999993</v>
      </c>
      <c r="F153" s="8">
        <f t="shared" si="20"/>
        <v>8801.6413306451595</v>
      </c>
      <c r="G153" s="8" t="b">
        <f t="shared" si="21"/>
        <v>0</v>
      </c>
    </row>
    <row r="154" spans="1:7" ht="15" x14ac:dyDescent="0.25">
      <c r="A154" s="2" t="s">
        <v>305</v>
      </c>
      <c r="B154" s="5">
        <v>30</v>
      </c>
      <c r="C154" s="9">
        <v>15223.2</v>
      </c>
      <c r="D154" s="8">
        <f t="shared" si="19"/>
        <v>15445.205000000002</v>
      </c>
      <c r="E154" s="9">
        <v>15223.2</v>
      </c>
      <c r="F154" s="8">
        <f t="shared" si="20"/>
        <v>15445.205000000002</v>
      </c>
      <c r="G154" s="8" t="b">
        <f t="shared" si="21"/>
        <v>0</v>
      </c>
    </row>
    <row r="155" spans="1:7" ht="15" x14ac:dyDescent="0.25">
      <c r="A155" s="2" t="s">
        <v>306</v>
      </c>
      <c r="B155" s="5">
        <v>31</v>
      </c>
      <c r="C155" s="9">
        <v>11444.5</v>
      </c>
      <c r="D155" s="8">
        <f t="shared" si="19"/>
        <v>11236.837701612903</v>
      </c>
      <c r="E155" s="9">
        <v>11444.5</v>
      </c>
      <c r="F155" s="8">
        <f t="shared" si="20"/>
        <v>11236.837701612903</v>
      </c>
      <c r="G155" s="8" t="b">
        <f t="shared" si="21"/>
        <v>0</v>
      </c>
    </row>
    <row r="156" spans="1:7" ht="15" x14ac:dyDescent="0.25">
      <c r="A156" s="2" t="s">
        <v>307</v>
      </c>
      <c r="B156" s="5">
        <v>30</v>
      </c>
      <c r="C156" s="9">
        <v>10831</v>
      </c>
      <c r="D156" s="8">
        <f t="shared" si="19"/>
        <v>10988.952083333334</v>
      </c>
      <c r="E156" s="9">
        <v>10831</v>
      </c>
      <c r="F156" s="8">
        <f t="shared" si="20"/>
        <v>10988.952083333334</v>
      </c>
      <c r="G156" s="8" t="b">
        <f t="shared" si="21"/>
        <v>0</v>
      </c>
    </row>
    <row r="157" spans="1:7" ht="15" x14ac:dyDescent="0.25">
      <c r="A157" s="2" t="s">
        <v>308</v>
      </c>
      <c r="B157" s="5">
        <v>31</v>
      </c>
      <c r="C157" s="9">
        <v>8932.4</v>
      </c>
      <c r="D157" s="8">
        <f t="shared" si="19"/>
        <v>8770.3201612903213</v>
      </c>
      <c r="E157" s="9">
        <v>8932.4</v>
      </c>
      <c r="F157" s="8">
        <f t="shared" si="20"/>
        <v>8770.3201612903213</v>
      </c>
      <c r="G157" s="8" t="b">
        <f t="shared" si="21"/>
        <v>0</v>
      </c>
    </row>
    <row r="158" spans="1:7" ht="15" x14ac:dyDescent="0.25">
      <c r="A158" s="2" t="s">
        <v>309</v>
      </c>
      <c r="B158" s="5">
        <v>31</v>
      </c>
      <c r="C158" s="9">
        <v>10787.2</v>
      </c>
      <c r="D158" s="8">
        <f t="shared" si="19"/>
        <v>10591.464516129032</v>
      </c>
      <c r="E158" s="9">
        <v>10787.2</v>
      </c>
      <c r="F158" s="8">
        <f t="shared" si="20"/>
        <v>10591.464516129032</v>
      </c>
      <c r="G158" s="8" t="b">
        <f t="shared" si="21"/>
        <v>0</v>
      </c>
    </row>
    <row r="159" spans="1:7" ht="15" x14ac:dyDescent="0.25">
      <c r="A159" s="2" t="s">
        <v>310</v>
      </c>
      <c r="B159" s="5">
        <v>28</v>
      </c>
      <c r="C159" s="9">
        <v>9949.2999999999993</v>
      </c>
      <c r="D159" s="8">
        <f t="shared" si="19"/>
        <v>10815.422098214285</v>
      </c>
      <c r="E159" s="9">
        <v>9949.2999999999993</v>
      </c>
      <c r="F159" s="8">
        <f t="shared" si="20"/>
        <v>10815.422098214285</v>
      </c>
      <c r="G159" s="8" t="b">
        <f t="shared" si="21"/>
        <v>0</v>
      </c>
    </row>
    <row r="160" spans="1:7" ht="15" x14ac:dyDescent="0.25">
      <c r="A160" s="2" t="s">
        <v>311</v>
      </c>
      <c r="B160" s="5">
        <v>31</v>
      </c>
      <c r="C160" s="9">
        <v>16698.7</v>
      </c>
      <c r="D160" s="8">
        <f t="shared" si="19"/>
        <v>16395.699395161289</v>
      </c>
      <c r="E160" s="9">
        <v>16698.7</v>
      </c>
      <c r="F160" s="8">
        <f t="shared" si="20"/>
        <v>16395.699395161289</v>
      </c>
      <c r="G160" s="8" t="b">
        <f t="shared" si="21"/>
        <v>0</v>
      </c>
    </row>
    <row r="161" spans="1:7" ht="15" x14ac:dyDescent="0.25">
      <c r="A161" s="2" t="s">
        <v>312</v>
      </c>
      <c r="B161" s="5">
        <v>30</v>
      </c>
      <c r="C161" s="9">
        <v>12307.6</v>
      </c>
      <c r="D161" s="8">
        <f t="shared" si="19"/>
        <v>12487.085833333334</v>
      </c>
      <c r="E161" s="9">
        <v>12307.6</v>
      </c>
      <c r="F161" s="8">
        <f t="shared" si="20"/>
        <v>12487.085833333334</v>
      </c>
      <c r="G161" s="8" t="b">
        <f t="shared" si="21"/>
        <v>0</v>
      </c>
    </row>
    <row r="162" spans="1:7" ht="15" x14ac:dyDescent="0.25">
      <c r="A162" s="2" t="s">
        <v>313</v>
      </c>
      <c r="B162" s="5">
        <v>31</v>
      </c>
      <c r="C162" s="9">
        <v>12308.6</v>
      </c>
      <c r="D162" s="8">
        <f t="shared" si="19"/>
        <v>12085.258467741935</v>
      </c>
      <c r="E162" s="9">
        <v>12308.6</v>
      </c>
      <c r="F162" s="8">
        <f t="shared" si="20"/>
        <v>12085.258467741935</v>
      </c>
      <c r="G162" s="8" t="b">
        <f t="shared" si="21"/>
        <v>0</v>
      </c>
    </row>
    <row r="163" spans="1:7" ht="15" x14ac:dyDescent="0.25">
      <c r="A163" s="2" t="s">
        <v>314</v>
      </c>
      <c r="B163" s="5">
        <v>30</v>
      </c>
      <c r="C163" s="9">
        <v>12516.8</v>
      </c>
      <c r="D163" s="8">
        <f t="shared" si="19"/>
        <v>12699.336666666666</v>
      </c>
      <c r="E163" s="9">
        <v>12516.8</v>
      </c>
      <c r="F163" s="8">
        <f t="shared" si="20"/>
        <v>12699.336666666666</v>
      </c>
      <c r="G163" s="8" t="b">
        <f t="shared" si="21"/>
        <v>0</v>
      </c>
    </row>
    <row r="164" spans="1:7" ht="15" x14ac:dyDescent="0.25">
      <c r="A164" s="2" t="s">
        <v>315</v>
      </c>
      <c r="B164" s="5">
        <v>31</v>
      </c>
      <c r="C164" s="9">
        <v>12171.8</v>
      </c>
      <c r="D164" s="8">
        <f t="shared" si="19"/>
        <v>11950.940725806451</v>
      </c>
      <c r="E164" s="9">
        <v>12171.8</v>
      </c>
      <c r="F164" s="8">
        <f t="shared" si="20"/>
        <v>11950.940725806451</v>
      </c>
      <c r="G164" s="8" t="b">
        <f t="shared" si="21"/>
        <v>0</v>
      </c>
    </row>
    <row r="165" spans="1:7" ht="15" x14ac:dyDescent="0.25">
      <c r="A165" s="2" t="s">
        <v>316</v>
      </c>
      <c r="B165" s="5">
        <v>31</v>
      </c>
      <c r="C165" s="9">
        <v>10117.5</v>
      </c>
      <c r="D165" s="8">
        <f t="shared" si="19"/>
        <v>9933.916330645161</v>
      </c>
      <c r="E165" s="9">
        <v>10117.5</v>
      </c>
      <c r="F165" s="8">
        <f t="shared" si="20"/>
        <v>9933.916330645161</v>
      </c>
      <c r="G165" s="8" t="b">
        <f t="shared" si="21"/>
        <v>0</v>
      </c>
    </row>
    <row r="166" spans="1:7" ht="15" x14ac:dyDescent="0.25">
      <c r="A166" s="2" t="s">
        <v>317</v>
      </c>
      <c r="B166" s="5">
        <v>30</v>
      </c>
      <c r="C166" s="9">
        <v>16700.599999999999</v>
      </c>
      <c r="D166" s="8">
        <f t="shared" si="19"/>
        <v>16944.150416666667</v>
      </c>
      <c r="E166" s="9">
        <v>16700.599999999999</v>
      </c>
      <c r="F166" s="8">
        <f t="shared" si="20"/>
        <v>16944.150416666667</v>
      </c>
      <c r="G166" s="8" t="b">
        <f t="shared" si="21"/>
        <v>0</v>
      </c>
    </row>
    <row r="167" spans="1:7" ht="15" x14ac:dyDescent="0.25">
      <c r="A167" s="2" t="s">
        <v>318</v>
      </c>
      <c r="B167" s="5">
        <v>31</v>
      </c>
      <c r="C167" s="9">
        <v>12761.8</v>
      </c>
      <c r="D167" s="8">
        <f t="shared" si="19"/>
        <v>12530.23508064516</v>
      </c>
      <c r="E167" s="9">
        <v>12761.8</v>
      </c>
      <c r="F167" s="8">
        <f t="shared" si="20"/>
        <v>12530.23508064516</v>
      </c>
      <c r="G167" s="8" t="b">
        <f t="shared" si="21"/>
        <v>0</v>
      </c>
    </row>
    <row r="168" spans="1:7" ht="15" x14ac:dyDescent="0.25">
      <c r="A168" s="2" t="s">
        <v>319</v>
      </c>
      <c r="B168" s="5">
        <v>30</v>
      </c>
      <c r="C168" s="9">
        <v>12135.5</v>
      </c>
      <c r="D168" s="8">
        <f t="shared" si="19"/>
        <v>12312.476041666667</v>
      </c>
      <c r="E168" s="9">
        <v>12135.5</v>
      </c>
      <c r="F168" s="8">
        <f t="shared" si="20"/>
        <v>12312.476041666667</v>
      </c>
      <c r="G168" s="8" t="b">
        <f t="shared" si="21"/>
        <v>0</v>
      </c>
    </row>
    <row r="169" spans="1:7" ht="15" x14ac:dyDescent="0.25">
      <c r="A169" s="2" t="s">
        <v>320</v>
      </c>
      <c r="B169" s="5">
        <v>31</v>
      </c>
      <c r="C169" s="9">
        <v>10716.6</v>
      </c>
      <c r="D169" s="8">
        <f t="shared" si="19"/>
        <v>10522.14556451613</v>
      </c>
      <c r="E169" s="9">
        <v>10716.6</v>
      </c>
      <c r="F169" s="8">
        <f t="shared" si="20"/>
        <v>10522.14556451613</v>
      </c>
      <c r="G169" s="8" t="b">
        <f t="shared" si="21"/>
        <v>0</v>
      </c>
    </row>
    <row r="170" spans="1:7" ht="15" x14ac:dyDescent="0.25">
      <c r="A170" s="2" t="s">
        <v>321</v>
      </c>
      <c r="B170" s="5">
        <v>31</v>
      </c>
      <c r="C170" s="9">
        <v>12150</v>
      </c>
      <c r="D170" s="8">
        <f t="shared" si="19"/>
        <v>11929.53629032258</v>
      </c>
      <c r="E170" s="9">
        <v>12150</v>
      </c>
      <c r="F170" s="8">
        <f t="shared" si="20"/>
        <v>11929.53629032258</v>
      </c>
      <c r="G170" s="8" t="b">
        <f t="shared" si="21"/>
        <v>0</v>
      </c>
    </row>
    <row r="171" spans="1:7" ht="15" x14ac:dyDescent="0.25">
      <c r="A171" s="2" t="s">
        <v>322</v>
      </c>
      <c r="B171" s="5">
        <v>28</v>
      </c>
      <c r="C171" s="9">
        <v>10629</v>
      </c>
      <c r="D171" s="8">
        <f t="shared" si="19"/>
        <v>11554.292410714286</v>
      </c>
      <c r="E171" s="9">
        <v>10629</v>
      </c>
      <c r="F171" s="8">
        <f t="shared" si="20"/>
        <v>11554.292410714286</v>
      </c>
      <c r="G171" s="8" t="b">
        <f t="shared" si="21"/>
        <v>0</v>
      </c>
    </row>
    <row r="172" spans="1:7" ht="15" x14ac:dyDescent="0.25">
      <c r="A172" s="2" t="s">
        <v>323</v>
      </c>
      <c r="B172" s="5">
        <v>31</v>
      </c>
      <c r="C172" s="9">
        <v>19637.099999999999</v>
      </c>
      <c r="D172" s="8">
        <f t="shared" si="19"/>
        <v>19280.781653225804</v>
      </c>
      <c r="E172" s="9">
        <v>19637.099999999999</v>
      </c>
      <c r="F172" s="8">
        <f t="shared" si="20"/>
        <v>19280.781653225804</v>
      </c>
      <c r="G172" s="8" t="b">
        <f t="shared" si="21"/>
        <v>0</v>
      </c>
    </row>
    <row r="173" spans="1:7" ht="15" x14ac:dyDescent="0.25">
      <c r="A173" s="2" t="s">
        <v>324</v>
      </c>
      <c r="B173" s="5">
        <v>30</v>
      </c>
      <c r="C173" s="9">
        <v>13269.9</v>
      </c>
      <c r="D173" s="8">
        <f t="shared" si="19"/>
        <v>13463.419375000001</v>
      </c>
      <c r="E173" s="9">
        <v>13269.9</v>
      </c>
      <c r="F173" s="8">
        <f t="shared" si="20"/>
        <v>13463.419375000001</v>
      </c>
      <c r="G173" s="8" t="b">
        <f t="shared" si="21"/>
        <v>0</v>
      </c>
    </row>
    <row r="174" spans="1:7" ht="15" x14ac:dyDescent="0.25">
      <c r="A174" s="2" t="s">
        <v>325</v>
      </c>
      <c r="B174" s="5">
        <v>31</v>
      </c>
      <c r="C174" s="9">
        <v>13335.6</v>
      </c>
      <c r="D174" s="8">
        <f t="shared" si="19"/>
        <v>13093.623387096774</v>
      </c>
      <c r="E174" s="9">
        <v>13335.6</v>
      </c>
      <c r="F174" s="8">
        <f t="shared" si="20"/>
        <v>13093.623387096774</v>
      </c>
      <c r="G174" s="8" t="b">
        <f t="shared" si="21"/>
        <v>0</v>
      </c>
    </row>
    <row r="175" spans="1:7" ht="15" x14ac:dyDescent="0.25">
      <c r="A175" s="2" t="s">
        <v>326</v>
      </c>
      <c r="B175" s="5">
        <v>30</v>
      </c>
      <c r="C175" s="9">
        <v>13917.2</v>
      </c>
      <c r="D175" s="8">
        <f t="shared" si="19"/>
        <v>14120.159166666668</v>
      </c>
      <c r="E175" s="9">
        <v>13917.2</v>
      </c>
      <c r="F175" s="8">
        <f t="shared" si="20"/>
        <v>14120.159166666668</v>
      </c>
      <c r="G175" s="8" t="b">
        <f t="shared" si="21"/>
        <v>0</v>
      </c>
    </row>
    <row r="176" spans="1:7" ht="15" x14ac:dyDescent="0.25">
      <c r="A176" s="2" t="s">
        <v>327</v>
      </c>
      <c r="B176" s="5">
        <v>31</v>
      </c>
      <c r="C176" s="9">
        <v>13416.3</v>
      </c>
      <c r="D176" s="8">
        <f t="shared" si="19"/>
        <v>13172.859072580644</v>
      </c>
      <c r="E176" s="9">
        <v>13416.3</v>
      </c>
      <c r="F176" s="8">
        <f t="shared" si="20"/>
        <v>13172.859072580644</v>
      </c>
      <c r="G176" s="8" t="b">
        <f t="shared" si="21"/>
        <v>0</v>
      </c>
    </row>
    <row r="177" spans="1:7" ht="15" x14ac:dyDescent="0.25">
      <c r="A177" s="2" t="s">
        <v>328</v>
      </c>
      <c r="B177" s="5">
        <v>31</v>
      </c>
      <c r="C177" s="9">
        <v>10792</v>
      </c>
      <c r="D177" s="8">
        <f t="shared" si="19"/>
        <v>10596.177419354839</v>
      </c>
      <c r="E177" s="9">
        <v>10792</v>
      </c>
      <c r="F177" s="8">
        <f t="shared" si="20"/>
        <v>10596.177419354839</v>
      </c>
      <c r="G177" s="8" t="b">
        <f t="shared" si="21"/>
        <v>0</v>
      </c>
    </row>
    <row r="178" spans="1:7" ht="15" x14ac:dyDescent="0.25">
      <c r="A178" s="2" t="s">
        <v>329</v>
      </c>
      <c r="B178" s="5">
        <v>30</v>
      </c>
      <c r="C178" s="9">
        <v>18551.5</v>
      </c>
      <c r="D178" s="8">
        <f t="shared" si="19"/>
        <v>18822.042708333334</v>
      </c>
      <c r="E178" s="9">
        <v>18551.5</v>
      </c>
      <c r="F178" s="8">
        <f t="shared" si="20"/>
        <v>18822.042708333334</v>
      </c>
      <c r="G178" s="8" t="b">
        <f t="shared" si="21"/>
        <v>0</v>
      </c>
    </row>
    <row r="179" spans="1:7" ht="15" x14ac:dyDescent="0.25">
      <c r="A179" s="2" t="s">
        <v>330</v>
      </c>
      <c r="B179" s="5">
        <v>31</v>
      </c>
      <c r="C179" s="9">
        <v>13566.1</v>
      </c>
      <c r="D179" s="8">
        <f t="shared" si="19"/>
        <v>13319.940927419355</v>
      </c>
      <c r="E179" s="9">
        <v>13566.1</v>
      </c>
      <c r="F179" s="8">
        <f t="shared" si="20"/>
        <v>13319.940927419355</v>
      </c>
      <c r="G179" s="8" t="b">
        <f t="shared" si="21"/>
        <v>0</v>
      </c>
    </row>
    <row r="180" spans="1:7" ht="15" x14ac:dyDescent="0.25">
      <c r="A180" s="2" t="s">
        <v>331</v>
      </c>
      <c r="B180" s="5">
        <v>30</v>
      </c>
      <c r="C180" s="9">
        <v>12477.1</v>
      </c>
      <c r="D180" s="8">
        <f t="shared" si="19"/>
        <v>12659.057708333334</v>
      </c>
      <c r="E180" s="9">
        <v>12477.1</v>
      </c>
      <c r="F180" s="8">
        <f t="shared" si="20"/>
        <v>12659.057708333334</v>
      </c>
      <c r="G180" s="8" t="b">
        <f t="shared" si="21"/>
        <v>0</v>
      </c>
    </row>
    <row r="181" spans="1:7" ht="15" x14ac:dyDescent="0.25">
      <c r="A181" s="2" t="s">
        <v>332</v>
      </c>
      <c r="B181" s="5">
        <v>31</v>
      </c>
      <c r="C181" s="9">
        <v>11435</v>
      </c>
      <c r="D181" s="8">
        <f t="shared" si="19"/>
        <v>11227.510080645161</v>
      </c>
      <c r="E181" s="9">
        <v>11435</v>
      </c>
      <c r="F181" s="8">
        <f t="shared" si="20"/>
        <v>11227.510080645161</v>
      </c>
      <c r="G181" s="8" t="b">
        <f t="shared" si="21"/>
        <v>0</v>
      </c>
    </row>
    <row r="182" spans="1:7" ht="15" x14ac:dyDescent="0.25">
      <c r="A182" s="2" t="s">
        <v>333</v>
      </c>
      <c r="B182" s="5">
        <v>31</v>
      </c>
      <c r="C182" s="9">
        <v>12453.9</v>
      </c>
      <c r="D182" s="8">
        <f t="shared" si="19"/>
        <v>12227.92197580645</v>
      </c>
      <c r="E182" s="9">
        <v>12453.9</v>
      </c>
      <c r="F182" s="8">
        <f t="shared" si="20"/>
        <v>12227.92197580645</v>
      </c>
      <c r="G182" s="8" t="b">
        <f t="shared" si="21"/>
        <v>0</v>
      </c>
    </row>
    <row r="183" spans="1:7" ht="15" x14ac:dyDescent="0.25">
      <c r="A183" s="2" t="s">
        <v>334</v>
      </c>
      <c r="B183" s="5">
        <v>28</v>
      </c>
      <c r="C183" s="9">
        <v>11360.3</v>
      </c>
      <c r="D183" s="8">
        <f t="shared" si="19"/>
        <v>12349.254687499999</v>
      </c>
      <c r="E183" s="9">
        <v>11360.3</v>
      </c>
      <c r="F183" s="8">
        <f t="shared" si="20"/>
        <v>12349.254687499999</v>
      </c>
      <c r="G183" s="8" t="b">
        <f t="shared" si="21"/>
        <v>0</v>
      </c>
    </row>
    <row r="184" spans="1:7" ht="15" x14ac:dyDescent="0.25">
      <c r="A184" s="2" t="s">
        <v>335</v>
      </c>
      <c r="B184" s="5">
        <v>31</v>
      </c>
      <c r="C184" s="9">
        <v>21014.9</v>
      </c>
      <c r="D184" s="8">
        <f t="shared" si="19"/>
        <v>20633.581249999999</v>
      </c>
      <c r="E184" s="9">
        <v>21014.9</v>
      </c>
      <c r="F184" s="8">
        <f t="shared" si="20"/>
        <v>20633.581249999999</v>
      </c>
      <c r="G184" s="8" t="b">
        <f t="shared" si="21"/>
        <v>0</v>
      </c>
    </row>
    <row r="185" spans="1:7" ht="15" x14ac:dyDescent="0.25">
      <c r="A185" s="2" t="s">
        <v>336</v>
      </c>
      <c r="B185" s="5">
        <v>30</v>
      </c>
      <c r="C185" s="9">
        <v>14167.5</v>
      </c>
      <c r="D185" s="8">
        <f t="shared" si="19"/>
        <v>14374.109375</v>
      </c>
      <c r="E185" s="9">
        <v>14167.5</v>
      </c>
      <c r="F185" s="8">
        <f t="shared" si="20"/>
        <v>14374.109375</v>
      </c>
      <c r="G185" s="8" t="b">
        <f t="shared" si="21"/>
        <v>0</v>
      </c>
    </row>
    <row r="186" spans="1:7" ht="15" x14ac:dyDescent="0.25">
      <c r="A186" s="2" t="s">
        <v>337</v>
      </c>
      <c r="B186" s="5">
        <v>31</v>
      </c>
      <c r="C186" s="9">
        <v>14004.2</v>
      </c>
      <c r="D186" s="8">
        <f t="shared" si="19"/>
        <v>13750.091532258064</v>
      </c>
      <c r="E186" s="9">
        <v>14004.2</v>
      </c>
      <c r="F186" s="8">
        <f t="shared" si="20"/>
        <v>13750.091532258064</v>
      </c>
      <c r="G186" s="8" t="b">
        <f t="shared" si="21"/>
        <v>0</v>
      </c>
    </row>
    <row r="187" spans="1:7" ht="15" x14ac:dyDescent="0.25">
      <c r="A187" s="2" t="s">
        <v>338</v>
      </c>
      <c r="B187" s="5">
        <v>30</v>
      </c>
      <c r="C187" s="9">
        <v>15838.3</v>
      </c>
      <c r="D187" s="8">
        <f t="shared" si="19"/>
        <v>16069.275208333334</v>
      </c>
      <c r="E187" s="9">
        <v>15838.3</v>
      </c>
      <c r="F187" s="8">
        <f t="shared" si="20"/>
        <v>16069.275208333334</v>
      </c>
      <c r="G187" s="8" t="b">
        <f t="shared" si="21"/>
        <v>0</v>
      </c>
    </row>
    <row r="188" spans="1:7" ht="15" x14ac:dyDescent="0.25">
      <c r="A188" s="2" t="s">
        <v>339</v>
      </c>
      <c r="B188" s="5">
        <v>31</v>
      </c>
      <c r="C188" s="9">
        <v>14581.7</v>
      </c>
      <c r="D188" s="8">
        <f t="shared" si="19"/>
        <v>14317.112701612903</v>
      </c>
      <c r="E188" s="9">
        <v>14581.7</v>
      </c>
      <c r="F188" s="8">
        <f t="shared" si="20"/>
        <v>14317.112701612903</v>
      </c>
      <c r="G188" s="8" t="b">
        <f t="shared" si="21"/>
        <v>0</v>
      </c>
    </row>
    <row r="189" spans="1:7" ht="15" x14ac:dyDescent="0.25">
      <c r="A189" s="2" t="s">
        <v>340</v>
      </c>
      <c r="B189" s="5">
        <v>31</v>
      </c>
      <c r="C189" s="9">
        <v>11341.9</v>
      </c>
      <c r="D189" s="8">
        <f t="shared" si="19"/>
        <v>11136.099395161289</v>
      </c>
      <c r="E189" s="9">
        <v>11341.9</v>
      </c>
      <c r="F189" s="8">
        <f t="shared" si="20"/>
        <v>11136.099395161289</v>
      </c>
      <c r="G189" s="8" t="b">
        <f t="shared" si="21"/>
        <v>0</v>
      </c>
    </row>
    <row r="190" spans="1:7" ht="15" x14ac:dyDescent="0.25">
      <c r="A190" s="2" t="s">
        <v>341</v>
      </c>
      <c r="B190" s="5">
        <v>30</v>
      </c>
      <c r="C190" s="9">
        <v>20092</v>
      </c>
      <c r="D190" s="8">
        <f t="shared" si="19"/>
        <v>20385.008333333335</v>
      </c>
      <c r="E190" s="9">
        <v>20092</v>
      </c>
      <c r="F190" s="8">
        <f t="shared" si="20"/>
        <v>20385.008333333335</v>
      </c>
      <c r="G190" s="8" t="b">
        <f t="shared" si="21"/>
        <v>0</v>
      </c>
    </row>
    <row r="191" spans="1:7" ht="15" x14ac:dyDescent="0.25">
      <c r="A191" s="2" t="s">
        <v>342</v>
      </c>
      <c r="B191" s="5">
        <v>31</v>
      </c>
      <c r="C191" s="9">
        <v>14435.9</v>
      </c>
      <c r="D191" s="8">
        <f t="shared" si="19"/>
        <v>14173.958266129031</v>
      </c>
      <c r="E191" s="9">
        <v>14435.9</v>
      </c>
      <c r="F191" s="8">
        <f t="shared" si="20"/>
        <v>14173.958266129031</v>
      </c>
      <c r="G191" s="8" t="b">
        <f t="shared" si="21"/>
        <v>0</v>
      </c>
    </row>
    <row r="192" spans="1:7" ht="15" x14ac:dyDescent="0.25">
      <c r="A192" s="2" t="s">
        <v>343</v>
      </c>
      <c r="B192" s="5">
        <v>30</v>
      </c>
      <c r="C192" s="9">
        <v>13790</v>
      </c>
      <c r="D192" s="8">
        <f t="shared" si="19"/>
        <v>13991.104166666668</v>
      </c>
      <c r="E192" s="9">
        <v>13790</v>
      </c>
      <c r="F192" s="8">
        <f t="shared" si="20"/>
        <v>13991.104166666668</v>
      </c>
      <c r="G192" s="8" t="b">
        <f t="shared" si="21"/>
        <v>0</v>
      </c>
    </row>
    <row r="193" spans="1:8" ht="15" x14ac:dyDescent="0.25">
      <c r="A193" s="2" t="s">
        <v>344</v>
      </c>
      <c r="B193" s="5">
        <v>31</v>
      </c>
      <c r="C193" s="9">
        <v>12702</v>
      </c>
      <c r="D193" s="8">
        <f t="shared" si="19"/>
        <v>12471.520161290322</v>
      </c>
      <c r="E193" s="9">
        <v>12702</v>
      </c>
      <c r="F193" s="8">
        <f t="shared" si="20"/>
        <v>12471.520161290322</v>
      </c>
      <c r="G193" s="8" t="b">
        <f t="shared" si="21"/>
        <v>0</v>
      </c>
    </row>
    <row r="194" spans="1:8" ht="15" x14ac:dyDescent="0.25">
      <c r="A194" s="2" t="s">
        <v>345</v>
      </c>
      <c r="B194" s="5">
        <v>31</v>
      </c>
      <c r="C194" s="9">
        <v>13650.5</v>
      </c>
      <c r="D194" s="8">
        <f t="shared" ref="D194:D253" si="22">C194*(365.25/(12*B194))</f>
        <v>13402.809475806451</v>
      </c>
      <c r="E194" s="9">
        <v>13650.5</v>
      </c>
      <c r="F194" s="8">
        <f t="shared" ref="F194:F253" si="23">E194*(365.25/(12*B194))</f>
        <v>13402.809475806451</v>
      </c>
      <c r="G194" s="8" t="b">
        <f t="shared" si="21"/>
        <v>0</v>
      </c>
    </row>
    <row r="195" spans="1:8" ht="15" x14ac:dyDescent="0.25">
      <c r="A195" s="2" t="s">
        <v>346</v>
      </c>
      <c r="B195" s="5">
        <v>28</v>
      </c>
      <c r="C195" s="9">
        <v>13093.3</v>
      </c>
      <c r="D195" s="8">
        <f t="shared" si="22"/>
        <v>14233.118526785713</v>
      </c>
      <c r="E195" s="9">
        <v>13093.3</v>
      </c>
      <c r="F195" s="8">
        <f t="shared" si="23"/>
        <v>14233.118526785713</v>
      </c>
      <c r="G195" s="8" t="b">
        <f t="shared" ref="G195:G253" si="24">OR(F195&gt;$L$15,F195&lt;$L$16)</f>
        <v>0</v>
      </c>
    </row>
    <row r="196" spans="1:8" ht="15" x14ac:dyDescent="0.25">
      <c r="A196" s="2" t="s">
        <v>347</v>
      </c>
      <c r="B196" s="5">
        <v>31</v>
      </c>
      <c r="C196" s="9">
        <v>23691.200000000001</v>
      </c>
      <c r="D196" s="8">
        <f t="shared" si="22"/>
        <v>23261.31935483871</v>
      </c>
      <c r="E196" s="9">
        <v>23691.200000000001</v>
      </c>
      <c r="F196" s="8">
        <f t="shared" si="23"/>
        <v>23261.31935483871</v>
      </c>
      <c r="G196" s="21" t="b">
        <f t="shared" si="24"/>
        <v>1</v>
      </c>
      <c r="H196" t="s">
        <v>441</v>
      </c>
    </row>
    <row r="197" spans="1:8" ht="15" x14ac:dyDescent="0.25">
      <c r="A197" s="2" t="s">
        <v>348</v>
      </c>
      <c r="B197" s="5">
        <v>30</v>
      </c>
      <c r="C197" s="9">
        <v>15661</v>
      </c>
      <c r="D197" s="8">
        <f t="shared" si="22"/>
        <v>15889.389583333334</v>
      </c>
      <c r="E197" s="9">
        <v>15661</v>
      </c>
      <c r="F197" s="8">
        <f t="shared" si="23"/>
        <v>15889.389583333334</v>
      </c>
      <c r="G197" s="8" t="b">
        <f t="shared" si="24"/>
        <v>0</v>
      </c>
    </row>
    <row r="198" spans="1:8" ht="15" x14ac:dyDescent="0.25">
      <c r="A198" s="2" t="s">
        <v>349</v>
      </c>
      <c r="B198" s="5">
        <v>31</v>
      </c>
      <c r="C198" s="9">
        <v>15327.8</v>
      </c>
      <c r="D198" s="8">
        <f t="shared" si="22"/>
        <v>15049.674596774192</v>
      </c>
      <c r="E198" s="9">
        <v>15327.8</v>
      </c>
      <c r="F198" s="8">
        <f t="shared" si="23"/>
        <v>15049.674596774192</v>
      </c>
      <c r="G198" s="8" t="b">
        <f t="shared" si="24"/>
        <v>0</v>
      </c>
    </row>
    <row r="199" spans="1:8" ht="15" x14ac:dyDescent="0.25">
      <c r="A199" s="2" t="s">
        <v>350</v>
      </c>
      <c r="B199" s="5">
        <v>30</v>
      </c>
      <c r="C199" s="9">
        <v>16876.099999999999</v>
      </c>
      <c r="D199" s="8">
        <f t="shared" si="22"/>
        <v>17122.209791666664</v>
      </c>
      <c r="E199" s="9">
        <v>16876.099999999999</v>
      </c>
      <c r="F199" s="8">
        <f t="shared" si="23"/>
        <v>17122.209791666664</v>
      </c>
      <c r="G199" s="8" t="b">
        <f t="shared" si="24"/>
        <v>0</v>
      </c>
    </row>
    <row r="200" spans="1:8" ht="15" x14ac:dyDescent="0.25">
      <c r="A200" s="2" t="s">
        <v>351</v>
      </c>
      <c r="B200" s="5">
        <v>31</v>
      </c>
      <c r="C200" s="9">
        <v>14543.3</v>
      </c>
      <c r="D200" s="8">
        <f t="shared" si="22"/>
        <v>14279.409475806451</v>
      </c>
      <c r="E200" s="9">
        <v>14543.3</v>
      </c>
      <c r="F200" s="8">
        <f t="shared" si="23"/>
        <v>14279.409475806451</v>
      </c>
      <c r="G200" s="8" t="b">
        <f t="shared" si="24"/>
        <v>0</v>
      </c>
    </row>
    <row r="201" spans="1:8" ht="15" x14ac:dyDescent="0.25">
      <c r="A201" s="2" t="s">
        <v>352</v>
      </c>
      <c r="B201" s="5">
        <v>31</v>
      </c>
      <c r="C201" s="9">
        <v>12774.1</v>
      </c>
      <c r="D201" s="8">
        <f t="shared" si="22"/>
        <v>12542.311895161291</v>
      </c>
      <c r="E201" s="9">
        <v>12774.1</v>
      </c>
      <c r="F201" s="8">
        <f t="shared" si="23"/>
        <v>12542.311895161291</v>
      </c>
      <c r="G201" s="8" t="b">
        <f t="shared" si="24"/>
        <v>0</v>
      </c>
    </row>
    <row r="202" spans="1:8" ht="15" x14ac:dyDescent="0.25">
      <c r="A202" s="2" t="s">
        <v>353</v>
      </c>
      <c r="B202" s="5">
        <v>30</v>
      </c>
      <c r="C202" s="9">
        <v>22307.599999999999</v>
      </c>
      <c r="D202" s="8">
        <f t="shared" si="22"/>
        <v>22632.919166666667</v>
      </c>
      <c r="E202" s="9">
        <v>22307.599999999999</v>
      </c>
      <c r="F202" s="8">
        <f t="shared" si="23"/>
        <v>22632.919166666667</v>
      </c>
      <c r="G202" s="21" t="b">
        <f t="shared" si="24"/>
        <v>1</v>
      </c>
      <c r="H202" t="s">
        <v>441</v>
      </c>
    </row>
    <row r="203" spans="1:8" ht="15" x14ac:dyDescent="0.25">
      <c r="A203" s="2" t="s">
        <v>354</v>
      </c>
      <c r="B203" s="5">
        <v>31</v>
      </c>
      <c r="C203" s="9">
        <v>15418.2</v>
      </c>
      <c r="D203" s="8">
        <f t="shared" si="22"/>
        <v>15138.434274193549</v>
      </c>
      <c r="E203" s="9">
        <v>15418.2</v>
      </c>
      <c r="F203" s="8">
        <f t="shared" si="23"/>
        <v>15138.434274193549</v>
      </c>
      <c r="G203" s="8" t="b">
        <f t="shared" si="24"/>
        <v>0</v>
      </c>
    </row>
    <row r="204" spans="1:8" ht="15" x14ac:dyDescent="0.25">
      <c r="A204" s="2" t="s">
        <v>355</v>
      </c>
      <c r="B204" s="5">
        <v>30</v>
      </c>
      <c r="C204" s="9">
        <v>15092.9</v>
      </c>
      <c r="D204" s="8">
        <f t="shared" si="22"/>
        <v>15313.004791666668</v>
      </c>
      <c r="E204" s="9">
        <v>15092.9</v>
      </c>
      <c r="F204" s="8">
        <f t="shared" si="23"/>
        <v>15313.004791666668</v>
      </c>
      <c r="G204" s="8" t="b">
        <f t="shared" si="24"/>
        <v>0</v>
      </c>
    </row>
    <row r="205" spans="1:8" ht="15" x14ac:dyDescent="0.25">
      <c r="A205" s="2" t="s">
        <v>356</v>
      </c>
      <c r="B205" s="5">
        <v>31</v>
      </c>
      <c r="C205" s="9">
        <v>13456.8</v>
      </c>
      <c r="D205" s="8">
        <f t="shared" si="22"/>
        <v>13212.624193548387</v>
      </c>
      <c r="E205" s="9">
        <v>13456.8</v>
      </c>
      <c r="F205" s="8">
        <f t="shared" si="23"/>
        <v>13212.624193548387</v>
      </c>
      <c r="G205" s="8" t="b">
        <f t="shared" si="24"/>
        <v>0</v>
      </c>
    </row>
    <row r="206" spans="1:8" ht="15" x14ac:dyDescent="0.25">
      <c r="A206" s="2" t="s">
        <v>357</v>
      </c>
      <c r="B206" s="5">
        <v>31</v>
      </c>
      <c r="C206" s="9">
        <v>14296.8</v>
      </c>
      <c r="D206" s="8">
        <f t="shared" si="22"/>
        <v>14037.382258064516</v>
      </c>
      <c r="E206" s="9">
        <v>14296.8</v>
      </c>
      <c r="F206" s="8">
        <f t="shared" si="23"/>
        <v>14037.382258064516</v>
      </c>
      <c r="G206" s="8" t="b">
        <f t="shared" si="24"/>
        <v>0</v>
      </c>
    </row>
    <row r="207" spans="1:8" ht="15" x14ac:dyDescent="0.25">
      <c r="A207" s="2" t="s">
        <v>358</v>
      </c>
      <c r="B207" s="5">
        <v>28</v>
      </c>
      <c r="C207" s="9">
        <v>13000.7</v>
      </c>
      <c r="D207" s="8">
        <f t="shared" si="22"/>
        <v>14132.457366071429</v>
      </c>
      <c r="E207" s="9">
        <v>13000.7</v>
      </c>
      <c r="F207" s="8">
        <f t="shared" si="23"/>
        <v>14132.457366071429</v>
      </c>
      <c r="G207" s="8" t="b">
        <f t="shared" si="24"/>
        <v>0</v>
      </c>
    </row>
    <row r="208" spans="1:8" ht="15" x14ac:dyDescent="0.25">
      <c r="A208" s="2" t="s">
        <v>359</v>
      </c>
      <c r="B208" s="5">
        <v>31</v>
      </c>
      <c r="C208" s="9">
        <v>25404.5</v>
      </c>
      <c r="D208" s="8">
        <f t="shared" si="22"/>
        <v>24943.53125</v>
      </c>
      <c r="E208" s="9">
        <v>25404.5</v>
      </c>
      <c r="F208" s="8">
        <f t="shared" si="23"/>
        <v>24943.53125</v>
      </c>
      <c r="G208" s="21" t="b">
        <f t="shared" si="24"/>
        <v>1</v>
      </c>
      <c r="H208" t="s">
        <v>441</v>
      </c>
    </row>
    <row r="209" spans="1:8" ht="15" x14ac:dyDescent="0.25">
      <c r="A209" s="2" t="s">
        <v>360</v>
      </c>
      <c r="B209" s="5">
        <v>30</v>
      </c>
      <c r="C209" s="9">
        <v>14697.3</v>
      </c>
      <c r="D209" s="8">
        <f t="shared" si="22"/>
        <v>14911.635625000001</v>
      </c>
      <c r="E209" s="9">
        <v>14697.3</v>
      </c>
      <c r="F209" s="8">
        <f t="shared" si="23"/>
        <v>14911.635625000001</v>
      </c>
      <c r="G209" s="8" t="b">
        <f t="shared" si="24"/>
        <v>0</v>
      </c>
    </row>
    <row r="210" spans="1:8" ht="15" x14ac:dyDescent="0.25">
      <c r="A210" s="2" t="s">
        <v>361</v>
      </c>
      <c r="B210" s="5">
        <v>31</v>
      </c>
      <c r="C210" s="9">
        <v>16138.7</v>
      </c>
      <c r="D210" s="8">
        <f t="shared" si="22"/>
        <v>15845.860685483871</v>
      </c>
      <c r="E210" s="9">
        <v>16138.7</v>
      </c>
      <c r="F210" s="8">
        <f t="shared" si="23"/>
        <v>15845.860685483871</v>
      </c>
      <c r="G210" s="8" t="b">
        <f t="shared" si="24"/>
        <v>0</v>
      </c>
    </row>
    <row r="211" spans="1:8" ht="15" x14ac:dyDescent="0.25">
      <c r="A211" s="2" t="s">
        <v>362</v>
      </c>
      <c r="B211" s="5">
        <v>30</v>
      </c>
      <c r="C211" s="9">
        <v>17713.599999999999</v>
      </c>
      <c r="D211" s="8">
        <f t="shared" si="22"/>
        <v>17971.923333333332</v>
      </c>
      <c r="E211" s="9">
        <v>17713.599999999999</v>
      </c>
      <c r="F211" s="8">
        <f t="shared" si="23"/>
        <v>17971.923333333332</v>
      </c>
      <c r="G211" s="8" t="b">
        <f t="shared" si="24"/>
        <v>0</v>
      </c>
    </row>
    <row r="212" spans="1:8" ht="15" x14ac:dyDescent="0.25">
      <c r="A212" s="2" t="s">
        <v>363</v>
      </c>
      <c r="B212" s="5">
        <v>31</v>
      </c>
      <c r="C212" s="9">
        <v>15542.8</v>
      </c>
      <c r="D212" s="8">
        <f t="shared" si="22"/>
        <v>15260.773387096773</v>
      </c>
      <c r="E212" s="9">
        <v>15542.8</v>
      </c>
      <c r="F212" s="8">
        <f t="shared" si="23"/>
        <v>15260.773387096773</v>
      </c>
      <c r="G212" s="8" t="b">
        <f t="shared" si="24"/>
        <v>0</v>
      </c>
    </row>
    <row r="213" spans="1:8" ht="15" x14ac:dyDescent="0.25">
      <c r="A213" s="2" t="s">
        <v>364</v>
      </c>
      <c r="B213" s="5">
        <v>31</v>
      </c>
      <c r="C213" s="9">
        <v>13686.7</v>
      </c>
      <c r="D213" s="8">
        <f t="shared" si="22"/>
        <v>13438.352620967742</v>
      </c>
      <c r="E213" s="9">
        <v>13686.7</v>
      </c>
      <c r="F213" s="8">
        <f t="shared" si="23"/>
        <v>13438.352620967742</v>
      </c>
      <c r="G213" s="8" t="b">
        <f t="shared" si="24"/>
        <v>0</v>
      </c>
    </row>
    <row r="214" spans="1:8" ht="15" x14ac:dyDescent="0.25">
      <c r="A214" s="2" t="s">
        <v>365</v>
      </c>
      <c r="B214" s="5">
        <v>30</v>
      </c>
      <c r="C214" s="9">
        <v>22480.9</v>
      </c>
      <c r="D214" s="8">
        <f t="shared" si="22"/>
        <v>22808.746458333335</v>
      </c>
      <c r="E214" s="9">
        <v>22480.9</v>
      </c>
      <c r="F214" s="8">
        <f t="shared" si="23"/>
        <v>22808.746458333335</v>
      </c>
      <c r="G214" s="21" t="b">
        <f t="shared" si="24"/>
        <v>1</v>
      </c>
      <c r="H214" t="s">
        <v>441</v>
      </c>
    </row>
    <row r="215" spans="1:8" ht="15" x14ac:dyDescent="0.25">
      <c r="A215" s="2" t="s">
        <v>366</v>
      </c>
      <c r="B215" s="5">
        <v>31</v>
      </c>
      <c r="C215" s="9">
        <v>15882.7</v>
      </c>
      <c r="D215" s="8">
        <f t="shared" si="22"/>
        <v>15594.505846774193</v>
      </c>
      <c r="E215" s="9">
        <v>15882.7</v>
      </c>
      <c r="F215" s="8">
        <f t="shared" si="23"/>
        <v>15594.505846774193</v>
      </c>
      <c r="G215" s="8" t="b">
        <f t="shared" si="24"/>
        <v>0</v>
      </c>
    </row>
    <row r="216" spans="1:8" ht="15" x14ac:dyDescent="0.25">
      <c r="A216" s="2" t="s">
        <v>367</v>
      </c>
      <c r="B216" s="5">
        <v>30</v>
      </c>
      <c r="C216" s="9">
        <v>15662.3</v>
      </c>
      <c r="D216" s="8">
        <f t="shared" si="22"/>
        <v>15890.708541666667</v>
      </c>
      <c r="E216" s="9">
        <v>15662.3</v>
      </c>
      <c r="F216" s="8">
        <f t="shared" si="23"/>
        <v>15890.708541666667</v>
      </c>
      <c r="G216" s="8" t="b">
        <f t="shared" si="24"/>
        <v>0</v>
      </c>
    </row>
    <row r="217" spans="1:8" ht="15" x14ac:dyDescent="0.25">
      <c r="A217" s="2" t="s">
        <v>368</v>
      </c>
      <c r="B217" s="5">
        <v>31</v>
      </c>
      <c r="C217" s="9">
        <v>13042.9</v>
      </c>
      <c r="D217" s="8">
        <f t="shared" si="22"/>
        <v>12806.23447580645</v>
      </c>
      <c r="E217" s="9">
        <v>13042.9</v>
      </c>
      <c r="F217" s="8">
        <f t="shared" si="23"/>
        <v>12806.23447580645</v>
      </c>
      <c r="G217" s="8" t="b">
        <f t="shared" si="24"/>
        <v>0</v>
      </c>
    </row>
    <row r="218" spans="1:8" ht="15" x14ac:dyDescent="0.25">
      <c r="A218" s="2" t="s">
        <v>369</v>
      </c>
      <c r="B218" s="5">
        <v>31</v>
      </c>
      <c r="C218" s="9">
        <v>15613.2</v>
      </c>
      <c r="D218" s="8">
        <f t="shared" si="22"/>
        <v>15329.895967741935</v>
      </c>
      <c r="E218" s="9">
        <v>15613.2</v>
      </c>
      <c r="F218" s="8">
        <f t="shared" si="23"/>
        <v>15329.895967741935</v>
      </c>
      <c r="G218" s="8" t="b">
        <f t="shared" si="24"/>
        <v>0</v>
      </c>
    </row>
    <row r="219" spans="1:8" ht="15" x14ac:dyDescent="0.25">
      <c r="A219" s="2" t="s">
        <v>370</v>
      </c>
      <c r="B219" s="5">
        <v>28</v>
      </c>
      <c r="C219" s="9">
        <v>13742.2</v>
      </c>
      <c r="D219" s="8">
        <f t="shared" si="22"/>
        <v>14938.507589285715</v>
      </c>
      <c r="E219" s="9">
        <v>13742.2</v>
      </c>
      <c r="F219" s="8">
        <f t="shared" si="23"/>
        <v>14938.507589285715</v>
      </c>
      <c r="G219" s="8" t="b">
        <f t="shared" si="24"/>
        <v>0</v>
      </c>
    </row>
    <row r="220" spans="1:8" ht="15" x14ac:dyDescent="0.25">
      <c r="A220" s="2" t="s">
        <v>371</v>
      </c>
      <c r="B220" s="5">
        <v>31</v>
      </c>
      <c r="C220" s="9">
        <v>24237.4</v>
      </c>
      <c r="D220" s="8">
        <f t="shared" si="22"/>
        <v>23797.608467741935</v>
      </c>
      <c r="E220" s="9">
        <v>24237.4</v>
      </c>
      <c r="F220" s="8">
        <f t="shared" si="23"/>
        <v>23797.608467741935</v>
      </c>
      <c r="G220" s="21" t="b">
        <f t="shared" si="24"/>
        <v>1</v>
      </c>
      <c r="H220" t="s">
        <v>441</v>
      </c>
    </row>
    <row r="221" spans="1:8" ht="15" x14ac:dyDescent="0.25">
      <c r="A221" s="2" t="s">
        <v>372</v>
      </c>
      <c r="B221" s="5">
        <v>30</v>
      </c>
      <c r="C221" s="9">
        <v>16372.6</v>
      </c>
      <c r="D221" s="8">
        <f t="shared" si="22"/>
        <v>16611.367083333334</v>
      </c>
      <c r="E221" s="9">
        <v>16372.6</v>
      </c>
      <c r="F221" s="8">
        <f t="shared" si="23"/>
        <v>16611.367083333334</v>
      </c>
      <c r="G221" s="8" t="b">
        <f t="shared" si="24"/>
        <v>0</v>
      </c>
    </row>
    <row r="222" spans="1:8" ht="15" x14ac:dyDescent="0.25">
      <c r="A222" s="2" t="s">
        <v>373</v>
      </c>
      <c r="B222" s="5">
        <v>31</v>
      </c>
      <c r="C222" s="9">
        <v>17638.900000000001</v>
      </c>
      <c r="D222" s="8">
        <f t="shared" si="22"/>
        <v>17318.839314516128</v>
      </c>
      <c r="E222" s="9">
        <v>17638.900000000001</v>
      </c>
      <c r="F222" s="8">
        <f t="shared" si="23"/>
        <v>17318.839314516128</v>
      </c>
      <c r="G222" s="8" t="b">
        <f t="shared" si="24"/>
        <v>0</v>
      </c>
    </row>
    <row r="223" spans="1:8" ht="15" x14ac:dyDescent="0.25">
      <c r="A223" s="2" t="s">
        <v>374</v>
      </c>
      <c r="B223" s="5">
        <v>30</v>
      </c>
      <c r="C223" s="9">
        <v>18141.099999999999</v>
      </c>
      <c r="D223" s="8">
        <f t="shared" si="22"/>
        <v>18405.657708333332</v>
      </c>
      <c r="E223" s="9">
        <v>18141.099999999999</v>
      </c>
      <c r="F223" s="8">
        <f t="shared" si="23"/>
        <v>18405.657708333332</v>
      </c>
      <c r="G223" s="8" t="b">
        <f t="shared" si="24"/>
        <v>0</v>
      </c>
    </row>
    <row r="224" spans="1:8" ht="15" x14ac:dyDescent="0.25">
      <c r="A224" s="2" t="s">
        <v>375</v>
      </c>
      <c r="B224" s="5">
        <v>31</v>
      </c>
      <c r="C224" s="9">
        <v>16317.5</v>
      </c>
      <c r="D224" s="8">
        <f t="shared" si="22"/>
        <v>16021.416330645161</v>
      </c>
      <c r="E224" s="9">
        <v>16317.5</v>
      </c>
      <c r="F224" s="8">
        <f t="shared" si="23"/>
        <v>16021.416330645161</v>
      </c>
      <c r="G224" s="8" t="b">
        <f t="shared" si="24"/>
        <v>0</v>
      </c>
    </row>
    <row r="225" spans="1:8" ht="15" x14ac:dyDescent="0.25">
      <c r="A225" s="2" t="s">
        <v>376</v>
      </c>
      <c r="B225" s="5">
        <v>31</v>
      </c>
      <c r="C225" s="9">
        <v>14338.2</v>
      </c>
      <c r="D225" s="8">
        <f t="shared" si="22"/>
        <v>14078.031048387096</v>
      </c>
      <c r="E225" s="9">
        <v>14338.2</v>
      </c>
      <c r="F225" s="8">
        <f t="shared" si="23"/>
        <v>14078.031048387096</v>
      </c>
      <c r="G225" s="8" t="b">
        <f t="shared" si="24"/>
        <v>0</v>
      </c>
    </row>
    <row r="226" spans="1:8" ht="15" x14ac:dyDescent="0.25">
      <c r="A226" s="2" t="s">
        <v>377</v>
      </c>
      <c r="B226" s="5">
        <v>30</v>
      </c>
      <c r="C226" s="9">
        <v>20889.599999999999</v>
      </c>
      <c r="D226" s="8">
        <f t="shared" si="22"/>
        <v>21194.239999999998</v>
      </c>
      <c r="E226" s="9">
        <v>20889.599999999999</v>
      </c>
      <c r="F226" s="8">
        <f t="shared" si="23"/>
        <v>21194.239999999998</v>
      </c>
      <c r="G226" s="8" t="b">
        <f t="shared" si="24"/>
        <v>0</v>
      </c>
    </row>
    <row r="227" spans="1:8" ht="15" x14ac:dyDescent="0.25">
      <c r="A227" s="2" t="s">
        <v>378</v>
      </c>
      <c r="B227" s="5">
        <v>31</v>
      </c>
      <c r="C227" s="9">
        <v>16877.400000000001</v>
      </c>
      <c r="D227" s="8">
        <f t="shared" si="22"/>
        <v>16571.156854838711</v>
      </c>
      <c r="E227" s="9">
        <v>16877.400000000001</v>
      </c>
      <c r="F227" s="8">
        <f t="shared" si="23"/>
        <v>16571.156854838711</v>
      </c>
      <c r="G227" s="8" t="b">
        <f t="shared" si="24"/>
        <v>0</v>
      </c>
    </row>
    <row r="228" spans="1:8" ht="15" x14ac:dyDescent="0.25">
      <c r="A228" s="2" t="s">
        <v>379</v>
      </c>
      <c r="B228" s="5">
        <v>30</v>
      </c>
      <c r="C228" s="9">
        <v>16191.4</v>
      </c>
      <c r="D228" s="8">
        <f t="shared" si="22"/>
        <v>16427.524583333336</v>
      </c>
      <c r="E228" s="9">
        <v>16191.4</v>
      </c>
      <c r="F228" s="8">
        <f t="shared" si="23"/>
        <v>16427.524583333336</v>
      </c>
      <c r="G228" s="8" t="b">
        <f t="shared" si="24"/>
        <v>0</v>
      </c>
    </row>
    <row r="229" spans="1:8" ht="15" x14ac:dyDescent="0.25">
      <c r="A229" s="2" t="s">
        <v>380</v>
      </c>
      <c r="B229" s="5">
        <v>31</v>
      </c>
      <c r="C229" s="9">
        <v>13573.7</v>
      </c>
      <c r="D229" s="8">
        <f t="shared" si="22"/>
        <v>13327.403024193549</v>
      </c>
      <c r="E229" s="9">
        <v>13573.7</v>
      </c>
      <c r="F229" s="8">
        <f t="shared" si="23"/>
        <v>13327.403024193549</v>
      </c>
      <c r="G229" s="8" t="b">
        <f t="shared" si="24"/>
        <v>0</v>
      </c>
    </row>
    <row r="230" spans="1:8" ht="15" x14ac:dyDescent="0.25">
      <c r="A230" s="2" t="s">
        <v>381</v>
      </c>
      <c r="B230" s="5">
        <v>31</v>
      </c>
      <c r="C230" s="9">
        <v>16633.2</v>
      </c>
      <c r="D230" s="8">
        <f t="shared" si="22"/>
        <v>16331.387903225806</v>
      </c>
      <c r="E230" s="9">
        <v>16633.2</v>
      </c>
      <c r="F230" s="8">
        <f t="shared" si="23"/>
        <v>16331.387903225806</v>
      </c>
      <c r="G230" s="8" t="b">
        <f t="shared" si="24"/>
        <v>0</v>
      </c>
    </row>
    <row r="231" spans="1:8" ht="15" x14ac:dyDescent="0.25">
      <c r="A231" s="2" t="s">
        <v>382</v>
      </c>
      <c r="B231" s="5">
        <v>28</v>
      </c>
      <c r="C231" s="9">
        <v>14688</v>
      </c>
      <c r="D231" s="8">
        <f t="shared" si="22"/>
        <v>15966.642857142857</v>
      </c>
      <c r="E231" s="9">
        <v>14688</v>
      </c>
      <c r="F231" s="8">
        <f t="shared" si="23"/>
        <v>15966.642857142857</v>
      </c>
      <c r="G231" s="8" t="b">
        <f t="shared" si="24"/>
        <v>0</v>
      </c>
    </row>
    <row r="232" spans="1:8" ht="15" x14ac:dyDescent="0.25">
      <c r="A232" s="2" t="s">
        <v>383</v>
      </c>
      <c r="B232" s="5">
        <v>31</v>
      </c>
      <c r="C232" s="9">
        <v>25459.5</v>
      </c>
      <c r="D232" s="8">
        <f t="shared" si="22"/>
        <v>24997.53326612903</v>
      </c>
      <c r="E232" s="9">
        <v>25459.5</v>
      </c>
      <c r="F232" s="8">
        <f t="shared" si="23"/>
        <v>24997.53326612903</v>
      </c>
      <c r="G232" s="21" t="b">
        <f t="shared" si="24"/>
        <v>1</v>
      </c>
      <c r="H232" t="s">
        <v>441</v>
      </c>
    </row>
    <row r="233" spans="1:8" ht="15" x14ac:dyDescent="0.25">
      <c r="A233" s="2" t="s">
        <v>384</v>
      </c>
      <c r="B233" s="5">
        <v>30</v>
      </c>
      <c r="C233" s="9">
        <v>17088</v>
      </c>
      <c r="D233" s="8">
        <f t="shared" si="22"/>
        <v>17337.2</v>
      </c>
      <c r="E233" s="9">
        <v>17088</v>
      </c>
      <c r="F233" s="8">
        <f t="shared" si="23"/>
        <v>17337.2</v>
      </c>
      <c r="G233" s="8" t="b">
        <f t="shared" si="24"/>
        <v>0</v>
      </c>
    </row>
    <row r="234" spans="1:8" ht="15" x14ac:dyDescent="0.25">
      <c r="A234" s="2" t="s">
        <v>385</v>
      </c>
      <c r="B234" s="5">
        <v>31</v>
      </c>
      <c r="C234" s="9">
        <v>17850</v>
      </c>
      <c r="D234" s="8">
        <f t="shared" si="22"/>
        <v>17526.108870967742</v>
      </c>
      <c r="E234" s="9">
        <v>17850</v>
      </c>
      <c r="F234" s="8">
        <f t="shared" si="23"/>
        <v>17526.108870967742</v>
      </c>
      <c r="G234" s="8" t="b">
        <f t="shared" si="24"/>
        <v>0</v>
      </c>
    </row>
    <row r="235" spans="1:8" ht="15" x14ac:dyDescent="0.25">
      <c r="A235" s="2" t="s">
        <v>386</v>
      </c>
      <c r="B235" s="5">
        <v>30</v>
      </c>
      <c r="C235" s="9">
        <v>18265.7</v>
      </c>
      <c r="D235" s="8">
        <f t="shared" si="22"/>
        <v>18532.07479166667</v>
      </c>
      <c r="E235" s="9">
        <v>18265.7</v>
      </c>
      <c r="F235" s="8">
        <f t="shared" si="23"/>
        <v>18532.07479166667</v>
      </c>
      <c r="G235" s="8" t="b">
        <f t="shared" si="24"/>
        <v>0</v>
      </c>
    </row>
    <row r="236" spans="1:8" ht="15" x14ac:dyDescent="0.25">
      <c r="A236" s="2" t="s">
        <v>387</v>
      </c>
      <c r="B236" s="5">
        <v>31</v>
      </c>
      <c r="C236" s="9">
        <v>16800.5</v>
      </c>
      <c r="D236" s="8">
        <f t="shared" si="22"/>
        <v>16495.652217741936</v>
      </c>
      <c r="E236" s="9">
        <v>16800.5</v>
      </c>
      <c r="F236" s="8">
        <f t="shared" si="23"/>
        <v>16495.652217741936</v>
      </c>
      <c r="G236" s="8" t="b">
        <f t="shared" si="24"/>
        <v>0</v>
      </c>
    </row>
    <row r="237" spans="1:8" ht="15" x14ac:dyDescent="0.25">
      <c r="A237" s="2" t="s">
        <v>388</v>
      </c>
      <c r="B237" s="5">
        <v>31</v>
      </c>
      <c r="C237" s="9">
        <v>14964</v>
      </c>
      <c r="D237" s="8">
        <f t="shared" si="22"/>
        <v>14692.475806451612</v>
      </c>
      <c r="E237" s="9">
        <v>14964</v>
      </c>
      <c r="F237" s="8">
        <f t="shared" si="23"/>
        <v>14692.475806451612</v>
      </c>
      <c r="G237" s="8" t="b">
        <f t="shared" si="24"/>
        <v>0</v>
      </c>
    </row>
    <row r="238" spans="1:8" ht="15" x14ac:dyDescent="0.25">
      <c r="A238" s="2" t="s">
        <v>389</v>
      </c>
      <c r="B238" s="5">
        <v>30</v>
      </c>
      <c r="C238" s="9">
        <v>21855.599999999999</v>
      </c>
      <c r="D238" s="8">
        <f>C238*(365.25/(12*B238))</f>
        <v>22174.327499999999</v>
      </c>
      <c r="E238" s="9">
        <v>21855.599999999999</v>
      </c>
      <c r="F238" s="8">
        <f>E238*(365.25/(12*B238))</f>
        <v>22174.327499999999</v>
      </c>
      <c r="G238" s="23" t="b">
        <f>OR(F238&gt;$L$15,F238&lt;$L$16)</f>
        <v>1</v>
      </c>
    </row>
    <row r="239" spans="1:8" ht="15" x14ac:dyDescent="0.25">
      <c r="A239" s="2" t="s">
        <v>390</v>
      </c>
      <c r="B239" s="5">
        <v>31</v>
      </c>
      <c r="C239" s="9">
        <v>17482.099999999999</v>
      </c>
      <c r="D239" s="8">
        <f t="shared" si="22"/>
        <v>17164.884475806448</v>
      </c>
      <c r="E239" s="9">
        <v>17482.099999999999</v>
      </c>
      <c r="F239" s="8">
        <f t="shared" si="23"/>
        <v>17164.884475806448</v>
      </c>
      <c r="G239" s="8" t="b">
        <f t="shared" si="24"/>
        <v>0</v>
      </c>
    </row>
    <row r="240" spans="1:8" ht="15" x14ac:dyDescent="0.25">
      <c r="A240" s="2" t="s">
        <v>391</v>
      </c>
      <c r="B240" s="5">
        <v>30</v>
      </c>
      <c r="C240" s="9">
        <v>16495.400000000001</v>
      </c>
      <c r="D240" s="8">
        <f t="shared" si="22"/>
        <v>16735.95791666667</v>
      </c>
      <c r="E240" s="9">
        <v>16495.400000000001</v>
      </c>
      <c r="F240" s="8">
        <f t="shared" si="23"/>
        <v>16735.95791666667</v>
      </c>
      <c r="G240" s="8" t="b">
        <f t="shared" si="24"/>
        <v>0</v>
      </c>
    </row>
    <row r="241" spans="1:10" ht="15" x14ac:dyDescent="0.25">
      <c r="A241" s="2" t="s">
        <v>392</v>
      </c>
      <c r="B241" s="5">
        <v>31</v>
      </c>
      <c r="C241" s="9">
        <v>14487.7</v>
      </c>
      <c r="D241" s="8">
        <f t="shared" si="22"/>
        <v>14224.818346774193</v>
      </c>
      <c r="E241" s="9">
        <v>14487.7</v>
      </c>
      <c r="F241" s="8">
        <f t="shared" si="23"/>
        <v>14224.818346774193</v>
      </c>
      <c r="G241" s="8" t="b">
        <f t="shared" si="24"/>
        <v>0</v>
      </c>
    </row>
    <row r="242" spans="1:10" ht="15" x14ac:dyDescent="0.25">
      <c r="A242" s="2" t="s">
        <v>393</v>
      </c>
      <c r="B242" s="5">
        <v>31</v>
      </c>
      <c r="C242" s="9">
        <v>16888.3</v>
      </c>
      <c r="D242" s="8">
        <f t="shared" si="22"/>
        <v>16581.859072580643</v>
      </c>
      <c r="E242" s="9">
        <v>16888.3</v>
      </c>
      <c r="F242" s="8">
        <f t="shared" si="23"/>
        <v>16581.859072580643</v>
      </c>
      <c r="G242" s="8" t="b">
        <f t="shared" si="24"/>
        <v>0</v>
      </c>
    </row>
    <row r="243" spans="1:10" ht="15" x14ac:dyDescent="0.25">
      <c r="A243" s="2" t="s">
        <v>394</v>
      </c>
      <c r="B243" s="5">
        <v>28</v>
      </c>
      <c r="C243" s="9">
        <v>15492.6</v>
      </c>
      <c r="D243" s="8">
        <f t="shared" si="22"/>
        <v>16841.286160714284</v>
      </c>
      <c r="E243" s="9">
        <v>15492.6</v>
      </c>
      <c r="F243" s="8">
        <f t="shared" si="23"/>
        <v>16841.286160714284</v>
      </c>
      <c r="G243" s="8" t="b">
        <f t="shared" si="24"/>
        <v>0</v>
      </c>
    </row>
    <row r="244" spans="1:10" ht="15" x14ac:dyDescent="0.25">
      <c r="A244" s="2" t="s">
        <v>395</v>
      </c>
      <c r="B244" s="5">
        <v>31</v>
      </c>
      <c r="C244" s="9">
        <v>18593.099999999999</v>
      </c>
      <c r="D244" s="8">
        <f t="shared" si="22"/>
        <v>18255.725201612902</v>
      </c>
      <c r="E244" s="9">
        <v>18593.099999999999</v>
      </c>
      <c r="F244" s="8">
        <f>E244*(365.25/(12*B244))</f>
        <v>18255.725201612902</v>
      </c>
      <c r="G244" s="8" t="b">
        <f t="shared" si="24"/>
        <v>0</v>
      </c>
    </row>
    <row r="245" spans="1:10" ht="15" x14ac:dyDescent="0.25">
      <c r="A245" s="2" t="s">
        <v>396</v>
      </c>
      <c r="B245" s="5">
        <v>30</v>
      </c>
      <c r="C245" s="24">
        <v>2859.1</v>
      </c>
      <c r="D245" s="25">
        <f t="shared" si="22"/>
        <v>2900.7952083333334</v>
      </c>
      <c r="E245" s="20">
        <f>(E244+C246)/2</f>
        <v>11867.949999999999</v>
      </c>
      <c r="F245" s="21">
        <f t="shared" si="23"/>
        <v>12041.024270833334</v>
      </c>
      <c r="G245" s="8" t="b">
        <f t="shared" si="24"/>
        <v>0</v>
      </c>
      <c r="H245" t="s">
        <v>442</v>
      </c>
      <c r="J245" s="3"/>
    </row>
    <row r="246" spans="1:10" ht="15" x14ac:dyDescent="0.25">
      <c r="A246" s="2" t="s">
        <v>397</v>
      </c>
      <c r="B246" s="5">
        <v>31</v>
      </c>
      <c r="C246" s="24">
        <v>5142.8</v>
      </c>
      <c r="D246" s="25">
        <f t="shared" si="22"/>
        <v>5049.4830645161292</v>
      </c>
      <c r="E246" s="20">
        <f>(C245+E247)/2</f>
        <v>9475.15</v>
      </c>
      <c r="F246" s="21">
        <f t="shared" si="23"/>
        <v>9303.2218749999993</v>
      </c>
      <c r="G246" s="8" t="b">
        <f t="shared" si="24"/>
        <v>0</v>
      </c>
      <c r="H246" t="s">
        <v>443</v>
      </c>
      <c r="J246" s="3"/>
    </row>
    <row r="247" spans="1:10" ht="15" x14ac:dyDescent="0.25">
      <c r="A247" s="2" t="s">
        <v>398</v>
      </c>
      <c r="B247" s="5">
        <v>30</v>
      </c>
      <c r="C247" s="9">
        <v>16091.2</v>
      </c>
      <c r="D247" s="8">
        <f t="shared" si="22"/>
        <v>16325.863333333335</v>
      </c>
      <c r="E247" s="9">
        <v>16091.2</v>
      </c>
      <c r="F247" s="8">
        <f t="shared" si="23"/>
        <v>16325.863333333335</v>
      </c>
      <c r="G247" s="8" t="b">
        <f t="shared" si="24"/>
        <v>0</v>
      </c>
    </row>
    <row r="248" spans="1:10" ht="15" x14ac:dyDescent="0.25">
      <c r="A248" s="2" t="s">
        <v>399</v>
      </c>
      <c r="B248" s="5">
        <v>31</v>
      </c>
      <c r="C248" s="9">
        <v>18972.099999999999</v>
      </c>
      <c r="D248" s="8">
        <f t="shared" si="22"/>
        <v>18627.848185483868</v>
      </c>
      <c r="E248" s="9">
        <v>18972.099999999999</v>
      </c>
      <c r="F248" s="8">
        <f t="shared" si="23"/>
        <v>18627.848185483868</v>
      </c>
      <c r="G248" s="8" t="b">
        <f t="shared" si="24"/>
        <v>0</v>
      </c>
    </row>
    <row r="249" spans="1:10" ht="15" x14ac:dyDescent="0.25">
      <c r="A249" s="2" t="s">
        <v>400</v>
      </c>
      <c r="B249" s="5">
        <v>31</v>
      </c>
      <c r="C249" s="9">
        <v>15476.3</v>
      </c>
      <c r="D249" s="8">
        <f t="shared" si="22"/>
        <v>15195.48004032258</v>
      </c>
      <c r="E249" s="9">
        <v>15476.3</v>
      </c>
      <c r="F249" s="8">
        <f t="shared" si="23"/>
        <v>15195.48004032258</v>
      </c>
      <c r="G249" s="8" t="b">
        <f t="shared" si="24"/>
        <v>0</v>
      </c>
    </row>
    <row r="250" spans="1:10" ht="15" x14ac:dyDescent="0.25">
      <c r="A250" s="2" t="s">
        <v>401</v>
      </c>
      <c r="B250" s="5">
        <v>30</v>
      </c>
      <c r="C250" s="9">
        <v>23751</v>
      </c>
      <c r="D250" s="8">
        <f t="shared" si="22"/>
        <v>24097.368750000001</v>
      </c>
      <c r="E250" s="9">
        <v>23751</v>
      </c>
      <c r="F250" s="8">
        <f t="shared" si="23"/>
        <v>24097.368750000001</v>
      </c>
      <c r="G250" s="21" t="b">
        <f t="shared" si="24"/>
        <v>1</v>
      </c>
      <c r="H250" t="s">
        <v>441</v>
      </c>
    </row>
    <row r="251" spans="1:10" ht="15" x14ac:dyDescent="0.25">
      <c r="A251" s="2" t="s">
        <v>402</v>
      </c>
      <c r="B251" s="5">
        <v>31</v>
      </c>
      <c r="C251" s="9">
        <v>17713</v>
      </c>
      <c r="D251" s="8">
        <f t="shared" si="22"/>
        <v>17391.594758064515</v>
      </c>
      <c r="E251" s="9">
        <v>17713</v>
      </c>
      <c r="F251" s="8">
        <f t="shared" si="23"/>
        <v>17391.594758064515</v>
      </c>
      <c r="G251" s="8" t="b">
        <f t="shared" si="24"/>
        <v>0</v>
      </c>
    </row>
    <row r="252" spans="1:10" ht="15" x14ac:dyDescent="0.25">
      <c r="A252" s="2" t="s">
        <v>403</v>
      </c>
      <c r="B252" s="5">
        <v>30</v>
      </c>
      <c r="C252" s="9">
        <v>14841.6</v>
      </c>
      <c r="D252" s="8">
        <f t="shared" si="22"/>
        <v>15058.04</v>
      </c>
      <c r="E252" s="9">
        <v>14841.6</v>
      </c>
      <c r="F252" s="8">
        <f t="shared" si="23"/>
        <v>15058.04</v>
      </c>
      <c r="G252" s="8" t="b">
        <f t="shared" si="24"/>
        <v>0</v>
      </c>
    </row>
    <row r="253" spans="1:10" ht="15" x14ac:dyDescent="0.25">
      <c r="A253" s="2" t="s">
        <v>404</v>
      </c>
      <c r="B253" s="5">
        <v>31</v>
      </c>
      <c r="C253" s="9">
        <v>14999</v>
      </c>
      <c r="D253" s="8">
        <f t="shared" si="22"/>
        <v>14726.840725806451</v>
      </c>
      <c r="E253" s="9">
        <v>14999</v>
      </c>
      <c r="F253" s="8">
        <f t="shared" si="23"/>
        <v>14726.840725806451</v>
      </c>
      <c r="G253" s="8" t="b">
        <f t="shared" si="24"/>
        <v>0</v>
      </c>
    </row>
  </sheetData>
  <autoFilter ref="A1:G253" xr:uid="{6C5DB755-38B1-4129-A5EE-6B78E19FB523}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91703-BC1C-4962-903A-FECBB1DE43ED}">
  <dimension ref="A1:J254"/>
  <sheetViews>
    <sheetView topLeftCell="A241" zoomScale="115" zoomScaleNormal="115" workbookViewId="0">
      <selection activeCell="B244" sqref="B244"/>
    </sheetView>
  </sheetViews>
  <sheetFormatPr defaultRowHeight="12.75" x14ac:dyDescent="0.2"/>
  <cols>
    <col min="1" max="1" width="10.140625" style="4" bestFit="1" customWidth="1"/>
    <col min="2" max="2" width="8.5703125" style="1" bestFit="1" customWidth="1"/>
    <col min="3" max="3" width="13.7109375" bestFit="1" customWidth="1"/>
    <col min="4" max="4" width="13.7109375" customWidth="1"/>
    <col min="5" max="5" width="12.85546875" bestFit="1" customWidth="1"/>
    <col min="6" max="6" width="12.85546875" customWidth="1"/>
    <col min="7" max="7" width="13.7109375" bestFit="1" customWidth="1"/>
    <col min="8" max="8" width="12.5703125" bestFit="1" customWidth="1"/>
    <col min="9" max="9" width="11.7109375" bestFit="1" customWidth="1"/>
  </cols>
  <sheetData>
    <row r="1" spans="1:10" x14ac:dyDescent="0.2">
      <c r="A1" s="17" t="s">
        <v>439</v>
      </c>
      <c r="B1" s="22" t="s">
        <v>440</v>
      </c>
    </row>
    <row r="2" spans="1:10" x14ac:dyDescent="0.2">
      <c r="A2" s="2" t="s">
        <v>153</v>
      </c>
      <c r="B2" s="3">
        <v>7730.3395161290318</v>
      </c>
      <c r="E2" s="7"/>
      <c r="F2" s="7"/>
      <c r="G2" s="7"/>
      <c r="H2" s="7"/>
      <c r="I2" s="7"/>
      <c r="J2" s="7"/>
    </row>
    <row r="3" spans="1:10" x14ac:dyDescent="0.2">
      <c r="A3" s="2" t="s">
        <v>154</v>
      </c>
      <c r="B3" s="3">
        <v>9729.9991071428558</v>
      </c>
      <c r="C3" s="3"/>
      <c r="D3" s="3"/>
    </row>
    <row r="4" spans="1:10" x14ac:dyDescent="0.2">
      <c r="A4" s="2" t="s">
        <v>155</v>
      </c>
      <c r="B4" s="3">
        <v>10064.699395161291</v>
      </c>
    </row>
    <row r="5" spans="1:10" x14ac:dyDescent="0.2">
      <c r="A5" s="2" t="s">
        <v>156</v>
      </c>
      <c r="B5" s="3">
        <v>8522.8043749999997</v>
      </c>
      <c r="G5" s="1"/>
    </row>
    <row r="6" spans="1:10" x14ac:dyDescent="0.2">
      <c r="A6" s="2" t="s">
        <v>157</v>
      </c>
      <c r="B6" s="3">
        <v>9049.3633064516125</v>
      </c>
      <c r="G6" s="8"/>
    </row>
    <row r="7" spans="1:10" x14ac:dyDescent="0.2">
      <c r="A7" s="2" t="s">
        <v>158</v>
      </c>
      <c r="B7" s="3">
        <v>9501.4714583333334</v>
      </c>
      <c r="G7" s="8"/>
    </row>
    <row r="8" spans="1:10" x14ac:dyDescent="0.2">
      <c r="A8" s="2" t="s">
        <v>159</v>
      </c>
      <c r="B8" s="3">
        <v>8615.2852822580644</v>
      </c>
      <c r="G8" s="8"/>
    </row>
    <row r="9" spans="1:10" x14ac:dyDescent="0.2">
      <c r="A9" s="2" t="s">
        <v>160</v>
      </c>
      <c r="B9" s="3">
        <v>7454.4383064516123</v>
      </c>
      <c r="G9" s="8"/>
    </row>
    <row r="10" spans="1:10" x14ac:dyDescent="0.2">
      <c r="A10" s="2" t="s">
        <v>161</v>
      </c>
      <c r="B10" s="3">
        <v>10914.988958333335</v>
      </c>
      <c r="G10" s="8"/>
    </row>
    <row r="11" spans="1:10" x14ac:dyDescent="0.2">
      <c r="A11" s="2" t="s">
        <v>162</v>
      </c>
      <c r="B11" s="3">
        <v>8072.6141129032249</v>
      </c>
      <c r="G11" s="8"/>
    </row>
    <row r="12" spans="1:10" x14ac:dyDescent="0.2">
      <c r="A12" s="2" t="s">
        <v>163</v>
      </c>
      <c r="B12" s="3">
        <v>8316.7425000000021</v>
      </c>
      <c r="G12" s="8"/>
    </row>
    <row r="13" spans="1:10" x14ac:dyDescent="0.2">
      <c r="A13" s="2" t="s">
        <v>164</v>
      </c>
      <c r="B13" s="3">
        <v>6325.2070564516134</v>
      </c>
      <c r="G13" s="8"/>
    </row>
    <row r="14" spans="1:10" x14ac:dyDescent="0.2">
      <c r="A14" s="2" t="s">
        <v>165</v>
      </c>
      <c r="B14" s="3">
        <v>8241.7877016129041</v>
      </c>
      <c r="G14" s="8"/>
    </row>
    <row r="15" spans="1:10" x14ac:dyDescent="0.2">
      <c r="A15" s="2" t="s">
        <v>166</v>
      </c>
      <c r="B15" s="3">
        <v>7555.3484374999998</v>
      </c>
      <c r="G15" s="8"/>
    </row>
    <row r="16" spans="1:10" x14ac:dyDescent="0.2">
      <c r="A16" s="2" t="s">
        <v>167</v>
      </c>
      <c r="B16" s="3">
        <v>11991.687701612902</v>
      </c>
      <c r="G16" s="8"/>
    </row>
    <row r="17" spans="1:7" x14ac:dyDescent="0.2">
      <c r="A17" s="2" t="s">
        <v>168</v>
      </c>
      <c r="B17" s="3">
        <v>8251.4033333333336</v>
      </c>
      <c r="G17" s="8"/>
    </row>
    <row r="18" spans="1:7" x14ac:dyDescent="0.2">
      <c r="A18" s="2" t="s">
        <v>169</v>
      </c>
      <c r="B18" s="3">
        <v>8736.9370967741925</v>
      </c>
    </row>
    <row r="19" spans="1:7" x14ac:dyDescent="0.2">
      <c r="A19" s="2" t="s">
        <v>170</v>
      </c>
      <c r="B19" s="3">
        <v>9818.5287499999995</v>
      </c>
    </row>
    <row r="20" spans="1:7" x14ac:dyDescent="0.2">
      <c r="A20" s="2" t="s">
        <v>171</v>
      </c>
      <c r="B20" s="3">
        <v>8660.6469758064522</v>
      </c>
    </row>
    <row r="21" spans="1:7" x14ac:dyDescent="0.2">
      <c r="A21" s="2" t="s">
        <v>172</v>
      </c>
      <c r="B21" s="3">
        <v>7514.135080645161</v>
      </c>
    </row>
    <row r="22" spans="1:7" x14ac:dyDescent="0.2">
      <c r="A22" s="2" t="s">
        <v>173</v>
      </c>
      <c r="B22" s="3">
        <v>12219.337291666669</v>
      </c>
    </row>
    <row r="23" spans="1:7" x14ac:dyDescent="0.2">
      <c r="A23" s="2" t="s">
        <v>174</v>
      </c>
      <c r="B23" s="3">
        <v>9219.7151209677413</v>
      </c>
    </row>
    <row r="24" spans="1:7" x14ac:dyDescent="0.2">
      <c r="A24" s="2" t="s">
        <v>175</v>
      </c>
      <c r="B24" s="3">
        <v>9097.2614583333343</v>
      </c>
    </row>
    <row r="25" spans="1:7" x14ac:dyDescent="0.2">
      <c r="A25" s="2" t="s">
        <v>176</v>
      </c>
      <c r="B25" s="3">
        <v>6892.1300403225805</v>
      </c>
    </row>
    <row r="26" spans="1:7" x14ac:dyDescent="0.2">
      <c r="A26" s="2" t="s">
        <v>177</v>
      </c>
      <c r="B26" s="3">
        <v>8847.8866935483857</v>
      </c>
    </row>
    <row r="27" spans="1:7" x14ac:dyDescent="0.2">
      <c r="A27" s="2" t="s">
        <v>178</v>
      </c>
      <c r="B27" s="3">
        <v>8218.8859374999993</v>
      </c>
    </row>
    <row r="28" spans="1:7" x14ac:dyDescent="0.2">
      <c r="A28" s="2" t="s">
        <v>179</v>
      </c>
      <c r="B28" s="3">
        <v>12818.998588709677</v>
      </c>
    </row>
    <row r="29" spans="1:7" x14ac:dyDescent="0.2">
      <c r="A29" s="2" t="s">
        <v>180</v>
      </c>
      <c r="B29" s="3">
        <v>10258.249166666666</v>
      </c>
    </row>
    <row r="30" spans="1:7" x14ac:dyDescent="0.2">
      <c r="A30" s="2" t="s">
        <v>181</v>
      </c>
      <c r="B30" s="3">
        <v>9902.2024193548386</v>
      </c>
    </row>
    <row r="31" spans="1:7" x14ac:dyDescent="0.2">
      <c r="A31" s="2" t="s">
        <v>182</v>
      </c>
      <c r="B31" s="3">
        <v>9681.864375000001</v>
      </c>
    </row>
    <row r="32" spans="1:7" x14ac:dyDescent="0.2">
      <c r="A32" s="2" t="s">
        <v>183</v>
      </c>
      <c r="B32" s="3">
        <v>9935.6836693548375</v>
      </c>
    </row>
    <row r="33" spans="1:2" x14ac:dyDescent="0.2">
      <c r="A33" s="2" t="s">
        <v>184</v>
      </c>
      <c r="B33" s="3">
        <v>8462.5086693548383</v>
      </c>
    </row>
    <row r="34" spans="1:2" x14ac:dyDescent="0.2">
      <c r="A34" s="2" t="s">
        <v>185</v>
      </c>
      <c r="B34" s="3">
        <v>13284.751249999999</v>
      </c>
    </row>
    <row r="35" spans="1:2" x14ac:dyDescent="0.2">
      <c r="A35" s="2" t="s">
        <v>186</v>
      </c>
      <c r="B35" s="3">
        <v>9916.0465725806444</v>
      </c>
    </row>
    <row r="36" spans="1:2" x14ac:dyDescent="0.2">
      <c r="A36" s="2" t="s">
        <v>187</v>
      </c>
      <c r="B36" s="3">
        <v>9534.2425000000021</v>
      </c>
    </row>
    <row r="37" spans="1:2" x14ac:dyDescent="0.2">
      <c r="A37" s="2" t="s">
        <v>188</v>
      </c>
      <c r="B37" s="3">
        <v>7834.8088709677422</v>
      </c>
    </row>
    <row r="38" spans="1:2" x14ac:dyDescent="0.2">
      <c r="A38" s="2" t="s">
        <v>189</v>
      </c>
      <c r="B38" s="3">
        <v>9696.7002016129027</v>
      </c>
    </row>
    <row r="39" spans="1:2" x14ac:dyDescent="0.2">
      <c r="A39" s="2" t="s">
        <v>190</v>
      </c>
      <c r="B39" s="3">
        <v>9341.5948660714275</v>
      </c>
    </row>
    <row r="40" spans="1:2" x14ac:dyDescent="0.2">
      <c r="A40" s="2" t="s">
        <v>191</v>
      </c>
      <c r="B40" s="3">
        <v>13794.275</v>
      </c>
    </row>
    <row r="41" spans="1:2" x14ac:dyDescent="0.2">
      <c r="A41" s="2" t="s">
        <v>192</v>
      </c>
      <c r="B41" s="3">
        <v>10694.317083333335</v>
      </c>
    </row>
    <row r="42" spans="1:2" x14ac:dyDescent="0.2">
      <c r="A42" s="2" t="s">
        <v>193</v>
      </c>
      <c r="B42" s="3">
        <v>10222.385282258063</v>
      </c>
    </row>
    <row r="43" spans="1:2" x14ac:dyDescent="0.2">
      <c r="A43" s="2" t="s">
        <v>194</v>
      </c>
      <c r="B43" s="3">
        <v>11135.86375</v>
      </c>
    </row>
    <row r="44" spans="1:2" x14ac:dyDescent="0.2">
      <c r="A44" s="2" t="s">
        <v>195</v>
      </c>
      <c r="B44" s="3">
        <v>10866.972983870966</v>
      </c>
    </row>
    <row r="45" spans="1:2" x14ac:dyDescent="0.2">
      <c r="A45" s="2" t="s">
        <v>196</v>
      </c>
      <c r="B45" s="3">
        <v>8477.6292338709663</v>
      </c>
    </row>
    <row r="46" spans="1:2" x14ac:dyDescent="0.2">
      <c r="A46" s="2" t="s">
        <v>197</v>
      </c>
      <c r="B46" s="3">
        <v>14171.902916666668</v>
      </c>
    </row>
    <row r="47" spans="1:2" x14ac:dyDescent="0.2">
      <c r="A47" s="2" t="s">
        <v>198</v>
      </c>
      <c r="B47" s="3">
        <v>10647.233870967742</v>
      </c>
    </row>
    <row r="48" spans="1:2" x14ac:dyDescent="0.2">
      <c r="A48" s="2" t="s">
        <v>199</v>
      </c>
      <c r="B48" s="3">
        <v>9886.3029166666674</v>
      </c>
    </row>
    <row r="49" spans="1:2" x14ac:dyDescent="0.2">
      <c r="A49" s="2" t="s">
        <v>200</v>
      </c>
      <c r="B49" s="3">
        <v>8381.407459677419</v>
      </c>
    </row>
    <row r="50" spans="1:2" x14ac:dyDescent="0.2">
      <c r="A50" s="2" t="s">
        <v>201</v>
      </c>
      <c r="B50" s="3">
        <v>10124.887096774193</v>
      </c>
    </row>
    <row r="51" spans="1:2" x14ac:dyDescent="0.2">
      <c r="A51" s="2" t="s">
        <v>202</v>
      </c>
      <c r="B51" s="3">
        <v>9987.3046875</v>
      </c>
    </row>
    <row r="52" spans="1:2" x14ac:dyDescent="0.2">
      <c r="A52" s="2" t="s">
        <v>203</v>
      </c>
      <c r="B52" s="3">
        <v>15151.689314516128</v>
      </c>
    </row>
    <row r="53" spans="1:2" x14ac:dyDescent="0.2">
      <c r="A53" s="2" t="s">
        <v>204</v>
      </c>
      <c r="B53" s="3">
        <v>11129.167500000001</v>
      </c>
    </row>
    <row r="54" spans="1:2" x14ac:dyDescent="0.2">
      <c r="A54" s="2" t="s">
        <v>205</v>
      </c>
      <c r="B54" s="3">
        <v>10585.573387096774</v>
      </c>
    </row>
    <row r="55" spans="1:2" x14ac:dyDescent="0.2">
      <c r="A55" s="2" t="s">
        <v>206</v>
      </c>
      <c r="B55" s="3">
        <v>12260.123541666668</v>
      </c>
    </row>
    <row r="56" spans="1:2" x14ac:dyDescent="0.2">
      <c r="A56" s="2" t="s">
        <v>207</v>
      </c>
      <c r="B56" s="3">
        <v>10977.92258064516</v>
      </c>
    </row>
    <row r="57" spans="1:2" x14ac:dyDescent="0.2">
      <c r="A57" s="2" t="s">
        <v>208</v>
      </c>
      <c r="B57" s="3">
        <v>8711.3106854838697</v>
      </c>
    </row>
    <row r="58" spans="1:2" x14ac:dyDescent="0.2">
      <c r="A58" s="2" t="s">
        <v>209</v>
      </c>
      <c r="B58" s="3">
        <v>14535.833958333335</v>
      </c>
    </row>
    <row r="59" spans="1:2" x14ac:dyDescent="0.2">
      <c r="A59" s="2" t="s">
        <v>210</v>
      </c>
      <c r="B59" s="3">
        <v>10243.986088709677</v>
      </c>
    </row>
    <row r="60" spans="1:2" x14ac:dyDescent="0.2">
      <c r="A60" s="2" t="s">
        <v>211</v>
      </c>
      <c r="B60" s="3">
        <v>10768.381666666668</v>
      </c>
    </row>
    <row r="61" spans="1:2" x14ac:dyDescent="0.2">
      <c r="A61" s="2" t="s">
        <v>212</v>
      </c>
      <c r="B61" s="3">
        <v>9061.4401209677417</v>
      </c>
    </row>
    <row r="62" spans="1:2" x14ac:dyDescent="0.2">
      <c r="A62" s="2" t="s">
        <v>213</v>
      </c>
      <c r="B62" s="3">
        <v>9882.8598790322576</v>
      </c>
    </row>
    <row r="63" spans="1:2" x14ac:dyDescent="0.2">
      <c r="A63" s="2" t="s">
        <v>214</v>
      </c>
      <c r="B63" s="3">
        <v>9916.6462053571431</v>
      </c>
    </row>
    <row r="64" spans="1:2" x14ac:dyDescent="0.2">
      <c r="A64" s="2" t="s">
        <v>215</v>
      </c>
      <c r="B64" s="3">
        <v>15101.516532258065</v>
      </c>
    </row>
    <row r="65" spans="1:2" x14ac:dyDescent="0.2">
      <c r="A65" s="2" t="s">
        <v>216</v>
      </c>
      <c r="B65" s="3">
        <v>11676.839583333334</v>
      </c>
    </row>
    <row r="66" spans="1:2" x14ac:dyDescent="0.2">
      <c r="A66" s="2" t="s">
        <v>217</v>
      </c>
      <c r="B66" s="3">
        <v>10747.186693548387</v>
      </c>
    </row>
    <row r="67" spans="1:2" x14ac:dyDescent="0.2">
      <c r="A67" s="2" t="s">
        <v>218</v>
      </c>
      <c r="B67" s="3">
        <v>11975.634375000001</v>
      </c>
    </row>
    <row r="68" spans="1:2" x14ac:dyDescent="0.2">
      <c r="A68" s="2" t="s">
        <v>219</v>
      </c>
      <c r="B68" s="3">
        <v>10574.576612903225</v>
      </c>
    </row>
    <row r="69" spans="1:2" x14ac:dyDescent="0.2">
      <c r="A69" s="2" t="s">
        <v>220</v>
      </c>
      <c r="B69" s="3">
        <v>9174.3534274193535</v>
      </c>
    </row>
    <row r="70" spans="1:2" x14ac:dyDescent="0.2">
      <c r="A70" s="2" t="s">
        <v>221</v>
      </c>
      <c r="B70" s="3">
        <v>14693.297291666668</v>
      </c>
    </row>
    <row r="71" spans="1:2" x14ac:dyDescent="0.2">
      <c r="A71" s="2" t="s">
        <v>222</v>
      </c>
      <c r="B71" s="3">
        <v>10196.5625</v>
      </c>
    </row>
    <row r="72" spans="1:2" x14ac:dyDescent="0.2">
      <c r="A72" s="2" t="s">
        <v>223</v>
      </c>
      <c r="B72" s="3">
        <v>10499.111250000002</v>
      </c>
    </row>
    <row r="73" spans="1:2" x14ac:dyDescent="0.2">
      <c r="A73" s="2" t="s">
        <v>224</v>
      </c>
      <c r="B73" s="3">
        <v>9104.1508064516129</v>
      </c>
    </row>
    <row r="74" spans="1:2" x14ac:dyDescent="0.2">
      <c r="A74" s="2" t="s">
        <v>225</v>
      </c>
      <c r="B74" s="3">
        <v>10060.281048387096</v>
      </c>
    </row>
    <row r="75" spans="1:2" x14ac:dyDescent="0.2">
      <c r="A75" s="2" t="s">
        <v>226</v>
      </c>
      <c r="B75" s="3">
        <v>9899.9055803571428</v>
      </c>
    </row>
    <row r="76" spans="1:2" x14ac:dyDescent="0.2">
      <c r="A76" s="2" t="s">
        <v>227</v>
      </c>
      <c r="B76" s="3">
        <v>15499.85504032258</v>
      </c>
    </row>
    <row r="77" spans="1:2" x14ac:dyDescent="0.2">
      <c r="A77" s="2" t="s">
        <v>228</v>
      </c>
      <c r="B77" s="3">
        <v>10989.966666666667</v>
      </c>
    </row>
    <row r="78" spans="1:2" x14ac:dyDescent="0.2">
      <c r="A78" s="2" t="s">
        <v>229</v>
      </c>
      <c r="B78" s="3">
        <v>11237.525</v>
      </c>
    </row>
    <row r="79" spans="1:2" x14ac:dyDescent="0.2">
      <c r="A79" s="2" t="s">
        <v>230</v>
      </c>
      <c r="B79" s="3">
        <v>12044.118750000001</v>
      </c>
    </row>
    <row r="80" spans="1:2" x14ac:dyDescent="0.2">
      <c r="A80" s="2" t="s">
        <v>231</v>
      </c>
      <c r="B80" s="3">
        <v>10570.845564516128</v>
      </c>
    </row>
    <row r="81" spans="1:2" x14ac:dyDescent="0.2">
      <c r="A81" s="2" t="s">
        <v>232</v>
      </c>
      <c r="B81" s="3">
        <v>9351.9709677419341</v>
      </c>
    </row>
    <row r="82" spans="1:2" x14ac:dyDescent="0.2">
      <c r="A82" s="2" t="s">
        <v>233</v>
      </c>
      <c r="B82" s="3">
        <v>15003.962708333334</v>
      </c>
    </row>
    <row r="83" spans="1:2" x14ac:dyDescent="0.2">
      <c r="A83" s="2" t="s">
        <v>234</v>
      </c>
      <c r="B83" s="3">
        <v>10593.919153225806</v>
      </c>
    </row>
    <row r="84" spans="1:2" x14ac:dyDescent="0.2">
      <c r="A84" s="2" t="s">
        <v>235</v>
      </c>
      <c r="B84" s="3">
        <v>10568.407291666666</v>
      </c>
    </row>
    <row r="85" spans="1:2" x14ac:dyDescent="0.2">
      <c r="A85" s="2" t="s">
        <v>236</v>
      </c>
      <c r="B85" s="3">
        <v>8752.2540322580644</v>
      </c>
    </row>
    <row r="86" spans="1:2" x14ac:dyDescent="0.2">
      <c r="A86" s="2" t="s">
        <v>237</v>
      </c>
      <c r="B86" s="3">
        <v>10563.383467741935</v>
      </c>
    </row>
    <row r="87" spans="1:2" x14ac:dyDescent="0.2">
      <c r="A87" s="2" t="s">
        <v>238</v>
      </c>
      <c r="B87" s="3">
        <v>10162.429017857143</v>
      </c>
    </row>
    <row r="88" spans="1:2" x14ac:dyDescent="0.2">
      <c r="A88" s="2" t="s">
        <v>239</v>
      </c>
      <c r="B88" s="3">
        <v>16668.360483870969</v>
      </c>
    </row>
    <row r="89" spans="1:2" x14ac:dyDescent="0.2">
      <c r="A89" s="2" t="s">
        <v>240</v>
      </c>
      <c r="B89" s="3">
        <v>11443.485416666668</v>
      </c>
    </row>
    <row r="90" spans="1:2" x14ac:dyDescent="0.2">
      <c r="A90" s="2" t="s">
        <v>241</v>
      </c>
      <c r="B90" s="3">
        <v>11722.070362903227</v>
      </c>
    </row>
    <row r="91" spans="1:2" x14ac:dyDescent="0.2">
      <c r="A91" s="2" t="s">
        <v>242</v>
      </c>
      <c r="B91" s="3">
        <v>12673.464791666667</v>
      </c>
    </row>
    <row r="92" spans="1:2" x14ac:dyDescent="0.2">
      <c r="A92" s="2" t="s">
        <v>243</v>
      </c>
      <c r="B92" s="3">
        <v>11285.046774193548</v>
      </c>
    </row>
    <row r="93" spans="1:2" x14ac:dyDescent="0.2">
      <c r="A93" s="2" t="s">
        <v>244</v>
      </c>
      <c r="B93" s="3">
        <v>9802.2495967741925</v>
      </c>
    </row>
    <row r="94" spans="1:2" x14ac:dyDescent="0.2">
      <c r="A94" s="2" t="s">
        <v>245</v>
      </c>
      <c r="B94" s="3">
        <v>15550.417291666667</v>
      </c>
    </row>
    <row r="95" spans="1:2" x14ac:dyDescent="0.2">
      <c r="A95" s="2" t="s">
        <v>246</v>
      </c>
      <c r="B95" s="3">
        <v>11344.15443548387</v>
      </c>
    </row>
    <row r="96" spans="1:2" x14ac:dyDescent="0.2">
      <c r="A96" s="2" t="s">
        <v>247</v>
      </c>
      <c r="B96" s="3">
        <v>11179.795208333335</v>
      </c>
    </row>
    <row r="97" spans="1:2" x14ac:dyDescent="0.2">
      <c r="A97" s="2" t="s">
        <v>248</v>
      </c>
      <c r="B97" s="3">
        <v>8961.5854838709674</v>
      </c>
    </row>
    <row r="98" spans="1:2" x14ac:dyDescent="0.2">
      <c r="A98" s="2" t="s">
        <v>249</v>
      </c>
      <c r="B98" s="3">
        <v>11056.569153225806</v>
      </c>
    </row>
    <row r="99" spans="1:2" x14ac:dyDescent="0.2">
      <c r="A99" s="2" t="s">
        <v>250</v>
      </c>
      <c r="B99" s="3">
        <v>11275.897991071428</v>
      </c>
    </row>
    <row r="100" spans="1:2" x14ac:dyDescent="0.2">
      <c r="A100" s="2" t="s">
        <v>251</v>
      </c>
      <c r="B100" s="3">
        <v>16255.294153225806</v>
      </c>
    </row>
    <row r="101" spans="1:2" x14ac:dyDescent="0.2">
      <c r="A101" s="2" t="s">
        <v>252</v>
      </c>
      <c r="B101" s="3">
        <v>13210.788125000001</v>
      </c>
    </row>
    <row r="102" spans="1:2" x14ac:dyDescent="0.2">
      <c r="A102" s="2" t="s">
        <v>253</v>
      </c>
      <c r="B102" s="3">
        <v>11846.962298387096</v>
      </c>
    </row>
    <row r="103" spans="1:2" x14ac:dyDescent="0.2">
      <c r="A103" s="2" t="s">
        <v>254</v>
      </c>
      <c r="B103" s="3">
        <v>12610.560625</v>
      </c>
    </row>
    <row r="104" spans="1:2" x14ac:dyDescent="0.2">
      <c r="A104" s="2" t="s">
        <v>255</v>
      </c>
      <c r="B104" s="3">
        <v>11044.001411290323</v>
      </c>
    </row>
    <row r="105" spans="1:2" x14ac:dyDescent="0.2">
      <c r="A105" s="2" t="s">
        <v>256</v>
      </c>
      <c r="B105" s="3">
        <v>8685.3897177419349</v>
      </c>
    </row>
    <row r="106" spans="1:2" x14ac:dyDescent="0.2">
      <c r="A106" s="2" t="s">
        <v>257</v>
      </c>
      <c r="B106" s="3">
        <v>13787.274375000001</v>
      </c>
    </row>
    <row r="107" spans="1:2" x14ac:dyDescent="0.2">
      <c r="A107" s="2" t="s">
        <v>258</v>
      </c>
      <c r="B107" s="3">
        <v>10007.555443548386</v>
      </c>
    </row>
    <row r="108" spans="1:2" x14ac:dyDescent="0.2">
      <c r="A108" s="2" t="s">
        <v>259</v>
      </c>
      <c r="B108" s="3">
        <v>8775.7400000000016</v>
      </c>
    </row>
    <row r="109" spans="1:2" x14ac:dyDescent="0.2">
      <c r="A109" s="2" t="s">
        <v>260</v>
      </c>
      <c r="B109" s="3">
        <v>7984.6399193548386</v>
      </c>
    </row>
    <row r="110" spans="1:2" x14ac:dyDescent="0.2">
      <c r="A110" s="2" t="s">
        <v>261</v>
      </c>
      <c r="B110" s="3">
        <v>8844.3520161290307</v>
      </c>
    </row>
    <row r="111" spans="1:2" x14ac:dyDescent="0.2">
      <c r="A111" s="2" t="s">
        <v>262</v>
      </c>
      <c r="B111" s="3">
        <v>9175.4930803571442</v>
      </c>
    </row>
    <row r="112" spans="1:2" x14ac:dyDescent="0.2">
      <c r="A112" s="2" t="s">
        <v>263</v>
      </c>
      <c r="B112" s="3">
        <v>13414.297177419356</v>
      </c>
    </row>
    <row r="113" spans="1:2" x14ac:dyDescent="0.2">
      <c r="A113" s="2" t="s">
        <v>264</v>
      </c>
      <c r="B113" s="3">
        <v>10003.487291666668</v>
      </c>
    </row>
    <row r="114" spans="1:2" x14ac:dyDescent="0.2">
      <c r="A114" s="2" t="s">
        <v>265</v>
      </c>
      <c r="B114" s="3">
        <v>9233.3629032258068</v>
      </c>
    </row>
    <row r="115" spans="1:2" x14ac:dyDescent="0.2">
      <c r="A115" s="2" t="s">
        <v>266</v>
      </c>
      <c r="B115" s="3">
        <v>10765.135</v>
      </c>
    </row>
    <row r="116" spans="1:2" x14ac:dyDescent="0.2">
      <c r="A116" s="2" t="s">
        <v>267</v>
      </c>
      <c r="B116" s="3">
        <v>10300.246370967741</v>
      </c>
    </row>
    <row r="117" spans="1:2" x14ac:dyDescent="0.2">
      <c r="A117" s="2" t="s">
        <v>268</v>
      </c>
      <c r="B117" s="3">
        <v>7995.3421370967744</v>
      </c>
    </row>
    <row r="118" spans="1:2" x14ac:dyDescent="0.2">
      <c r="A118" s="2" t="s">
        <v>269</v>
      </c>
      <c r="B118" s="3">
        <v>14801.451875000002</v>
      </c>
    </row>
    <row r="119" spans="1:2" x14ac:dyDescent="0.2">
      <c r="A119" s="2" t="s">
        <v>270</v>
      </c>
      <c r="B119" s="3">
        <v>10710.367137096773</v>
      </c>
    </row>
    <row r="120" spans="1:2" x14ac:dyDescent="0.2">
      <c r="A120" s="2" t="s">
        <v>271</v>
      </c>
      <c r="B120" s="3">
        <v>10303.499583333334</v>
      </c>
    </row>
    <row r="121" spans="1:2" x14ac:dyDescent="0.2">
      <c r="A121" s="2" t="s">
        <v>272</v>
      </c>
      <c r="B121" s="3">
        <v>9650.5530241935485</v>
      </c>
    </row>
    <row r="122" spans="1:2" x14ac:dyDescent="0.2">
      <c r="A122" s="2" t="s">
        <v>273</v>
      </c>
      <c r="B122" s="3">
        <v>9150.1997983870951</v>
      </c>
    </row>
    <row r="123" spans="1:2" x14ac:dyDescent="0.2">
      <c r="A123" s="2" t="s">
        <v>274</v>
      </c>
      <c r="B123" s="3">
        <v>9633.6861607142855</v>
      </c>
    </row>
    <row r="124" spans="1:2" x14ac:dyDescent="0.2">
      <c r="A124" s="2" t="s">
        <v>275</v>
      </c>
      <c r="B124" s="3">
        <v>15384.388911290323</v>
      </c>
    </row>
    <row r="125" spans="1:2" x14ac:dyDescent="0.2">
      <c r="A125" s="2" t="s">
        <v>276</v>
      </c>
      <c r="B125" s="3">
        <v>11054.088333333335</v>
      </c>
    </row>
    <row r="126" spans="1:2" x14ac:dyDescent="0.2">
      <c r="A126" s="2" t="s">
        <v>277</v>
      </c>
      <c r="B126" s="3">
        <v>10317.527016129032</v>
      </c>
    </row>
    <row r="127" spans="1:2" x14ac:dyDescent="0.2">
      <c r="A127" s="2" t="s">
        <v>278</v>
      </c>
      <c r="B127" s="3">
        <v>11649.04</v>
      </c>
    </row>
    <row r="128" spans="1:2" x14ac:dyDescent="0.2">
      <c r="A128" s="2" t="s">
        <v>279</v>
      </c>
      <c r="B128" s="3">
        <v>10337.851411290321</v>
      </c>
    </row>
    <row r="129" spans="1:2" x14ac:dyDescent="0.2">
      <c r="A129" s="2" t="s">
        <v>280</v>
      </c>
      <c r="B129" s="3">
        <v>8308.2592741935478</v>
      </c>
    </row>
    <row r="130" spans="1:2" x14ac:dyDescent="0.2">
      <c r="A130" s="2" t="s">
        <v>281</v>
      </c>
      <c r="B130" s="3">
        <v>14416.518958333334</v>
      </c>
    </row>
    <row r="131" spans="1:2" x14ac:dyDescent="0.2">
      <c r="A131" s="2" t="s">
        <v>282</v>
      </c>
      <c r="B131" s="3">
        <v>10012.170161290323</v>
      </c>
    </row>
    <row r="132" spans="1:2" x14ac:dyDescent="0.2">
      <c r="A132" s="2" t="s">
        <v>283</v>
      </c>
      <c r="B132" s="3">
        <v>10523.461250000002</v>
      </c>
    </row>
    <row r="133" spans="1:2" x14ac:dyDescent="0.2">
      <c r="A133" s="2" t="s">
        <v>284</v>
      </c>
      <c r="B133" s="3">
        <v>8953.6324596774193</v>
      </c>
    </row>
    <row r="134" spans="1:2" x14ac:dyDescent="0.2">
      <c r="A134" s="2" t="s">
        <v>285</v>
      </c>
      <c r="B134" s="3">
        <v>9217.6532258064508</v>
      </c>
    </row>
    <row r="135" spans="1:2" x14ac:dyDescent="0.2">
      <c r="A135" s="2" t="s">
        <v>286</v>
      </c>
      <c r="B135" s="3">
        <v>9496.065178571429</v>
      </c>
    </row>
    <row r="136" spans="1:2" x14ac:dyDescent="0.2">
      <c r="A136" s="2" t="s">
        <v>287</v>
      </c>
      <c r="B136" s="3">
        <v>15671.679637096773</v>
      </c>
    </row>
    <row r="137" spans="1:2" x14ac:dyDescent="0.2">
      <c r="A137" s="2" t="s">
        <v>288</v>
      </c>
      <c r="B137" s="3">
        <v>10755.699375</v>
      </c>
    </row>
    <row r="138" spans="1:2" x14ac:dyDescent="0.2">
      <c r="A138" s="2" t="s">
        <v>289</v>
      </c>
      <c r="B138" s="3">
        <v>10981.653629032258</v>
      </c>
    </row>
    <row r="139" spans="1:2" x14ac:dyDescent="0.2">
      <c r="A139" s="2" t="s">
        <v>290</v>
      </c>
      <c r="B139" s="3">
        <v>11609.369791666668</v>
      </c>
    </row>
    <row r="140" spans="1:2" x14ac:dyDescent="0.2">
      <c r="A140" s="2" t="s">
        <v>291</v>
      </c>
      <c r="B140" s="3">
        <v>9963.0774193548386</v>
      </c>
    </row>
    <row r="141" spans="1:2" x14ac:dyDescent="0.2">
      <c r="A141" s="2" t="s">
        <v>292</v>
      </c>
      <c r="B141" s="3">
        <v>8649.1592741935474</v>
      </c>
    </row>
    <row r="142" spans="1:2" x14ac:dyDescent="0.2">
      <c r="A142" s="2" t="s">
        <v>293</v>
      </c>
      <c r="B142" s="3">
        <v>14757.723333333335</v>
      </c>
    </row>
    <row r="143" spans="1:2" x14ac:dyDescent="0.2">
      <c r="A143" s="2" t="s">
        <v>294</v>
      </c>
      <c r="B143" s="3">
        <v>10150.513508064516</v>
      </c>
    </row>
    <row r="144" spans="1:2" x14ac:dyDescent="0.2">
      <c r="A144" s="2" t="s">
        <v>295</v>
      </c>
      <c r="B144" s="3">
        <v>10034.229166666668</v>
      </c>
    </row>
    <row r="145" spans="1:2" x14ac:dyDescent="0.2">
      <c r="A145" s="2" t="s">
        <v>296</v>
      </c>
      <c r="B145" s="3">
        <v>8009.8735887096764</v>
      </c>
    </row>
    <row r="146" spans="1:2" x14ac:dyDescent="0.2">
      <c r="A146" s="2" t="s">
        <v>297</v>
      </c>
      <c r="B146" s="3">
        <v>9511.227822580644</v>
      </c>
    </row>
    <row r="147" spans="1:2" x14ac:dyDescent="0.2">
      <c r="A147" s="2" t="s">
        <v>298</v>
      </c>
      <c r="B147" s="3">
        <v>9667.4935267857127</v>
      </c>
    </row>
    <row r="148" spans="1:2" x14ac:dyDescent="0.2">
      <c r="A148" s="2" t="s">
        <v>299</v>
      </c>
      <c r="B148" s="3">
        <v>16002.95745967742</v>
      </c>
    </row>
    <row r="149" spans="1:2" x14ac:dyDescent="0.2">
      <c r="A149" s="2" t="s">
        <v>300</v>
      </c>
      <c r="B149" s="3">
        <v>10278.845208333334</v>
      </c>
    </row>
    <row r="150" spans="1:2" x14ac:dyDescent="0.2">
      <c r="A150" s="2" t="s">
        <v>301</v>
      </c>
      <c r="B150" s="3">
        <v>10859.609072580644</v>
      </c>
    </row>
    <row r="151" spans="1:2" x14ac:dyDescent="0.2">
      <c r="A151" s="2" t="s">
        <v>302</v>
      </c>
      <c r="B151" s="3">
        <v>11185.578333333333</v>
      </c>
    </row>
    <row r="152" spans="1:2" x14ac:dyDescent="0.2">
      <c r="A152" s="2" t="s">
        <v>303</v>
      </c>
      <c r="B152" s="3">
        <v>10751.801411290322</v>
      </c>
    </row>
    <row r="153" spans="1:2" x14ac:dyDescent="0.2">
      <c r="A153" s="2" t="s">
        <v>304</v>
      </c>
      <c r="B153" s="3">
        <v>8801.6413306451595</v>
      </c>
    </row>
    <row r="154" spans="1:2" x14ac:dyDescent="0.2">
      <c r="A154" s="2" t="s">
        <v>305</v>
      </c>
      <c r="B154" s="3">
        <v>15445.205000000002</v>
      </c>
    </row>
    <row r="155" spans="1:2" x14ac:dyDescent="0.2">
      <c r="A155" s="2" t="s">
        <v>306</v>
      </c>
      <c r="B155" s="3">
        <v>11236.837701612903</v>
      </c>
    </row>
    <row r="156" spans="1:2" x14ac:dyDescent="0.2">
      <c r="A156" s="2" t="s">
        <v>307</v>
      </c>
      <c r="B156" s="3">
        <v>10988.952083333334</v>
      </c>
    </row>
    <row r="157" spans="1:2" x14ac:dyDescent="0.2">
      <c r="A157" s="2" t="s">
        <v>308</v>
      </c>
      <c r="B157" s="3">
        <v>8770.3201612903213</v>
      </c>
    </row>
    <row r="158" spans="1:2" x14ac:dyDescent="0.2">
      <c r="A158" s="2" t="s">
        <v>309</v>
      </c>
      <c r="B158" s="3">
        <v>10591.464516129032</v>
      </c>
    </row>
    <row r="159" spans="1:2" x14ac:dyDescent="0.2">
      <c r="A159" s="2" t="s">
        <v>310</v>
      </c>
      <c r="B159" s="3">
        <v>10815.422098214285</v>
      </c>
    </row>
    <row r="160" spans="1:2" x14ac:dyDescent="0.2">
      <c r="A160" s="2" t="s">
        <v>311</v>
      </c>
      <c r="B160" s="3">
        <v>16395.699395161289</v>
      </c>
    </row>
    <row r="161" spans="1:2" x14ac:dyDescent="0.2">
      <c r="A161" s="2" t="s">
        <v>312</v>
      </c>
      <c r="B161" s="3">
        <v>12487.085833333334</v>
      </c>
    </row>
    <row r="162" spans="1:2" x14ac:dyDescent="0.2">
      <c r="A162" s="2" t="s">
        <v>313</v>
      </c>
      <c r="B162" s="3">
        <v>12085.258467741935</v>
      </c>
    </row>
    <row r="163" spans="1:2" x14ac:dyDescent="0.2">
      <c r="A163" s="2" t="s">
        <v>314</v>
      </c>
      <c r="B163" s="3">
        <v>12699.336666666666</v>
      </c>
    </row>
    <row r="164" spans="1:2" x14ac:dyDescent="0.2">
      <c r="A164" s="2" t="s">
        <v>315</v>
      </c>
      <c r="B164" s="3">
        <v>11950.940725806451</v>
      </c>
    </row>
    <row r="165" spans="1:2" x14ac:dyDescent="0.2">
      <c r="A165" s="2" t="s">
        <v>316</v>
      </c>
      <c r="B165" s="3">
        <v>9933.916330645161</v>
      </c>
    </row>
    <row r="166" spans="1:2" x14ac:dyDescent="0.2">
      <c r="A166" s="2" t="s">
        <v>317</v>
      </c>
      <c r="B166" s="3">
        <v>16944.150416666667</v>
      </c>
    </row>
    <row r="167" spans="1:2" x14ac:dyDescent="0.2">
      <c r="A167" s="2" t="s">
        <v>318</v>
      </c>
      <c r="B167" s="3">
        <v>12530.23508064516</v>
      </c>
    </row>
    <row r="168" spans="1:2" x14ac:dyDescent="0.2">
      <c r="A168" s="2" t="s">
        <v>319</v>
      </c>
      <c r="B168" s="3">
        <v>12312.476041666667</v>
      </c>
    </row>
    <row r="169" spans="1:2" x14ac:dyDescent="0.2">
      <c r="A169" s="2" t="s">
        <v>320</v>
      </c>
      <c r="B169" s="3">
        <v>10522.14556451613</v>
      </c>
    </row>
    <row r="170" spans="1:2" x14ac:dyDescent="0.2">
      <c r="A170" s="2" t="s">
        <v>321</v>
      </c>
      <c r="B170" s="3">
        <v>11929.53629032258</v>
      </c>
    </row>
    <row r="171" spans="1:2" x14ac:dyDescent="0.2">
      <c r="A171" s="2" t="s">
        <v>322</v>
      </c>
      <c r="B171" s="3">
        <v>11554.292410714286</v>
      </c>
    </row>
    <row r="172" spans="1:2" x14ac:dyDescent="0.2">
      <c r="A172" s="2" t="s">
        <v>323</v>
      </c>
      <c r="B172" s="3">
        <v>19280.781653225804</v>
      </c>
    </row>
    <row r="173" spans="1:2" x14ac:dyDescent="0.2">
      <c r="A173" s="2" t="s">
        <v>324</v>
      </c>
      <c r="B173" s="3">
        <v>13463.419375000001</v>
      </c>
    </row>
    <row r="174" spans="1:2" x14ac:dyDescent="0.2">
      <c r="A174" s="2" t="s">
        <v>325</v>
      </c>
      <c r="B174" s="3">
        <v>13093.623387096774</v>
      </c>
    </row>
    <row r="175" spans="1:2" x14ac:dyDescent="0.2">
      <c r="A175" s="2" t="s">
        <v>326</v>
      </c>
      <c r="B175" s="3">
        <v>14120.159166666668</v>
      </c>
    </row>
    <row r="176" spans="1:2" x14ac:dyDescent="0.2">
      <c r="A176" s="2" t="s">
        <v>327</v>
      </c>
      <c r="B176" s="3">
        <v>13172.859072580644</v>
      </c>
    </row>
    <row r="177" spans="1:2" x14ac:dyDescent="0.2">
      <c r="A177" s="2" t="s">
        <v>328</v>
      </c>
      <c r="B177" s="3">
        <v>10596.177419354839</v>
      </c>
    </row>
    <row r="178" spans="1:2" x14ac:dyDescent="0.2">
      <c r="A178" s="2" t="s">
        <v>329</v>
      </c>
      <c r="B178" s="3">
        <v>18822.042708333334</v>
      </c>
    </row>
    <row r="179" spans="1:2" x14ac:dyDescent="0.2">
      <c r="A179" s="2" t="s">
        <v>330</v>
      </c>
      <c r="B179" s="3">
        <v>13319.940927419355</v>
      </c>
    </row>
    <row r="180" spans="1:2" x14ac:dyDescent="0.2">
      <c r="A180" s="2" t="s">
        <v>331</v>
      </c>
      <c r="B180" s="3">
        <v>12659.057708333334</v>
      </c>
    </row>
    <row r="181" spans="1:2" x14ac:dyDescent="0.2">
      <c r="A181" s="2" t="s">
        <v>332</v>
      </c>
      <c r="B181" s="3">
        <v>11227.510080645161</v>
      </c>
    </row>
    <row r="182" spans="1:2" x14ac:dyDescent="0.2">
      <c r="A182" s="2" t="s">
        <v>333</v>
      </c>
      <c r="B182" s="3">
        <v>12227.92197580645</v>
      </c>
    </row>
    <row r="183" spans="1:2" x14ac:dyDescent="0.2">
      <c r="A183" s="2" t="s">
        <v>334</v>
      </c>
      <c r="B183" s="3">
        <v>12349.254687499999</v>
      </c>
    </row>
    <row r="184" spans="1:2" x14ac:dyDescent="0.2">
      <c r="A184" s="2" t="s">
        <v>335</v>
      </c>
      <c r="B184" s="3">
        <v>20633.581249999999</v>
      </c>
    </row>
    <row r="185" spans="1:2" x14ac:dyDescent="0.2">
      <c r="A185" s="2" t="s">
        <v>336</v>
      </c>
      <c r="B185" s="3">
        <v>14374.109375</v>
      </c>
    </row>
    <row r="186" spans="1:2" x14ac:dyDescent="0.2">
      <c r="A186" s="2" t="s">
        <v>337</v>
      </c>
      <c r="B186" s="3">
        <v>13750.091532258064</v>
      </c>
    </row>
    <row r="187" spans="1:2" x14ac:dyDescent="0.2">
      <c r="A187" s="2" t="s">
        <v>338</v>
      </c>
      <c r="B187" s="3">
        <v>16069.275208333334</v>
      </c>
    </row>
    <row r="188" spans="1:2" x14ac:dyDescent="0.2">
      <c r="A188" s="2" t="s">
        <v>339</v>
      </c>
      <c r="B188" s="3">
        <v>14317.112701612903</v>
      </c>
    </row>
    <row r="189" spans="1:2" x14ac:dyDescent="0.2">
      <c r="A189" s="2" t="s">
        <v>340</v>
      </c>
      <c r="B189" s="3">
        <v>11136.099395161289</v>
      </c>
    </row>
    <row r="190" spans="1:2" x14ac:dyDescent="0.2">
      <c r="A190" s="2" t="s">
        <v>341</v>
      </c>
      <c r="B190" s="3">
        <v>20385.008333333335</v>
      </c>
    </row>
    <row r="191" spans="1:2" x14ac:dyDescent="0.2">
      <c r="A191" s="2" t="s">
        <v>342</v>
      </c>
      <c r="B191" s="3">
        <v>14173.958266129031</v>
      </c>
    </row>
    <row r="192" spans="1:2" x14ac:dyDescent="0.2">
      <c r="A192" s="2" t="s">
        <v>343</v>
      </c>
      <c r="B192" s="3">
        <v>13991.104166666668</v>
      </c>
    </row>
    <row r="193" spans="1:2" x14ac:dyDescent="0.2">
      <c r="A193" s="2" t="s">
        <v>344</v>
      </c>
      <c r="B193" s="3">
        <v>12471.520161290322</v>
      </c>
    </row>
    <row r="194" spans="1:2" x14ac:dyDescent="0.2">
      <c r="A194" s="2" t="s">
        <v>345</v>
      </c>
      <c r="B194" s="3">
        <v>13402.809475806451</v>
      </c>
    </row>
    <row r="195" spans="1:2" x14ac:dyDescent="0.2">
      <c r="A195" s="2" t="s">
        <v>346</v>
      </c>
      <c r="B195" s="3">
        <v>14233.118526785713</v>
      </c>
    </row>
    <row r="196" spans="1:2" x14ac:dyDescent="0.2">
      <c r="A196" s="2" t="s">
        <v>347</v>
      </c>
      <c r="B196" s="3">
        <v>23261.31935483871</v>
      </c>
    </row>
    <row r="197" spans="1:2" x14ac:dyDescent="0.2">
      <c r="A197" s="2" t="s">
        <v>348</v>
      </c>
      <c r="B197" s="3">
        <v>15889.389583333334</v>
      </c>
    </row>
    <row r="198" spans="1:2" x14ac:dyDescent="0.2">
      <c r="A198" s="2" t="s">
        <v>349</v>
      </c>
      <c r="B198" s="3">
        <v>15049.674596774192</v>
      </c>
    </row>
    <row r="199" spans="1:2" x14ac:dyDescent="0.2">
      <c r="A199" s="2" t="s">
        <v>350</v>
      </c>
      <c r="B199" s="3">
        <v>17122.209791666664</v>
      </c>
    </row>
    <row r="200" spans="1:2" x14ac:dyDescent="0.2">
      <c r="A200" s="2" t="s">
        <v>351</v>
      </c>
      <c r="B200" s="3">
        <v>14279.409475806451</v>
      </c>
    </row>
    <row r="201" spans="1:2" x14ac:dyDescent="0.2">
      <c r="A201" s="2" t="s">
        <v>352</v>
      </c>
      <c r="B201" s="3">
        <v>12542.311895161291</v>
      </c>
    </row>
    <row r="202" spans="1:2" x14ac:dyDescent="0.2">
      <c r="A202" s="2" t="s">
        <v>353</v>
      </c>
      <c r="B202" s="3">
        <v>22632.919166666667</v>
      </c>
    </row>
    <row r="203" spans="1:2" x14ac:dyDescent="0.2">
      <c r="A203" s="2" t="s">
        <v>354</v>
      </c>
      <c r="B203" s="3">
        <v>15138.434274193549</v>
      </c>
    </row>
    <row r="204" spans="1:2" x14ac:dyDescent="0.2">
      <c r="A204" s="2" t="s">
        <v>355</v>
      </c>
      <c r="B204" s="3">
        <v>15313.004791666668</v>
      </c>
    </row>
    <row r="205" spans="1:2" x14ac:dyDescent="0.2">
      <c r="A205" s="2" t="s">
        <v>356</v>
      </c>
      <c r="B205" s="3">
        <v>13212.624193548387</v>
      </c>
    </row>
    <row r="206" spans="1:2" x14ac:dyDescent="0.2">
      <c r="A206" s="2" t="s">
        <v>357</v>
      </c>
      <c r="B206" s="3">
        <v>14037.382258064516</v>
      </c>
    </row>
    <row r="207" spans="1:2" x14ac:dyDescent="0.2">
      <c r="A207" s="2" t="s">
        <v>358</v>
      </c>
      <c r="B207" s="3">
        <v>14132.457366071429</v>
      </c>
    </row>
    <row r="208" spans="1:2" x14ac:dyDescent="0.2">
      <c r="A208" s="2" t="s">
        <v>359</v>
      </c>
      <c r="B208" s="3">
        <v>24943.53125</v>
      </c>
    </row>
    <row r="209" spans="1:2" x14ac:dyDescent="0.2">
      <c r="A209" s="2" t="s">
        <v>360</v>
      </c>
      <c r="B209" s="3">
        <v>14911.635625000001</v>
      </c>
    </row>
    <row r="210" spans="1:2" x14ac:dyDescent="0.2">
      <c r="A210" s="2" t="s">
        <v>361</v>
      </c>
      <c r="B210" s="3">
        <v>15845.860685483871</v>
      </c>
    </row>
    <row r="211" spans="1:2" x14ac:dyDescent="0.2">
      <c r="A211" s="2" t="s">
        <v>362</v>
      </c>
      <c r="B211" s="3">
        <v>17971.923333333332</v>
      </c>
    </row>
    <row r="212" spans="1:2" x14ac:dyDescent="0.2">
      <c r="A212" s="2" t="s">
        <v>363</v>
      </c>
      <c r="B212" s="3">
        <v>15260.773387096773</v>
      </c>
    </row>
    <row r="213" spans="1:2" x14ac:dyDescent="0.2">
      <c r="A213" s="2" t="s">
        <v>364</v>
      </c>
      <c r="B213" s="3">
        <v>13438.352620967742</v>
      </c>
    </row>
    <row r="214" spans="1:2" x14ac:dyDescent="0.2">
      <c r="A214" s="2" t="s">
        <v>365</v>
      </c>
      <c r="B214" s="3">
        <v>22808.746458333335</v>
      </c>
    </row>
    <row r="215" spans="1:2" x14ac:dyDescent="0.2">
      <c r="A215" s="2" t="s">
        <v>366</v>
      </c>
      <c r="B215" s="3">
        <v>15594.505846774193</v>
      </c>
    </row>
    <row r="216" spans="1:2" x14ac:dyDescent="0.2">
      <c r="A216" s="2" t="s">
        <v>367</v>
      </c>
      <c r="B216" s="3">
        <v>15890.708541666667</v>
      </c>
    </row>
    <row r="217" spans="1:2" x14ac:dyDescent="0.2">
      <c r="A217" s="2" t="s">
        <v>368</v>
      </c>
      <c r="B217" s="3">
        <v>12806.23447580645</v>
      </c>
    </row>
    <row r="218" spans="1:2" x14ac:dyDescent="0.2">
      <c r="A218" s="2" t="s">
        <v>369</v>
      </c>
      <c r="B218" s="3">
        <v>15329.895967741935</v>
      </c>
    </row>
    <row r="219" spans="1:2" x14ac:dyDescent="0.2">
      <c r="A219" s="2" t="s">
        <v>370</v>
      </c>
      <c r="B219" s="3">
        <v>14938.507589285715</v>
      </c>
    </row>
    <row r="220" spans="1:2" x14ac:dyDescent="0.2">
      <c r="A220" s="2" t="s">
        <v>371</v>
      </c>
      <c r="B220" s="3">
        <v>23797.608467741935</v>
      </c>
    </row>
    <row r="221" spans="1:2" x14ac:dyDescent="0.2">
      <c r="A221" s="2" t="s">
        <v>372</v>
      </c>
      <c r="B221" s="3">
        <v>16611.367083333334</v>
      </c>
    </row>
    <row r="222" spans="1:2" x14ac:dyDescent="0.2">
      <c r="A222" s="2" t="s">
        <v>373</v>
      </c>
      <c r="B222" s="3">
        <v>17318.839314516128</v>
      </c>
    </row>
    <row r="223" spans="1:2" x14ac:dyDescent="0.2">
      <c r="A223" s="2" t="s">
        <v>374</v>
      </c>
      <c r="B223" s="3">
        <v>18405.657708333332</v>
      </c>
    </row>
    <row r="224" spans="1:2" x14ac:dyDescent="0.2">
      <c r="A224" s="2" t="s">
        <v>375</v>
      </c>
      <c r="B224" s="3">
        <v>16021.416330645161</v>
      </c>
    </row>
    <row r="225" spans="1:2" x14ac:dyDescent="0.2">
      <c r="A225" s="2" t="s">
        <v>376</v>
      </c>
      <c r="B225" s="3">
        <v>14078.031048387096</v>
      </c>
    </row>
    <row r="226" spans="1:2" x14ac:dyDescent="0.2">
      <c r="A226" s="2" t="s">
        <v>377</v>
      </c>
      <c r="B226" s="3">
        <v>21194.239999999998</v>
      </c>
    </row>
    <row r="227" spans="1:2" x14ac:dyDescent="0.2">
      <c r="A227" s="2" t="s">
        <v>378</v>
      </c>
      <c r="B227" s="3">
        <v>16571.156854838711</v>
      </c>
    </row>
    <row r="228" spans="1:2" x14ac:dyDescent="0.2">
      <c r="A228" s="2" t="s">
        <v>379</v>
      </c>
      <c r="B228" s="3">
        <v>16427.524583333336</v>
      </c>
    </row>
    <row r="229" spans="1:2" x14ac:dyDescent="0.2">
      <c r="A229" s="2" t="s">
        <v>380</v>
      </c>
      <c r="B229" s="3">
        <v>13327.403024193549</v>
      </c>
    </row>
    <row r="230" spans="1:2" x14ac:dyDescent="0.2">
      <c r="A230" s="2" t="s">
        <v>381</v>
      </c>
      <c r="B230" s="3">
        <v>16331.387903225806</v>
      </c>
    </row>
    <row r="231" spans="1:2" x14ac:dyDescent="0.2">
      <c r="A231" s="2" t="s">
        <v>382</v>
      </c>
      <c r="B231" s="3">
        <v>15966.642857142857</v>
      </c>
    </row>
    <row r="232" spans="1:2" x14ac:dyDescent="0.2">
      <c r="A232" s="2" t="s">
        <v>383</v>
      </c>
      <c r="B232" s="3">
        <v>24997.53326612903</v>
      </c>
    </row>
    <row r="233" spans="1:2" x14ac:dyDescent="0.2">
      <c r="A233" s="2" t="s">
        <v>384</v>
      </c>
      <c r="B233" s="3">
        <v>17337.2</v>
      </c>
    </row>
    <row r="234" spans="1:2" x14ac:dyDescent="0.2">
      <c r="A234" s="2" t="s">
        <v>385</v>
      </c>
      <c r="B234" s="3">
        <v>17526.108870967742</v>
      </c>
    </row>
    <row r="235" spans="1:2" x14ac:dyDescent="0.2">
      <c r="A235" s="2" t="s">
        <v>386</v>
      </c>
      <c r="B235" s="3">
        <v>18532.07479166667</v>
      </c>
    </row>
    <row r="236" spans="1:2" x14ac:dyDescent="0.2">
      <c r="A236" s="2" t="s">
        <v>387</v>
      </c>
      <c r="B236" s="3">
        <v>16495.652217741936</v>
      </c>
    </row>
    <row r="237" spans="1:2" x14ac:dyDescent="0.2">
      <c r="A237" s="2" t="s">
        <v>388</v>
      </c>
      <c r="B237" s="3">
        <v>14692.475806451612</v>
      </c>
    </row>
    <row r="238" spans="1:2" x14ac:dyDescent="0.2">
      <c r="A238" s="2" t="s">
        <v>389</v>
      </c>
      <c r="B238" s="3">
        <v>22174.327499999999</v>
      </c>
    </row>
    <row r="239" spans="1:2" x14ac:dyDescent="0.2">
      <c r="A239" s="2" t="s">
        <v>390</v>
      </c>
      <c r="B239" s="3">
        <v>17164.884475806448</v>
      </c>
    </row>
    <row r="240" spans="1:2" x14ac:dyDescent="0.2">
      <c r="A240" s="2" t="s">
        <v>391</v>
      </c>
      <c r="B240" s="3">
        <v>16735.95791666667</v>
      </c>
    </row>
    <row r="241" spans="1:10" x14ac:dyDescent="0.2">
      <c r="A241" s="2" t="s">
        <v>392</v>
      </c>
      <c r="B241" s="3">
        <v>14224.818346774193</v>
      </c>
    </row>
    <row r="242" spans="1:10" x14ac:dyDescent="0.2">
      <c r="A242" s="2" t="s">
        <v>393</v>
      </c>
      <c r="B242" s="3">
        <v>16581.859072580643</v>
      </c>
    </row>
    <row r="243" spans="1:10" x14ac:dyDescent="0.2">
      <c r="A243" s="2" t="s">
        <v>394</v>
      </c>
      <c r="B243" s="3">
        <v>16841.286160714284</v>
      </c>
    </row>
    <row r="244" spans="1:10" x14ac:dyDescent="0.2">
      <c r="A244" s="2" t="s">
        <v>395</v>
      </c>
      <c r="B244" s="3">
        <v>18255.725201612902</v>
      </c>
    </row>
    <row r="245" spans="1:10" x14ac:dyDescent="0.2">
      <c r="A245" s="2" t="s">
        <v>396</v>
      </c>
      <c r="B245" s="3">
        <v>12041.024270833334</v>
      </c>
    </row>
    <row r="246" spans="1:10" x14ac:dyDescent="0.2">
      <c r="A246" s="2" t="s">
        <v>397</v>
      </c>
      <c r="B246" s="3">
        <v>9303.2218749999993</v>
      </c>
    </row>
    <row r="247" spans="1:10" x14ac:dyDescent="0.2">
      <c r="A247" s="2" t="s">
        <v>398</v>
      </c>
      <c r="B247" s="3">
        <v>16325.863333333335</v>
      </c>
      <c r="C247" s="7"/>
      <c r="D247" s="7"/>
      <c r="E247" s="7"/>
      <c r="F247" s="7"/>
      <c r="G247" s="7"/>
      <c r="H247" s="7"/>
      <c r="I247" s="7"/>
      <c r="J247" s="7"/>
    </row>
    <row r="248" spans="1:10" x14ac:dyDescent="0.2">
      <c r="A248" s="2" t="s">
        <v>399</v>
      </c>
      <c r="B248" s="3">
        <v>18627.848185483868</v>
      </c>
      <c r="C248" s="8"/>
      <c r="D248" s="8"/>
      <c r="E248" s="8"/>
      <c r="F248" s="8"/>
      <c r="G248" s="8"/>
      <c r="H248" s="8"/>
      <c r="I248" s="8"/>
      <c r="J248" s="8"/>
    </row>
    <row r="249" spans="1:10" x14ac:dyDescent="0.2">
      <c r="A249" s="2" t="s">
        <v>400</v>
      </c>
      <c r="B249" s="3">
        <v>15195.48004032258</v>
      </c>
      <c r="C249" s="8"/>
      <c r="D249" s="8"/>
      <c r="E249" s="8"/>
      <c r="F249" s="8"/>
      <c r="G249" s="8"/>
      <c r="H249" s="8"/>
      <c r="I249" s="8"/>
      <c r="J249" s="8"/>
    </row>
    <row r="250" spans="1:10" x14ac:dyDescent="0.2">
      <c r="A250" s="2" t="s">
        <v>401</v>
      </c>
      <c r="B250" s="3">
        <v>24097.368750000001</v>
      </c>
      <c r="C250" s="8"/>
      <c r="D250" s="8"/>
      <c r="E250" s="8"/>
      <c r="F250" s="8"/>
      <c r="G250" s="8"/>
      <c r="H250" s="8"/>
      <c r="I250" s="8"/>
      <c r="J250" s="8"/>
    </row>
    <row r="251" spans="1:10" x14ac:dyDescent="0.2">
      <c r="A251" s="2" t="s">
        <v>402</v>
      </c>
      <c r="B251" s="3">
        <v>17391.594758064515</v>
      </c>
      <c r="C251" s="8"/>
      <c r="D251" s="8"/>
      <c r="E251" s="8"/>
      <c r="F251" s="8"/>
      <c r="G251" s="8"/>
      <c r="H251" s="8"/>
      <c r="I251" s="8"/>
      <c r="J251" s="8"/>
    </row>
    <row r="252" spans="1:10" x14ac:dyDescent="0.2">
      <c r="A252" s="2" t="s">
        <v>403</v>
      </c>
      <c r="B252" s="3">
        <v>15058.04</v>
      </c>
      <c r="C252" s="8"/>
      <c r="D252" s="8"/>
      <c r="E252" s="8"/>
      <c r="F252" s="8"/>
      <c r="G252" s="8"/>
      <c r="H252" s="8"/>
      <c r="I252" s="8"/>
      <c r="J252" s="8"/>
    </row>
    <row r="253" spans="1:10" x14ac:dyDescent="0.2">
      <c r="A253" s="2" t="s">
        <v>404</v>
      </c>
      <c r="B253" s="3">
        <v>14726.840725806451</v>
      </c>
      <c r="C253" s="8"/>
      <c r="D253" s="8"/>
      <c r="E253" s="8"/>
      <c r="F253" s="8"/>
      <c r="G253" s="8"/>
      <c r="H253" s="8"/>
      <c r="I253" s="8"/>
      <c r="J253" s="8"/>
    </row>
    <row r="254" spans="1:10" x14ac:dyDescent="0.2">
      <c r="G254" s="8"/>
      <c r="H254" s="8"/>
      <c r="I254" s="8"/>
      <c r="J25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42A3-B90E-4094-A0F0-0D6FCD6BEA2F}">
  <dimension ref="A1:I9"/>
  <sheetViews>
    <sheetView workbookViewId="0">
      <selection activeCell="I8" sqref="I8"/>
    </sheetView>
  </sheetViews>
  <sheetFormatPr defaultRowHeight="12.75" x14ac:dyDescent="0.2"/>
  <cols>
    <col min="1" max="1" width="14.7109375" bestFit="1" customWidth="1"/>
    <col min="2" max="2" width="13.42578125" bestFit="1" customWidth="1"/>
    <col min="3" max="3" width="13.42578125" customWidth="1"/>
    <col min="4" max="4" width="10.42578125" bestFit="1" customWidth="1"/>
    <col min="5" max="5" width="10.42578125" customWidth="1"/>
    <col min="6" max="6" width="10.5703125" customWidth="1"/>
    <col min="9" max="9" width="12.5703125" bestFit="1" customWidth="1"/>
  </cols>
  <sheetData>
    <row r="1" spans="1:9" x14ac:dyDescent="0.2">
      <c r="A1" s="7" t="s">
        <v>457</v>
      </c>
      <c r="B1" s="7" t="s">
        <v>450</v>
      </c>
      <c r="C1" s="7" t="s">
        <v>461</v>
      </c>
      <c r="D1" s="7" t="s">
        <v>451</v>
      </c>
      <c r="E1" s="7" t="s">
        <v>460</v>
      </c>
      <c r="F1" s="7" t="s">
        <v>452</v>
      </c>
      <c r="G1" s="7" t="s">
        <v>453</v>
      </c>
      <c r="H1" s="7" t="s">
        <v>454</v>
      </c>
      <c r="I1" s="7" t="s">
        <v>459</v>
      </c>
    </row>
    <row r="2" spans="1:9" x14ac:dyDescent="0.2">
      <c r="A2" s="7" t="s">
        <v>458</v>
      </c>
      <c r="B2" s="7" t="s">
        <v>456</v>
      </c>
      <c r="C2" s="7" t="s">
        <v>462</v>
      </c>
      <c r="D2" s="7" t="s">
        <v>455</v>
      </c>
      <c r="E2" s="7">
        <v>12</v>
      </c>
      <c r="F2" s="28">
        <v>0.31589</v>
      </c>
      <c r="G2" s="28">
        <v>5.2512999999999997E-2</v>
      </c>
      <c r="H2" s="28">
        <v>0.68411</v>
      </c>
      <c r="I2" s="28">
        <v>1072426</v>
      </c>
    </row>
    <row r="3" spans="1:9" x14ac:dyDescent="0.2">
      <c r="B3" s="29"/>
      <c r="C3" s="30" t="s">
        <v>463</v>
      </c>
      <c r="D3" s="30" t="s">
        <v>455</v>
      </c>
      <c r="E3" s="29">
        <v>12</v>
      </c>
      <c r="F3" s="31">
        <v>0.42903000000000002</v>
      </c>
      <c r="G3" s="31">
        <v>5.287E-2</v>
      </c>
      <c r="H3" s="31">
        <v>0.40560000000000002</v>
      </c>
      <c r="I3" s="31">
        <v>1019515</v>
      </c>
    </row>
    <row r="4" spans="1:9" x14ac:dyDescent="0.2">
      <c r="A4" s="7" t="s">
        <v>458</v>
      </c>
      <c r="B4" s="7" t="s">
        <v>456</v>
      </c>
      <c r="C4" s="7" t="s">
        <v>462</v>
      </c>
      <c r="D4" s="7" t="s">
        <v>464</v>
      </c>
      <c r="E4">
        <v>12</v>
      </c>
      <c r="F4">
        <v>0.31579000000000002</v>
      </c>
      <c r="G4">
        <v>5.11E-2</v>
      </c>
      <c r="H4">
        <v>0.26939999999999997</v>
      </c>
      <c r="I4">
        <v>1068471</v>
      </c>
    </row>
    <row r="5" spans="1:9" x14ac:dyDescent="0.2">
      <c r="C5" s="7" t="s">
        <v>463</v>
      </c>
      <c r="D5" s="7" t="s">
        <v>464</v>
      </c>
      <c r="E5">
        <v>12</v>
      </c>
      <c r="F5">
        <v>0.76200000000000001</v>
      </c>
      <c r="G5">
        <v>0.68400000000000005</v>
      </c>
      <c r="H5">
        <v>0.624</v>
      </c>
      <c r="I5">
        <v>1023351</v>
      </c>
    </row>
    <row r="6" spans="1:9" x14ac:dyDescent="0.2">
      <c r="A6" s="7" t="s">
        <v>465</v>
      </c>
      <c r="B6" s="7" t="s">
        <v>466</v>
      </c>
      <c r="C6" s="7" t="s">
        <v>462</v>
      </c>
      <c r="D6" s="7" t="s">
        <v>455</v>
      </c>
      <c r="E6" s="7">
        <v>12</v>
      </c>
      <c r="F6" s="28">
        <v>0.57889999999999997</v>
      </c>
      <c r="G6" s="28">
        <v>5.2600000000000001E-2</v>
      </c>
      <c r="H6" s="28">
        <v>0.42099999999999999</v>
      </c>
      <c r="I6" s="28">
        <v>2016526</v>
      </c>
    </row>
    <row r="7" spans="1:9" x14ac:dyDescent="0.2">
      <c r="B7" s="29"/>
      <c r="C7" s="30" t="s">
        <v>463</v>
      </c>
      <c r="D7" s="30" t="s">
        <v>455</v>
      </c>
      <c r="E7" s="29">
        <v>12</v>
      </c>
      <c r="F7" s="31">
        <v>0.57889999999999997</v>
      </c>
      <c r="G7" s="31">
        <v>0.57889999999999997</v>
      </c>
      <c r="H7" s="31">
        <v>0.42099999999999999</v>
      </c>
      <c r="I7" s="31">
        <v>1912990</v>
      </c>
    </row>
    <row r="8" spans="1:9" x14ac:dyDescent="0.2">
      <c r="A8" s="7" t="s">
        <v>465</v>
      </c>
      <c r="B8" s="7" t="s">
        <v>466</v>
      </c>
      <c r="C8" s="7" t="s">
        <v>462</v>
      </c>
      <c r="D8" s="7" t="s">
        <v>464</v>
      </c>
      <c r="E8">
        <v>12</v>
      </c>
    </row>
    <row r="9" spans="1:9" x14ac:dyDescent="0.2">
      <c r="C9" s="7" t="s">
        <v>463</v>
      </c>
      <c r="D9" s="7" t="s">
        <v>464</v>
      </c>
      <c r="E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AAE3-0927-44FA-8D95-54FD7AEE6107}">
  <dimension ref="A1:F13"/>
  <sheetViews>
    <sheetView tabSelected="1" workbookViewId="0">
      <selection activeCell="I10" sqref="I10"/>
    </sheetView>
  </sheetViews>
  <sheetFormatPr defaultRowHeight="12.75" x14ac:dyDescent="0.2"/>
  <sheetData>
    <row r="1" spans="1:6" x14ac:dyDescent="0.2">
      <c r="A1" s="19" t="s">
        <v>405</v>
      </c>
      <c r="B1" s="19" t="s">
        <v>445</v>
      </c>
      <c r="C1" s="19" t="s">
        <v>447</v>
      </c>
      <c r="D1" s="19" t="s">
        <v>446</v>
      </c>
      <c r="E1" s="19" t="s">
        <v>448</v>
      </c>
      <c r="F1" s="19" t="s">
        <v>449</v>
      </c>
    </row>
    <row r="2" spans="1:6" ht="15" x14ac:dyDescent="0.25">
      <c r="A2" s="26" t="s">
        <v>408</v>
      </c>
      <c r="B2" s="3">
        <v>8400.2999999999993</v>
      </c>
      <c r="C2" s="3">
        <v>8132.8</v>
      </c>
      <c r="D2" s="3">
        <v>10110.799999999999</v>
      </c>
      <c r="E2" s="3">
        <v>16372.6</v>
      </c>
      <c r="F2" s="3">
        <v>17088</v>
      </c>
    </row>
    <row r="3" spans="1:6" ht="15" x14ac:dyDescent="0.25">
      <c r="A3" s="26" t="s">
        <v>409</v>
      </c>
      <c r="B3" s="3">
        <v>9216.6</v>
      </c>
      <c r="C3" s="3">
        <v>8898.4</v>
      </c>
      <c r="D3" s="3">
        <v>10085.200000000001</v>
      </c>
      <c r="E3" s="3">
        <v>17638.900000000001</v>
      </c>
      <c r="F3" s="3">
        <v>17850</v>
      </c>
    </row>
    <row r="4" spans="1:6" ht="15" x14ac:dyDescent="0.25">
      <c r="A4" s="27" t="s">
        <v>410</v>
      </c>
      <c r="B4" s="3">
        <v>9364.9</v>
      </c>
      <c r="C4" s="3">
        <v>9677.4</v>
      </c>
      <c r="D4" s="3">
        <v>9542.7000000000007</v>
      </c>
      <c r="E4" s="3">
        <v>18141.099999999999</v>
      </c>
      <c r="F4" s="3">
        <v>18265.7</v>
      </c>
    </row>
    <row r="5" spans="1:6" ht="15" x14ac:dyDescent="0.25">
      <c r="A5" s="27" t="s">
        <v>411</v>
      </c>
      <c r="B5" s="3">
        <v>8774.5</v>
      </c>
      <c r="C5" s="3">
        <v>8820.7000000000007</v>
      </c>
      <c r="D5" s="3">
        <v>10119.299999999999</v>
      </c>
      <c r="E5" s="3">
        <v>16317.5</v>
      </c>
      <c r="F5" s="3">
        <v>16800.5</v>
      </c>
    </row>
    <row r="6" spans="1:6" ht="15" x14ac:dyDescent="0.25">
      <c r="A6" s="26" t="s">
        <v>412</v>
      </c>
      <c r="B6" s="3">
        <v>7592.2</v>
      </c>
      <c r="C6" s="3">
        <v>7653</v>
      </c>
      <c r="D6" s="3">
        <v>8618.9</v>
      </c>
      <c r="E6" s="3">
        <v>14338.2</v>
      </c>
      <c r="F6" s="3">
        <v>14964</v>
      </c>
    </row>
    <row r="7" spans="1:6" ht="15" x14ac:dyDescent="0.25">
      <c r="A7" s="26" t="s">
        <v>413</v>
      </c>
      <c r="B7" s="3">
        <v>10758.1</v>
      </c>
      <c r="C7" s="3">
        <v>12043.7</v>
      </c>
      <c r="D7" s="3">
        <v>13093.8</v>
      </c>
      <c r="E7" s="3">
        <v>20889.599999999999</v>
      </c>
      <c r="F7" s="3">
        <v>21855.599999999999</v>
      </c>
    </row>
    <row r="8" spans="1:6" ht="15" x14ac:dyDescent="0.25">
      <c r="A8" s="26" t="s">
        <v>414</v>
      </c>
      <c r="B8" s="3">
        <v>8221.7999999999993</v>
      </c>
      <c r="C8" s="3">
        <v>9390.1</v>
      </c>
      <c r="D8" s="3">
        <v>10099.299999999999</v>
      </c>
      <c r="E8" s="3">
        <v>16877.400000000001</v>
      </c>
      <c r="F8" s="3">
        <v>17482.099999999999</v>
      </c>
    </row>
    <row r="9" spans="1:6" ht="15" x14ac:dyDescent="0.25">
      <c r="A9" s="26" t="s">
        <v>415</v>
      </c>
      <c r="B9" s="3">
        <v>8197.2000000000007</v>
      </c>
      <c r="C9" s="3">
        <v>8966.5</v>
      </c>
      <c r="D9" s="3">
        <v>9397.2000000000007</v>
      </c>
      <c r="E9" s="3">
        <v>16191.4</v>
      </c>
      <c r="F9" s="3">
        <v>16495.400000000001</v>
      </c>
    </row>
    <row r="10" spans="1:6" ht="15" x14ac:dyDescent="0.25">
      <c r="A10" s="26" t="s">
        <v>416</v>
      </c>
      <c r="B10" s="3">
        <v>6442.1</v>
      </c>
      <c r="C10" s="3">
        <v>7019.5</v>
      </c>
      <c r="D10" s="3">
        <v>7979.6</v>
      </c>
      <c r="E10" s="3">
        <v>13573.7</v>
      </c>
      <c r="F10" s="3">
        <v>14487.7</v>
      </c>
    </row>
    <row r="11" spans="1:6" ht="15" x14ac:dyDescent="0.25">
      <c r="A11" s="27" t="s">
        <v>406</v>
      </c>
      <c r="B11" s="3">
        <v>8394.1</v>
      </c>
      <c r="C11" s="3">
        <v>9011.4</v>
      </c>
      <c r="D11" s="3">
        <v>9875.9</v>
      </c>
      <c r="E11" s="3">
        <v>16633.2</v>
      </c>
      <c r="F11" s="3">
        <v>16888.3</v>
      </c>
    </row>
    <row r="12" spans="1:6" ht="15" x14ac:dyDescent="0.25">
      <c r="A12" s="27" t="s">
        <v>407</v>
      </c>
      <c r="B12" s="3">
        <v>6950.3</v>
      </c>
      <c r="C12" s="3">
        <v>7560.7</v>
      </c>
      <c r="D12" s="3">
        <v>8593.5</v>
      </c>
      <c r="E12" s="3">
        <v>14688</v>
      </c>
      <c r="F12" s="3">
        <v>15492.6</v>
      </c>
    </row>
    <row r="13" spans="1:6" ht="15" x14ac:dyDescent="0.25">
      <c r="A13" s="27" t="s">
        <v>444</v>
      </c>
      <c r="B13" s="3">
        <v>12213.3</v>
      </c>
      <c r="C13" s="3">
        <v>13055.9</v>
      </c>
      <c r="D13" s="3">
        <v>14049.2</v>
      </c>
      <c r="E13" s="3">
        <v>25459.5</v>
      </c>
      <c r="F13" s="3">
        <v>18593.099999999999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Original_data</vt:lpstr>
      <vt:lpstr>Data</vt:lpstr>
      <vt:lpstr>CalAdj</vt:lpstr>
      <vt:lpstr>Data2</vt:lpstr>
      <vt:lpstr>Sheet1</vt:lpstr>
      <vt:lpstr>Seas_plot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jain</dc:creator>
  <cp:lastModifiedBy>lenovo</cp:lastModifiedBy>
  <dcterms:created xsi:type="dcterms:W3CDTF">2021-03-13T20:25:32Z</dcterms:created>
  <dcterms:modified xsi:type="dcterms:W3CDTF">2021-03-18T17:08:07Z</dcterms:modified>
</cp:coreProperties>
</file>