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Buisness Analytis Internshala\"/>
    </mc:Choice>
  </mc:AlternateContent>
  <xr:revisionPtr revIDLastSave="0" documentId="13_ncr:1_{9ACF2439-1AE3-4405-AF0B-FF8DBE47B402}" xr6:coauthVersionLast="47" xr6:coauthVersionMax="47" xr10:uidLastSave="{00000000-0000-0000-0000-000000000000}"/>
  <bookViews>
    <workbookView xWindow="10410" yWindow="0" windowWidth="10080" windowHeight="10845" firstSheet="3" activeTab="7" xr2:uid="{00000000-000D-0000-FFFF-FFFF00000000}"/>
  </bookViews>
  <sheets>
    <sheet name="P &amp; L" sheetId="5" r:id="rId1"/>
    <sheet name="Net profit Line Chart" sheetId="4" r:id="rId2"/>
    <sheet name="Revenue column chart" sheetId="2" r:id="rId3"/>
    <sheet name="Cost analysis Pie chart" sheetId="1" r:id="rId4"/>
    <sheet name="Target Bar charts" sheetId="3" r:id="rId5"/>
    <sheet name="Dashboard" sheetId="6" r:id="rId6"/>
    <sheet name="Sheet3" sheetId="7" r:id="rId7"/>
    <sheet name="Sheet1" sheetId="8" r:id="rId8"/>
  </sheets>
  <definedNames>
    <definedName name="_xlnm._FilterDatabase" localSheetId="3" hidden="1">'Cost analysis Pie chart'!$B$5:$C$5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5" l="1"/>
  <c r="C17" i="5" l="1"/>
  <c r="E8" i="3"/>
  <c r="E7" i="3"/>
  <c r="C18" i="1"/>
  <c r="C10" i="1" s="1"/>
</calcChain>
</file>

<file path=xl/sharedStrings.xml><?xml version="1.0" encoding="utf-8"?>
<sst xmlns="http://schemas.openxmlformats.org/spreadsheetml/2006/main" count="44" uniqueCount="32">
  <si>
    <t>Main expenditure item Target vs achieved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</si>
  <si>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</si>
  <si>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</si>
  <si>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</si>
  <si>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</si>
  <si>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</si>
  <si>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</si>
  <si>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</si>
  <si>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</si>
  <si>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</si>
  <si>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</si>
  <si>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</si>
  <si>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</si>
  <si>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</si>
  <si>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Cost of Goods Sold</t>
  </si>
  <si>
    <t>Costs</t>
  </si>
  <si>
    <t>Value</t>
  </si>
  <si>
    <t>Expenditure</t>
  </si>
  <si>
    <t>Target</t>
  </si>
  <si>
    <t>YTD</t>
  </si>
  <si>
    <t>Year</t>
  </si>
  <si>
    <t>Revenue</t>
  </si>
  <si>
    <t>Projected</t>
  </si>
  <si>
    <t>Net Profit</t>
  </si>
  <si>
    <t>Net Profit Margin</t>
  </si>
  <si>
    <t>Finance Dashboard</t>
  </si>
  <si>
    <t>P &amp; L statement 2020</t>
  </si>
  <si>
    <t>Profit and Profit Margin</t>
  </si>
  <si>
    <t xml:space="preserve">Historical Revenue </t>
  </si>
  <si>
    <t>Expense Breakup</t>
  </si>
  <si>
    <t>Other Expense Breakup</t>
  </si>
  <si>
    <t>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</si>
</sst>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2" fillId="0" borderId="9" xfId="0" applyFont="1" applyBorder="1" applyAlignment="1">
      <alignment vertical="center"/>
    </xf>
    <xf numFmtId="0" fontId="2" fillId="0" borderId="7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0" xfId="0" applyFont="1"/>
    <xf numFmtId="0" fontId="4" fillId="0" borderId="0" xfId="0" applyFont="1"/>
    <xf numFmtId="165" fontId="0" fillId="0" borderId="8" xfId="1" applyNumberFormat="1" applyFont="1" applyBorder="1"/>
    <xf numFmtId="165" fontId="0" fillId="0" borderId="10" xfId="1" applyNumberFormat="1" applyFont="1" applyBorder="1"/>
    <xf numFmtId="165" fontId="0" fillId="0" borderId="12" xfId="1" applyNumberFormat="1" applyFont="1" applyBorder="1"/>
    <xf numFmtId="0" fontId="0" fillId="2" borderId="7" xfId="0" applyFill="1" applyBorder="1"/>
    <xf numFmtId="0" fontId="0" fillId="2" borderId="13" xfId="0" applyFill="1" applyBorder="1"/>
    <xf numFmtId="0" fontId="0" fillId="2" borderId="8" xfId="0" applyFill="1" applyBorder="1"/>
    <xf numFmtId="1" fontId="0" fillId="0" borderId="14" xfId="0" applyNumberFormat="1" applyBorder="1"/>
    <xf numFmtId="1" fontId="0" fillId="0" borderId="15" xfId="0" applyNumberFormat="1" applyBorder="1"/>
    <xf numFmtId="0" fontId="0" fillId="2" borderId="16" xfId="0" applyFill="1" applyBorder="1"/>
    <xf numFmtId="0" fontId="0" fillId="2" borderId="17" xfId="0" applyFill="1" applyBorder="1"/>
    <xf numFmtId="0" fontId="0" fillId="4" borderId="0" xfId="0" applyFill="1"/>
    <xf numFmtId="0" fontId="0" fillId="4" borderId="11" xfId="0" applyFill="1" applyBorder="1"/>
    <xf numFmtId="9" fontId="0" fillId="0" borderId="10" xfId="2" applyFont="1" applyBorder="1"/>
    <xf numFmtId="9" fontId="0" fillId="0" borderId="12" xfId="2" applyFont="1" applyBorder="1"/>
    <xf numFmtId="1" fontId="0" fillId="0" borderId="10" xfId="0" applyNumberFormat="1" applyBorder="1"/>
    <xf numFmtId="1" fontId="0" fillId="4" borderId="12" xfId="0" applyNumberFormat="1" applyFill="1" applyBorder="1"/>
    <xf numFmtId="165" fontId="0" fillId="0" borderId="4" xfId="1" applyNumberFormat="1" applyFont="1" applyBorder="1"/>
    <xf numFmtId="0" fontId="0" fillId="0" borderId="5" xfId="0" applyBorder="1" applyAlignment="1">
      <alignment horizontal="center" vertical="center"/>
    </xf>
    <xf numFmtId="165" fontId="0" fillId="0" borderId="6" xfId="0" applyNumberFormat="1" applyBorder="1"/>
    <xf numFmtId="0" fontId="0" fillId="3" borderId="18" xfId="0" applyFill="1" applyBorder="1"/>
    <xf numFmtId="0" fontId="0" fillId="3" borderId="19" xfId="0" applyFill="1" applyBorder="1"/>
    <xf numFmtId="0" fontId="0" fillId="0" borderId="1" xfId="0" applyBorder="1" applyAlignment="1">
      <alignment horizontal="center" vertical="center"/>
    </xf>
    <xf numFmtId="165" fontId="0" fillId="0" borderId="2" xfId="1" applyNumberFormat="1" applyFont="1" applyBorder="1"/>
    <xf numFmtId="0" fontId="0" fillId="3" borderId="16" xfId="0" applyFill="1" applyBorder="1"/>
    <xf numFmtId="0" fontId="0" fillId="3" borderId="20" xfId="0" applyFill="1" applyBorder="1"/>
    <xf numFmtId="0" fontId="0" fillId="3" borderId="17" xfId="0" applyFill="1" applyBorder="1"/>
    <xf numFmtId="0" fontId="0" fillId="0" borderId="14" xfId="0" applyBorder="1"/>
    <xf numFmtId="0" fontId="0" fillId="0" borderId="15" xfId="0" applyBorder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Profit</a:t>
            </a:r>
            <a:r>
              <a:rPr lang="en-US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and Profit Margins</a:t>
            </a:r>
            <a:endParaRPr lang="en-US" b="1" baseline="0">
              <a:solidFill>
                <a:schemeClr val="tx1"/>
              </a:solidFill>
            </a:endParaRPr>
          </a:p>
        </c:rich>
      </c:tx>
      <c:overlay val="0"/>
      <c:spPr>
        <a:solidFill>
          <a:schemeClr val="accent2"/>
        </a:solidFill>
        <a:ln w="12700" cap="flat" cmpd="sng" algn="ctr">
          <a:solidFill>
            <a:schemeClr val="accent2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A1-401A-A27C-72C1449A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03624"/>
        <c:axId val="393801656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1A1-401A-A27C-72C1449A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72408"/>
        <c:axId val="496547032"/>
      </c:lineChart>
      <c:catAx>
        <c:axId val="3938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01656"/>
        <c:crosses val="autoZero"/>
        <c:auto val="1"/>
        <c:lblAlgn val="ctr"/>
        <c:lblOffset val="100"/>
        <c:noMultiLvlLbl val="0"/>
      </c:catAx>
      <c:valAx>
        <c:axId val="3938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6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03624"/>
        <c:crosses val="autoZero"/>
        <c:crossBetween val="between"/>
      </c:valAx>
      <c:valAx>
        <c:axId val="496547032"/>
        <c:scaling>
          <c:orientation val="minMax"/>
          <c:max val="0.2"/>
          <c:min val="5.000000000000001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2408"/>
        <c:crosses val="max"/>
        <c:crossBetween val="between"/>
      </c:valAx>
      <c:catAx>
        <c:axId val="500172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5470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CF-41C0-B5D0-D1CB433A20F5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F-41C0-B5D0-D1CB433A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5073407"/>
        <c:axId val="2075069663"/>
      </c:barChart>
      <c:catAx>
        <c:axId val="20750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9663"/>
        <c:crosses val="autoZero"/>
        <c:auto val="1"/>
        <c:lblAlgn val="ctr"/>
        <c:lblOffset val="100"/>
        <c:noMultiLvlLbl val="0"/>
      </c:catAx>
      <c:valAx>
        <c:axId val="207506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F8-45EE-ABD2-3808E853C993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F8-45EE-ABD2-3808E853C993}"/>
              </c:ext>
            </c:extLst>
          </c:dPt>
          <c:dPt>
            <c:idx val="2"/>
            <c:bubble3D val="0"/>
            <c:explosion val="16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F8-45EE-ABD2-3808E853C9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F8-45EE-ABD2-3808E853C9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F8-45EE-ABD2-3808E853C9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F8-45EE-ABD2-3808E853C9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4715461-F00E-493C-9B90-7CAC43D5AB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282-411A-B125-35CFECE6C4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BACAA1-0B35-4792-8373-058038E2CB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82-411A-B125-35CFECE6C4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1282-411A-B125-35CFECE6C4D3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82-411A-B125-35CFECE6C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4691263"/>
        <c:axId val="2074705407"/>
      </c:barChart>
      <c:catAx>
        <c:axId val="207469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5407"/>
        <c:crosses val="autoZero"/>
        <c:auto val="1"/>
        <c:lblAlgn val="ctr"/>
        <c:lblOffset val="100"/>
        <c:noMultiLvlLbl val="0"/>
      </c:catAx>
      <c:valAx>
        <c:axId val="207470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Profit</a:t>
            </a:r>
            <a:r>
              <a:rPr lang="en-US" b="1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and Profit Margins</a:t>
            </a:r>
            <a:endParaRPr lang="en-US" b="1" baseline="0">
              <a:solidFill>
                <a:schemeClr val="tx1"/>
              </a:solidFill>
            </a:endParaRPr>
          </a:p>
        </c:rich>
      </c:tx>
      <c:overlay val="0"/>
      <c:spPr>
        <a:solidFill>
          <a:schemeClr val="accent2"/>
        </a:solidFill>
        <a:ln w="12700" cap="flat" cmpd="sng" algn="ctr">
          <a:solidFill>
            <a:schemeClr val="accent2">
              <a:shade val="50000"/>
            </a:schemeClr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3-4A8A-993A-BE99B65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03624"/>
        <c:axId val="393801656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3-4A8A-993A-BE99B65D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72408"/>
        <c:axId val="496547032"/>
      </c:lineChart>
      <c:catAx>
        <c:axId val="393803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01656"/>
        <c:crosses val="autoZero"/>
        <c:auto val="1"/>
        <c:lblAlgn val="ctr"/>
        <c:lblOffset val="100"/>
        <c:noMultiLvlLbl val="0"/>
      </c:catAx>
      <c:valAx>
        <c:axId val="3938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6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03624"/>
        <c:crosses val="autoZero"/>
        <c:crossBetween val="between"/>
      </c:valAx>
      <c:valAx>
        <c:axId val="496547032"/>
        <c:scaling>
          <c:orientation val="minMax"/>
          <c:max val="0.2"/>
          <c:min val="5.000000000000001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172408"/>
        <c:crosses val="max"/>
        <c:crossBetween val="between"/>
      </c:valAx>
      <c:catAx>
        <c:axId val="500172408"/>
        <c:scaling>
          <c:orientation val="minMax"/>
        </c:scaling>
        <c:delete val="1"/>
        <c:axPos val="b"/>
        <c:majorTickMark val="out"/>
        <c:minorTickMark val="none"/>
        <c:tickLblPos val="nextTo"/>
        <c:crossAx val="496547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Historical Revenue</a:t>
            </a:r>
          </a:p>
        </c:rich>
      </c:tx>
      <c:layout>
        <c:manualLayout>
          <c:xMode val="edge"/>
          <c:yMode val="edge"/>
          <c:x val="0.431833333333333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12-493A-A932-30ABCF5A6901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12-493A-A932-30ABCF5A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199904"/>
        <c:axId val="508200232"/>
      </c:barChart>
      <c:catAx>
        <c:axId val="5081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00232"/>
        <c:crosses val="autoZero"/>
        <c:auto val="1"/>
        <c:lblAlgn val="ctr"/>
        <c:lblOffset val="100"/>
        <c:noMultiLvlLbl val="0"/>
      </c:catAx>
      <c:valAx>
        <c:axId val="5082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58-4E8A-A117-2D056170819B}"/>
              </c:ext>
            </c:extLst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58-4E8A-A117-2D056170819B}"/>
              </c:ext>
            </c:extLst>
          </c:dPt>
          <c:dPt>
            <c:idx val="2"/>
            <c:bubble3D val="0"/>
            <c:explosion val="1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58-4E8A-A117-2D05617081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58-4E8A-A117-2D05617081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E58-4E8A-A117-2D05617081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58-4E8A-A117-2D056170819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Main expenditure item Target vs achieved </a:t>
            </a:r>
          </a:p>
        </c:rich>
      </c:tx>
      <c:layout>
        <c:manualLayout>
          <c:xMode val="edge"/>
          <c:yMode val="edge"/>
          <c:x val="0.14626654399991956"/>
          <c:y val="3.6700561706431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DE348F6-C825-455C-A206-93262EB5C8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1AB-48FF-8451-76FEA4589F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C109DA-AF7C-448E-9100-5D158D208A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1AB-48FF-8451-76FEA4589F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C1AB-48FF-8451-76FEA4589FE1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B-48FF-8451-76FEA4589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5585872"/>
        <c:axId val="385584232"/>
      </c:barChart>
      <c:catAx>
        <c:axId val="3855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84232"/>
        <c:crosses val="autoZero"/>
        <c:auto val="1"/>
        <c:lblAlgn val="ctr"/>
        <c:lblOffset val="100"/>
        <c:noMultiLvlLbl val="0"/>
      </c:catAx>
      <c:valAx>
        <c:axId val="3855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Historical Revenue</a:t>
            </a:r>
          </a:p>
        </c:rich>
      </c:tx>
      <c:layout>
        <c:manualLayout>
          <c:xMode val="edge"/>
          <c:yMode val="edge"/>
          <c:x val="0.431833333333333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741-4F37-AAC8-BE21F5A0AA20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4F37-AAC8-BE21F5A0A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199904"/>
        <c:axId val="508200232"/>
      </c:barChart>
      <c:catAx>
        <c:axId val="5081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00232"/>
        <c:crosses val="autoZero"/>
        <c:auto val="1"/>
        <c:lblAlgn val="ctr"/>
        <c:lblOffset val="100"/>
        <c:noMultiLvlLbl val="0"/>
      </c:catAx>
      <c:valAx>
        <c:axId val="50820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7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E9-4423-9327-949F770CBD36}"/>
              </c:ext>
            </c:extLst>
          </c:dPt>
          <c:dPt>
            <c:idx val="2"/>
            <c:bubble3D val="0"/>
            <c:explosion val="11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BE9-4423-9327-949F770CBD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9-4423-9327-949F770CBD3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>
                    <a:lumMod val="95000"/>
                    <a:lumOff val="5000"/>
                  </a:schemeClr>
                </a:solidFill>
              </a:rPr>
              <a:t>Main expenditure item Target vs achieved </a:t>
            </a:r>
          </a:p>
        </c:rich>
      </c:tx>
      <c:layout>
        <c:manualLayout>
          <c:xMode val="edge"/>
          <c:yMode val="edge"/>
          <c:x val="0.14626654399991956"/>
          <c:y val="3.6700561706431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6B0AFDA-E649-4BCB-8434-2EA39071F7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054-4E61-8003-A82EADACDA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95E32F-E71B-4E2E-B132-2FE9C29DA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054-4E61-8003-A82EADACDA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054-4E61-8003-A82EADACDAC0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4E61-8003-A82EADACD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5585872"/>
        <c:axId val="385584232"/>
      </c:barChart>
      <c:catAx>
        <c:axId val="38558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84232"/>
        <c:crosses val="autoZero"/>
        <c:auto val="1"/>
        <c:lblAlgn val="ctr"/>
        <c:lblOffset val="100"/>
        <c:noMultiLvlLbl val="0"/>
      </c:catAx>
      <c:valAx>
        <c:axId val="38558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58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B-4827-A653-FDDD795B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30895"/>
        <c:axId val="1011640047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B-4827-A653-FDDD795B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641711"/>
        <c:axId val="1011631311"/>
      </c:lineChart>
      <c:catAx>
        <c:axId val="10116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0047"/>
        <c:crosses val="autoZero"/>
        <c:auto val="1"/>
        <c:lblAlgn val="ctr"/>
        <c:lblOffset val="100"/>
        <c:noMultiLvlLbl val="0"/>
      </c:catAx>
      <c:valAx>
        <c:axId val="10116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30895"/>
        <c:crosses val="autoZero"/>
        <c:crossBetween val="between"/>
      </c:valAx>
      <c:valAx>
        <c:axId val="1011631311"/>
        <c:scaling>
          <c:orientation val="minMax"/>
          <c:max val="0.15000000000000002"/>
          <c:min val="6.0000000000000012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1711"/>
        <c:crosses val="max"/>
        <c:crossBetween val="between"/>
      </c:valAx>
      <c:catAx>
        <c:axId val="1011641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116313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A-4E97-9CE6-0E6BAEC54F99}"/>
              </c:ext>
            </c:extLst>
          </c:dPt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A-4E97-9CE6-0E6BAEC54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697919"/>
        <c:axId val="2074699167"/>
      </c:barChart>
      <c:catAx>
        <c:axId val="207469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9167"/>
        <c:crosses val="autoZero"/>
        <c:auto val="1"/>
        <c:lblAlgn val="ctr"/>
        <c:lblOffset val="100"/>
        <c:noMultiLvlLbl val="0"/>
      </c:catAx>
      <c:valAx>
        <c:axId val="207469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9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CE-4757-B37E-664F819A4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CE-4757-B37E-664F819A4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CE-4757-B37E-664F819A4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CE-4757-B37E-664F819A4A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CE-4757-B37E-664F819A4A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CE-4757-B37E-664F819A4A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Expenses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D4AB8C9-80F0-4D76-9D1A-BD20795AE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51-4642-BE9B-5DDA0E62D80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232B560-AA30-40AD-B22E-52B1061BCE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451-4642-BE9B-5DDA0E62D8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'Target Bar charts'!$E$7:$E$8</c15:f>
                <c15:dlblRangeCache>
                  <c:ptCount val="2"/>
                  <c:pt idx="0">
                    <c:v>70%</c:v>
                  </c:pt>
                  <c:pt idx="1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5451-4642-BE9B-5DDA0E62D80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51-4642-BE9B-5DDA0E62D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5065087"/>
        <c:axId val="2075065503"/>
      </c:barChart>
      <c:catAx>
        <c:axId val="207506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5503"/>
        <c:crosses val="autoZero"/>
        <c:auto val="1"/>
        <c:lblAlgn val="ctr"/>
        <c:lblOffset val="100"/>
        <c:noMultiLvlLbl val="0"/>
      </c:catAx>
      <c:valAx>
        <c:axId val="20750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06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48E2-B9CC-06743C8F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704159"/>
        <c:axId val="2074704575"/>
      </c:lineChart>
      <c:lineChart>
        <c:grouping val="standard"/>
        <c:varyColors val="0"/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2-48E2-B9CC-06743C8F8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084575"/>
        <c:axId val="1863084159"/>
      </c:lineChart>
      <c:catAx>
        <c:axId val="207470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4575"/>
        <c:crosses val="autoZero"/>
        <c:auto val="1"/>
        <c:lblAlgn val="ctr"/>
        <c:lblOffset val="100"/>
        <c:noMultiLvlLbl val="0"/>
      </c:catAx>
      <c:valAx>
        <c:axId val="20747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04159"/>
        <c:crosses val="autoZero"/>
        <c:crossBetween val="between"/>
      </c:valAx>
      <c:valAx>
        <c:axId val="1863084159"/>
        <c:scaling>
          <c:orientation val="minMax"/>
          <c:max val="0.2"/>
          <c:min val="5.000000000000001E-2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84575"/>
        <c:crosses val="max"/>
        <c:crossBetween val="between"/>
      </c:valAx>
      <c:catAx>
        <c:axId val="186308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308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3</xdr:row>
      <xdr:rowOff>42862</xdr:rowOff>
    </xdr:from>
    <xdr:to>
      <xdr:col>12</xdr:col>
      <xdr:colOff>542925</xdr:colOff>
      <xdr:row>17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DDC35C-D02A-4A88-8737-B97E5002E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291510</xdr:colOff>
      <xdr:row>3</xdr:row>
      <xdr:rowOff>54379</xdr:rowOff>
    </xdr:from>
    <xdr:to>
      <xdr:col>13</xdr:col>
      <xdr:colOff>595867</xdr:colOff>
      <xdr:row>17</xdr:row>
      <xdr:rowOff>128364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83381-A177-43B0-BC74-310FD9DE8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2</xdr:row>
      <xdr:rowOff>119061</xdr:rowOff>
    </xdr:from>
    <xdr:to>
      <xdr:col>13</xdr:col>
      <xdr:colOff>485774</xdr:colOff>
      <xdr:row>17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70CD9-B60D-4471-9645-3325750A5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896849</xdr:colOff>
      <xdr:row>8</xdr:row>
      <xdr:rowOff>122594</xdr:rowOff>
    </xdr:from>
    <xdr:to>
      <xdr:col>9</xdr:col>
      <xdr:colOff>2998</xdr:colOff>
      <xdr:row>23</xdr:row>
      <xdr:rowOff>1338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BE1385-ADC5-466B-9173-C836EED6D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5</xdr:row>
      <xdr:rowOff>38099</xdr:rowOff>
    </xdr:from>
    <xdr:to>
      <xdr:col>9</xdr:col>
      <xdr:colOff>180975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5</xdr:row>
      <xdr:rowOff>38099</xdr:rowOff>
    </xdr:from>
    <xdr:to>
      <xdr:col>17</xdr:col>
      <xdr:colOff>333375</xdr:colOff>
      <xdr:row>21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21</xdr:row>
      <xdr:rowOff>180974</xdr:rowOff>
    </xdr:from>
    <xdr:to>
      <xdr:col>17</xdr:col>
      <xdr:colOff>333374</xdr:colOff>
      <xdr:row>37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22</xdr:row>
      <xdr:rowOff>0</xdr:rowOff>
    </xdr:from>
    <xdr:to>
      <xdr:col>9</xdr:col>
      <xdr:colOff>161925</xdr:colOff>
      <xdr:row>37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268165</xdr:colOff>
      <xdr:row>5</xdr:row>
      <xdr:rowOff>154964</xdr:rowOff>
    </xdr:from>
    <xdr:to>
      <xdr:col>9</xdr:col>
      <xdr:colOff>320965</xdr:colOff>
      <xdr:row>20</xdr:row>
      <xdr:rowOff>177464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5</xdr:row>
      <xdr:rowOff>154964</xdr:rowOff>
    </xdr:from>
    <xdr:to>
      <xdr:col>17</xdr:col>
      <xdr:colOff>33750</xdr:colOff>
      <xdr:row>20</xdr:row>
      <xdr:rowOff>177464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268165</xdr:colOff>
      <xdr:row>22</xdr:row>
      <xdr:rowOff>57149</xdr:rowOff>
    </xdr:from>
    <xdr:to>
      <xdr:col>9</xdr:col>
      <xdr:colOff>320965</xdr:colOff>
      <xdr:row>37</xdr:row>
      <xdr:rowOff>79649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590550</xdr:colOff>
      <xdr:row>22</xdr:row>
      <xdr:rowOff>57149</xdr:rowOff>
    </xdr:from>
    <xdr:to>
      <xdr:col>17</xdr:col>
      <xdr:colOff>33750</xdr:colOff>
      <xdr:row>37</xdr:row>
      <xdr:rowOff>79649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525714</xdr:colOff>
      <xdr:row>2</xdr:row>
      <xdr:rowOff>184294</xdr:rowOff>
    </xdr:from>
    <xdr:to>
      <xdr:col>10</xdr:col>
      <xdr:colOff>547145</xdr:colOff>
      <xdr:row>22</xdr:row>
      <xdr:rowOff>34780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FAD614-4B97-4E86-8C36-2521AAAC9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2</xdr:row>
      <xdr:rowOff>185737</xdr:rowOff>
    </xdr:from>
    <xdr:to>
      <xdr:col>20</xdr:col>
      <xdr:colOff>335756</xdr:colOff>
      <xdr:row>22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0B4CAF-BE5B-485B-AFC1-34A7CF05F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525714</xdr:colOff>
      <xdr:row>23</xdr:row>
      <xdr:rowOff>12411</xdr:rowOff>
    </xdr:from>
    <xdr:to>
      <xdr:col>10</xdr:col>
      <xdr:colOff>547145</xdr:colOff>
      <xdr:row>42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2D5912-060E-472D-B720-CF0B12051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314325</xdr:colOff>
      <xdr:row>23</xdr:row>
      <xdr:rowOff>10968</xdr:rowOff>
    </xdr:from>
    <xdr:to>
      <xdr:col>20</xdr:col>
      <xdr:colOff>335756</xdr:colOff>
      <xdr:row>42</xdr:row>
      <xdr:rowOff>49068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747101-3566-486A-B2FA-B10BD909F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7"/>
  <sheetViews>
    <sheetView showGridLines="0" workbookViewId="0"/>
  </sheetViews>
  <sheetFormatPr defaultRowHeight="15" x14ac:dyDescent="0.25"/>
  <cols>
    <col min="2" max="2" width="26.140625" bestFit="1" customWidth="1"/>
    <col min="3" max="3" width="12.28515625" bestFit="1" customWidth="1"/>
  </cols>
  <sheetData>
    <row r="3" spans="2:3" ht="18.75" x14ac:dyDescent="0.3">
      <c r="B3" s="13" t="s">
        <v>26</v>
      </c>
    </row>
    <row r="5" spans="2:3" x14ac:dyDescent="0.25">
      <c r="B5" s="9" t="s">
        <v>1</v>
      </c>
      <c r="C5" s="14">
        <v>2439535.25</v>
      </c>
    </row>
    <row r="6" spans="2:3" x14ac:dyDescent="0.25">
      <c r="B6" s="4" t="s">
        <v>2</v>
      </c>
      <c r="C6" s="15">
        <v>1188534.6000000001</v>
      </c>
    </row>
    <row r="7" spans="2:3" x14ac:dyDescent="0.25">
      <c r="B7" s="10" t="s">
        <v>3</v>
      </c>
      <c r="C7" s="15">
        <v>951000.65</v>
      </c>
    </row>
    <row r="8" spans="2:3" x14ac:dyDescent="0.25">
      <c r="B8" s="8" t="s">
        <v>4</v>
      </c>
      <c r="C8" s="15"/>
    </row>
    <row r="9" spans="2:3" x14ac:dyDescent="0.25">
      <c r="B9" s="5" t="s">
        <v>5</v>
      </c>
      <c r="C9" s="15">
        <v>390371.02500000002</v>
      </c>
    </row>
    <row r="10" spans="2:3" x14ac:dyDescent="0.25">
      <c r="B10" s="5" t="s">
        <v>6</v>
      </c>
      <c r="C10" s="15">
        <v>55000</v>
      </c>
    </row>
    <row r="11" spans="2:3" x14ac:dyDescent="0.25">
      <c r="B11" s="5" t="s">
        <v>7</v>
      </c>
      <c r="C11" s="15">
        <v>80847.349999999991</v>
      </c>
    </row>
    <row r="12" spans="2:3" x14ac:dyDescent="0.25">
      <c r="B12" s="5" t="s">
        <v>8</v>
      </c>
      <c r="C12" s="15">
        <v>45000</v>
      </c>
    </row>
    <row r="13" spans="2:3" x14ac:dyDescent="0.25">
      <c r="B13" s="5" t="s">
        <v>9</v>
      </c>
      <c r="C13" s="15">
        <v>323869.92499999999</v>
      </c>
    </row>
    <row r="14" spans="2:3" x14ac:dyDescent="0.25">
      <c r="B14" s="5" t="s">
        <v>10</v>
      </c>
      <c r="C14" s="15">
        <v>68865.399999999994</v>
      </c>
    </row>
    <row r="15" spans="2:3" x14ac:dyDescent="0.25">
      <c r="B15" s="10" t="s">
        <v>11</v>
      </c>
      <c r="C15" s="15">
        <v>287046.95</v>
      </c>
    </row>
    <row r="16" spans="2:3" x14ac:dyDescent="0.25">
      <c r="B16" s="6" t="s">
        <v>12</v>
      </c>
      <c r="C16" s="15">
        <f>0.25*C15</f>
        <v>71761.737500000003</v>
      </c>
    </row>
    <row r="17" spans="2:3" x14ac:dyDescent="0.25">
      <c r="B17" s="11" t="s">
        <v>13</v>
      </c>
      <c r="C17" s="16">
        <f>C15-C16</f>
        <v>215285.21250000002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1"/>
  <sheetViews>
    <sheetView showGridLines="0" zoomScaleNormal="100" workbookViewId="0">
      <selection activeCell="D19" sqref="D19"/>
    </sheetView>
  </sheetViews>
  <sheetFormatPr defaultRowHeight="15" x14ac:dyDescent="0.25"/>
  <cols>
    <col min="2" max="2" width="10.5703125" customWidth="1"/>
    <col min="3" max="3" width="14" customWidth="1"/>
    <col min="4" max="4" width="16.42578125" bestFit="1" customWidth="1"/>
  </cols>
  <sheetData>
    <row r="3" spans="2:4" ht="18.75" x14ac:dyDescent="0.3">
      <c r="B3" s="13" t="s">
        <v>27</v>
      </c>
    </row>
    <row r="5" spans="2:4" x14ac:dyDescent="0.25">
      <c r="B5" s="17"/>
      <c r="C5" s="18" t="s">
        <v>23</v>
      </c>
      <c r="D5" s="19" t="s">
        <v>24</v>
      </c>
    </row>
    <row r="6" spans="2:4" x14ac:dyDescent="0.25">
      <c r="B6" s="4">
        <v>2015</v>
      </c>
      <c r="C6" s="20">
        <v>155075.59355813666</v>
      </c>
      <c r="D6" s="26">
        <v>0.08</v>
      </c>
    </row>
    <row r="7" spans="2:4" x14ac:dyDescent="0.25">
      <c r="B7" s="4">
        <v>2016</v>
      </c>
      <c r="C7" s="20">
        <v>193189.15111382809</v>
      </c>
      <c r="D7" s="26">
        <v>0.09</v>
      </c>
    </row>
    <row r="8" spans="2:4" x14ac:dyDescent="0.25">
      <c r="B8" s="4">
        <v>2017</v>
      </c>
      <c r="C8" s="20">
        <v>182970.15906718749</v>
      </c>
      <c r="D8" s="26">
        <v>0.11</v>
      </c>
    </row>
    <row r="9" spans="2:4" x14ac:dyDescent="0.25">
      <c r="B9" s="4">
        <v>2018</v>
      </c>
      <c r="C9" s="20">
        <v>202514.90428125</v>
      </c>
      <c r="D9" s="26">
        <v>0.115</v>
      </c>
    </row>
    <row r="10" spans="2:4" x14ac:dyDescent="0.25">
      <c r="B10" s="4">
        <v>2019</v>
      </c>
      <c r="C10" s="20">
        <v>182098.951875</v>
      </c>
      <c r="D10" s="26">
        <v>0.11</v>
      </c>
    </row>
    <row r="11" spans="2:4" x14ac:dyDescent="0.25">
      <c r="B11" s="7">
        <v>2020</v>
      </c>
      <c r="C11" s="21">
        <v>215285.21250000002</v>
      </c>
      <c r="D11" s="27">
        <v>0.09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1"/>
  <sheetViews>
    <sheetView showGridLines="0" zoomScale="86" zoomScaleNormal="86" workbookViewId="0">
      <selection activeCell="O7" sqref="O7"/>
    </sheetView>
  </sheetViews>
  <sheetFormatPr defaultRowHeight="15" x14ac:dyDescent="0.25"/>
  <cols>
    <col min="3" max="3" width="12.5703125" customWidth="1"/>
    <col min="4" max="4" width="11" bestFit="1" customWidth="1"/>
  </cols>
  <sheetData>
    <row r="3" spans="2:4" ht="18.75" x14ac:dyDescent="0.3">
      <c r="B3" s="13" t="s">
        <v>28</v>
      </c>
    </row>
    <row r="5" spans="2:4" x14ac:dyDescent="0.25">
      <c r="C5" s="22" t="s">
        <v>20</v>
      </c>
      <c r="D5" s="23" t="s">
        <v>21</v>
      </c>
    </row>
    <row r="6" spans="2:4" x14ac:dyDescent="0.25">
      <c r="C6" s="4">
        <v>2016</v>
      </c>
      <c r="D6" s="28">
        <v>1653633.8787718401</v>
      </c>
    </row>
    <row r="7" spans="2:4" x14ac:dyDescent="0.25">
      <c r="C7" s="4">
        <v>2017</v>
      </c>
      <c r="D7" s="28">
        <v>1986831.8247520002</v>
      </c>
    </row>
    <row r="8" spans="2:4" x14ac:dyDescent="0.25">
      <c r="C8" s="4">
        <v>2018</v>
      </c>
      <c r="D8" s="28">
        <v>1997534.6356000002</v>
      </c>
    </row>
    <row r="9" spans="2:4" x14ac:dyDescent="0.25">
      <c r="C9" s="4">
        <v>2019</v>
      </c>
      <c r="D9" s="28">
        <v>2187475.4300000002</v>
      </c>
    </row>
    <row r="10" spans="2:4" x14ac:dyDescent="0.25">
      <c r="C10" s="4">
        <v>2020</v>
      </c>
      <c r="D10" s="28">
        <v>2439535.25</v>
      </c>
    </row>
    <row r="11" spans="2:4" x14ac:dyDescent="0.25">
      <c r="B11" s="24" t="s">
        <v>22</v>
      </c>
      <c r="C11" s="25">
        <v>2021</v>
      </c>
      <c r="D11" s="29">
        <v>2584736.1081360602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8"/>
  <sheetViews>
    <sheetView showGridLines="0" workbookViewId="0">
      <selection activeCell="P10" sqref="P10"/>
    </sheetView>
  </sheetViews>
  <sheetFormatPr defaultRowHeight="15" x14ac:dyDescent="0.25"/>
  <cols>
    <col min="2" max="2" width="21.140625" bestFit="1" customWidth="1"/>
    <col min="3" max="3" width="12.28515625" bestFit="1" customWidth="1"/>
  </cols>
  <sheetData>
    <row r="3" spans="2:3" ht="18.75" x14ac:dyDescent="0.3">
      <c r="B3" s="13" t="s">
        <v>29</v>
      </c>
    </row>
    <row r="5" spans="2:3" x14ac:dyDescent="0.25">
      <c r="B5" s="33" t="s">
        <v>15</v>
      </c>
      <c r="C5" s="34" t="s">
        <v>16</v>
      </c>
    </row>
    <row r="6" spans="2:3" x14ac:dyDescent="0.25">
      <c r="B6" s="2" t="s">
        <v>14</v>
      </c>
      <c r="C6" s="30">
        <v>1188534.6000000001</v>
      </c>
    </row>
    <row r="7" spans="2:3" x14ac:dyDescent="0.25">
      <c r="B7" s="3" t="s">
        <v>5</v>
      </c>
      <c r="C7" s="30">
        <v>390371.02500000002</v>
      </c>
    </row>
    <row r="8" spans="2:3" x14ac:dyDescent="0.25">
      <c r="B8" s="3" t="s">
        <v>9</v>
      </c>
      <c r="C8" s="30">
        <v>323869.92499999999</v>
      </c>
    </row>
    <row r="9" spans="2:3" x14ac:dyDescent="0.25">
      <c r="B9" s="3" t="s">
        <v>7</v>
      </c>
      <c r="C9" s="30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12" t="s">
        <v>30</v>
      </c>
    </row>
    <row r="15" spans="2:3" x14ac:dyDescent="0.25">
      <c r="B15" s="35" t="s">
        <v>10</v>
      </c>
      <c r="C15" s="36">
        <v>68865.399999999994</v>
      </c>
    </row>
    <row r="16" spans="2:3" x14ac:dyDescent="0.25">
      <c r="B16" s="3" t="s">
        <v>6</v>
      </c>
      <c r="C16" s="30">
        <v>55000</v>
      </c>
    </row>
    <row r="17" spans="2:3" x14ac:dyDescent="0.25">
      <c r="B17" s="3" t="s">
        <v>8</v>
      </c>
      <c r="C17" s="30">
        <v>45000</v>
      </c>
    </row>
    <row r="18" spans="2:3" x14ac:dyDescent="0.25">
      <c r="B18" s="31" t="s">
        <v>12</v>
      </c>
      <c r="C18" s="32">
        <f>0.25*C17</f>
        <v>11250</v>
      </c>
    </row>
  </sheetData>
  <autoFilter ref="B5:C5" xr:uid="{00000000-0009-0000-0000-000003000000}">
    <sortState xmlns:xlrd2="http://schemas.microsoft.com/office/spreadsheetml/2017/richdata2" ref="B3:C10">
      <sortCondition descending="1" ref="C2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8"/>
  <sheetViews>
    <sheetView showGridLines="0" zoomScale="89" zoomScaleNormal="89" workbookViewId="0">
      <selection activeCell="D21" sqref="D21"/>
    </sheetView>
  </sheetViews>
  <sheetFormatPr defaultRowHeight="15" x14ac:dyDescent="0.25"/>
  <cols>
    <col min="2" max="2" width="18" customWidth="1"/>
  </cols>
  <sheetData>
    <row r="4" spans="2:5" ht="18.75" x14ac:dyDescent="0.3">
      <c r="B4" s="13" t="s">
        <v>0</v>
      </c>
    </row>
    <row r="6" spans="2:5" x14ac:dyDescent="0.25">
      <c r="B6" s="37" t="s">
        <v>17</v>
      </c>
      <c r="C6" s="38" t="s">
        <v>18</v>
      </c>
      <c r="D6" s="38" t="s">
        <v>19</v>
      </c>
      <c r="E6" s="39" t="s">
        <v>31</v>
      </c>
    </row>
    <row r="7" spans="2:5" x14ac:dyDescent="0.25">
      <c r="B7" s="4" t="s">
        <v>5</v>
      </c>
      <c r="C7" s="40">
        <v>300000</v>
      </c>
      <c r="D7" s="40">
        <v>210000</v>
      </c>
      <c r="E7" s="26">
        <f>D7/C7</f>
        <v>0.7</v>
      </c>
    </row>
    <row r="8" spans="2:5" x14ac:dyDescent="0.25">
      <c r="B8" s="7" t="s">
        <v>9</v>
      </c>
      <c r="C8" s="41">
        <v>270000</v>
      </c>
      <c r="D8" s="41">
        <v>165000</v>
      </c>
      <c r="E8" s="27">
        <f>D8/C8</f>
        <v>0.61111111111111116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39"/>
  <sheetViews>
    <sheetView showGridLines="0" workbookViewId="0">
      <selection activeCell="J19" sqref="J19"/>
    </sheetView>
  </sheetViews>
  <sheetFormatPr defaultRowHeight="15" x14ac:dyDescent="0.25"/>
  <sheetData>
    <row r="2" spans="2:18" x14ac:dyDescent="0.25">
      <c r="C2" s="42" t="s">
        <v>25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</row>
    <row r="3" spans="2:18" x14ac:dyDescent="0.25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</row>
    <row r="5" spans="2: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mergeCells count="1">
    <mergeCell ref="C2:Q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R39"/>
  <sheetViews>
    <sheetView showGridLines="0" zoomScaleNormal="100" workbookViewId="0">
      <selection activeCell="W6" sqref="W6"/>
    </sheetView>
  </sheetViews>
  <sheetFormatPr defaultRowHeight="15" x14ac:dyDescent="0.25"/>
  <cols>
    <col min="2" max="2" width="11.42578125" customWidth="1"/>
    <col min="3" max="3" width="5.5703125" customWidth="1"/>
    <col min="18" max="18" width="3.5703125" customWidth="1"/>
  </cols>
  <sheetData>
    <row r="3" spans="3:18" x14ac:dyDescent="0.25">
      <c r="C3" s="43" t="s">
        <v>25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3:18" x14ac:dyDescent="0.25"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3:18" ht="11.25" customHeight="1" x14ac:dyDescent="0.25"/>
    <row r="6" spans="3:18" ht="19.5" customHeight="1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3:18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3:18" x14ac:dyDescent="0.25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3:18" x14ac:dyDescent="0.25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3:18" x14ac:dyDescent="0.25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3:18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3:18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3:18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3:18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3:18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3:18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3:18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3:18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3:18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3:18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3:18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3:18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3:18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3:18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3:18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3:18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3:18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3:18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3:18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3:1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3:1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3:1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3:18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3:18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3:18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3:18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3:18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3:18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3:18" ht="3.75" customHeight="1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</sheetData>
  <mergeCells count="1">
    <mergeCell ref="C3:R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AF8F-6EB6-464B-8F1E-C47ADC31252C}">
  <dimension ref="B2:U44"/>
  <sheetViews>
    <sheetView showGridLines="0" tabSelected="1" zoomScale="68" zoomScaleNormal="68" workbookViewId="0">
      <selection activeCell="A7" sqref="A7"/>
    </sheetView>
  </sheetViews>
  <sheetFormatPr defaultRowHeight="15" x14ac:dyDescent="0.25"/>
  <cols>
    <col min="1" max="1" width="20.85546875" customWidth="1"/>
    <col min="2" max="2" width="5.5703125" customWidth="1"/>
  </cols>
  <sheetData>
    <row r="2" spans="2:21" ht="62.25" customHeight="1" x14ac:dyDescent="0.9">
      <c r="B2" s="46" t="s">
        <v>25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spans="2:21" x14ac:dyDescent="0.25"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</row>
    <row r="4" spans="2:21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</row>
    <row r="5" spans="2:21" x14ac:dyDescent="0.25"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</row>
    <row r="6" spans="2:21" x14ac:dyDescent="0.25"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</row>
    <row r="7" spans="2:21" x14ac:dyDescent="0.25"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</row>
    <row r="8" spans="2:21" x14ac:dyDescent="0.25"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</row>
    <row r="9" spans="2:21" x14ac:dyDescent="0.25"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</row>
    <row r="10" spans="2:21" x14ac:dyDescent="0.25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</row>
    <row r="11" spans="2:21" x14ac:dyDescent="0.25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</row>
    <row r="12" spans="2:21" x14ac:dyDescent="0.25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</row>
    <row r="13" spans="2:21" x14ac:dyDescent="0.25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</row>
    <row r="14" spans="2:21" x14ac:dyDescent="0.25"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</row>
    <row r="15" spans="2:21" x14ac:dyDescent="0.25"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2:21" x14ac:dyDescent="0.25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</row>
    <row r="17" spans="2:21" x14ac:dyDescent="0.25"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</row>
    <row r="18" spans="2:21" x14ac:dyDescent="0.25"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</row>
    <row r="19" spans="2:21" x14ac:dyDescent="0.25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</row>
    <row r="20" spans="2:21" x14ac:dyDescent="0.25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</row>
    <row r="21" spans="2:21" x14ac:dyDescent="0.25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</row>
    <row r="22" spans="2:21" x14ac:dyDescent="0.25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</row>
    <row r="23" spans="2:21" x14ac:dyDescent="0.25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</row>
    <row r="24" spans="2:21" x14ac:dyDescent="0.25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2:21" x14ac:dyDescent="0.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</row>
    <row r="26" spans="2:21" x14ac:dyDescent="0.25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</row>
    <row r="27" spans="2:21" x14ac:dyDescent="0.25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</row>
    <row r="28" spans="2:21" x14ac:dyDescent="0.25"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</row>
    <row r="29" spans="2:21" x14ac:dyDescent="0.25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</row>
    <row r="30" spans="2:21" x14ac:dyDescent="0.25"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</row>
    <row r="31" spans="2:21" x14ac:dyDescent="0.25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</row>
    <row r="32" spans="2:21" x14ac:dyDescent="0.25"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</row>
    <row r="33" spans="2:21" x14ac:dyDescent="0.25"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</row>
    <row r="34" spans="2:21" x14ac:dyDescent="0.25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</row>
    <row r="35" spans="2:21" x14ac:dyDescent="0.25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</row>
    <row r="36" spans="2:21" x14ac:dyDescent="0.25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</row>
    <row r="37" spans="2:21" x14ac:dyDescent="0.25"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</row>
    <row r="38" spans="2:21" x14ac:dyDescent="0.25"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</row>
    <row r="39" spans="2:21" x14ac:dyDescent="0.2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</row>
    <row r="40" spans="2:21" x14ac:dyDescent="0.25"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</row>
    <row r="41" spans="2:21" x14ac:dyDescent="0.25"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</row>
    <row r="42" spans="2:21" x14ac:dyDescent="0.25"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</row>
    <row r="43" spans="2:21" x14ac:dyDescent="0.25"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</row>
    <row r="44" spans="2:21" ht="3" customHeigh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</row>
  </sheetData>
  <mergeCells count="1">
    <mergeCell ref="B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rahul patel</cp:lastModifiedBy>
  <cp:lastPrinted>2022-04-17T16:11:19Z</cp:lastPrinted>
  <dcterms:created xsi:type="dcterms:W3CDTF">2020-08-28T11:25:48Z</dcterms:created>
  <dcterms:modified xsi:type="dcterms:W3CDTF">2022-04-17T16:13:09Z</dcterms:modified>
</cp:coreProperties>
</file>