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8531e41e73bea99/Desktop/PROJECTS/"/>
    </mc:Choice>
  </mc:AlternateContent>
  <xr:revisionPtr revIDLastSave="1094" documentId="8_{11E57A04-BC22-47FE-8894-26E8A4663576}" xr6:coauthVersionLast="47" xr6:coauthVersionMax="47" xr10:uidLastSave="{58EE8A3C-22E9-46F4-B57D-15454C2A6D1E}"/>
  <bookViews>
    <workbookView xWindow="-108" yWindow="-108" windowWidth="23256" windowHeight="12456" firstSheet="3" activeTab="6" xr2:uid="{00000000-000D-0000-FFFF-FFFF00000000}"/>
  </bookViews>
  <sheets>
    <sheet name="Raw Data" sheetId="1" r:id="rId1"/>
    <sheet name="Cleaned Data" sheetId="2" r:id="rId2"/>
    <sheet name="Highest Contribution" sheetId="3" r:id="rId3"/>
    <sheet name="YOY Growth" sheetId="4" r:id="rId4"/>
    <sheet name="MoM% Food Inflation" sheetId="5" r:id="rId5"/>
    <sheet name="Covid Impact Analysis" sheetId="6" r:id="rId6"/>
    <sheet name="Oil Price vs Inflation 2021-23" sheetId="7" r:id="rId7"/>
  </sheets>
  <definedNames>
    <definedName name="ExternalData_1" localSheetId="1" hidden="1">'Cleaned Data'!$A$1:$AE$373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J3" i="7"/>
  <c r="J2" i="7"/>
  <c r="B39" i="6"/>
  <c r="D39" i="6" s="1"/>
  <c r="D40" i="6"/>
  <c r="D41" i="6"/>
  <c r="D43" i="6"/>
  <c r="D44" i="6"/>
  <c r="C44" i="6"/>
  <c r="C43" i="6"/>
  <c r="C42" i="6"/>
  <c r="D42" i="6" s="1"/>
  <c r="C41" i="6"/>
  <c r="C40" i="6"/>
  <c r="C39" i="6"/>
  <c r="B44" i="6"/>
  <c r="B43" i="6"/>
  <c r="B42" i="6"/>
  <c r="B41" i="6"/>
  <c r="B40" i="6"/>
  <c r="K16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" i="6"/>
  <c r="I1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8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" i="6"/>
  <c r="H3" i="6"/>
  <c r="H32" i="6"/>
  <c r="H1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8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D33" i="5"/>
  <c r="D34" i="5"/>
  <c r="D35" i="5"/>
  <c r="D36" i="5"/>
  <c r="D37" i="5"/>
  <c r="D38" i="5"/>
  <c r="D39" i="5"/>
  <c r="D40" i="5"/>
  <c r="D41" i="5"/>
  <c r="D42" i="5"/>
  <c r="D43" i="5"/>
  <c r="D32" i="5"/>
  <c r="C43" i="5"/>
  <c r="C42" i="5"/>
  <c r="C41" i="5"/>
  <c r="C40" i="5"/>
  <c r="C39" i="5"/>
  <c r="C38" i="5"/>
  <c r="C37" i="5"/>
  <c r="C36" i="5"/>
  <c r="C35" i="5"/>
  <c r="C34" i="5"/>
  <c r="C33" i="5"/>
  <c r="C32" i="5"/>
  <c r="B43" i="5"/>
  <c r="B42" i="5"/>
  <c r="B41" i="5"/>
  <c r="B40" i="5"/>
  <c r="B39" i="5"/>
  <c r="B38" i="5"/>
  <c r="B37" i="5"/>
  <c r="B36" i="5"/>
  <c r="B35" i="5"/>
  <c r="B34" i="5"/>
  <c r="B33" i="5"/>
  <c r="B32" i="5"/>
  <c r="C18" i="5"/>
  <c r="C19" i="5"/>
  <c r="C20" i="5"/>
  <c r="C21" i="5"/>
  <c r="C22" i="5"/>
  <c r="C23" i="5"/>
  <c r="C24" i="5"/>
  <c r="C25" i="5"/>
  <c r="C26" i="5"/>
  <c r="C27" i="5"/>
  <c r="C17" i="5"/>
  <c r="G5" i="4"/>
  <c r="G6" i="4"/>
  <c r="G7" i="4"/>
  <c r="G8" i="4"/>
  <c r="G9" i="4"/>
  <c r="G10" i="4"/>
  <c r="G4" i="4"/>
  <c r="G14" i="3"/>
  <c r="G7" i="3"/>
  <c r="G8" i="3"/>
  <c r="G9" i="3"/>
  <c r="G10" i="3"/>
  <c r="G11" i="3"/>
  <c r="G12" i="3"/>
  <c r="G13" i="3"/>
  <c r="G6" i="3"/>
  <c r="F13" i="3"/>
  <c r="F11" i="3"/>
  <c r="F10" i="3"/>
  <c r="F9" i="3"/>
  <c r="F8" i="3"/>
  <c r="F7" i="3"/>
  <c r="F6" i="3"/>
  <c r="F12" i="3"/>
  <c r="F14" i="3"/>
  <c r="H6" i="4" l="1"/>
  <c r="H10" i="4"/>
  <c r="H9" i="4"/>
  <c r="H8" i="4"/>
  <c r="H7" i="4"/>
  <c r="H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58AB1-821F-405E-B244-87EEE70F6D83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<sst xmlns="http://schemas.openxmlformats.org/spreadsheetml/2006/main" count="2095" uniqueCount="94">
  <si>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</si>
  <si>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</si>
  <si>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</si>
  <si>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</si>
  <si>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</si>
  <si>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</si>
  <si>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</si>
  <si>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</si>
  <si>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</si>
  <si>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</si>
  <si>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</si>
  <si>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</si>
  <si>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</si>
  <si>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</si>
  <si>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</si>
  <si>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</si>
  <si>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</si>
  <si>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</si>
  <si>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</si>
  <si>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</si>
  <si>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</si>
  <si>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</si>
  <si>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</si>
  <si>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</si>
  <si>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</si>
  <si>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</si>
  <si>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</si>
  <si>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</si>
  <si>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</si>
  <si>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</si>
  <si>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</si>
  <si>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</si>
  <si>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</si>
  <si>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</si>
  <si>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</si>
  <si>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</si>
  <si>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</si>
  <si>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</si>
  <si>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</si>
  <si>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</si>
  <si>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</si>
  <si>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</si>
  <si>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</si>
  <si>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</si>
  <si>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</si>
  <si>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</si>
  <si>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Marcrh</t>
  </si>
  <si>
    <t>-</t>
  </si>
  <si>
    <t>Date</t>
  </si>
  <si>
    <t>Category</t>
  </si>
  <si>
    <t>Food &amp; Beverages</t>
  </si>
  <si>
    <t>CPI Value</t>
  </si>
  <si>
    <t>% Contribution</t>
  </si>
  <si>
    <t>Clothing &amp; Footwear</t>
  </si>
  <si>
    <t>Transport &amp; Communication</t>
  </si>
  <si>
    <t>Recreation &amp; Education</t>
  </si>
  <si>
    <t>Tobacco &amp; Intoxicants</t>
  </si>
  <si>
    <t>Housing &amp; Utiliities</t>
  </si>
  <si>
    <t>Personal &amp; Miscellaneous</t>
  </si>
  <si>
    <t>General Index</t>
  </si>
  <si>
    <t>Average CPI</t>
  </si>
  <si>
    <t>Average Yearly CPI</t>
  </si>
  <si>
    <t>YOY Growth %</t>
  </si>
  <si>
    <t>Food &amp; Beverages Index</t>
  </si>
  <si>
    <t>MoM % Change</t>
  </si>
  <si>
    <t>Jun-22 Value</t>
  </si>
  <si>
    <t>May-23 Value</t>
  </si>
  <si>
    <t>Absolute Change</t>
  </si>
  <si>
    <t>Cereals &amp; Products</t>
  </si>
  <si>
    <t>Meat &amp; Fish</t>
  </si>
  <si>
    <t>Milk &amp; Products</t>
  </si>
  <si>
    <t>Oils &amp; Fats</t>
  </si>
  <si>
    <t>Pulses &amp; Products</t>
  </si>
  <si>
    <t>Sugar &amp; Confectionery</t>
  </si>
  <si>
    <t>Non-alcoholic Beverages</t>
  </si>
  <si>
    <t>Prepared meals, snacks, sweets etc</t>
  </si>
  <si>
    <t>General_MoM%</t>
  </si>
  <si>
    <t>Housing_MoM%</t>
  </si>
  <si>
    <t>Fuel_MoM%</t>
  </si>
  <si>
    <t>Household_MoM%</t>
  </si>
  <si>
    <t>Health_MoM%</t>
  </si>
  <si>
    <t xml:space="preserve">   </t>
  </si>
  <si>
    <t>Avg MoM% Pre-COVID</t>
  </si>
  <si>
    <t>Avg MoM% Post-COVID</t>
  </si>
  <si>
    <t>Change</t>
  </si>
  <si>
    <t>Fuel &amp; light</t>
  </si>
  <si>
    <t>Household goods &amp; services</t>
  </si>
  <si>
    <t>Food &amp; Beverages_MoM%</t>
  </si>
  <si>
    <t>Fuel &amp; Light</t>
  </si>
  <si>
    <t>Household Goods</t>
  </si>
  <si>
    <t>Oil Price</t>
  </si>
  <si>
    <t>Year2</t>
  </si>
  <si>
    <t>Food &amp; Bev</t>
  </si>
  <si>
    <t>Correlation with 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</si>
</sst>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 tint="4.9989318521683403E-2"/>
      <name val="Arial"/>
      <family val="2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AEAEA"/>
        <bgColor indexed="64"/>
      </patternFill>
    </fill>
    <fill>
      <patternFill patternType="solid">
        <fgColor rgb="FFEAEAEA"/>
        <bgColor theme="7" tint="0.59999389629810485"/>
      </patternFill>
    </fill>
    <fill>
      <patternFill patternType="solid">
        <fgColor rgb="FFEAEAEA"/>
        <bgColor theme="7" tint="0.79998168889431442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1" fillId="3" borderId="5" xfId="0" applyFont="1" applyFill="1" applyBorder="1"/>
    <xf numFmtId="0" fontId="1" fillId="3" borderId="4" xfId="0" applyFont="1" applyFill="1" applyBorder="1"/>
    <xf numFmtId="14" fontId="1" fillId="3" borderId="4" xfId="0" applyNumberFormat="1" applyFont="1" applyFill="1" applyBorder="1"/>
    <xf numFmtId="0" fontId="1" fillId="3" borderId="6" xfId="0" applyFont="1" applyFill="1" applyBorder="1"/>
    <xf numFmtId="0" fontId="0" fillId="0" borderId="7" xfId="0" applyBorder="1"/>
    <xf numFmtId="2" fontId="0" fillId="0" borderId="7" xfId="0" applyNumberFormat="1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8" xfId="0" applyBorder="1"/>
    <xf numFmtId="164" fontId="0" fillId="0" borderId="15" xfId="0" applyNumberFormat="1" applyBorder="1"/>
    <xf numFmtId="0" fontId="3" fillId="0" borderId="14" xfId="0" applyFont="1" applyBorder="1"/>
    <xf numFmtId="0" fontId="3" fillId="0" borderId="9" xfId="0" applyFont="1" applyBorder="1"/>
    <xf numFmtId="0" fontId="3" fillId="0" borderId="1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164" fontId="0" fillId="0" borderId="7" xfId="0" applyNumberFormat="1" applyBorder="1"/>
    <xf numFmtId="0" fontId="3" fillId="0" borderId="7" xfId="0" applyFont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3" borderId="21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14" fontId="1" fillId="3" borderId="20" xfId="0" applyNumberFormat="1" applyFont="1" applyFill="1" applyBorder="1"/>
    <xf numFmtId="14" fontId="1" fillId="4" borderId="20" xfId="0" applyNumberFormat="1" applyFont="1" applyFill="1" applyBorder="1"/>
    <xf numFmtId="14" fontId="1" fillId="4" borderId="4" xfId="0" applyNumberFormat="1" applyFont="1" applyFill="1" applyBorder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2" borderId="2" xfId="0" applyFont="1" applyFill="1" applyBorder="1"/>
    <xf numFmtId="0" fontId="8" fillId="0" borderId="0" xfId="0" applyFont="1"/>
    <xf numFmtId="17" fontId="6" fillId="5" borderId="7" xfId="0" applyNumberFormat="1" applyFont="1" applyFill="1" applyBorder="1"/>
    <xf numFmtId="0" fontId="1" fillId="6" borderId="7" xfId="0" applyFont="1" applyFill="1" applyBorder="1"/>
    <xf numFmtId="0" fontId="1" fillId="7" borderId="7" xfId="0" applyFont="1" applyFill="1" applyBorder="1"/>
    <xf numFmtId="0" fontId="8" fillId="0" borderId="7" xfId="0" applyFont="1" applyBorder="1"/>
    <xf numFmtId="0" fontId="7" fillId="2" borderId="1" xfId="0" applyFont="1" applyFill="1" applyBorder="1"/>
    <xf numFmtId="0" fontId="6" fillId="4" borderId="20" xfId="0" applyFont="1" applyFill="1" applyBorder="1"/>
    <xf numFmtId="0" fontId="6" fillId="3" borderId="20" xfId="0" applyFont="1" applyFill="1" applyBorder="1"/>
    <xf numFmtId="0" fontId="7" fillId="2" borderId="3" xfId="0" applyFont="1" applyFill="1" applyBorder="1"/>
    <xf numFmtId="0" fontId="6" fillId="3" borderId="21" xfId="0" applyFont="1" applyFill="1" applyBorder="1"/>
    <xf numFmtId="0" fontId="6" fillId="4" borderId="21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7" fillId="2" borderId="22" xfId="0" applyFont="1" applyFill="1" applyBorder="1"/>
    <xf numFmtId="17" fontId="6" fillId="3" borderId="19" xfId="0" applyNumberFormat="1" applyFont="1" applyFill="1" applyBorder="1"/>
    <xf numFmtId="17" fontId="6" fillId="4" borderId="19" xfId="0" applyNumberFormat="1" applyFont="1" applyFill="1" applyBorder="1"/>
    <xf numFmtId="17" fontId="6" fillId="3" borderId="5" xfId="0" applyNumberFormat="1" applyFont="1" applyFill="1" applyBorder="1"/>
    <xf numFmtId="166" fontId="0" fillId="0" borderId="7" xfId="1" applyNumberFormat="1" applyFont="1" applyBorder="1"/>
    <xf numFmtId="4" fontId="9" fillId="3" borderId="21" xfId="0" applyNumberFormat="1" applyFont="1" applyFill="1" applyBorder="1" applyAlignment="1">
      <alignment horizontal="right" vertical="center"/>
    </xf>
    <xf numFmtId="4" fontId="9" fillId="4" borderId="21" xfId="0" applyNumberFormat="1" applyFont="1" applyFill="1" applyBorder="1" applyAlignment="1">
      <alignment horizontal="right" vertical="center"/>
    </xf>
    <xf numFmtId="17" fontId="6" fillId="3" borderId="20" xfId="0" applyNumberFormat="1" applyFont="1" applyFill="1" applyBorder="1"/>
    <xf numFmtId="17" fontId="6" fillId="4" borderId="20" xfId="0" applyNumberFormat="1" applyFont="1" applyFill="1" applyBorder="1"/>
    <xf numFmtId="4" fontId="10" fillId="3" borderId="21" xfId="0" applyNumberFormat="1" applyFont="1" applyFill="1" applyBorder="1" applyAlignment="1">
      <alignment horizontal="right" vertical="center"/>
    </xf>
    <xf numFmtId="4" fontId="10" fillId="4" borderId="21" xfId="0" applyNumberFormat="1" applyFont="1" applyFill="1" applyBorder="1" applyAlignment="1">
      <alignment horizontal="right" vertical="center"/>
    </xf>
    <xf numFmtId="0" fontId="7" fillId="2" borderId="7" xfId="0" applyFont="1" applyFill="1" applyBorder="1"/>
    <xf numFmtId="0" fontId="3" fillId="0" borderId="7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8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7" tint="0.59999389629810485"/>
          <bgColor theme="7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2" formatCode="mmm/yy"/>
      <fill>
        <patternFill patternType="solid">
          <fgColor theme="7" tint="0.59999389629810485"/>
          <bgColor theme="7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CCFF"/>
      <color rgb="FFEAEAEA"/>
      <color rgb="FF440D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rgbClr val="002060"/>
                </a:solidFill>
                <a:effectLst/>
              </a:rPr>
              <a:t>May 2023 CPI Contribution by Category (Rural + Urban)</a:t>
            </a:r>
            <a:endParaRPr lang="en-IN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804728461500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'Highest Contribution'!$F$5</c:f>
              <c:strCache>
                <c:ptCount val="1"/>
                <c:pt idx="0">
                  <c:v>CPI Value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'Highest Contribution'!$E$6:$E$13</c:f>
              <c:strCache>
                <c:ptCount val="8"/>
                <c:pt idx="0">
                  <c:v>Tobacco &amp; Intoxicants</c:v>
                </c:pt>
                <c:pt idx="1">
                  <c:v>Health</c:v>
                </c:pt>
                <c:pt idx="2">
                  <c:v>Clothing &amp; Footwear</c:v>
                </c:pt>
                <c:pt idx="3">
                  <c:v>Personal &amp; Miscellaneous</c:v>
                </c:pt>
                <c:pt idx="4">
                  <c:v>Housing &amp; Utiliities</c:v>
                </c:pt>
                <c:pt idx="5">
                  <c:v>Food &amp; Beverages</c:v>
                </c:pt>
                <c:pt idx="6">
                  <c:v>Recreation &amp; Education</c:v>
                </c:pt>
                <c:pt idx="7">
                  <c:v>Transport &amp; Communication</c:v>
                </c:pt>
              </c:strCache>
            </c:strRef>
          </c:cat>
          <c:val>
            <c:numRef>
              <c:f>'Highest Contribution'!$F$6:$F$13</c:f>
              <c:numCache>
                <c:formatCode>General</c:formatCode>
                <c:ptCount val="8"/>
                <c:pt idx="0">
                  <c:v>201</c:v>
                </c:pt>
                <c:pt idx="1">
                  <c:v>185.7</c:v>
                </c:pt>
                <c:pt idx="2">
                  <c:v>183.5</c:v>
                </c:pt>
                <c:pt idx="3">
                  <c:v>180.45</c:v>
                </c:pt>
                <c:pt idx="4" formatCode="0.00">
                  <c:v>177.86666666666665</c:v>
                </c:pt>
                <c:pt idx="5" formatCode="0.00">
                  <c:v>177.31666666666669</c:v>
                </c:pt>
                <c:pt idx="6">
                  <c:v>174.14999999999998</c:v>
                </c:pt>
                <c:pt idx="7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9-4291-A6FA-F9C034BBD510}"/>
            </c:ext>
          </c:extLst>
        </c:ser>
        <c:ser>
          <c:idx val="1"/>
          <c:order val="1"/>
          <c:tx>
            <c:strRef>
              <c:f>'Highest Contribution'!$G$5</c:f>
              <c:strCache>
                <c:ptCount val="1"/>
                <c:pt idx="0">
                  <c:v>% Contribution</c:v>
                </c:pt>
              </c:strCache>
            </c:strRef>
          </c:tx>
          <c:spPr>
            <a:solidFill>
              <a:schemeClr val="accent2">
                <a:lumMod val="75000"/>
                <a:alpha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Contribution'!$E$6:$E$13</c:f>
              <c:strCache>
                <c:ptCount val="8"/>
                <c:pt idx="0">
                  <c:v>Tobacco &amp; Intoxicants</c:v>
                </c:pt>
                <c:pt idx="1">
                  <c:v>Health</c:v>
                </c:pt>
                <c:pt idx="2">
                  <c:v>Clothing &amp; Footwear</c:v>
                </c:pt>
                <c:pt idx="3">
                  <c:v>Personal &amp; Miscellaneous</c:v>
                </c:pt>
                <c:pt idx="4">
                  <c:v>Housing &amp; Utiliities</c:v>
                </c:pt>
                <c:pt idx="5">
                  <c:v>Food &amp; Beverages</c:v>
                </c:pt>
                <c:pt idx="6">
                  <c:v>Recreation &amp; Education</c:v>
                </c:pt>
                <c:pt idx="7">
                  <c:v>Transport &amp; Communication</c:v>
                </c:pt>
              </c:strCache>
            </c:strRef>
          </c:cat>
          <c:val>
            <c:numRef>
              <c:f>'Highest Contribution'!$G$6:$G$13</c:f>
              <c:numCache>
                <c:formatCode>0.0</c:formatCode>
                <c:ptCount val="8"/>
                <c:pt idx="0">
                  <c:v>13.91212061785504</c:v>
                </c:pt>
                <c:pt idx="1">
                  <c:v>12.853138302167565</c:v>
                </c:pt>
                <c:pt idx="2">
                  <c:v>12.700866335205967</c:v>
                </c:pt>
                <c:pt idx="3">
                  <c:v>12.489762017372845</c:v>
                </c:pt>
                <c:pt idx="4">
                  <c:v>12.310957813743695</c:v>
                </c:pt>
                <c:pt idx="5">
                  <c:v>12.2728898220033</c:v>
                </c:pt>
                <c:pt idx="6">
                  <c:v>12.053710475619178</c:v>
                </c:pt>
                <c:pt idx="7">
                  <c:v>11.406554616032391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9-4291-A6FA-F9C034BB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22192"/>
        <c:axId val="1261209232"/>
      </c:barChart>
      <c:catAx>
        <c:axId val="126122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09232"/>
        <c:crosses val="autoZero"/>
        <c:auto val="1"/>
        <c:lblAlgn val="ctr"/>
        <c:lblOffset val="100"/>
        <c:noMultiLvlLbl val="0"/>
      </c:catAx>
      <c:valAx>
        <c:axId val="12612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2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India CPI Levels and Year-on-Year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'YOY Growth'!$G$3</c:f>
              <c:strCache>
                <c:ptCount val="1"/>
                <c:pt idx="0">
                  <c:v>Average CPI</c:v>
                </c:pt>
              </c:strCache>
            </c:strRef>
          </c:tx>
          <c:spPr>
            <a:solidFill>
              <a:srgbClr val="002060">
                <a:alpha val="86000"/>
              </a:srgbClr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'YOY Growth'!$F$4:$F$10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'YOY Growth'!$G$4:$G$10</c:f>
              <c:numCache>
                <c:formatCode>0.0</c:formatCode>
                <c:ptCount val="7"/>
                <c:pt idx="0">
                  <c:v>133.5</c:v>
                </c:pt>
                <c:pt idx="1">
                  <c:v>138.77500000000001</c:v>
                </c:pt>
                <c:pt idx="2">
                  <c:v>144.18181818181819</c:v>
                </c:pt>
                <c:pt idx="3">
                  <c:v>153.38000000000002</c:v>
                </c:pt>
                <c:pt idx="4">
                  <c:v>161.45833333333334</c:v>
                </c:pt>
                <c:pt idx="5">
                  <c:v>172.14999999999998</c:v>
                </c:pt>
                <c:pt idx="6">
                  <c:v>177.62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E-4AF6-8ACF-1DA632D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72112"/>
        <c:axId val="311073072"/>
      </c:barChart>
      <c:lineChart>
        <c:grouping val="standard"/>
        <c:varyColors val="0"/>
        <c:ser>
          <c:idx val="2"/>
          <c:order val="1"/>
          <c:tx>
            <c:strRef>
              <c:f>'YOY Growth'!$H$3</c:f>
              <c:strCache>
                <c:ptCount val="1"/>
                <c:pt idx="0">
                  <c:v>YOY Growth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'YOY Growth'!$H$4:$H$10</c:f>
              <c:numCache>
                <c:formatCode>0.0</c:formatCode>
                <c:ptCount val="7"/>
                <c:pt idx="1">
                  <c:v>3.9513108614232255</c:v>
                </c:pt>
                <c:pt idx="2">
                  <c:v>3.8961038961038952</c:v>
                </c:pt>
                <c:pt idx="3">
                  <c:v>6.3795712484237193</c:v>
                </c:pt>
                <c:pt idx="4">
                  <c:v>5.2668752988220868</c:v>
                </c:pt>
                <c:pt idx="5">
                  <c:v>6.6219354838709474</c:v>
                </c:pt>
                <c:pt idx="6">
                  <c:v>3.1774615161196791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E-4AF6-8ACF-1DA632D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74864"/>
        <c:axId val="337456144"/>
      </c:lineChart>
      <c:catAx>
        <c:axId val="3110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7832655293088366"/>
              <c:y val="0.79884477981918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73072"/>
        <c:crosses val="autoZero"/>
        <c:auto val="1"/>
        <c:lblAlgn val="ctr"/>
        <c:lblOffset val="100"/>
        <c:noMultiLvlLbl val="0"/>
      </c:catAx>
      <c:valAx>
        <c:axId val="311073072"/>
        <c:scaling>
          <c:orientation val="minMax"/>
          <c:max val="19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Average Yearly CPI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9444444444444445E-2"/>
              <c:y val="0.20824183435403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72112"/>
        <c:crosses val="autoZero"/>
        <c:crossBetween val="between"/>
      </c:valAx>
      <c:valAx>
        <c:axId val="33745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YOY Growth (%)</a:t>
                </a:r>
                <a:r>
                  <a:rPr lang="en-IN"/>
                  <a:t> </a:t>
                </a:r>
              </a:p>
            </c:rich>
          </c:tx>
          <c:layout>
            <c:manualLayout>
              <c:xMode val="edge"/>
              <c:yMode val="edge"/>
              <c:x val="0.94305555555555554"/>
              <c:y val="0.24176035287255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4864"/>
        <c:crosses val="max"/>
        <c:crossBetween val="between"/>
      </c:valAx>
      <c:catAx>
        <c:axId val="33747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745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cap="all" normalizeH="0" baseline="0"/>
              <a:t>Food &amp; Beverage MOM% CHANGES</a:t>
            </a:r>
            <a:endParaRPr lang="en-IN" sz="12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'MoM% Food Inflation'!$C$15</c:f>
              <c:strCache>
                <c:ptCount val="1"/>
                <c:pt idx="0">
                  <c:v>MoM % Change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4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4A-43D4-968F-6A8FB611F45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4A-43D4-968F-6A8FB611F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'MoM% Food Inflation'!$A$16:$A$27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'MoM% Food Inflation'!$C$16:$C$27</c:f>
              <c:numCache>
                <c:formatCode>0.00</c:formatCode>
                <c:ptCount val="12"/>
                <c:pt idx="1">
                  <c:v>5.7175528873638831E-2</c:v>
                </c:pt>
                <c:pt idx="2">
                  <c:v>0.74285714285714932</c:v>
                </c:pt>
                <c:pt idx="3">
                  <c:v>0.85082246171298925</c:v>
                </c:pt>
                <c:pt idx="4">
                  <c:v>1.0123734533183255</c:v>
                </c:pt>
                <c:pt idx="5">
                  <c:v>-0.7238307349665829</c:v>
                </c:pt>
                <c:pt idx="6">
                  <c:v>-1.3460459899046582</c:v>
                </c:pt>
                <c:pt idx="7">
                  <c:v>0.45480386583284982</c:v>
                </c:pt>
                <c:pt idx="8">
                  <c:v>0.16977928692700134</c:v>
                </c:pt>
                <c:pt idx="9">
                  <c:v>0</c:v>
                </c:pt>
                <c:pt idx="10">
                  <c:v>0.50847457627118964</c:v>
                </c:pt>
                <c:pt idx="11">
                  <c:v>0.6745362563237709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A-43D4-968F-6A8FB611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549359"/>
        <c:axId val="1124550319"/>
      </c:lineChart>
      <c:catAx>
        <c:axId val="112454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6037466053737502"/>
              <c:y val="0.905031716396275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50319"/>
        <c:crosses val="autoZero"/>
        <c:auto val="0"/>
        <c:lblAlgn val="ctr"/>
        <c:lblOffset val="100"/>
        <c:noMultiLvlLbl val="0"/>
      </c:catAx>
      <c:valAx>
        <c:axId val="112455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mom</a:t>
                </a:r>
                <a:r>
                  <a:rPr lang="en-IN" baseline="0"/>
                  <a:t> change%</a:t>
                </a:r>
              </a:p>
            </c:rich>
          </c:tx>
          <c:layout>
            <c:manualLayout>
              <c:xMode val="edge"/>
              <c:yMode val="edge"/>
              <c:x val="1.8115942028985508E-2"/>
              <c:y val="0.26596475668851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4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CPI</a:t>
            </a:r>
            <a:r>
              <a:rPr lang="en-US" baseline="0"/>
              <a:t> Changes Jun-22 To May-23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'MoM% Food Inflation'!$D$31</c:f>
              <c:strCache>
                <c:ptCount val="1"/>
                <c:pt idx="0">
                  <c:v>Absolute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7D-4857-B6D9-987CC7552A8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D-4857-B6D9-987CC7552A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7D-4857-B6D9-987CC7552A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7D-4857-B6D9-987CC7552A8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D-4857-B6D9-987CC7552A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7D-4857-B6D9-987CC7552A8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D-4857-B6D9-987CC7552A8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7D-4857-B6D9-987CC7552A8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7D-4857-B6D9-987CC7552A8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7D-4857-B6D9-987CC7552A8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7D-4857-B6D9-987CC7552A8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7D-4857-B6D9-987CC7552A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'MoM% Food Inflation'!$A$32:$A$43</c:f>
              <c:strCache>
                <c:ptCount val="12"/>
                <c:pt idx="0">
                  <c:v>Cereals &amp; Products</c:v>
                </c:pt>
                <c:pt idx="1">
                  <c:v>Meat &amp; Fish</c:v>
                </c:pt>
                <c:pt idx="2">
                  <c:v>Egg</c:v>
                </c:pt>
                <c:pt idx="3">
                  <c:v>Milk &amp; Products</c:v>
                </c:pt>
                <c:pt idx="4">
                  <c:v>Oils &amp;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&amp; Products</c:v>
                </c:pt>
                <c:pt idx="8">
                  <c:v>Sugar &amp;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</c:v>
                </c:pt>
              </c:strCache>
            </c:strRef>
          </c:cat>
          <c:val>
            <c:numRef>
              <c:f>'MoM% Food Inflation'!$D$32:$D$43</c:f>
              <c:numCache>
                <c:formatCode>General</c:formatCode>
                <c:ptCount val="12"/>
                <c:pt idx="0">
                  <c:v>18.699999999999989</c:v>
                </c:pt>
                <c:pt idx="1">
                  <c:v>-5.0999999999999943</c:v>
                </c:pt>
                <c:pt idx="2">
                  <c:v>2.3999999999999773</c:v>
                </c:pt>
                <c:pt idx="3">
                  <c:v>13.699999999999989</c:v>
                </c:pt>
                <c:pt idx="4">
                  <c:v>-30.900000000000006</c:v>
                </c:pt>
                <c:pt idx="5">
                  <c:v>2.5</c:v>
                </c:pt>
                <c:pt idx="6">
                  <c:v>-21.300000000000011</c:v>
                </c:pt>
                <c:pt idx="7">
                  <c:v>11.299999999999983</c:v>
                </c:pt>
                <c:pt idx="8">
                  <c:v>2.7999999999999972</c:v>
                </c:pt>
                <c:pt idx="9">
                  <c:v>30.900000000000006</c:v>
                </c:pt>
                <c:pt idx="10">
                  <c:v>5.5</c:v>
                </c:pt>
                <c:pt idx="11">
                  <c:v>10.299999999999983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857-B6D9-987CC755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2381279"/>
        <c:axId val="1217808575"/>
      </c:barChart>
      <c:catAx>
        <c:axId val="792381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layout>
            <c:manualLayout>
              <c:xMode val="edge"/>
              <c:yMode val="edge"/>
              <c:x val="2.7904616945712835E-2"/>
              <c:y val="0.38668963254593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8575"/>
        <c:crosses val="autoZero"/>
        <c:auto val="0"/>
        <c:lblAlgn val="ctr"/>
        <c:lblOffset val="100"/>
        <c:noMultiLvlLbl val="0"/>
      </c:catAx>
      <c:valAx>
        <c:axId val="12178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Changes</a:t>
                </a:r>
              </a:p>
            </c:rich>
          </c:tx>
          <c:layout>
            <c:manualLayout>
              <c:xMode val="edge"/>
              <c:yMode val="edge"/>
              <c:x val="0.4451619346668424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Food</a:t>
            </a:r>
            <a:r>
              <a:rPr lang="en-IN" baseline="0"/>
              <a:t> CPI Comparison Jun-22 VS May-23</a:t>
            </a:r>
            <a:endParaRPr lang="en-IN"/>
          </a:p>
        </c:rich>
      </c:tx>
      <c:layout>
        <c:manualLayout>
          <c:xMode val="edge"/>
          <c:yMode val="edge"/>
          <c:x val="0.2389724272031441"/>
          <c:y val="1.3568521031207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'MoM% Food Inflation'!$B$31</c:f>
              <c:strCache>
                <c:ptCount val="1"/>
                <c:pt idx="0">
                  <c:v>Jun-22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'MoM% Food Inflation'!$A$32:$A$43</c:f>
              <c:strCache>
                <c:ptCount val="12"/>
                <c:pt idx="0">
                  <c:v>Cereals &amp; Products</c:v>
                </c:pt>
                <c:pt idx="1">
                  <c:v>Meat &amp; Fish</c:v>
                </c:pt>
                <c:pt idx="2">
                  <c:v>Egg</c:v>
                </c:pt>
                <c:pt idx="3">
                  <c:v>Milk &amp; Products</c:v>
                </c:pt>
                <c:pt idx="4">
                  <c:v>Oils &amp;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&amp; Products</c:v>
                </c:pt>
                <c:pt idx="8">
                  <c:v>Sugar &amp;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</c:v>
                </c:pt>
              </c:strCache>
            </c:strRef>
          </c:cat>
          <c:val>
            <c:numRef>
              <c:f>'MoM% Food Inflation'!$B$32:$B$43</c:f>
              <c:numCache>
                <c:formatCode>General</c:formatCode>
                <c:ptCount val="12"/>
                <c:pt idx="0">
                  <c:v>155</c:v>
                </c:pt>
                <c:pt idx="1">
                  <c:v>219.4</c:v>
                </c:pt>
                <c:pt idx="2">
                  <c:v>170.8</c:v>
                </c:pt>
                <c:pt idx="3">
                  <c:v>165.8</c:v>
                </c:pt>
                <c:pt idx="4">
                  <c:v>200.9</c:v>
                </c:pt>
                <c:pt idx="5">
                  <c:v>169.7</c:v>
                </c:pt>
                <c:pt idx="6">
                  <c:v>182.3</c:v>
                </c:pt>
                <c:pt idx="7">
                  <c:v>164.3</c:v>
                </c:pt>
                <c:pt idx="8">
                  <c:v>119.9</c:v>
                </c:pt>
                <c:pt idx="9">
                  <c:v>187.1</c:v>
                </c:pt>
                <c:pt idx="10">
                  <c:v>167.9</c:v>
                </c:pt>
                <c:pt idx="11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6-4E11-B65E-05B80BB491E2}"/>
            </c:ext>
          </c:extLst>
        </c:ser>
        <c:ser>
          <c:idx val="1"/>
          <c:order val="1"/>
          <c:tx>
            <c:strRef>
              <c:f>'MoM% Food Inflation'!$C$31</c:f>
              <c:strCache>
                <c:ptCount val="1"/>
                <c:pt idx="0">
                  <c:v>May-23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'MoM% Food Inflation'!$A$32:$A$43</c:f>
              <c:strCache>
                <c:ptCount val="12"/>
                <c:pt idx="0">
                  <c:v>Cereals &amp; Products</c:v>
                </c:pt>
                <c:pt idx="1">
                  <c:v>Meat &amp; Fish</c:v>
                </c:pt>
                <c:pt idx="2">
                  <c:v>Egg</c:v>
                </c:pt>
                <c:pt idx="3">
                  <c:v>Milk &amp; Products</c:v>
                </c:pt>
                <c:pt idx="4">
                  <c:v>Oils &amp;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&amp; Products</c:v>
                </c:pt>
                <c:pt idx="8">
                  <c:v>Sugar &amp;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</c:v>
                </c:pt>
              </c:strCache>
            </c:strRef>
          </c:cat>
          <c:val>
            <c:numRef>
              <c:f>'MoM% Food Inflation'!$C$32:$C$43</c:f>
              <c:numCache>
                <c:formatCode>General</c:formatCode>
                <c:ptCount val="12"/>
                <c:pt idx="0">
                  <c:v>173.7</c:v>
                </c:pt>
                <c:pt idx="1">
                  <c:v>214.3</c:v>
                </c:pt>
                <c:pt idx="2">
                  <c:v>173.2</c:v>
                </c:pt>
                <c:pt idx="3">
                  <c:v>179.5</c:v>
                </c:pt>
                <c:pt idx="4">
                  <c:v>170</c:v>
                </c:pt>
                <c:pt idx="5">
                  <c:v>172.2</c:v>
                </c:pt>
                <c:pt idx="6">
                  <c:v>161</c:v>
                </c:pt>
                <c:pt idx="7">
                  <c:v>175.6</c:v>
                </c:pt>
                <c:pt idx="8">
                  <c:v>122.7</c:v>
                </c:pt>
                <c:pt idx="9">
                  <c:v>218</c:v>
                </c:pt>
                <c:pt idx="10">
                  <c:v>173.4</c:v>
                </c:pt>
                <c:pt idx="11">
                  <c:v>194.2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6-4E11-B65E-05B80BB4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940879"/>
        <c:axId val="1357962479"/>
      </c:barChart>
      <c:catAx>
        <c:axId val="135794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Food Category</a:t>
                </a:r>
              </a:p>
            </c:rich>
          </c:tx>
          <c:layout>
            <c:manualLayout>
              <c:xMode val="edge"/>
              <c:yMode val="edge"/>
              <c:x val="1.7452006980802792E-2"/>
              <c:y val="0.37207021442536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2479"/>
        <c:crosses val="autoZero"/>
        <c:auto val="1"/>
        <c:lblAlgn val="ctr"/>
        <c:lblOffset val="100"/>
        <c:noMultiLvlLbl val="0"/>
      </c:catAx>
      <c:valAx>
        <c:axId val="1357962479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101984306935456"/>
              <c:y val="0.9072817729534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MoM% Pre vs Post COVID (By Sector)</a:t>
            </a:r>
          </a:p>
        </c:rich>
      </c:tx>
      <c:layout>
        <c:manualLayout>
          <c:xMode val="edge"/>
          <c:yMode val="edge"/>
          <c:x val="0.14854050554860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'Covid Impact Analysis'!$B$38</c:f>
              <c:strCache>
                <c:ptCount val="1"/>
                <c:pt idx="0">
                  <c:v>Avg MoM% Pre-COVID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'Covid Impact Analysis'!$A$39:$A$44</c:f>
              <c:strCache>
                <c:ptCount val="6"/>
                <c:pt idx="0">
                  <c:v>Food &amp; Beverages</c:v>
                </c:pt>
                <c:pt idx="1">
                  <c:v>Housing</c:v>
                </c:pt>
                <c:pt idx="2">
                  <c:v>Fuel &amp; Light</c:v>
                </c:pt>
                <c:pt idx="3">
                  <c:v>Household Goods</c:v>
                </c:pt>
                <c:pt idx="4">
                  <c:v>Health</c:v>
                </c:pt>
                <c:pt idx="5">
                  <c:v>General Index</c:v>
                </c:pt>
              </c:strCache>
            </c:strRef>
          </c:cat>
          <c:val>
            <c:numRef>
              <c:f>'Covid Impact Analysis'!$B$39:$B$44</c:f>
              <c:numCache>
                <c:formatCode>0.0%</c:formatCode>
                <c:ptCount val="6"/>
                <c:pt idx="0">
                  <c:v>7.6864702479255359E-3</c:v>
                </c:pt>
                <c:pt idx="1">
                  <c:v>3.9286050156262294E-3</c:v>
                </c:pt>
                <c:pt idx="2">
                  <c:v>4.5252604834809971E-3</c:v>
                </c:pt>
                <c:pt idx="3">
                  <c:v>1.6112275217216024E-3</c:v>
                </c:pt>
                <c:pt idx="4">
                  <c:v>3.7139344314396344E-3</c:v>
                </c:pt>
                <c:pt idx="5">
                  <c:v>5.5160120205099425E-3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BEC-A664-34F6D579AB29}"/>
            </c:ext>
          </c:extLst>
        </c:ser>
        <c:ser>
          <c:idx val="1"/>
          <c:order val="1"/>
          <c:tx>
            <c:strRef>
              <c:f>'Covid Impact Analysis'!$C$38</c:f>
              <c:strCache>
                <c:ptCount val="1"/>
                <c:pt idx="0">
                  <c:v>Avg MoM% Post-COVID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'Covid Impact Analysis'!$A$39:$A$44</c:f>
              <c:strCache>
                <c:ptCount val="6"/>
                <c:pt idx="0">
                  <c:v>Food &amp; Beverages</c:v>
                </c:pt>
                <c:pt idx="1">
                  <c:v>Housing</c:v>
                </c:pt>
                <c:pt idx="2">
                  <c:v>Fuel &amp; Light</c:v>
                </c:pt>
                <c:pt idx="3">
                  <c:v>Household Goods</c:v>
                </c:pt>
                <c:pt idx="4">
                  <c:v>Health</c:v>
                </c:pt>
                <c:pt idx="5">
                  <c:v>General Index</c:v>
                </c:pt>
              </c:strCache>
            </c:strRef>
          </c:cat>
          <c:val>
            <c:numRef>
              <c:f>'Covid Impact Analysis'!$C$39:$C$44</c:f>
              <c:numCache>
                <c:formatCode>0.0%</c:formatCode>
                <c:ptCount val="6"/>
                <c:pt idx="0">
                  <c:v>5.6304337777386719E-3</c:v>
                </c:pt>
                <c:pt idx="1">
                  <c:v>3.2717031958107352E-3</c:v>
                </c:pt>
                <c:pt idx="2">
                  <c:v>6.0276385141079603E-3</c:v>
                </c:pt>
                <c:pt idx="3">
                  <c:v>-4.7867133070227025E-2</c:v>
                </c:pt>
                <c:pt idx="4">
                  <c:v>4.7236392252625135E-3</c:v>
                </c:pt>
                <c:pt idx="5">
                  <c:v>-4.7827362861750843E-2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BEC-A664-34F6D579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23077663"/>
        <c:axId val="1283798127"/>
      </c:barChart>
      <c:catAx>
        <c:axId val="1223077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Sector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2136907706660221E-2"/>
              <c:y val="0.42216916732596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98127"/>
        <c:crosses val="autoZero"/>
        <c:auto val="1"/>
        <c:lblAlgn val="ctr"/>
        <c:lblOffset val="100"/>
        <c:noMultiLvlLbl val="0"/>
      </c:catAx>
      <c:valAx>
        <c:axId val="12837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Pre vs Post</a:t>
                </a:r>
              </a:p>
            </c:rich>
          </c:tx>
          <c:layout>
            <c:manualLayout>
              <c:xMode val="edge"/>
              <c:yMode val="edge"/>
              <c:x val="0.43401854450270072"/>
              <c:y val="0.92668916646144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972840366753815"/>
          <c:y val="0.1323968338262895"/>
          <c:w val="0.5227482538544983"/>
          <c:h val="5.93654639942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Price Correlation By Category</a:t>
            </a:r>
          </a:p>
        </c:rich>
      </c:tx>
      <c:layout>
        <c:manualLayout>
          <c:xMode val="edge"/>
          <c:yMode val="edge"/>
          <c:x val="0.14716810963923668"/>
          <c:y val="2.3046029837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'Oil Price vs Inflation 2021-23'!$J$1</c:f>
              <c:strCache>
                <c:ptCount val="1"/>
                <c:pt idx="0">
                  <c:v>Correlation with Oil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'Oil Price vs Inflation 2021-23'!$I$2:$I$5</c:f>
              <c:strCache>
                <c:ptCount val="4"/>
                <c:pt idx="0">
                  <c:v>Food &amp; Bev</c:v>
                </c:pt>
                <c:pt idx="1">
                  <c:v>Housing</c:v>
                </c:pt>
                <c:pt idx="2">
                  <c:v>Fuel &amp; Light</c:v>
                </c:pt>
                <c:pt idx="3">
                  <c:v>Health</c:v>
                </c:pt>
              </c:strCache>
            </c:strRef>
          </c:cat>
          <c:val>
            <c:numRef>
              <c:f>'Oil Price vs Inflation 2021-23'!$J$2:$J$5</c:f>
              <c:numCache>
                <c:formatCode>0.00</c:formatCode>
                <c:ptCount val="4"/>
                <c:pt idx="0">
                  <c:v>0.57573248497215135</c:v>
                </c:pt>
                <c:pt idx="1">
                  <c:v>0.42782962698080979</c:v>
                </c:pt>
                <c:pt idx="2">
                  <c:v>0.57024198204858501</c:v>
                </c:pt>
                <c:pt idx="3">
                  <c:v>0.4764100838073731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F-49EF-9B1C-F6333329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7753312"/>
        <c:axId val="1917766272"/>
      </c:barChart>
      <c:catAx>
        <c:axId val="19177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layout>
            <c:manualLayout>
              <c:xMode val="edge"/>
              <c:yMode val="edge"/>
              <c:x val="0.43888921030323802"/>
              <c:y val="0.90772869516489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66272"/>
        <c:crosses val="autoZero"/>
        <c:auto val="1"/>
        <c:lblAlgn val="ctr"/>
        <c:lblOffset val="100"/>
        <c:noMultiLvlLbl val="0"/>
      </c:catAx>
      <c:valAx>
        <c:axId val="1917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1.7424977126859094E-2"/>
              <c:y val="0.3445108354046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Oil</a:t>
            </a:r>
            <a:r>
              <a:rPr lang="en-IN" b="1" baseline="0"/>
              <a:t> Price &amp; Inflation Trends (2021 - 2023</a:t>
            </a:r>
          </a:p>
        </c:rich>
      </c:tx>
      <c:layout>
        <c:manualLayout>
          <c:xMode val="edge"/>
          <c:yMode val="edge"/>
          <c:x val="0.25349788611752871"/>
          <c:y val="6.42398341094803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Price vs Inflation 2021-23'!$B$1</c:f>
              <c:strCache>
                <c:ptCount val="1"/>
                <c:pt idx="0">
                  <c:v>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2021-23'!$B$2:$B$30</c:f>
              <c:numCache>
                <c:formatCode>#,##0.00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5EA-9ECE-CB845BE6BC41}"/>
            </c:ext>
          </c:extLst>
        </c:ser>
        <c:ser>
          <c:idx val="1"/>
          <c:order val="1"/>
          <c:tx>
            <c:strRef>
              <c:f>'Oil Price vs Inflation 2021-23'!$C$1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2021-23'!$C$2:$C$30</c:f>
              <c:numCache>
                <c:formatCode>General</c:formatCode>
                <c:ptCount val="29"/>
                <c:pt idx="0">
                  <c:v>161</c:v>
                </c:pt>
                <c:pt idx="1">
                  <c:v>156.9</c:v>
                </c:pt>
                <c:pt idx="2">
                  <c:v>156.69999999999999</c:v>
                </c:pt>
                <c:pt idx="3">
                  <c:v>158</c:v>
                </c:pt>
                <c:pt idx="4">
                  <c:v>160.69999999999999</c:v>
                </c:pt>
                <c:pt idx="5">
                  <c:v>162.6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167.7</c:v>
                </c:pt>
                <c:pt idx="10">
                  <c:v>169.7</c:v>
                </c:pt>
                <c:pt idx="11">
                  <c:v>168.2</c:v>
                </c:pt>
                <c:pt idx="12">
                  <c:v>166.4</c:v>
                </c:pt>
                <c:pt idx="13">
                  <c:v>166.2</c:v>
                </c:pt>
                <c:pt idx="14">
                  <c:v>168.4</c:v>
                </c:pt>
                <c:pt idx="15">
                  <c:v>170.8</c:v>
                </c:pt>
                <c:pt idx="16">
                  <c:v>173.3</c:v>
                </c:pt>
                <c:pt idx="17">
                  <c:v>174.9</c:v>
                </c:pt>
                <c:pt idx="18">
                  <c:v>175</c:v>
                </c:pt>
                <c:pt idx="19">
                  <c:v>176.3</c:v>
                </c:pt>
                <c:pt idx="20">
                  <c:v>177.8</c:v>
                </c:pt>
                <c:pt idx="21">
                  <c:v>179.6</c:v>
                </c:pt>
                <c:pt idx="22">
                  <c:v>178.3</c:v>
                </c:pt>
                <c:pt idx="23">
                  <c:v>175.9</c:v>
                </c:pt>
                <c:pt idx="24">
                  <c:v>176.7</c:v>
                </c:pt>
                <c:pt idx="25">
                  <c:v>177</c:v>
                </c:pt>
                <c:pt idx="26">
                  <c:v>177</c:v>
                </c:pt>
                <c:pt idx="27">
                  <c:v>177.9</c:v>
                </c:pt>
                <c:pt idx="28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3-45EA-9ECE-CB845BE6BC41}"/>
            </c:ext>
          </c:extLst>
        </c:ser>
        <c:ser>
          <c:idx val="2"/>
          <c:order val="2"/>
          <c:tx>
            <c:strRef>
              <c:f>'Oil Price vs Inflation 2021-23'!$D$1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2021-23'!$D$2:$D$30</c:f>
              <c:numCache>
                <c:formatCode>General</c:formatCode>
                <c:ptCount val="29"/>
                <c:pt idx="0">
                  <c:v>157.69999999999999</c:v>
                </c:pt>
                <c:pt idx="1">
                  <c:v>159.80000000000001</c:v>
                </c:pt>
                <c:pt idx="2">
                  <c:v>159.9</c:v>
                </c:pt>
                <c:pt idx="3">
                  <c:v>161.4</c:v>
                </c:pt>
                <c:pt idx="4">
                  <c:v>161.6</c:v>
                </c:pt>
                <c:pt idx="5">
                  <c:v>160.5</c:v>
                </c:pt>
                <c:pt idx="6">
                  <c:v>161.5</c:v>
                </c:pt>
                <c:pt idx="7">
                  <c:v>162.1</c:v>
                </c:pt>
                <c:pt idx="8">
                  <c:v>162.1</c:v>
                </c:pt>
                <c:pt idx="9">
                  <c:v>163.6</c:v>
                </c:pt>
                <c:pt idx="10">
                  <c:v>164.2</c:v>
                </c:pt>
                <c:pt idx="11">
                  <c:v>163.4</c:v>
                </c:pt>
                <c:pt idx="12">
                  <c:v>164.5</c:v>
                </c:pt>
                <c:pt idx="13">
                  <c:v>165.5</c:v>
                </c:pt>
                <c:pt idx="14">
                  <c:v>165.3</c:v>
                </c:pt>
                <c:pt idx="15">
                  <c:v>167</c:v>
                </c:pt>
                <c:pt idx="16">
                  <c:v>167.5</c:v>
                </c:pt>
                <c:pt idx="17">
                  <c:v>166.8</c:v>
                </c:pt>
                <c:pt idx="18">
                  <c:v>167.8</c:v>
                </c:pt>
                <c:pt idx="19">
                  <c:v>169</c:v>
                </c:pt>
                <c:pt idx="20">
                  <c:v>169.5</c:v>
                </c:pt>
                <c:pt idx="21">
                  <c:v>171.2</c:v>
                </c:pt>
                <c:pt idx="22">
                  <c:v>171.8</c:v>
                </c:pt>
                <c:pt idx="23">
                  <c:v>170.7</c:v>
                </c:pt>
                <c:pt idx="24">
                  <c:v>172.1</c:v>
                </c:pt>
                <c:pt idx="25">
                  <c:v>173.5</c:v>
                </c:pt>
                <c:pt idx="26">
                  <c:v>173.5</c:v>
                </c:pt>
                <c:pt idx="27">
                  <c:v>175.2</c:v>
                </c:pt>
                <c:pt idx="28">
                  <c:v>175.6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5EA-9ECE-CB845BE6BC41}"/>
            </c:ext>
          </c:extLst>
        </c:ser>
        <c:ser>
          <c:idx val="3"/>
          <c:order val="3"/>
          <c:tx>
            <c:strRef>
              <c:f>'Oil Price vs Inflation 2021-23'!$E$1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2021-23'!$E$2:$E$30</c:f>
              <c:numCache>
                <c:formatCode>General</c:formatCode>
                <c:ptCount val="29"/>
                <c:pt idx="0">
                  <c:v>147.9</c:v>
                </c:pt>
                <c:pt idx="1">
                  <c:v>152.4</c:v>
                </c:pt>
                <c:pt idx="2">
                  <c:v>155.5</c:v>
                </c:pt>
                <c:pt idx="3">
                  <c:v>155.6</c:v>
                </c:pt>
                <c:pt idx="4">
                  <c:v>159.4</c:v>
                </c:pt>
                <c:pt idx="5">
                  <c:v>159.80000000000001</c:v>
                </c:pt>
                <c:pt idx="6">
                  <c:v>160.69999999999999</c:v>
                </c:pt>
                <c:pt idx="7">
                  <c:v>162.6</c:v>
                </c:pt>
                <c:pt idx="8">
                  <c:v>162.6</c:v>
                </c:pt>
                <c:pt idx="9">
                  <c:v>164.2</c:v>
                </c:pt>
                <c:pt idx="10">
                  <c:v>163.9</c:v>
                </c:pt>
                <c:pt idx="11">
                  <c:v>164.1</c:v>
                </c:pt>
                <c:pt idx="12">
                  <c:v>164.2</c:v>
                </c:pt>
                <c:pt idx="13">
                  <c:v>165.7</c:v>
                </c:pt>
                <c:pt idx="14">
                  <c:v>167.2</c:v>
                </c:pt>
                <c:pt idx="15">
                  <c:v>172.2</c:v>
                </c:pt>
                <c:pt idx="16">
                  <c:v>174.6</c:v>
                </c:pt>
                <c:pt idx="17">
                  <c:v>176</c:v>
                </c:pt>
                <c:pt idx="18">
                  <c:v>179.6</c:v>
                </c:pt>
                <c:pt idx="19">
                  <c:v>178.8</c:v>
                </c:pt>
                <c:pt idx="20">
                  <c:v>179.5</c:v>
                </c:pt>
                <c:pt idx="21">
                  <c:v>180.5</c:v>
                </c:pt>
                <c:pt idx="22">
                  <c:v>181.3</c:v>
                </c:pt>
                <c:pt idx="23">
                  <c:v>182</c:v>
                </c:pt>
                <c:pt idx="24">
                  <c:v>182</c:v>
                </c:pt>
                <c:pt idx="25">
                  <c:v>182.1</c:v>
                </c:pt>
                <c:pt idx="26">
                  <c:v>181.9</c:v>
                </c:pt>
                <c:pt idx="27">
                  <c:v>181.7</c:v>
                </c:pt>
                <c:pt idx="28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3-45EA-9ECE-CB845BE6BC41}"/>
            </c:ext>
          </c:extLst>
        </c:ser>
        <c:ser>
          <c:idx val="4"/>
          <c:order val="4"/>
          <c:tx>
            <c:strRef>
              <c:f>'Oil Price vs Inflation 2021-23'!$F$1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2021-23'!$F$2:$F$30</c:f>
              <c:numCache>
                <c:formatCode>General</c:formatCode>
                <c:ptCount val="29"/>
                <c:pt idx="0">
                  <c:v>159.30000000000001</c:v>
                </c:pt>
                <c:pt idx="1">
                  <c:v>161.30000000000001</c:v>
                </c:pt>
                <c:pt idx="2">
                  <c:v>161.69999999999999</c:v>
                </c:pt>
                <c:pt idx="3">
                  <c:v>162.30000000000001</c:v>
                </c:pt>
                <c:pt idx="4">
                  <c:v>165.8</c:v>
                </c:pt>
                <c:pt idx="5">
                  <c:v>166.3</c:v>
                </c:pt>
                <c:pt idx="6">
                  <c:v>167</c:v>
                </c:pt>
                <c:pt idx="7">
                  <c:v>168.4</c:v>
                </c:pt>
                <c:pt idx="8">
                  <c:v>168.4</c:v>
                </c:pt>
                <c:pt idx="9">
                  <c:v>169.1</c:v>
                </c:pt>
                <c:pt idx="10">
                  <c:v>169.9</c:v>
                </c:pt>
                <c:pt idx="11">
                  <c:v>170.6</c:v>
                </c:pt>
                <c:pt idx="12">
                  <c:v>171.4</c:v>
                </c:pt>
                <c:pt idx="13">
                  <c:v>172.2</c:v>
                </c:pt>
                <c:pt idx="14">
                  <c:v>173</c:v>
                </c:pt>
                <c:pt idx="15">
                  <c:v>174</c:v>
                </c:pt>
                <c:pt idx="16">
                  <c:v>174.8</c:v>
                </c:pt>
                <c:pt idx="17">
                  <c:v>175.4</c:v>
                </c:pt>
                <c:pt idx="18">
                  <c:v>176.1</c:v>
                </c:pt>
                <c:pt idx="19">
                  <c:v>176.8</c:v>
                </c:pt>
                <c:pt idx="20">
                  <c:v>177.8</c:v>
                </c:pt>
                <c:pt idx="21">
                  <c:v>178.7</c:v>
                </c:pt>
                <c:pt idx="22">
                  <c:v>179.8</c:v>
                </c:pt>
                <c:pt idx="23">
                  <c:v>181.1</c:v>
                </c:pt>
                <c:pt idx="24">
                  <c:v>182.3</c:v>
                </c:pt>
                <c:pt idx="25">
                  <c:v>184.4</c:v>
                </c:pt>
                <c:pt idx="26">
                  <c:v>184.4</c:v>
                </c:pt>
                <c:pt idx="27">
                  <c:v>185</c:v>
                </c:pt>
                <c:pt idx="28">
                  <c:v>185.7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3-45EA-9ECE-CB845BE6BC41}"/>
            </c:ext>
          </c:extLst>
        </c:ser>
        <c:ser>
          <c:idx val="5"/>
          <c:order val="5"/>
          <c:tx>
            <c:strRef>
              <c:f>'Oil Price vs Inflation 2021-23'!$G$1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'Oil Price vs Inflation 2021-23'!$A$2:$A$30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'Oil Price vs Inflation 2021-23'!$G$2:$G$30</c:f>
              <c:numCache>
                <c:formatCode>General</c:formatCode>
                <c:ptCount val="29"/>
                <c:pt idx="0">
                  <c:v>157.30000000000001</c:v>
                </c:pt>
                <c:pt idx="1">
                  <c:v>156.6</c:v>
                </c:pt>
                <c:pt idx="2">
                  <c:v>156.80000000000001</c:v>
                </c:pt>
                <c:pt idx="3">
                  <c:v>157.80000000000001</c:v>
                </c:pt>
                <c:pt idx="4">
                  <c:v>160.4</c:v>
                </c:pt>
                <c:pt idx="5">
                  <c:v>161.30000000000001</c:v>
                </c:pt>
                <c:pt idx="6">
                  <c:v>162.5</c:v>
                </c:pt>
                <c:pt idx="7">
                  <c:v>163.19999999999999</c:v>
                </c:pt>
                <c:pt idx="8">
                  <c:v>163.19999999999999</c:v>
                </c:pt>
                <c:pt idx="9">
                  <c:v>165.5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166.1</c:v>
                </c:pt>
                <c:pt idx="14">
                  <c:v>167.7</c:v>
                </c:pt>
                <c:pt idx="15">
                  <c:v>170.1</c:v>
                </c:pt>
                <c:pt idx="16">
                  <c:v>171.7</c:v>
                </c:pt>
                <c:pt idx="17">
                  <c:v>172.6</c:v>
                </c:pt>
                <c:pt idx="18">
                  <c:v>173.4</c:v>
                </c:pt>
                <c:pt idx="19">
                  <c:v>174.3</c:v>
                </c:pt>
                <c:pt idx="20">
                  <c:v>175.3</c:v>
                </c:pt>
                <c:pt idx="21">
                  <c:v>176.7</c:v>
                </c:pt>
                <c:pt idx="22">
                  <c:v>176.5</c:v>
                </c:pt>
                <c:pt idx="23">
                  <c:v>175.7</c:v>
                </c:pt>
                <c:pt idx="24">
                  <c:v>176.5</c:v>
                </c:pt>
                <c:pt idx="25">
                  <c:v>177.2</c:v>
                </c:pt>
                <c:pt idx="26">
                  <c:v>177.2</c:v>
                </c:pt>
                <c:pt idx="27">
                  <c:v>178.1</c:v>
                </c:pt>
                <c:pt idx="28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3-45EA-9ECE-CB845BE6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142544"/>
        <c:axId val="1793150224"/>
      </c:lineChart>
      <c:dateAx>
        <c:axId val="17931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layout>
            <c:manualLayout>
              <c:xMode val="edge"/>
              <c:yMode val="edge"/>
              <c:x val="0.46953604601819982"/>
              <c:y val="0.9309421783323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0224"/>
        <c:crosses val="autoZero"/>
        <c:auto val="1"/>
        <c:lblOffset val="100"/>
        <c:baseTimeUnit val="months"/>
      </c:dateAx>
      <c:valAx>
        <c:axId val="17931502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Index/Price</a:t>
                </a:r>
              </a:p>
            </c:rich>
          </c:tx>
          <c:layout>
            <c:manualLayout>
              <c:xMode val="edge"/>
              <c:yMode val="edge"/>
              <c:x val="1.3972055888223553E-2"/>
              <c:y val="0.39762484594453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579967</xdr:colOff>
      <xdr:row>3</xdr:row>
      <xdr:rowOff>143934</xdr:rowOff>
    </xdr:from>
    <xdr:to>
      <xdr:col>19</xdr:col>
      <xdr:colOff>550333</xdr:colOff>
      <xdr:row>25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5AF33-FCB1-EA61-5E52-11ABF3B0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601133</xdr:colOff>
      <xdr:row>16</xdr:row>
      <xdr:rowOff>135467</xdr:rowOff>
    </xdr:from>
    <xdr:to>
      <xdr:col>7</xdr:col>
      <xdr:colOff>169334</xdr:colOff>
      <xdr:row>24</xdr:row>
      <xdr:rowOff>50800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87FE9E-C719-3E5A-BC39-10C711E9A07B}"/>
            </a:ext>
          </a:extLst>
        </xdr:cNvPr>
        <xdr:cNvSpPr txBox="1"/>
      </xdr:nvSpPr>
      <xdr:spPr>
        <a:xfrm>
          <a:off x="1371600" y="2887134"/>
          <a:ext cx="4995334" cy="126999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After bucketing detailed CPI components into eight broader categories and plotting both their CPI index values and their percentage contributions for May 2023 (Rural + Urban),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Tobacco &amp; Intoxicants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clearly emerges as the top contributor at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13.9%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followed by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Clothing &amp; Footwear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(12.7%) and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&amp; Miscellaneous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(12.5%). The smallest share is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 &amp; Communication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(11.4%). This single horizontal bar chart therefore provides a clear, ranked view of which categories drive inflation most in May 2023.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428413</xdr:colOff>
      <xdr:row>1</xdr:row>
      <xdr:rowOff>39794</xdr:rowOff>
    </xdr:from>
    <xdr:to>
      <xdr:col>17</xdr:col>
      <xdr:colOff>205740</xdr:colOff>
      <xdr:row>18</xdr:row>
      <xdr:rowOff>12277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0B413B-8A49-8464-6607-B4C70BB4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361527</xdr:colOff>
      <xdr:row>18</xdr:row>
      <xdr:rowOff>165949</xdr:rowOff>
    </xdr:from>
    <xdr:to>
      <xdr:col>14</xdr:col>
      <xdr:colOff>321733</xdr:colOff>
      <xdr:row>27</xdr:row>
      <xdr:rowOff>42335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99A2FAF-596D-9244-BA62-C38C74BF02B6}"/>
            </a:ext>
          </a:extLst>
        </xdr:cNvPr>
        <xdr:cNvSpPr txBox="1"/>
      </xdr:nvSpPr>
      <xdr:spPr>
        <a:xfrm>
          <a:off x="3062394" y="3230882"/>
          <a:ext cx="7199206" cy="1400386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                  </a:t>
          </a:r>
          <a:r>
            <a:rPr lang="en-IN" b="1" baseline="0"/>
            <a:t>                                      </a:t>
          </a:r>
          <a:r>
            <a:rPr lang="en-IN" b="1"/>
            <a:t>Inflation Trend Insights (2017–2023)</a:t>
          </a:r>
        </a:p>
        <a:p>
          <a:endParaRPr lang="en-IN" b="1"/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b="1"/>
            <a:t>2017–2019 → Low &amp; Stable (3–4%)</a:t>
          </a:r>
          <a:r>
            <a:rPr lang="en-IN"/>
            <a:t>: steady food &amp; oil prices.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b="1"/>
            <a:t>2020 → Spike (6.4%)</a:t>
          </a:r>
          <a:r>
            <a:rPr lang="en-IN"/>
            <a:t>: </a:t>
          </a:r>
          <a:r>
            <a:rPr lang="en-IN" i="1"/>
            <a:t>COVID lockdown</a:t>
          </a:r>
          <a:r>
            <a:rPr lang="en-IN"/>
            <a:t> → supply chain shocks, food</a:t>
          </a:r>
          <a:r>
            <a:rPr lang="en-IN" baseline="0"/>
            <a:t>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hortages.</a:t>
          </a:r>
          <a:endParaRPr lang="en-IN"/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b="1"/>
            <a:t>2021 → High (5.1%)</a:t>
          </a:r>
          <a:r>
            <a:rPr lang="en-IN"/>
            <a:t>: recovery + </a:t>
          </a:r>
          <a:r>
            <a:rPr lang="en-IN" i="1"/>
            <a:t>fuel &amp; food costs</a:t>
          </a:r>
          <a:r>
            <a:rPr lang="en-IN"/>
            <a:t>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b="1"/>
            <a:t>2022 → Peak (6.6%)</a:t>
          </a:r>
          <a:r>
            <a:rPr lang="en-IN"/>
            <a:t>: </a:t>
          </a:r>
          <a:r>
            <a:rPr lang="en-IN" i="1"/>
            <a:t>Russia–Ukraine war</a:t>
          </a:r>
          <a:r>
            <a:rPr lang="en-IN"/>
            <a:t> → crude oil surge, wheat &amp;</a:t>
          </a:r>
          <a:r>
            <a:rPr lang="en-IN" baseline="0"/>
            <a:t> </a:t>
          </a:r>
          <a:r>
            <a:rPr lang="en-IN"/>
            <a:t>edible oil shortage, global inflation.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b="1"/>
            <a:t>2023 → Eased (3.2%)</a:t>
          </a:r>
          <a:r>
            <a:rPr lang="en-IN"/>
            <a:t>: </a:t>
          </a:r>
          <a:r>
            <a:rPr lang="en-IN" i="1"/>
            <a:t>supply chains normalized</a:t>
          </a:r>
          <a:r>
            <a:rPr lang="en-IN"/>
            <a:t>, oil prices softened, demand stabilized.</a:t>
          </a: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13</xdr:row>
      <xdr:rowOff>87630</xdr:rowOff>
    </xdr:from>
    <xdr:to>
      <xdr:col>8</xdr:col>
      <xdr:colOff>327660</xdr:colOff>
      <xdr:row>27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4570E-EB63-D9A2-F983-5FD6341E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19</xdr:row>
      <xdr:rowOff>15240</xdr:rowOff>
    </xdr:from>
    <xdr:to>
      <xdr:col>12</xdr:col>
      <xdr:colOff>1379220</xdr:colOff>
      <xdr:row>25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A5E67C-0FF0-04C6-ED32-5EBDA783925F}"/>
            </a:ext>
          </a:extLst>
        </xdr:cNvPr>
        <xdr:cNvSpPr txBox="1"/>
      </xdr:nvSpPr>
      <xdr:spPr>
        <a:xfrm>
          <a:off x="9906000" y="3215640"/>
          <a:ext cx="4244340" cy="1074420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/>
            <a:t>Food inflation was </a:t>
          </a:r>
          <a:r>
            <a:rPr lang="en-IN" b="1"/>
            <a:t>volatile</a:t>
          </a:r>
          <a:r>
            <a:rPr lang="en-IN"/>
            <a:t>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/>
            <a:t>Sharp rise in Oct-22 → global commodity prices + festive</a:t>
          </a:r>
          <a:r>
            <a:rPr lang="en-IN" baseline="0"/>
            <a:t>l </a:t>
          </a:r>
          <a:r>
            <a:rPr lang="en-IN"/>
            <a:t>season demand.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/>
            <a:t>Drop in Dec-22 → seasonal fall in vegetable/oil prices.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/>
            <a:t>Overall, by May-23, food inflation settled at </a:t>
          </a:r>
          <a:r>
            <a:rPr lang="en-IN" b="1"/>
            <a:t>+0.67% MoM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  <xdr:twoCellAnchor>
    <xdr:from>
      <xdr:col>4</xdr:col>
      <xdr:colOff>518160</xdr:colOff>
      <xdr:row>29</xdr:row>
      <xdr:rowOff>57150</xdr:rowOff>
    </xdr:from>
    <xdr:to>
      <xdr:col>10</xdr:col>
      <xdr:colOff>457200</xdr:colOff>
      <xdr:row>45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27A6F7-D243-BB4A-4494-3210A72E7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29</xdr:row>
      <xdr:rowOff>80010</xdr:rowOff>
    </xdr:from>
    <xdr:to>
      <xdr:col>15</xdr:col>
      <xdr:colOff>1051560</xdr:colOff>
      <xdr:row>46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8775E6-AEC8-41FF-6B95-A5B19781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640080</xdr:colOff>
      <xdr:row>44</xdr:row>
      <xdr:rowOff>7620</xdr:rowOff>
    </xdr:from>
    <xdr:to>
      <xdr:col>4</xdr:col>
      <xdr:colOff>38100</xdr:colOff>
      <xdr:row>49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583D727-D886-F4DB-1B98-C3CADB4D092A}"/>
            </a:ext>
          </a:extLst>
        </xdr:cNvPr>
        <xdr:cNvSpPr txBox="1"/>
      </xdr:nvSpPr>
      <xdr:spPr>
        <a:xfrm>
          <a:off x="640080" y="7399020"/>
          <a:ext cx="5082540" cy="982980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/>
            <a:t>Within the broader food category (Jun’22–May’23), spices showed the sharpest increase (+30.9), followed by cereals and milk. Pulses and prepared meals also added to food inflation. On the other hand, oils &amp; fats (–30.9) and vegetables (–21.3) recorded significant declines, partially offsetting the overall rise.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1240365</xdr:colOff>
      <xdr:row>36</xdr:row>
      <xdr:rowOff>67732</xdr:rowOff>
    </xdr:from>
    <xdr:to>
      <xdr:col>10</xdr:col>
      <xdr:colOff>211667</xdr:colOff>
      <xdr:row>56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0269D-4C92-70C1-E858-EC0B745A7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203201</xdr:colOff>
      <xdr:row>46</xdr:row>
      <xdr:rowOff>84666</xdr:rowOff>
    </xdr:from>
    <xdr:to>
      <xdr:col>3</xdr:col>
      <xdr:colOff>897468</xdr:colOff>
      <xdr:row>50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4DAAEC-CE61-DF48-DFA9-F5CD8CAE056B}"/>
            </a:ext>
          </a:extLst>
        </xdr:cNvPr>
        <xdr:cNvSpPr txBox="1"/>
      </xdr:nvSpPr>
      <xdr:spPr>
        <a:xfrm>
          <a:off x="203201" y="7890933"/>
          <a:ext cx="4648200" cy="745067"/>
        </a:xfrm>
        <a:prstGeom prst="rect">
          <a:avLst/>
        </a:prstGeom>
        <a:solidFill>
          <a:schemeClr val="bg2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COVID-19</a:t>
          </a:r>
          <a:r>
            <a:rPr lang="en-IN" sz="1200"/>
            <a:t> had a mixed impact on inflation: Food and Housing saw only minor slowdowns, Fuel inflation edged up, Health rose slightly, but Household Goods and the overall Index showed a sharp decline post-March 2020, reflecting severe disruption during the lockdown months.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262467</xdr:colOff>
      <xdr:row>0</xdr:row>
      <xdr:rowOff>42333</xdr:rowOff>
    </xdr:from>
    <xdr:to>
      <xdr:col>17</xdr:col>
      <xdr:colOff>143934</xdr:colOff>
      <xdr:row>13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7A09B-4003-B032-41BC-D5CA8EB6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957338</xdr:colOff>
      <xdr:row>13</xdr:row>
      <xdr:rowOff>139094</xdr:rowOff>
    </xdr:from>
    <xdr:to>
      <xdr:col>19</xdr:col>
      <xdr:colOff>245533</xdr:colOff>
      <xdr:row>37</xdr:row>
      <xdr:rowOff>29027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C0EB0-85FB-ACEF-DF7A-C875A8169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32</xdr:row>
      <xdr:rowOff>76200</xdr:rowOff>
    </xdr:from>
    <xdr:to>
      <xdr:col>7</xdr:col>
      <xdr:colOff>0</xdr:colOff>
      <xdr:row>40</xdr:row>
      <xdr:rowOff>10886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C16BFB-F636-9EA6-B2C0-6B6B1992597C}"/>
            </a:ext>
          </a:extLst>
        </xdr:cNvPr>
        <xdr:cNvSpPr txBox="1"/>
      </xdr:nvSpPr>
      <xdr:spPr>
        <a:xfrm>
          <a:off x="729343" y="5323114"/>
          <a:ext cx="4844143" cy="1240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Imported crude oil price fluctuations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 significantly influenced India's inflation, especially in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&amp; Beverages(0.58)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 &amp; Light categories(0.57)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show the strongest correlation with oil prices.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Housing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also display moderate influence. The general inflation index follows these trends, reflecting the broader economic impact. This highlights the key role of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 prices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driving inflationary pressures in India across essential consumption sectors.</a:t>
          </a:r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372BFB-07F1-4625-8AD9-D2D1DF6F7D85}" autoFormatId="16" applyNumberFormats="0" applyBorderFormats="0" applyFontFormats="0" applyPatternFormats="0" applyAlignmentFormats="0" applyWidthHeightFormats="0">
  <queryTableRefresh nextId="39" unboundColumnsRight="2">
    <queryTableFields count="33">
      <queryTableField id="1" name="Sector" tableColumnId="1"/>
      <queryTableField id="2" name="Year" tableColumnId="2"/>
      <queryTableField id="3" name="Month" tableColumnId="3"/>
      <queryTableField id="31" name="Date" tableColumnId="31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  <queryTableField id="35" dataBound="0" tableColumnId="34"/>
      <queryTableField id="36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D271D-337D-43CC-BCEF-ADD0CBC2865E}" name="All_India_Index_Upto_April23__1" displayName="All_India_Index_Upto_April23__1" ref="A1:AG373" tableType="queryTable" totalsRowShown="0">
  <autoFilter ref="A1:AG373" xr:uid="{5E4D271D-337D-43CC-BCEF-ADD0CBC2865E}"/>
  <tableColumns count="33">
    <tableColumn id="1" xr3:uid="{44B9DB42-493A-4F66-A74A-D015D26C154F}" uniqueName="1" name="Sector" queryTableFieldId="1" dataDxfId="17"/>
    <tableColumn id="2" xr3:uid="{A94C8CC0-5311-45E1-88AF-1FD7269FE0ED}" uniqueName="2" name="Year" queryTableFieldId="2"/>
    <tableColumn id="3" xr3:uid="{1A1DA7BA-3635-46C3-9CC3-D831F9C9F82D}" uniqueName="3" name="Month" queryTableFieldId="3" dataDxfId="16"/>
    <tableColumn id="31" xr3:uid="{660994BD-63E3-4153-875E-9B8211F06BE7}" uniqueName="31" name="Date" queryTableFieldId="31" dataDxfId="15"/>
    <tableColumn id="4" xr3:uid="{EA82278E-3A43-4BF6-9815-11D63E18A086}" uniqueName="4" name="Cereals and products" queryTableFieldId="4"/>
    <tableColumn id="5" xr3:uid="{D89EB1DB-8478-4144-BC36-E4B4991B6C03}" uniqueName="5" name="Meat and fish" queryTableFieldId="5"/>
    <tableColumn id="6" xr3:uid="{8D129412-46A4-4B3D-9961-B0BC669E9CB5}" uniqueName="6" name="Egg" queryTableFieldId="6"/>
    <tableColumn id="7" xr3:uid="{F4508496-A466-4DE0-8D24-B0BEDCF0E933}" uniqueName="7" name="Milk and products" queryTableFieldId="7"/>
    <tableColumn id="8" xr3:uid="{4AADC9B4-FB01-4F33-8FFE-1DFE4E6E9CEC}" uniqueName="8" name="Oils and fats" queryTableFieldId="8"/>
    <tableColumn id="9" xr3:uid="{C4F65263-CA7A-46D2-BFFD-521E05C88F88}" uniqueName="9" name="Fruits" queryTableFieldId="9"/>
    <tableColumn id="10" xr3:uid="{604AF8D0-6507-40CA-9A07-60E972D29F87}" uniqueName="10" name="Vegetables" queryTableFieldId="10"/>
    <tableColumn id="11" xr3:uid="{253678C5-DB97-478C-A58B-4691D03C1AE3}" uniqueName="11" name="Pulses and products" queryTableFieldId="11"/>
    <tableColumn id="12" xr3:uid="{F2A55A89-7DF6-40FC-B386-C78B431BED36}" uniqueName="12" name="Sugar and Confectionery" queryTableFieldId="12"/>
    <tableColumn id="13" xr3:uid="{986F8D53-8A42-41F6-906A-421CF148CB47}" uniqueName="13" name="Spices" queryTableFieldId="13"/>
    <tableColumn id="14" xr3:uid="{15742FC0-FB2F-4A02-ABB3-E28015538E5B}" uniqueName="14" name="Non-alcoholic beverages" queryTableFieldId="14"/>
    <tableColumn id="15" xr3:uid="{D199134B-9474-4282-A460-297BADBC9468}" uniqueName="15" name="Prepared meals, snacks, sweets etc." queryTableFieldId="15"/>
    <tableColumn id="16" xr3:uid="{9B5623D3-42B3-47D6-B919-F439D6691A2B}" uniqueName="16" name="Food and beverages" queryTableFieldId="16"/>
    <tableColumn id="17" xr3:uid="{CD2281D4-22E1-4B94-B040-8F611A1202E4}" uniqueName="17" name="Pan, tobacco and intoxicants" queryTableFieldId="17"/>
    <tableColumn id="18" xr3:uid="{311B18AE-29A2-4DDD-B04A-2AFE4AD69883}" uniqueName="18" name="Clothing" queryTableFieldId="18"/>
    <tableColumn id="19" xr3:uid="{CFBE5FF8-1263-4070-B4AE-879830C6B0A2}" uniqueName="19" name="Footwear" queryTableFieldId="19"/>
    <tableColumn id="20" xr3:uid="{6D42E194-78AD-4A5F-9BC1-C6C4A671A167}" uniqueName="20" name="Clothing and footwear" queryTableFieldId="20"/>
    <tableColumn id="21" xr3:uid="{6598AAC1-B20D-4BB9-8118-4D3C95F97AF5}" uniqueName="21" name="Housing" queryTableFieldId="21"/>
    <tableColumn id="22" xr3:uid="{D9647EB7-B654-41B3-980D-6407669E6C32}" uniqueName="22" name="Fuel and light" queryTableFieldId="22"/>
    <tableColumn id="23" xr3:uid="{109F49A8-F8F2-4B36-A6E9-5C01FC3C9921}" uniqueName="23" name="Household goods and services" queryTableFieldId="23"/>
    <tableColumn id="24" xr3:uid="{8BA3718B-AAC1-4B18-A41B-2EF172406EAC}" uniqueName="24" name="Health" queryTableFieldId="24"/>
    <tableColumn id="25" xr3:uid="{EF17F2D9-8C84-4A9B-A1D6-66FA9088DE1D}" uniqueName="25" name="Transport and communication" queryTableFieldId="25"/>
    <tableColumn id="26" xr3:uid="{A6489E82-761D-482B-8596-BF05DD6D5374}" uniqueName="26" name="Recreation and amusement" queryTableFieldId="26"/>
    <tableColumn id="27" xr3:uid="{CE40C027-5A1B-4C47-B768-4CA93C59409D}" uniqueName="27" name="Education" queryTableFieldId="27"/>
    <tableColumn id="28" xr3:uid="{88E66B85-D786-4C7A-BBD7-8F36CAE5FA22}" uniqueName="28" name="Personal care and effects" queryTableFieldId="28"/>
    <tableColumn id="29" xr3:uid="{B2723406-4BD6-4531-A658-13DEC2AEF930}" uniqueName="29" name="Miscellaneous" queryTableFieldId="29"/>
    <tableColumn id="30" xr3:uid="{47E30093-5272-45FD-8509-1A77B8FB1188}" uniqueName="30" name="General index" queryTableFieldId="30"/>
    <tableColumn id="34" xr3:uid="{0499273A-C8FC-46B3-A09E-E814DEBC00C5}" uniqueName="34" name="Year2" queryTableFieldId="35"/>
    <tableColumn id="35" xr3:uid="{6818C5AA-0CD2-40B6-9A99-815E5286A94C}" uniqueName="35" name="Oil Price" queryTableFieldId="36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BB337-6AEF-47CD-9B27-145F4C7A02BE}" name="Table4" displayName="Table4" ref="A1:M36" totalsRowShown="0" headerRowDxfId="14" tableBorderDxfId="13">
  <autoFilter ref="A1:M36" xr:uid="{4BABB337-6AEF-47CD-9B27-145F4C7A02BE}"/>
  <tableColumns count="13">
    <tableColumn id="1" xr3:uid="{389E1948-C5FE-4708-9099-63511AD8DF0A}" name="Date" dataDxfId="12"/>
    <tableColumn id="2" xr3:uid="{93F3A44A-1E88-4BAC-8906-DF626FBF990B}" name="Food &amp; Beverages" dataDxfId="11"/>
    <tableColumn id="3" xr3:uid="{208FE824-38BE-4B81-BAC7-9496CEF690E7}" name="Housing" dataDxfId="10"/>
    <tableColumn id="4" xr3:uid="{93857E22-C218-46BD-AAF9-5C218CCEA568}" name="Fuel &amp; light" dataDxfId="9"/>
    <tableColumn id="5" xr3:uid="{5F194920-18A6-4D7E-852B-471272B47DC2}" name="Household goods &amp; services" dataDxfId="8"/>
    <tableColumn id="6" xr3:uid="{084817AB-E1A8-420C-9536-24487E3B58F3}" name="Health" dataDxfId="7"/>
    <tableColumn id="7" xr3:uid="{0221E24C-E6F3-4C41-A459-30E3B6AE7281}" name="General index" dataDxfId="6"/>
    <tableColumn id="8" xr3:uid="{B6C7137A-658D-4191-951C-59364F63E617}" name="Food &amp; Beverages_MoM%" dataDxfId="5">
      <calculatedColumnFormula>IF(B1=0,"", (B2-B1)/B1 )</calculatedColumnFormula>
    </tableColumn>
    <tableColumn id="9" xr3:uid="{BB53C5BB-E35F-42FB-A4E5-0CC041ED35BD}" name="Housing_MoM%" dataDxfId="4">
      <calculatedColumnFormula>IF(C1=0,"",(C2-C1)/C1)</calculatedColumnFormula>
    </tableColumn>
    <tableColumn id="10" xr3:uid="{771BB0D0-5FA8-42DF-97EA-AC2F627E1E71}" name="Fuel_MoM%" dataDxfId="3">
      <calculatedColumnFormula>IF(D1=0,"",(D2-D1)/D1)</calculatedColumnFormula>
    </tableColumn>
    <tableColumn id="11" xr3:uid="{48C78280-E883-4A5B-97D9-A96E3F2EA640}" name="Household_MoM%" dataDxfId="2">
      <calculatedColumnFormula>IF(E1=0,"",(E2-E1)/E1)</calculatedColumnFormula>
    </tableColumn>
    <tableColumn id="12" xr3:uid="{AE421E97-FE99-4BCD-B246-6BE046DC3AF3}" name="Health_MoM%" dataDxfId="1">
      <calculatedColumnFormula>IF(F1=0,"",(F2-F1)/F1)</calculatedColumnFormula>
    </tableColumn>
    <tableColumn id="13" xr3:uid="{A6A4863A-5383-443C-8478-29650FCCD281}" name="General_MoM%" dataDxfId="0">
      <calculatedColumnFormula>IF(G1=0,"",(G2-G1)/G1)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73"/>
  <sheetViews>
    <sheetView workbookViewId="0"/>
  </sheetViews>
  <sheetFormatPr defaultColWidth="12.6640625" defaultRowHeight="15.75" customHeight="1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B2" s="1">
        <v>2013</v>
      </c>
      <c r="C2" s="1" t="s">
        <v>31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v>105.1</v>
      </c>
      <c r="R2" s="1">
        <v>106.5</v>
      </c>
      <c r="S2" s="1">
        <v>105.8</v>
      </c>
      <c r="T2" s="1">
        <v>106.4</v>
      </c>
      <c r="U2" s="1" t="s">
        <v>32</v>
      </c>
      <c r="V2" s="1">
        <v>105.5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1">
        <v>105.1</v>
      </c>
    </row>
    <row r="3" spans="1:30" x14ac:dyDescent="0.25">
      <c r="A3" s="1" t="s">
        <v>33</v>
      </c>
      <c r="B3" s="1">
        <v>2013</v>
      </c>
      <c r="C3" s="1" t="s">
        <v>31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v>105.2</v>
      </c>
      <c r="R3" s="1">
        <v>105.9</v>
      </c>
      <c r="S3" s="1">
        <v>105</v>
      </c>
      <c r="T3" s="1">
        <v>105.8</v>
      </c>
      <c r="U3" s="1">
        <v>100.3</v>
      </c>
      <c r="V3" s="1">
        <v>105.4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1">
        <v>104</v>
      </c>
    </row>
    <row r="4" spans="1:30" x14ac:dyDescent="0.25">
      <c r="A4" s="1" t="s">
        <v>34</v>
      </c>
      <c r="B4" s="1">
        <v>2013</v>
      </c>
      <c r="C4" s="1" t="s">
        <v>31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v>105.1</v>
      </c>
      <c r="R4" s="1">
        <v>106.3</v>
      </c>
      <c r="S4" s="1">
        <v>105.5</v>
      </c>
      <c r="T4" s="1">
        <v>106.2</v>
      </c>
      <c r="U4" s="1">
        <v>100.3</v>
      </c>
      <c r="V4" s="1">
        <v>105.5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1">
        <v>104.6</v>
      </c>
    </row>
    <row r="5" spans="1:30" x14ac:dyDescent="0.25">
      <c r="A5" s="1" t="s">
        <v>30</v>
      </c>
      <c r="B5" s="1">
        <v>2013</v>
      </c>
      <c r="C5" s="1" t="s">
        <v>35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v>105.6</v>
      </c>
      <c r="R5" s="1">
        <v>107.1</v>
      </c>
      <c r="S5" s="1">
        <v>106.3</v>
      </c>
      <c r="T5" s="1">
        <v>107</v>
      </c>
      <c r="U5" s="1" t="s">
        <v>32</v>
      </c>
      <c r="V5" s="1">
        <v>106.2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1">
        <v>105.8</v>
      </c>
    </row>
    <row r="6" spans="1:30" x14ac:dyDescent="0.25">
      <c r="A6" s="1" t="s">
        <v>33</v>
      </c>
      <c r="B6" s="1">
        <v>2013</v>
      </c>
      <c r="C6" s="1" t="s">
        <v>35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v>106</v>
      </c>
      <c r="R6" s="1">
        <v>106.6</v>
      </c>
      <c r="S6" s="1">
        <v>105.5</v>
      </c>
      <c r="T6" s="1">
        <v>106.4</v>
      </c>
      <c r="U6" s="1">
        <v>100.4</v>
      </c>
      <c r="V6" s="1">
        <v>105.7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1">
        <v>104.7</v>
      </c>
    </row>
    <row r="7" spans="1:30" x14ac:dyDescent="0.25">
      <c r="A7" s="1" t="s">
        <v>34</v>
      </c>
      <c r="B7" s="1">
        <v>2013</v>
      </c>
      <c r="C7" s="1" t="s">
        <v>35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v>105.7</v>
      </c>
      <c r="R7" s="1">
        <v>106.9</v>
      </c>
      <c r="S7" s="1">
        <v>106</v>
      </c>
      <c r="T7" s="1">
        <v>106.8</v>
      </c>
      <c r="U7" s="1">
        <v>100.4</v>
      </c>
      <c r="V7" s="1">
        <v>106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1">
        <v>105.3</v>
      </c>
    </row>
    <row r="8" spans="1:30" x14ac:dyDescent="0.25">
      <c r="A8" s="1" t="s">
        <v>30</v>
      </c>
      <c r="B8" s="1">
        <v>2013</v>
      </c>
      <c r="C8" s="1" t="s">
        <v>36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v>106.5</v>
      </c>
      <c r="R8" s="1">
        <v>107.6</v>
      </c>
      <c r="S8" s="1">
        <v>106.8</v>
      </c>
      <c r="T8" s="1">
        <v>107.5</v>
      </c>
      <c r="U8" s="1" t="s">
        <v>32</v>
      </c>
      <c r="V8" s="1">
        <v>106.1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1">
        <v>106</v>
      </c>
    </row>
    <row r="9" spans="1:30" x14ac:dyDescent="0.25">
      <c r="A9" s="1" t="s">
        <v>33</v>
      </c>
      <c r="B9" s="1">
        <v>2013</v>
      </c>
      <c r="C9" s="1" t="s">
        <v>36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v>106.8</v>
      </c>
      <c r="R9" s="1">
        <v>107.2</v>
      </c>
      <c r="S9" s="1">
        <v>106</v>
      </c>
      <c r="T9" s="1">
        <v>107</v>
      </c>
      <c r="U9" s="1">
        <v>100.4</v>
      </c>
      <c r="V9" s="1">
        <v>106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1">
        <v>105</v>
      </c>
    </row>
    <row r="10" spans="1:30" x14ac:dyDescent="0.25">
      <c r="A10" s="1" t="s">
        <v>34</v>
      </c>
      <c r="B10" s="1">
        <v>2013</v>
      </c>
      <c r="C10" s="1" t="s">
        <v>36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v>106.6</v>
      </c>
      <c r="R10" s="1">
        <v>107.4</v>
      </c>
      <c r="S10" s="1">
        <v>106.5</v>
      </c>
      <c r="T10" s="1">
        <v>107.3</v>
      </c>
      <c r="U10" s="1">
        <v>100.4</v>
      </c>
      <c r="V10" s="1">
        <v>106.1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1">
        <v>105.5</v>
      </c>
    </row>
    <row r="11" spans="1:30" x14ac:dyDescent="0.25">
      <c r="A11" s="1" t="s">
        <v>30</v>
      </c>
      <c r="B11" s="1">
        <v>2013</v>
      </c>
      <c r="C11" s="1" t="s">
        <v>37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v>107.1</v>
      </c>
      <c r="R11" s="1">
        <v>108.1</v>
      </c>
      <c r="S11" s="1">
        <v>107.4</v>
      </c>
      <c r="T11" s="1">
        <v>108</v>
      </c>
      <c r="U11" s="1" t="s">
        <v>32</v>
      </c>
      <c r="V11" s="1">
        <v>106.5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1">
        <v>106.4</v>
      </c>
    </row>
    <row r="12" spans="1:30" x14ac:dyDescent="0.25">
      <c r="A12" s="1" t="s">
        <v>33</v>
      </c>
      <c r="B12" s="1">
        <v>2013</v>
      </c>
      <c r="C12" s="1" t="s">
        <v>37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v>108.5</v>
      </c>
      <c r="R12" s="1">
        <v>107.9</v>
      </c>
      <c r="S12" s="1">
        <v>106.4</v>
      </c>
      <c r="T12" s="1">
        <v>107.7</v>
      </c>
      <c r="U12" s="1">
        <v>100.5</v>
      </c>
      <c r="V12" s="1">
        <v>106.4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1">
        <v>105.7</v>
      </c>
    </row>
    <row r="13" spans="1:30" x14ac:dyDescent="0.25">
      <c r="A13" s="1" t="s">
        <v>34</v>
      </c>
      <c r="B13" s="1">
        <v>2013</v>
      </c>
      <c r="C13" s="1" t="s">
        <v>37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v>107.5</v>
      </c>
      <c r="R13" s="1">
        <v>108</v>
      </c>
      <c r="S13" s="1">
        <v>107</v>
      </c>
      <c r="T13" s="1">
        <v>107.9</v>
      </c>
      <c r="U13" s="1">
        <v>100.5</v>
      </c>
      <c r="V13" s="1">
        <v>106.5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1">
        <v>106.1</v>
      </c>
    </row>
    <row r="14" spans="1:30" x14ac:dyDescent="0.25">
      <c r="A14" s="1" t="s">
        <v>30</v>
      </c>
      <c r="B14" s="1">
        <v>2013</v>
      </c>
      <c r="C14" s="1" t="s">
        <v>38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v>108.1</v>
      </c>
      <c r="R14" s="1">
        <v>108.8</v>
      </c>
      <c r="S14" s="1">
        <v>107.9</v>
      </c>
      <c r="T14" s="1">
        <v>108.6</v>
      </c>
      <c r="U14" s="1" t="s">
        <v>32</v>
      </c>
      <c r="V14" s="1">
        <v>107.5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1">
        <v>107.2</v>
      </c>
    </row>
    <row r="15" spans="1:30" x14ac:dyDescent="0.25">
      <c r="A15" s="1" t="s">
        <v>33</v>
      </c>
      <c r="B15" s="1">
        <v>2013</v>
      </c>
      <c r="C15" s="1" t="s">
        <v>38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v>109.8</v>
      </c>
      <c r="R15" s="1">
        <v>108.5</v>
      </c>
      <c r="S15" s="1">
        <v>106.7</v>
      </c>
      <c r="T15" s="1">
        <v>108.3</v>
      </c>
      <c r="U15" s="1">
        <v>100.5</v>
      </c>
      <c r="V15" s="1">
        <v>107.2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1">
        <v>106.6</v>
      </c>
    </row>
    <row r="16" spans="1:30" x14ac:dyDescent="0.25">
      <c r="A16" s="1" t="s">
        <v>34</v>
      </c>
      <c r="B16" s="1">
        <v>2013</v>
      </c>
      <c r="C16" s="1" t="s">
        <v>38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v>108.6</v>
      </c>
      <c r="R16" s="1">
        <v>108.7</v>
      </c>
      <c r="S16" s="1">
        <v>107.4</v>
      </c>
      <c r="T16" s="1">
        <v>108.5</v>
      </c>
      <c r="U16" s="1">
        <v>100.5</v>
      </c>
      <c r="V16" s="1">
        <v>107.4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1">
        <v>106.9</v>
      </c>
    </row>
    <row r="17" spans="1:30" x14ac:dyDescent="0.25">
      <c r="A17" s="1" t="s">
        <v>30</v>
      </c>
      <c r="B17" s="1">
        <v>2013</v>
      </c>
      <c r="C17" s="1" t="s">
        <v>39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v>109</v>
      </c>
      <c r="R17" s="1">
        <v>109.7</v>
      </c>
      <c r="S17" s="1">
        <v>108.8</v>
      </c>
      <c r="T17" s="1">
        <v>109.5</v>
      </c>
      <c r="U17" s="1" t="s">
        <v>32</v>
      </c>
      <c r="V17" s="1">
        <v>108.5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1">
        <v>108.9</v>
      </c>
    </row>
    <row r="18" spans="1:30" x14ac:dyDescent="0.25">
      <c r="A18" s="1" t="s">
        <v>33</v>
      </c>
      <c r="B18" s="1">
        <v>2013</v>
      </c>
      <c r="C18" s="1" t="s">
        <v>39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v>110.9</v>
      </c>
      <c r="R18" s="1">
        <v>109.2</v>
      </c>
      <c r="S18" s="1">
        <v>107.2</v>
      </c>
      <c r="T18" s="1">
        <v>108.9</v>
      </c>
      <c r="U18" s="1">
        <v>106.6</v>
      </c>
      <c r="V18" s="1">
        <v>108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1">
        <v>109.7</v>
      </c>
    </row>
    <row r="19" spans="1:30" x14ac:dyDescent="0.25">
      <c r="A19" s="1" t="s">
        <v>34</v>
      </c>
      <c r="B19" s="1">
        <v>2013</v>
      </c>
      <c r="C19" s="1" t="s">
        <v>39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v>109.5</v>
      </c>
      <c r="R19" s="1">
        <v>109.5</v>
      </c>
      <c r="S19" s="1">
        <v>108.1</v>
      </c>
      <c r="T19" s="1">
        <v>109.3</v>
      </c>
      <c r="U19" s="1">
        <v>106.6</v>
      </c>
      <c r="V19" s="1">
        <v>108.3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1">
        <v>109.3</v>
      </c>
    </row>
    <row r="20" spans="1:30" x14ac:dyDescent="0.25">
      <c r="A20" s="1" t="s">
        <v>30</v>
      </c>
      <c r="B20" s="1">
        <v>2013</v>
      </c>
      <c r="C20" s="1" t="s">
        <v>40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v>109.8</v>
      </c>
      <c r="R20" s="1">
        <v>110.5</v>
      </c>
      <c r="S20" s="1">
        <v>109.5</v>
      </c>
      <c r="T20" s="1">
        <v>110.3</v>
      </c>
      <c r="U20" s="1" t="s">
        <v>32</v>
      </c>
      <c r="V20" s="1">
        <v>109.5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1">
        <v>110.7</v>
      </c>
    </row>
    <row r="21" spans="1:30" x14ac:dyDescent="0.25">
      <c r="A21" s="1" t="s">
        <v>33</v>
      </c>
      <c r="B21" s="1">
        <v>2013</v>
      </c>
      <c r="C21" s="1" t="s">
        <v>40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v>111.7</v>
      </c>
      <c r="R21" s="1">
        <v>109.8</v>
      </c>
      <c r="S21" s="1">
        <v>107.8</v>
      </c>
      <c r="T21" s="1">
        <v>109.5</v>
      </c>
      <c r="U21" s="1">
        <v>107.7</v>
      </c>
      <c r="V21" s="1">
        <v>108.6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1">
        <v>111.4</v>
      </c>
    </row>
    <row r="22" spans="1:30" x14ac:dyDescent="0.25">
      <c r="A22" s="1" t="s">
        <v>34</v>
      </c>
      <c r="B22" s="1">
        <v>2013</v>
      </c>
      <c r="C22" s="1" t="s">
        <v>40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v>110.3</v>
      </c>
      <c r="R22" s="1">
        <v>110.2</v>
      </c>
      <c r="S22" s="1">
        <v>108.8</v>
      </c>
      <c r="T22" s="1">
        <v>110</v>
      </c>
      <c r="U22" s="1">
        <v>107.7</v>
      </c>
      <c r="V22" s="1">
        <v>109.2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1">
        <v>111</v>
      </c>
    </row>
    <row r="23" spans="1:30" x14ac:dyDescent="0.25">
      <c r="A23" s="1" t="s">
        <v>30</v>
      </c>
      <c r="B23" s="1">
        <v>2013</v>
      </c>
      <c r="C23" s="1" t="s">
        <v>41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v>110.7</v>
      </c>
      <c r="R23" s="1">
        <v>111.3</v>
      </c>
      <c r="S23" s="1">
        <v>110.2</v>
      </c>
      <c r="T23" s="1">
        <v>111.1</v>
      </c>
      <c r="U23" s="1" t="s">
        <v>32</v>
      </c>
      <c r="V23" s="1">
        <v>109.9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1">
        <v>112.1</v>
      </c>
    </row>
    <row r="24" spans="1:30" x14ac:dyDescent="0.25">
      <c r="A24" s="1" t="s">
        <v>33</v>
      </c>
      <c r="B24" s="1">
        <v>2013</v>
      </c>
      <c r="C24" s="1" t="s">
        <v>41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v>112.4</v>
      </c>
      <c r="R24" s="1">
        <v>110.6</v>
      </c>
      <c r="S24" s="1">
        <v>108.3</v>
      </c>
      <c r="T24" s="1">
        <v>110.2</v>
      </c>
      <c r="U24" s="1">
        <v>108.9</v>
      </c>
      <c r="V24" s="1">
        <v>109.3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1">
        <v>112.7</v>
      </c>
    </row>
    <row r="25" spans="1:30" x14ac:dyDescent="0.25">
      <c r="A25" s="1" t="s">
        <v>34</v>
      </c>
      <c r="B25" s="1">
        <v>2013</v>
      </c>
      <c r="C25" s="1" t="s">
        <v>41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v>111.2</v>
      </c>
      <c r="R25" s="1">
        <v>111</v>
      </c>
      <c r="S25" s="1">
        <v>109.4</v>
      </c>
      <c r="T25" s="1">
        <v>110.7</v>
      </c>
      <c r="U25" s="1">
        <v>108.9</v>
      </c>
      <c r="V25" s="1">
        <v>109.7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1">
        <v>112.4</v>
      </c>
    </row>
    <row r="26" spans="1:30" x14ac:dyDescent="0.25">
      <c r="A26" s="1" t="s">
        <v>30</v>
      </c>
      <c r="B26" s="1">
        <v>2013</v>
      </c>
      <c r="C26" s="1" t="s">
        <v>42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v>111.7</v>
      </c>
      <c r="R26" s="1">
        <v>112.7</v>
      </c>
      <c r="S26" s="1">
        <v>111.4</v>
      </c>
      <c r="T26" s="1">
        <v>112.5</v>
      </c>
      <c r="U26" s="1" t="s">
        <v>32</v>
      </c>
      <c r="V26" s="1">
        <v>111.1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1">
        <v>114.2</v>
      </c>
    </row>
    <row r="27" spans="1:30" x14ac:dyDescent="0.25">
      <c r="A27" s="1" t="s">
        <v>33</v>
      </c>
      <c r="B27" s="1">
        <v>2013</v>
      </c>
      <c r="C27" s="1" t="s">
        <v>42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v>112.9</v>
      </c>
      <c r="R27" s="1">
        <v>111.4</v>
      </c>
      <c r="S27" s="1">
        <v>109</v>
      </c>
      <c r="T27" s="1">
        <v>111.1</v>
      </c>
      <c r="U27" s="1">
        <v>109.7</v>
      </c>
      <c r="V27" s="1">
        <v>109.5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1">
        <v>113.2</v>
      </c>
    </row>
    <row r="28" spans="1:30" x14ac:dyDescent="0.25">
      <c r="A28" s="1" t="s">
        <v>34</v>
      </c>
      <c r="B28" s="1">
        <v>2013</v>
      </c>
      <c r="C28" s="1" t="s">
        <v>42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v>112</v>
      </c>
      <c r="R28" s="1">
        <v>112.2</v>
      </c>
      <c r="S28" s="1">
        <v>110.4</v>
      </c>
      <c r="T28" s="1">
        <v>111.9</v>
      </c>
      <c r="U28" s="1">
        <v>109.7</v>
      </c>
      <c r="V28" s="1">
        <v>110.5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1">
        <v>113.7</v>
      </c>
    </row>
    <row r="29" spans="1:30" x14ac:dyDescent="0.25">
      <c r="A29" s="1" t="s">
        <v>30</v>
      </c>
      <c r="B29" s="1">
        <v>2013</v>
      </c>
      <c r="C29" s="1" t="s">
        <v>43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v>112.2</v>
      </c>
      <c r="R29" s="1">
        <v>113.6</v>
      </c>
      <c r="S29" s="1">
        <v>112.3</v>
      </c>
      <c r="T29" s="1">
        <v>113.4</v>
      </c>
      <c r="U29" s="1" t="s">
        <v>32</v>
      </c>
      <c r="V29" s="1">
        <v>111.6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1">
        <v>115.5</v>
      </c>
    </row>
    <row r="30" spans="1:30" x14ac:dyDescent="0.25">
      <c r="A30" s="1" t="s">
        <v>33</v>
      </c>
      <c r="B30" s="1">
        <v>2013</v>
      </c>
      <c r="C30" s="1" t="s">
        <v>43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v>113.5</v>
      </c>
      <c r="R30" s="1">
        <v>112.5</v>
      </c>
      <c r="S30" s="1">
        <v>109.7</v>
      </c>
      <c r="T30" s="1">
        <v>112</v>
      </c>
      <c r="U30" s="1">
        <v>110.5</v>
      </c>
      <c r="V30" s="1">
        <v>109.7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1">
        <v>114</v>
      </c>
    </row>
    <row r="31" spans="1:30" x14ac:dyDescent="0.25">
      <c r="A31" s="1" t="s">
        <v>34</v>
      </c>
      <c r="B31" s="1">
        <v>2013</v>
      </c>
      <c r="C31" s="1" t="s">
        <v>43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v>112.5</v>
      </c>
      <c r="R31" s="1">
        <v>113.2</v>
      </c>
      <c r="S31" s="1">
        <v>111.2</v>
      </c>
      <c r="T31" s="1">
        <v>112.8</v>
      </c>
      <c r="U31" s="1">
        <v>110.5</v>
      </c>
      <c r="V31" s="1">
        <v>110.9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1">
        <v>114.8</v>
      </c>
    </row>
    <row r="32" spans="1:30" x14ac:dyDescent="0.25">
      <c r="A32" s="1" t="s">
        <v>30</v>
      </c>
      <c r="B32" s="1">
        <v>2013</v>
      </c>
      <c r="C32" s="1" t="s">
        <v>44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v>112.8</v>
      </c>
      <c r="R32" s="1">
        <v>114.6</v>
      </c>
      <c r="S32" s="1">
        <v>113.1</v>
      </c>
      <c r="T32" s="1">
        <v>114.4</v>
      </c>
      <c r="U32" s="1" t="s">
        <v>32</v>
      </c>
      <c r="V32" s="1">
        <v>112.6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1">
        <v>117.4</v>
      </c>
    </row>
    <row r="33" spans="1:30" x14ac:dyDescent="0.25">
      <c r="A33" s="1" t="s">
        <v>33</v>
      </c>
      <c r="B33" s="1">
        <v>2013</v>
      </c>
      <c r="C33" s="1" t="s">
        <v>44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v>114.1</v>
      </c>
      <c r="R33" s="1">
        <v>113.5</v>
      </c>
      <c r="S33" s="1">
        <v>110.3</v>
      </c>
      <c r="T33" s="1">
        <v>113</v>
      </c>
      <c r="U33" s="1">
        <v>111.1</v>
      </c>
      <c r="V33" s="1">
        <v>110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1">
        <v>115</v>
      </c>
    </row>
    <row r="34" spans="1:30" x14ac:dyDescent="0.25">
      <c r="A34" s="1" t="s">
        <v>34</v>
      </c>
      <c r="B34" s="1">
        <v>2013</v>
      </c>
      <c r="C34" s="1" t="s">
        <v>44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v>113.1</v>
      </c>
      <c r="R34" s="1">
        <v>114.2</v>
      </c>
      <c r="S34" s="1">
        <v>111.9</v>
      </c>
      <c r="T34" s="1">
        <v>113.8</v>
      </c>
      <c r="U34" s="1">
        <v>111.1</v>
      </c>
      <c r="V34" s="1">
        <v>111.6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1">
        <v>116.3</v>
      </c>
    </row>
    <row r="35" spans="1:30" x14ac:dyDescent="0.25">
      <c r="A35" s="1" t="s">
        <v>30</v>
      </c>
      <c r="B35" s="1">
        <v>2013</v>
      </c>
      <c r="C35" s="1" t="s">
        <v>45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v>113.6</v>
      </c>
      <c r="R35" s="1">
        <v>115.8</v>
      </c>
      <c r="S35" s="1">
        <v>114</v>
      </c>
      <c r="T35" s="1">
        <v>115.5</v>
      </c>
      <c r="U35" s="1" t="s">
        <v>32</v>
      </c>
      <c r="V35" s="1">
        <v>112.8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1">
        <v>115.5</v>
      </c>
    </row>
    <row r="36" spans="1:30" x14ac:dyDescent="0.25">
      <c r="A36" s="1" t="s">
        <v>33</v>
      </c>
      <c r="B36" s="1">
        <v>2013</v>
      </c>
      <c r="C36" s="1" t="s">
        <v>45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v>115</v>
      </c>
      <c r="R36" s="1">
        <v>114.2</v>
      </c>
      <c r="S36" s="1">
        <v>110.9</v>
      </c>
      <c r="T36" s="1">
        <v>113.7</v>
      </c>
      <c r="U36" s="1">
        <v>110.7</v>
      </c>
      <c r="V36" s="1">
        <v>110.4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1">
        <v>113.3</v>
      </c>
    </row>
    <row r="37" spans="1:30" x14ac:dyDescent="0.25">
      <c r="A37" s="1" t="s">
        <v>34</v>
      </c>
      <c r="B37" s="1">
        <v>2013</v>
      </c>
      <c r="C37" s="1" t="s">
        <v>45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v>114</v>
      </c>
      <c r="R37" s="1">
        <v>115.2</v>
      </c>
      <c r="S37" s="1">
        <v>112.7</v>
      </c>
      <c r="T37" s="1">
        <v>114.8</v>
      </c>
      <c r="U37" s="1">
        <v>110.7</v>
      </c>
      <c r="V37" s="1">
        <v>111.9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1">
        <v>114.5</v>
      </c>
    </row>
    <row r="38" spans="1:30" x14ac:dyDescent="0.25">
      <c r="A38" s="1" t="s">
        <v>30</v>
      </c>
      <c r="B38" s="1">
        <v>2014</v>
      </c>
      <c r="C38" s="1" t="s">
        <v>31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v>114</v>
      </c>
      <c r="R38" s="1">
        <v>116.5</v>
      </c>
      <c r="S38" s="1">
        <v>114.5</v>
      </c>
      <c r="T38" s="1">
        <v>116.2</v>
      </c>
      <c r="U38" s="1" t="s">
        <v>32</v>
      </c>
      <c r="V38" s="1">
        <v>113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1">
        <v>114.2</v>
      </c>
    </row>
    <row r="39" spans="1:30" x14ac:dyDescent="0.25">
      <c r="A39" s="1" t="s">
        <v>33</v>
      </c>
      <c r="B39" s="1">
        <v>2014</v>
      </c>
      <c r="C39" s="1" t="s">
        <v>31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v>115.7</v>
      </c>
      <c r="R39" s="1">
        <v>114.8</v>
      </c>
      <c r="S39" s="1">
        <v>111.3</v>
      </c>
      <c r="T39" s="1">
        <v>114.3</v>
      </c>
      <c r="U39" s="1">
        <v>111.6</v>
      </c>
      <c r="V39" s="1">
        <v>111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1">
        <v>112.9</v>
      </c>
    </row>
    <row r="40" spans="1:30" x14ac:dyDescent="0.25">
      <c r="A40" s="1" t="s">
        <v>34</v>
      </c>
      <c r="B40" s="1">
        <v>2014</v>
      </c>
      <c r="C40" s="1" t="s">
        <v>31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v>114.5</v>
      </c>
      <c r="R40" s="1">
        <v>115.8</v>
      </c>
      <c r="S40" s="1">
        <v>113.2</v>
      </c>
      <c r="T40" s="1">
        <v>115.4</v>
      </c>
      <c r="U40" s="1">
        <v>111.6</v>
      </c>
      <c r="V40" s="1">
        <v>112.2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1">
        <v>113.6</v>
      </c>
    </row>
    <row r="41" spans="1:30" x14ac:dyDescent="0.25">
      <c r="A41" s="1" t="s">
        <v>30</v>
      </c>
      <c r="B41" s="1">
        <v>2014</v>
      </c>
      <c r="C41" s="1" t="s">
        <v>35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v>114.2</v>
      </c>
      <c r="R41" s="1">
        <v>117.1</v>
      </c>
      <c r="S41" s="1">
        <v>114.5</v>
      </c>
      <c r="T41" s="1">
        <v>116.7</v>
      </c>
      <c r="U41" s="1" t="s">
        <v>32</v>
      </c>
      <c r="V41" s="1">
        <v>113.2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1">
        <v>114</v>
      </c>
    </row>
    <row r="42" spans="1:30" x14ac:dyDescent="0.25">
      <c r="A42" s="1" t="s">
        <v>33</v>
      </c>
      <c r="B42" s="1">
        <v>2014</v>
      </c>
      <c r="C42" s="1" t="s">
        <v>35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v>116.2</v>
      </c>
      <c r="R42" s="1">
        <v>115.3</v>
      </c>
      <c r="S42" s="1">
        <v>111.7</v>
      </c>
      <c r="T42" s="1">
        <v>114.7</v>
      </c>
      <c r="U42" s="1">
        <v>112.5</v>
      </c>
      <c r="V42" s="1">
        <v>111.1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1">
        <v>113.1</v>
      </c>
    </row>
    <row r="43" spans="1:30" x14ac:dyDescent="0.25">
      <c r="A43" s="1" t="s">
        <v>34</v>
      </c>
      <c r="B43" s="1">
        <v>2014</v>
      </c>
      <c r="C43" s="1" t="s">
        <v>35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v>114.7</v>
      </c>
      <c r="R43" s="1">
        <v>116.4</v>
      </c>
      <c r="S43" s="1">
        <v>113.3</v>
      </c>
      <c r="T43" s="1">
        <v>115.9</v>
      </c>
      <c r="U43" s="1">
        <v>112.5</v>
      </c>
      <c r="V43" s="1">
        <v>112.4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1">
        <v>113.6</v>
      </c>
    </row>
    <row r="44" spans="1:30" x14ac:dyDescent="0.25">
      <c r="A44" s="1" t="s">
        <v>30</v>
      </c>
      <c r="B44" s="1">
        <v>2014</v>
      </c>
      <c r="C44" s="1" t="s">
        <v>36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v>114.6</v>
      </c>
      <c r="R44" s="1">
        <v>117.5</v>
      </c>
      <c r="S44" s="1">
        <v>114.9</v>
      </c>
      <c r="T44" s="1">
        <v>117.2</v>
      </c>
      <c r="U44" s="1" t="s">
        <v>32</v>
      </c>
      <c r="V44" s="1">
        <v>113.4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1">
        <v>114.6</v>
      </c>
    </row>
    <row r="45" spans="1:30" x14ac:dyDescent="0.25">
      <c r="A45" s="1" t="s">
        <v>33</v>
      </c>
      <c r="B45" s="1">
        <v>2014</v>
      </c>
      <c r="C45" s="1" t="s">
        <v>36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v>116.7</v>
      </c>
      <c r="R45" s="1">
        <v>115.8</v>
      </c>
      <c r="S45" s="1">
        <v>112.1</v>
      </c>
      <c r="T45" s="1">
        <v>115.2</v>
      </c>
      <c r="U45" s="1">
        <v>113.2</v>
      </c>
      <c r="V45" s="1">
        <v>110.9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1">
        <v>113.7</v>
      </c>
    </row>
    <row r="46" spans="1:30" x14ac:dyDescent="0.25">
      <c r="A46" s="1" t="s">
        <v>34</v>
      </c>
      <c r="B46" s="1">
        <v>2014</v>
      </c>
      <c r="C46" s="1" t="s">
        <v>46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v>115.2</v>
      </c>
      <c r="R46" s="1">
        <v>116.8</v>
      </c>
      <c r="S46" s="1">
        <v>113.7</v>
      </c>
      <c r="T46" s="1">
        <v>116.4</v>
      </c>
      <c r="U46" s="1">
        <v>113.2</v>
      </c>
      <c r="V46" s="1">
        <v>112.5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1">
        <v>114.2</v>
      </c>
    </row>
    <row r="47" spans="1:30" x14ac:dyDescent="0.25">
      <c r="A47" s="1" t="s">
        <v>30</v>
      </c>
      <c r="B47" s="1">
        <v>2014</v>
      </c>
      <c r="C47" s="1" t="s">
        <v>37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v>115.4</v>
      </c>
      <c r="R47" s="1">
        <v>118.1</v>
      </c>
      <c r="S47" s="1">
        <v>116.1</v>
      </c>
      <c r="T47" s="1">
        <v>117.8</v>
      </c>
      <c r="U47" s="1" t="s">
        <v>32</v>
      </c>
      <c r="V47" s="1">
        <v>113.4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1">
        <v>115.4</v>
      </c>
    </row>
    <row r="48" spans="1:30" x14ac:dyDescent="0.25">
      <c r="A48" s="1" t="s">
        <v>33</v>
      </c>
      <c r="B48" s="1">
        <v>2014</v>
      </c>
      <c r="C48" s="1" t="s">
        <v>37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v>117.6</v>
      </c>
      <c r="R48" s="1">
        <v>116.3</v>
      </c>
      <c r="S48" s="1">
        <v>112.5</v>
      </c>
      <c r="T48" s="1">
        <v>115.7</v>
      </c>
      <c r="U48" s="1">
        <v>113.9</v>
      </c>
      <c r="V48" s="1">
        <v>110.9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1">
        <v>114.7</v>
      </c>
    </row>
    <row r="49" spans="1:30" x14ac:dyDescent="0.25">
      <c r="A49" s="1" t="s">
        <v>34</v>
      </c>
      <c r="B49" s="1">
        <v>2014</v>
      </c>
      <c r="C49" s="1" t="s">
        <v>37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v>116</v>
      </c>
      <c r="R49" s="1">
        <v>117.4</v>
      </c>
      <c r="S49" s="1">
        <v>114.6</v>
      </c>
      <c r="T49" s="1">
        <v>117</v>
      </c>
      <c r="U49" s="1">
        <v>113.9</v>
      </c>
      <c r="V49" s="1">
        <v>112.5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1">
        <v>115.1</v>
      </c>
    </row>
    <row r="50" spans="1:30" x14ac:dyDescent="0.25">
      <c r="A50" s="1" t="s">
        <v>30</v>
      </c>
      <c r="B50" s="1">
        <v>2014</v>
      </c>
      <c r="C50" s="1" t="s">
        <v>38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v>116.3</v>
      </c>
      <c r="R50" s="1">
        <v>118.7</v>
      </c>
      <c r="S50" s="1">
        <v>116.8</v>
      </c>
      <c r="T50" s="1">
        <v>118.5</v>
      </c>
      <c r="U50" s="1" t="s">
        <v>32</v>
      </c>
      <c r="V50" s="1">
        <v>113.4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1">
        <v>116</v>
      </c>
    </row>
    <row r="51" spans="1:30" x14ac:dyDescent="0.25">
      <c r="A51" s="1" t="s">
        <v>33</v>
      </c>
      <c r="B51" s="1">
        <v>2014</v>
      </c>
      <c r="C51" s="1" t="s">
        <v>38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v>118.3</v>
      </c>
      <c r="R51" s="1">
        <v>116.8</v>
      </c>
      <c r="S51" s="1">
        <v>112.9</v>
      </c>
      <c r="T51" s="1">
        <v>116.2</v>
      </c>
      <c r="U51" s="1">
        <v>114.3</v>
      </c>
      <c r="V51" s="1">
        <v>111.1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1">
        <v>115.6</v>
      </c>
    </row>
    <row r="52" spans="1:30" x14ac:dyDescent="0.25">
      <c r="A52" s="1" t="s">
        <v>34</v>
      </c>
      <c r="B52" s="1">
        <v>2014</v>
      </c>
      <c r="C52" s="1" t="s">
        <v>38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v>116.8</v>
      </c>
      <c r="R52" s="1">
        <v>118</v>
      </c>
      <c r="S52" s="1">
        <v>115.2</v>
      </c>
      <c r="T52" s="1">
        <v>117.6</v>
      </c>
      <c r="U52" s="1">
        <v>114.3</v>
      </c>
      <c r="V52" s="1">
        <v>112.5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1">
        <v>115.8</v>
      </c>
    </row>
    <row r="53" spans="1:30" x14ac:dyDescent="0.25">
      <c r="A53" s="1" t="s">
        <v>30</v>
      </c>
      <c r="B53" s="1">
        <v>2014</v>
      </c>
      <c r="C53" s="1" t="s">
        <v>39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v>117.3</v>
      </c>
      <c r="R53" s="1">
        <v>119.7</v>
      </c>
      <c r="S53" s="1">
        <v>117.3</v>
      </c>
      <c r="T53" s="1">
        <v>119.3</v>
      </c>
      <c r="U53" s="1" t="s">
        <v>32</v>
      </c>
      <c r="V53" s="1">
        <v>114.4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1">
        <v>117</v>
      </c>
    </row>
    <row r="54" spans="1:30" x14ac:dyDescent="0.25">
      <c r="A54" s="1" t="s">
        <v>33</v>
      </c>
      <c r="B54" s="1">
        <v>2014</v>
      </c>
      <c r="C54" s="1" t="s">
        <v>39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v>119</v>
      </c>
      <c r="R54" s="1">
        <v>117.4</v>
      </c>
      <c r="S54" s="1">
        <v>113.2</v>
      </c>
      <c r="T54" s="1">
        <v>116.7</v>
      </c>
      <c r="U54" s="1">
        <v>113.9</v>
      </c>
      <c r="V54" s="1">
        <v>111.2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1">
        <v>116.4</v>
      </c>
    </row>
    <row r="55" spans="1:30" x14ac:dyDescent="0.25">
      <c r="A55" s="1" t="s">
        <v>34</v>
      </c>
      <c r="B55" s="1">
        <v>2014</v>
      </c>
      <c r="C55" s="1" t="s">
        <v>39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v>117.8</v>
      </c>
      <c r="R55" s="1">
        <v>118.8</v>
      </c>
      <c r="S55" s="1">
        <v>115.6</v>
      </c>
      <c r="T55" s="1">
        <v>118.3</v>
      </c>
      <c r="U55" s="1">
        <v>113.9</v>
      </c>
      <c r="V55" s="1">
        <v>113.2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1">
        <v>116.7</v>
      </c>
    </row>
    <row r="56" spans="1:30" x14ac:dyDescent="0.25">
      <c r="A56" s="1" t="s">
        <v>30</v>
      </c>
      <c r="B56" s="1">
        <v>2014</v>
      </c>
      <c r="C56" s="1" t="s">
        <v>40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v>118</v>
      </c>
      <c r="R56" s="1">
        <v>120.7</v>
      </c>
      <c r="S56" s="1">
        <v>118.3</v>
      </c>
      <c r="T56" s="1">
        <v>120.3</v>
      </c>
      <c r="U56" s="1" t="s">
        <v>32</v>
      </c>
      <c r="V56" s="1">
        <v>115.3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1">
        <v>119.5</v>
      </c>
    </row>
    <row r="57" spans="1:30" x14ac:dyDescent="0.25">
      <c r="A57" s="1" t="s">
        <v>33</v>
      </c>
      <c r="B57" s="1">
        <v>2014</v>
      </c>
      <c r="C57" s="1" t="s">
        <v>40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v>121</v>
      </c>
      <c r="R57" s="1">
        <v>118</v>
      </c>
      <c r="S57" s="1">
        <v>113.6</v>
      </c>
      <c r="T57" s="1">
        <v>117.4</v>
      </c>
      <c r="U57" s="1">
        <v>114.8</v>
      </c>
      <c r="V57" s="1">
        <v>111.6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1">
        <v>118.9</v>
      </c>
    </row>
    <row r="58" spans="1:30" x14ac:dyDescent="0.25">
      <c r="A58" s="1" t="s">
        <v>34</v>
      </c>
      <c r="B58" s="1">
        <v>2014</v>
      </c>
      <c r="C58" s="1" t="s">
        <v>40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v>118.8</v>
      </c>
      <c r="R58" s="1">
        <v>119.6</v>
      </c>
      <c r="S58" s="1">
        <v>116.3</v>
      </c>
      <c r="T58" s="1">
        <v>119.1</v>
      </c>
      <c r="U58" s="1">
        <v>114.8</v>
      </c>
      <c r="V58" s="1">
        <v>113.9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1">
        <v>119.2</v>
      </c>
    </row>
    <row r="59" spans="1:30" x14ac:dyDescent="0.25">
      <c r="A59" s="1" t="s">
        <v>30</v>
      </c>
      <c r="B59" s="1">
        <v>2014</v>
      </c>
      <c r="C59" s="1" t="s">
        <v>41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v>118.8</v>
      </c>
      <c r="R59" s="1">
        <v>120.9</v>
      </c>
      <c r="S59" s="1">
        <v>118.8</v>
      </c>
      <c r="T59" s="1">
        <v>120.7</v>
      </c>
      <c r="U59" s="1" t="s">
        <v>32</v>
      </c>
      <c r="V59" s="1">
        <v>115.4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1">
        <v>120.7</v>
      </c>
    </row>
    <row r="60" spans="1:30" x14ac:dyDescent="0.25">
      <c r="A60" s="1" t="s">
        <v>33</v>
      </c>
      <c r="B60" s="1">
        <v>2014</v>
      </c>
      <c r="C60" s="1" t="s">
        <v>41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v>123</v>
      </c>
      <c r="R60" s="1">
        <v>118.6</v>
      </c>
      <c r="S60" s="1">
        <v>114.1</v>
      </c>
      <c r="T60" s="1">
        <v>117.9</v>
      </c>
      <c r="U60" s="1">
        <v>115.5</v>
      </c>
      <c r="V60" s="1">
        <v>111.8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1">
        <v>119.9</v>
      </c>
    </row>
    <row r="61" spans="1:30" x14ac:dyDescent="0.25">
      <c r="A61" s="1" t="s">
        <v>34</v>
      </c>
      <c r="B61" s="1">
        <v>2014</v>
      </c>
      <c r="C61" s="1" t="s">
        <v>41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v>119.9</v>
      </c>
      <c r="R61" s="1">
        <v>120</v>
      </c>
      <c r="S61" s="1">
        <v>116.8</v>
      </c>
      <c r="T61" s="1">
        <v>119.6</v>
      </c>
      <c r="U61" s="1">
        <v>115.5</v>
      </c>
      <c r="V61" s="1">
        <v>114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1">
        <v>120.3</v>
      </c>
    </row>
    <row r="62" spans="1:30" x14ac:dyDescent="0.25">
      <c r="A62" s="1" t="s">
        <v>30</v>
      </c>
      <c r="B62" s="1">
        <v>2014</v>
      </c>
      <c r="C62" s="1" t="s">
        <v>42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v>119.5</v>
      </c>
      <c r="R62" s="1">
        <v>121.7</v>
      </c>
      <c r="S62" s="1">
        <v>119.2</v>
      </c>
      <c r="T62" s="1">
        <v>121.3</v>
      </c>
      <c r="U62" s="1" t="s">
        <v>32</v>
      </c>
      <c r="V62" s="1">
        <v>115.8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1">
        <v>120.9</v>
      </c>
    </row>
    <row r="63" spans="1:30" x14ac:dyDescent="0.25">
      <c r="A63" s="1" t="s">
        <v>33</v>
      </c>
      <c r="B63" s="1">
        <v>2014</v>
      </c>
      <c r="C63" s="1" t="s">
        <v>42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v>124.3</v>
      </c>
      <c r="R63" s="1">
        <v>119.2</v>
      </c>
      <c r="S63" s="1">
        <v>114.5</v>
      </c>
      <c r="T63" s="1">
        <v>118.4</v>
      </c>
      <c r="U63" s="1">
        <v>116.1</v>
      </c>
      <c r="V63" s="1">
        <v>111.8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1">
        <v>119.2</v>
      </c>
    </row>
    <row r="64" spans="1:30" x14ac:dyDescent="0.25">
      <c r="A64" s="1" t="s">
        <v>34</v>
      </c>
      <c r="B64" s="1">
        <v>2014</v>
      </c>
      <c r="C64" s="1" t="s">
        <v>42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v>120.8</v>
      </c>
      <c r="R64" s="1">
        <v>120.7</v>
      </c>
      <c r="S64" s="1">
        <v>117.2</v>
      </c>
      <c r="T64" s="1">
        <v>120.1</v>
      </c>
      <c r="U64" s="1">
        <v>116.1</v>
      </c>
      <c r="V64" s="1">
        <v>114.3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1">
        <v>120.1</v>
      </c>
    </row>
    <row r="65" spans="1:30" x14ac:dyDescent="0.25">
      <c r="A65" s="1" t="s">
        <v>30</v>
      </c>
      <c r="B65" s="1">
        <v>2014</v>
      </c>
      <c r="C65" s="1" t="s">
        <v>43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v>120</v>
      </c>
      <c r="R65" s="1">
        <v>122.7</v>
      </c>
      <c r="S65" s="1">
        <v>120.3</v>
      </c>
      <c r="T65" s="1">
        <v>122.3</v>
      </c>
      <c r="U65" s="1" t="s">
        <v>32</v>
      </c>
      <c r="V65" s="1">
        <v>116.4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1">
        <v>121</v>
      </c>
    </row>
    <row r="66" spans="1:30" x14ac:dyDescent="0.25">
      <c r="A66" s="1" t="s">
        <v>33</v>
      </c>
      <c r="B66" s="1">
        <v>2014</v>
      </c>
      <c r="C66" s="1" t="s">
        <v>43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v>124.3</v>
      </c>
      <c r="R66" s="1">
        <v>119.6</v>
      </c>
      <c r="S66" s="1">
        <v>114.9</v>
      </c>
      <c r="T66" s="1">
        <v>118.9</v>
      </c>
      <c r="U66" s="1">
        <v>116.7</v>
      </c>
      <c r="V66" s="1">
        <v>112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1">
        <v>119.1</v>
      </c>
    </row>
    <row r="67" spans="1:30" x14ac:dyDescent="0.25">
      <c r="A67" s="1" t="s">
        <v>34</v>
      </c>
      <c r="B67" s="1">
        <v>2014</v>
      </c>
      <c r="C67" s="1" t="s">
        <v>43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v>121.1</v>
      </c>
      <c r="R67" s="1">
        <v>121.5</v>
      </c>
      <c r="S67" s="1">
        <v>118.1</v>
      </c>
      <c r="T67" s="1">
        <v>121</v>
      </c>
      <c r="U67" s="1">
        <v>116.7</v>
      </c>
      <c r="V67" s="1">
        <v>114.7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1">
        <v>120.1</v>
      </c>
    </row>
    <row r="68" spans="1:30" x14ac:dyDescent="0.25">
      <c r="A68" s="1" t="s">
        <v>30</v>
      </c>
      <c r="B68" s="1">
        <v>2014</v>
      </c>
      <c r="C68" s="1" t="s">
        <v>44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v>120.8</v>
      </c>
      <c r="R68" s="1">
        <v>123.3</v>
      </c>
      <c r="S68" s="1">
        <v>120.5</v>
      </c>
      <c r="T68" s="1">
        <v>122.9</v>
      </c>
      <c r="U68" s="1" t="s">
        <v>32</v>
      </c>
      <c r="V68" s="1">
        <v>117.3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1">
        <v>121.1</v>
      </c>
    </row>
    <row r="69" spans="1:30" x14ac:dyDescent="0.25">
      <c r="A69" s="1" t="s">
        <v>33</v>
      </c>
      <c r="B69" s="1">
        <v>2014</v>
      </c>
      <c r="C69" s="1" t="s">
        <v>44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v>125.8</v>
      </c>
      <c r="R69" s="1">
        <v>120.3</v>
      </c>
      <c r="S69" s="1">
        <v>115.4</v>
      </c>
      <c r="T69" s="1">
        <v>119.5</v>
      </c>
      <c r="U69" s="1">
        <v>117.1</v>
      </c>
      <c r="V69" s="1">
        <v>112.6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1">
        <v>119</v>
      </c>
    </row>
    <row r="70" spans="1:30" x14ac:dyDescent="0.25">
      <c r="A70" s="1" t="s">
        <v>34</v>
      </c>
      <c r="B70" s="1">
        <v>2014</v>
      </c>
      <c r="C70" s="1" t="s">
        <v>44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v>122.1</v>
      </c>
      <c r="R70" s="1">
        <v>122.1</v>
      </c>
      <c r="S70" s="1">
        <v>118.4</v>
      </c>
      <c r="T70" s="1">
        <v>121.6</v>
      </c>
      <c r="U70" s="1">
        <v>117.1</v>
      </c>
      <c r="V70" s="1">
        <v>115.5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1">
        <v>120.1</v>
      </c>
    </row>
    <row r="71" spans="1:30" x14ac:dyDescent="0.25">
      <c r="A71" s="1" t="s">
        <v>30</v>
      </c>
      <c r="B71" s="1">
        <v>2014</v>
      </c>
      <c r="C71" s="1" t="s">
        <v>45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v>121.7</v>
      </c>
      <c r="R71" s="1">
        <v>123.8</v>
      </c>
      <c r="S71" s="1">
        <v>120.6</v>
      </c>
      <c r="T71" s="1">
        <v>123.3</v>
      </c>
      <c r="U71" s="1" t="s">
        <v>32</v>
      </c>
      <c r="V71" s="1">
        <v>117.4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1">
        <v>120.3</v>
      </c>
    </row>
    <row r="72" spans="1:30" x14ac:dyDescent="0.25">
      <c r="A72" s="1" t="s">
        <v>33</v>
      </c>
      <c r="B72" s="1">
        <v>2014</v>
      </c>
      <c r="C72" s="1" t="s">
        <v>45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v>126.4</v>
      </c>
      <c r="R72" s="1">
        <v>120.7</v>
      </c>
      <c r="S72" s="1">
        <v>115.8</v>
      </c>
      <c r="T72" s="1">
        <v>120</v>
      </c>
      <c r="U72" s="1">
        <v>116.5</v>
      </c>
      <c r="V72" s="1">
        <v>113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1">
        <v>118.4</v>
      </c>
    </row>
    <row r="73" spans="1:30" x14ac:dyDescent="0.25">
      <c r="A73" s="1" t="s">
        <v>34</v>
      </c>
      <c r="B73" s="1">
        <v>2014</v>
      </c>
      <c r="C73" s="1" t="s">
        <v>45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v>123</v>
      </c>
      <c r="R73" s="1">
        <v>122.6</v>
      </c>
      <c r="S73" s="1">
        <v>118.6</v>
      </c>
      <c r="T73" s="1">
        <v>122</v>
      </c>
      <c r="U73" s="1">
        <v>116.5</v>
      </c>
      <c r="V73" s="1">
        <v>115.7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1">
        <v>119.4</v>
      </c>
    </row>
    <row r="74" spans="1:30" x14ac:dyDescent="0.25">
      <c r="A74" s="1" t="s">
        <v>30</v>
      </c>
      <c r="B74" s="1">
        <v>2015</v>
      </c>
      <c r="C74" s="1" t="s">
        <v>31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v>122.7</v>
      </c>
      <c r="R74" s="1">
        <v>124.4</v>
      </c>
      <c r="S74" s="1">
        <v>121.6</v>
      </c>
      <c r="T74" s="1">
        <v>124</v>
      </c>
      <c r="U74" s="1" t="s">
        <v>32</v>
      </c>
      <c r="V74" s="1">
        <v>118.4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1">
        <v>120.3</v>
      </c>
    </row>
    <row r="75" spans="1:30" x14ac:dyDescent="0.25">
      <c r="A75" s="1" t="s">
        <v>33</v>
      </c>
      <c r="B75" s="1">
        <v>2015</v>
      </c>
      <c r="C75" s="1" t="s">
        <v>31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v>127.4</v>
      </c>
      <c r="R75" s="1">
        <v>121</v>
      </c>
      <c r="S75" s="1">
        <v>116.1</v>
      </c>
      <c r="T75" s="1">
        <v>120.2</v>
      </c>
      <c r="U75" s="1">
        <v>117.3</v>
      </c>
      <c r="V75" s="1">
        <v>113.4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1">
        <v>118.5</v>
      </c>
    </row>
    <row r="76" spans="1:30" x14ac:dyDescent="0.25">
      <c r="A76" s="1" t="s">
        <v>34</v>
      </c>
      <c r="B76" s="1">
        <v>2015</v>
      </c>
      <c r="C76" s="1" t="s">
        <v>31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v>124</v>
      </c>
      <c r="R76" s="1">
        <v>123.1</v>
      </c>
      <c r="S76" s="1">
        <v>119.3</v>
      </c>
      <c r="T76" s="1">
        <v>122.5</v>
      </c>
      <c r="U76" s="1">
        <v>117.3</v>
      </c>
      <c r="V76" s="1">
        <v>116.5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1">
        <v>119.5</v>
      </c>
    </row>
    <row r="77" spans="1:30" x14ac:dyDescent="0.25">
      <c r="A77" s="1" t="s">
        <v>30</v>
      </c>
      <c r="B77" s="1">
        <v>2015</v>
      </c>
      <c r="C77" s="1" t="s">
        <v>35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v>124.2</v>
      </c>
      <c r="R77" s="1">
        <v>125.4</v>
      </c>
      <c r="S77" s="1">
        <v>122.7</v>
      </c>
      <c r="T77" s="1">
        <v>125</v>
      </c>
      <c r="U77" s="1" t="s">
        <v>32</v>
      </c>
      <c r="V77" s="1">
        <v>120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1">
        <v>120.6</v>
      </c>
    </row>
    <row r="78" spans="1:30" x14ac:dyDescent="0.25">
      <c r="A78" s="1" t="s">
        <v>33</v>
      </c>
      <c r="B78" s="1">
        <v>2015</v>
      </c>
      <c r="C78" s="1" t="s">
        <v>35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v>128.1</v>
      </c>
      <c r="R78" s="1">
        <v>121.3</v>
      </c>
      <c r="S78" s="1">
        <v>116.5</v>
      </c>
      <c r="T78" s="1">
        <v>120.6</v>
      </c>
      <c r="U78" s="1">
        <v>118.1</v>
      </c>
      <c r="V78" s="1">
        <v>114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1">
        <v>118.7</v>
      </c>
    </row>
    <row r="79" spans="1:30" x14ac:dyDescent="0.25">
      <c r="A79" s="1" t="s">
        <v>34</v>
      </c>
      <c r="B79" s="1">
        <v>2015</v>
      </c>
      <c r="C79" s="1" t="s">
        <v>35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v>125.2</v>
      </c>
      <c r="R79" s="1">
        <v>123.8</v>
      </c>
      <c r="S79" s="1">
        <v>120.1</v>
      </c>
      <c r="T79" s="1">
        <v>123.3</v>
      </c>
      <c r="U79" s="1">
        <v>118.1</v>
      </c>
      <c r="V79" s="1">
        <v>117.7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1">
        <v>119.7</v>
      </c>
    </row>
    <row r="80" spans="1:30" x14ac:dyDescent="0.25">
      <c r="A80" s="1" t="s">
        <v>30</v>
      </c>
      <c r="B80" s="1">
        <v>2015</v>
      </c>
      <c r="C80" s="1" t="s">
        <v>36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v>124.7</v>
      </c>
      <c r="R80" s="1">
        <v>126</v>
      </c>
      <c r="S80" s="1">
        <v>122.9</v>
      </c>
      <c r="T80" s="1">
        <v>125.5</v>
      </c>
      <c r="U80" s="1" t="s">
        <v>32</v>
      </c>
      <c r="V80" s="1">
        <v>120.6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1">
        <v>121.1</v>
      </c>
    </row>
    <row r="81" spans="1:30" x14ac:dyDescent="0.25">
      <c r="A81" s="1" t="s">
        <v>33</v>
      </c>
      <c r="B81" s="1">
        <v>2015</v>
      </c>
      <c r="C81" s="1" t="s">
        <v>36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v>128.80000000000001</v>
      </c>
      <c r="R81" s="1">
        <v>121.7</v>
      </c>
      <c r="S81" s="1">
        <v>116.9</v>
      </c>
      <c r="T81" s="1">
        <v>120.9</v>
      </c>
      <c r="U81" s="1">
        <v>118.6</v>
      </c>
      <c r="V81" s="1">
        <v>114.4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1">
        <v>119.1</v>
      </c>
    </row>
    <row r="82" spans="1:30" x14ac:dyDescent="0.25">
      <c r="A82" s="1" t="s">
        <v>34</v>
      </c>
      <c r="B82" s="1">
        <v>2015</v>
      </c>
      <c r="C82" s="1" t="s">
        <v>36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v>125.8</v>
      </c>
      <c r="R82" s="1">
        <v>124.3</v>
      </c>
      <c r="S82" s="1">
        <v>120.4</v>
      </c>
      <c r="T82" s="1">
        <v>123.7</v>
      </c>
      <c r="U82" s="1">
        <v>118.6</v>
      </c>
      <c r="V82" s="1">
        <v>118.3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1">
        <v>120.2</v>
      </c>
    </row>
    <row r="83" spans="1:30" x14ac:dyDescent="0.25">
      <c r="A83" s="1" t="s">
        <v>30</v>
      </c>
      <c r="B83" s="1">
        <v>2015</v>
      </c>
      <c r="C83" s="1" t="s">
        <v>37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v>125.7</v>
      </c>
      <c r="R83" s="1">
        <v>126.4</v>
      </c>
      <c r="S83" s="1">
        <v>123.3</v>
      </c>
      <c r="T83" s="1">
        <v>126</v>
      </c>
      <c r="U83" s="1" t="s">
        <v>32</v>
      </c>
      <c r="V83" s="1">
        <v>121.2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1">
        <v>121.5</v>
      </c>
    </row>
    <row r="84" spans="1:30" x14ac:dyDescent="0.25">
      <c r="A84" s="1" t="s">
        <v>33</v>
      </c>
      <c r="B84" s="1">
        <v>2015</v>
      </c>
      <c r="C84" s="1" t="s">
        <v>37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v>130.1</v>
      </c>
      <c r="R84" s="1">
        <v>122.1</v>
      </c>
      <c r="S84" s="1">
        <v>117.2</v>
      </c>
      <c r="T84" s="1">
        <v>121.3</v>
      </c>
      <c r="U84" s="1">
        <v>119.2</v>
      </c>
      <c r="V84" s="1">
        <v>114.7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1">
        <v>119.7</v>
      </c>
    </row>
    <row r="85" spans="1:30" x14ac:dyDescent="0.25">
      <c r="A85" s="1" t="s">
        <v>34</v>
      </c>
      <c r="B85" s="1">
        <v>2015</v>
      </c>
      <c r="C85" s="1" t="s">
        <v>37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v>126.9</v>
      </c>
      <c r="R85" s="1">
        <v>124.7</v>
      </c>
      <c r="S85" s="1">
        <v>120.8</v>
      </c>
      <c r="T85" s="1">
        <v>124.1</v>
      </c>
      <c r="U85" s="1">
        <v>119.2</v>
      </c>
      <c r="V85" s="1">
        <v>118.7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1">
        <v>120.7</v>
      </c>
    </row>
    <row r="86" spans="1:30" x14ac:dyDescent="0.25">
      <c r="A86" s="1" t="s">
        <v>30</v>
      </c>
      <c r="B86" s="1">
        <v>2015</v>
      </c>
      <c r="C86" s="1" t="s">
        <v>38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v>126.7</v>
      </c>
      <c r="R86" s="1">
        <v>127.3</v>
      </c>
      <c r="S86" s="1">
        <v>124.1</v>
      </c>
      <c r="T86" s="1">
        <v>126.8</v>
      </c>
      <c r="U86" s="1" t="s">
        <v>32</v>
      </c>
      <c r="V86" s="1">
        <v>121.9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1">
        <v>122.4</v>
      </c>
    </row>
    <row r="87" spans="1:30" x14ac:dyDescent="0.25">
      <c r="A87" s="1" t="s">
        <v>33</v>
      </c>
      <c r="B87" s="1">
        <v>2015</v>
      </c>
      <c r="C87" s="1" t="s">
        <v>38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v>131.30000000000001</v>
      </c>
      <c r="R87" s="1">
        <v>122.4</v>
      </c>
      <c r="S87" s="1">
        <v>117.4</v>
      </c>
      <c r="T87" s="1">
        <v>121.6</v>
      </c>
      <c r="U87" s="1">
        <v>119.6</v>
      </c>
      <c r="V87" s="1">
        <v>114.9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1">
        <v>120.7</v>
      </c>
    </row>
    <row r="88" spans="1:30" x14ac:dyDescent="0.25">
      <c r="A88" s="1" t="s">
        <v>34</v>
      </c>
      <c r="B88" s="1">
        <v>2015</v>
      </c>
      <c r="C88" s="1" t="s">
        <v>38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v>127.9</v>
      </c>
      <c r="R88" s="1">
        <v>125.4</v>
      </c>
      <c r="S88" s="1">
        <v>121.3</v>
      </c>
      <c r="T88" s="1">
        <v>124.7</v>
      </c>
      <c r="U88" s="1">
        <v>119.6</v>
      </c>
      <c r="V88" s="1">
        <v>119.2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1">
        <v>121.6</v>
      </c>
    </row>
    <row r="89" spans="1:30" x14ac:dyDescent="0.25">
      <c r="A89" s="1" t="s">
        <v>30</v>
      </c>
      <c r="B89" s="1">
        <v>2015</v>
      </c>
      <c r="C89" s="1" t="s">
        <v>39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v>128.19999999999999</v>
      </c>
      <c r="R89" s="1">
        <v>128.4</v>
      </c>
      <c r="S89" s="1">
        <v>125.1</v>
      </c>
      <c r="T89" s="1">
        <v>128</v>
      </c>
      <c r="U89" s="1" t="s">
        <v>32</v>
      </c>
      <c r="V89" s="1">
        <v>122.6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1">
        <v>124.1</v>
      </c>
    </row>
    <row r="90" spans="1:30" x14ac:dyDescent="0.25">
      <c r="A90" s="1" t="s">
        <v>33</v>
      </c>
      <c r="B90" s="1">
        <v>2015</v>
      </c>
      <c r="C90" s="1" t="s">
        <v>39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v>132.1</v>
      </c>
      <c r="R90" s="1">
        <v>123.2</v>
      </c>
      <c r="S90" s="1">
        <v>117.6</v>
      </c>
      <c r="T90" s="1">
        <v>122.3</v>
      </c>
      <c r="U90" s="1">
        <v>119</v>
      </c>
      <c r="V90" s="1">
        <v>115.1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1">
        <v>121.7</v>
      </c>
    </row>
    <row r="91" spans="1:30" x14ac:dyDescent="0.25">
      <c r="A91" s="1" t="s">
        <v>34</v>
      </c>
      <c r="B91" s="1">
        <v>2015</v>
      </c>
      <c r="C91" s="1" t="s">
        <v>39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v>129.19999999999999</v>
      </c>
      <c r="R91" s="1">
        <v>126.4</v>
      </c>
      <c r="S91" s="1">
        <v>122</v>
      </c>
      <c r="T91" s="1">
        <v>125.7</v>
      </c>
      <c r="U91" s="1">
        <v>119</v>
      </c>
      <c r="V91" s="1">
        <v>119.8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1">
        <v>123</v>
      </c>
    </row>
    <row r="92" spans="1:30" x14ac:dyDescent="0.25">
      <c r="A92" s="1" t="s">
        <v>30</v>
      </c>
      <c r="B92" s="1">
        <v>2015</v>
      </c>
      <c r="C92" s="1" t="s">
        <v>40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v>129.4</v>
      </c>
      <c r="R92" s="1">
        <v>128.80000000000001</v>
      </c>
      <c r="S92" s="1">
        <v>125.5</v>
      </c>
      <c r="T92" s="1">
        <v>128.30000000000001</v>
      </c>
      <c r="U92" s="1" t="s">
        <v>32</v>
      </c>
      <c r="V92" s="1">
        <v>123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1">
        <v>124.7</v>
      </c>
    </row>
    <row r="93" spans="1:30" x14ac:dyDescent="0.25">
      <c r="A93" s="1" t="s">
        <v>33</v>
      </c>
      <c r="B93" s="1">
        <v>2015</v>
      </c>
      <c r="C93" s="1" t="s">
        <v>40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v>133.1</v>
      </c>
      <c r="R93" s="1">
        <v>123.5</v>
      </c>
      <c r="S93" s="1">
        <v>117.9</v>
      </c>
      <c r="T93" s="1">
        <v>122.7</v>
      </c>
      <c r="U93" s="1">
        <v>119.9</v>
      </c>
      <c r="V93" s="1">
        <v>115.3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1">
        <v>122.4</v>
      </c>
    </row>
    <row r="94" spans="1:30" x14ac:dyDescent="0.25">
      <c r="A94" s="1" t="s">
        <v>34</v>
      </c>
      <c r="B94" s="1">
        <v>2015</v>
      </c>
      <c r="C94" s="1" t="s">
        <v>40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v>130.4</v>
      </c>
      <c r="R94" s="1">
        <v>126.7</v>
      </c>
      <c r="S94" s="1">
        <v>122.3</v>
      </c>
      <c r="T94" s="1">
        <v>126.1</v>
      </c>
      <c r="U94" s="1">
        <v>119.9</v>
      </c>
      <c r="V94" s="1">
        <v>120.1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1">
        <v>123.6</v>
      </c>
    </row>
    <row r="95" spans="1:30" x14ac:dyDescent="0.25">
      <c r="A95" s="1" t="s">
        <v>30</v>
      </c>
      <c r="B95" s="1">
        <v>2015</v>
      </c>
      <c r="C95" s="1" t="s">
        <v>41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v>130.1</v>
      </c>
      <c r="R95" s="1">
        <v>129.5</v>
      </c>
      <c r="S95" s="1">
        <v>126.3</v>
      </c>
      <c r="T95" s="1">
        <v>129</v>
      </c>
      <c r="U95" s="1" t="s">
        <v>32</v>
      </c>
      <c r="V95" s="1">
        <v>123.8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1">
        <v>126.1</v>
      </c>
    </row>
    <row r="96" spans="1:30" x14ac:dyDescent="0.25">
      <c r="A96" s="1" t="s">
        <v>33</v>
      </c>
      <c r="B96" s="1">
        <v>2015</v>
      </c>
      <c r="C96" s="1" t="s">
        <v>41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v>134.19999999999999</v>
      </c>
      <c r="R96" s="1">
        <v>123.7</v>
      </c>
      <c r="S96" s="1">
        <v>118.2</v>
      </c>
      <c r="T96" s="1">
        <v>122.9</v>
      </c>
      <c r="U96" s="1">
        <v>120.9</v>
      </c>
      <c r="V96" s="1">
        <v>115.3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1">
        <v>123.2</v>
      </c>
    </row>
    <row r="97" spans="1:30" x14ac:dyDescent="0.25">
      <c r="A97" s="1" t="s">
        <v>34</v>
      </c>
      <c r="B97" s="1">
        <v>2015</v>
      </c>
      <c r="C97" s="1" t="s">
        <v>41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v>131.19999999999999</v>
      </c>
      <c r="R97" s="1">
        <v>127.2</v>
      </c>
      <c r="S97" s="1">
        <v>122.9</v>
      </c>
      <c r="T97" s="1">
        <v>126.6</v>
      </c>
      <c r="U97" s="1">
        <v>120.9</v>
      </c>
      <c r="V97" s="1">
        <v>120.6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1">
        <v>124.8</v>
      </c>
    </row>
    <row r="98" spans="1:30" x14ac:dyDescent="0.25">
      <c r="A98" s="1" t="s">
        <v>30</v>
      </c>
      <c r="B98" s="1">
        <v>2015</v>
      </c>
      <c r="C98" s="1" t="s">
        <v>42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v>131</v>
      </c>
      <c r="R98" s="1">
        <v>130.4</v>
      </c>
      <c r="S98" s="1">
        <v>126.8</v>
      </c>
      <c r="T98" s="1">
        <v>129.9</v>
      </c>
      <c r="U98" s="1" t="s">
        <v>32</v>
      </c>
      <c r="V98" s="1">
        <v>123.7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1">
        <v>127</v>
      </c>
    </row>
    <row r="99" spans="1:30" x14ac:dyDescent="0.25">
      <c r="A99" s="1" t="s">
        <v>33</v>
      </c>
      <c r="B99" s="1">
        <v>2015</v>
      </c>
      <c r="C99" s="1" t="s">
        <v>42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v>134.69999999999999</v>
      </c>
      <c r="R99" s="1">
        <v>124</v>
      </c>
      <c r="S99" s="1">
        <v>118.6</v>
      </c>
      <c r="T99" s="1">
        <v>123.2</v>
      </c>
      <c r="U99" s="1">
        <v>121.6</v>
      </c>
      <c r="V99" s="1">
        <v>115.1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1">
        <v>123.5</v>
      </c>
    </row>
    <row r="100" spans="1:30" x14ac:dyDescent="0.25">
      <c r="A100" s="1" t="s">
        <v>34</v>
      </c>
      <c r="B100" s="1">
        <v>2015</v>
      </c>
      <c r="C100" s="1" t="s">
        <v>42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v>132</v>
      </c>
      <c r="R100" s="1">
        <v>127.9</v>
      </c>
      <c r="S100" s="1">
        <v>123.4</v>
      </c>
      <c r="T100" s="1">
        <v>127.2</v>
      </c>
      <c r="U100" s="1">
        <v>121.6</v>
      </c>
      <c r="V100" s="1">
        <v>120.4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1">
        <v>125.4</v>
      </c>
    </row>
    <row r="101" spans="1:30" x14ac:dyDescent="0.25">
      <c r="A101" s="1" t="s">
        <v>30</v>
      </c>
      <c r="B101" s="1">
        <v>2015</v>
      </c>
      <c r="C101" s="1" t="s">
        <v>43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v>131.5</v>
      </c>
      <c r="R101" s="1">
        <v>131.1</v>
      </c>
      <c r="S101" s="1">
        <v>127.3</v>
      </c>
      <c r="T101" s="1">
        <v>130.6</v>
      </c>
      <c r="U101" s="1" t="s">
        <v>32</v>
      </c>
      <c r="V101" s="1">
        <v>124.4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1">
        <v>127.7</v>
      </c>
    </row>
    <row r="102" spans="1:30" x14ac:dyDescent="0.25">
      <c r="A102" s="1" t="s">
        <v>33</v>
      </c>
      <c r="B102" s="1">
        <v>2015</v>
      </c>
      <c r="C102" s="1" t="s">
        <v>43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v>135.30000000000001</v>
      </c>
      <c r="R102" s="1">
        <v>124.4</v>
      </c>
      <c r="S102" s="1">
        <v>118.8</v>
      </c>
      <c r="T102" s="1">
        <v>123.6</v>
      </c>
      <c r="U102" s="1">
        <v>122.4</v>
      </c>
      <c r="V102" s="1">
        <v>114.9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1">
        <v>124.2</v>
      </c>
    </row>
    <row r="103" spans="1:30" x14ac:dyDescent="0.25">
      <c r="A103" s="1" t="s">
        <v>34</v>
      </c>
      <c r="B103" s="1">
        <v>2015</v>
      </c>
      <c r="C103" s="1" t="s">
        <v>43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v>132.5</v>
      </c>
      <c r="R103" s="1">
        <v>128.5</v>
      </c>
      <c r="S103" s="1">
        <v>123.8</v>
      </c>
      <c r="T103" s="1">
        <v>127.8</v>
      </c>
      <c r="U103" s="1">
        <v>122.4</v>
      </c>
      <c r="V103" s="1">
        <v>120.8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1">
        <v>126.1</v>
      </c>
    </row>
    <row r="104" spans="1:30" x14ac:dyDescent="0.25">
      <c r="A104" s="1" t="s">
        <v>30</v>
      </c>
      <c r="B104" s="1">
        <v>2015</v>
      </c>
      <c r="C104" s="1" t="s">
        <v>44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v>132.19999999999999</v>
      </c>
      <c r="R104" s="1">
        <v>132.1</v>
      </c>
      <c r="S104" s="1">
        <v>128.19999999999999</v>
      </c>
      <c r="T104" s="1">
        <v>131.5</v>
      </c>
      <c r="U104" s="1" t="s">
        <v>32</v>
      </c>
      <c r="V104" s="1">
        <v>125.6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1">
        <v>128.30000000000001</v>
      </c>
    </row>
    <row r="105" spans="1:30" x14ac:dyDescent="0.25">
      <c r="A105" s="1" t="s">
        <v>33</v>
      </c>
      <c r="B105" s="1">
        <v>2015</v>
      </c>
      <c r="C105" s="1" t="s">
        <v>44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v>137.6</v>
      </c>
      <c r="R105" s="1">
        <v>125</v>
      </c>
      <c r="S105" s="1">
        <v>119.3</v>
      </c>
      <c r="T105" s="1">
        <v>124.2</v>
      </c>
      <c r="U105" s="1">
        <v>122.9</v>
      </c>
      <c r="V105" s="1">
        <v>115.1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1">
        <v>124.6</v>
      </c>
    </row>
    <row r="106" spans="1:30" x14ac:dyDescent="0.25">
      <c r="A106" s="1" t="s">
        <v>34</v>
      </c>
      <c r="B106" s="1">
        <v>2015</v>
      </c>
      <c r="C106" s="1" t="s">
        <v>44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v>133.6</v>
      </c>
      <c r="R106" s="1">
        <v>129.30000000000001</v>
      </c>
      <c r="S106" s="1">
        <v>124.5</v>
      </c>
      <c r="T106" s="1">
        <v>128.6</v>
      </c>
      <c r="U106" s="1">
        <v>122.9</v>
      </c>
      <c r="V106" s="1">
        <v>121.6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1">
        <v>126.6</v>
      </c>
    </row>
    <row r="107" spans="1:30" x14ac:dyDescent="0.25">
      <c r="A107" s="1" t="s">
        <v>30</v>
      </c>
      <c r="B107" s="1">
        <v>2015</v>
      </c>
      <c r="C107" s="1" t="s">
        <v>45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v>133.1</v>
      </c>
      <c r="R107" s="1">
        <v>132.5</v>
      </c>
      <c r="S107" s="1">
        <v>128.5</v>
      </c>
      <c r="T107" s="1">
        <v>131.9</v>
      </c>
      <c r="U107" s="1" t="s">
        <v>32</v>
      </c>
      <c r="V107" s="1">
        <v>125.7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1">
        <v>127.9</v>
      </c>
    </row>
    <row r="108" spans="1:30" x14ac:dyDescent="0.25">
      <c r="A108" s="1" t="s">
        <v>33</v>
      </c>
      <c r="B108" s="1">
        <v>2015</v>
      </c>
      <c r="C108" s="1" t="s">
        <v>45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v>138.19999999999999</v>
      </c>
      <c r="R108" s="1">
        <v>125.4</v>
      </c>
      <c r="S108" s="1">
        <v>119.5</v>
      </c>
      <c r="T108" s="1">
        <v>124.5</v>
      </c>
      <c r="U108" s="1">
        <v>122.4</v>
      </c>
      <c r="V108" s="1">
        <v>116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1">
        <v>124</v>
      </c>
    </row>
    <row r="109" spans="1:30" x14ac:dyDescent="0.25">
      <c r="A109" s="1" t="s">
        <v>34</v>
      </c>
      <c r="B109" s="1">
        <v>2015</v>
      </c>
      <c r="C109" s="1" t="s">
        <v>45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v>134.5</v>
      </c>
      <c r="R109" s="1">
        <v>129.69999999999999</v>
      </c>
      <c r="S109" s="1">
        <v>124.8</v>
      </c>
      <c r="T109" s="1">
        <v>129</v>
      </c>
      <c r="U109" s="1">
        <v>122.4</v>
      </c>
      <c r="V109" s="1">
        <v>122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1">
        <v>126.1</v>
      </c>
    </row>
    <row r="110" spans="1:30" x14ac:dyDescent="0.25">
      <c r="A110" s="1" t="s">
        <v>30</v>
      </c>
      <c r="B110" s="1">
        <v>2016</v>
      </c>
      <c r="C110" s="1" t="s">
        <v>31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v>133.6</v>
      </c>
      <c r="R110" s="1">
        <v>133.19999999999999</v>
      </c>
      <c r="S110" s="1">
        <v>128.9</v>
      </c>
      <c r="T110" s="1">
        <v>132.6</v>
      </c>
      <c r="U110" s="1" t="s">
        <v>32</v>
      </c>
      <c r="V110" s="1">
        <v>126.2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1">
        <v>128.1</v>
      </c>
    </row>
    <row r="111" spans="1:30" x14ac:dyDescent="0.25">
      <c r="A111" s="1" t="s">
        <v>33</v>
      </c>
      <c r="B111" s="1">
        <v>2016</v>
      </c>
      <c r="C111" s="1" t="s">
        <v>31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v>139.5</v>
      </c>
      <c r="R111" s="1">
        <v>125.8</v>
      </c>
      <c r="S111" s="1">
        <v>119.8</v>
      </c>
      <c r="T111" s="1">
        <v>124.9</v>
      </c>
      <c r="U111" s="1">
        <v>123.4</v>
      </c>
      <c r="V111" s="1">
        <v>116.9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1">
        <v>124.2</v>
      </c>
    </row>
    <row r="112" spans="1:30" x14ac:dyDescent="0.25">
      <c r="A112" s="1" t="s">
        <v>34</v>
      </c>
      <c r="B112" s="1">
        <v>2016</v>
      </c>
      <c r="C112" s="1" t="s">
        <v>31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v>135.19999999999999</v>
      </c>
      <c r="R112" s="1">
        <v>130.30000000000001</v>
      </c>
      <c r="S112" s="1">
        <v>125.1</v>
      </c>
      <c r="T112" s="1">
        <v>129.5</v>
      </c>
      <c r="U112" s="1">
        <v>123.4</v>
      </c>
      <c r="V112" s="1">
        <v>122.7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1">
        <v>126.3</v>
      </c>
    </row>
    <row r="113" spans="1:30" x14ac:dyDescent="0.25">
      <c r="A113" s="1" t="s">
        <v>30</v>
      </c>
      <c r="B113" s="1">
        <v>2016</v>
      </c>
      <c r="C113" s="1" t="s">
        <v>35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v>134.4</v>
      </c>
      <c r="R113" s="1">
        <v>133.9</v>
      </c>
      <c r="S113" s="1">
        <v>129.80000000000001</v>
      </c>
      <c r="T113" s="1">
        <v>133.4</v>
      </c>
      <c r="U113" s="1" t="s">
        <v>32</v>
      </c>
      <c r="V113" s="1">
        <v>127.5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1">
        <v>127.9</v>
      </c>
    </row>
    <row r="114" spans="1:30" x14ac:dyDescent="0.25">
      <c r="A114" s="1" t="s">
        <v>33</v>
      </c>
      <c r="B114" s="1">
        <v>2016</v>
      </c>
      <c r="C114" s="1" t="s">
        <v>35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v>140</v>
      </c>
      <c r="R114" s="1">
        <v>126.2</v>
      </c>
      <c r="S114" s="1">
        <v>120.1</v>
      </c>
      <c r="T114" s="1">
        <v>125.3</v>
      </c>
      <c r="U114" s="1">
        <v>124.4</v>
      </c>
      <c r="V114" s="1">
        <v>116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1">
        <v>123.8</v>
      </c>
    </row>
    <row r="115" spans="1:30" x14ac:dyDescent="0.25">
      <c r="A115" s="1" t="s">
        <v>34</v>
      </c>
      <c r="B115" s="1">
        <v>2016</v>
      </c>
      <c r="C115" s="1" t="s">
        <v>35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v>135.9</v>
      </c>
      <c r="R115" s="1">
        <v>130.9</v>
      </c>
      <c r="S115" s="1">
        <v>125.8</v>
      </c>
      <c r="T115" s="1">
        <v>130.19999999999999</v>
      </c>
      <c r="U115" s="1">
        <v>124.4</v>
      </c>
      <c r="V115" s="1">
        <v>123.1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1">
        <v>126</v>
      </c>
    </row>
    <row r="116" spans="1:30" x14ac:dyDescent="0.25">
      <c r="A116" s="1" t="s">
        <v>30</v>
      </c>
      <c r="B116" s="1">
        <v>2016</v>
      </c>
      <c r="C116" s="1" t="s">
        <v>36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v>135</v>
      </c>
      <c r="R116" s="1">
        <v>134.4</v>
      </c>
      <c r="S116" s="1">
        <v>130.19999999999999</v>
      </c>
      <c r="T116" s="1">
        <v>133.80000000000001</v>
      </c>
      <c r="U116" s="1" t="s">
        <v>32</v>
      </c>
      <c r="V116" s="1">
        <v>127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1">
        <v>128</v>
      </c>
    </row>
    <row r="117" spans="1:30" x14ac:dyDescent="0.25">
      <c r="A117" s="1" t="s">
        <v>33</v>
      </c>
      <c r="B117" s="1">
        <v>2016</v>
      </c>
      <c r="C117" s="1" t="s">
        <v>36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v>140.6</v>
      </c>
      <c r="R117" s="1">
        <v>126.4</v>
      </c>
      <c r="S117" s="1">
        <v>120.3</v>
      </c>
      <c r="T117" s="1">
        <v>125.5</v>
      </c>
      <c r="U117" s="1">
        <v>124.9</v>
      </c>
      <c r="V117" s="1">
        <v>114.8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1">
        <v>123.8</v>
      </c>
    </row>
    <row r="118" spans="1:30" x14ac:dyDescent="0.25">
      <c r="A118" s="1" t="s">
        <v>34</v>
      </c>
      <c r="B118" s="1">
        <v>2016</v>
      </c>
      <c r="C118" s="1" t="s">
        <v>36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v>136.5</v>
      </c>
      <c r="R118" s="1">
        <v>131.30000000000001</v>
      </c>
      <c r="S118" s="1">
        <v>126.1</v>
      </c>
      <c r="T118" s="1">
        <v>130.5</v>
      </c>
      <c r="U118" s="1">
        <v>124.9</v>
      </c>
      <c r="V118" s="1">
        <v>122.4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1">
        <v>126</v>
      </c>
    </row>
    <row r="119" spans="1:30" x14ac:dyDescent="0.25">
      <c r="A119" s="1" t="s">
        <v>30</v>
      </c>
      <c r="B119" s="1">
        <v>2016</v>
      </c>
      <c r="C119" s="1" t="s">
        <v>37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v>135.5</v>
      </c>
      <c r="R119" s="1">
        <v>135</v>
      </c>
      <c r="S119" s="1">
        <v>130.6</v>
      </c>
      <c r="T119" s="1">
        <v>134.4</v>
      </c>
      <c r="U119" s="1" t="s">
        <v>32</v>
      </c>
      <c r="V119" s="1">
        <v>127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1">
        <v>129</v>
      </c>
    </row>
    <row r="120" spans="1:30" x14ac:dyDescent="0.25">
      <c r="A120" s="1" t="s">
        <v>33</v>
      </c>
      <c r="B120" s="1">
        <v>2016</v>
      </c>
      <c r="C120" s="1" t="s">
        <v>37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v>141.5</v>
      </c>
      <c r="R120" s="1">
        <v>126.8</v>
      </c>
      <c r="S120" s="1">
        <v>120.5</v>
      </c>
      <c r="T120" s="1">
        <v>125.8</v>
      </c>
      <c r="U120" s="1">
        <v>125.6</v>
      </c>
      <c r="V120" s="1">
        <v>114.6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1">
        <v>125.3</v>
      </c>
    </row>
    <row r="121" spans="1:30" x14ac:dyDescent="0.25">
      <c r="A121" s="1" t="s">
        <v>34</v>
      </c>
      <c r="B121" s="1">
        <v>2016</v>
      </c>
      <c r="C121" s="1" t="s">
        <v>37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v>137.1</v>
      </c>
      <c r="R121" s="1">
        <v>131.80000000000001</v>
      </c>
      <c r="S121" s="1">
        <v>126.4</v>
      </c>
      <c r="T121" s="1">
        <v>131</v>
      </c>
      <c r="U121" s="1">
        <v>125.6</v>
      </c>
      <c r="V121" s="1">
        <v>122.3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1">
        <v>127.3</v>
      </c>
    </row>
    <row r="122" spans="1:30" x14ac:dyDescent="0.25">
      <c r="A122" s="1" t="s">
        <v>30</v>
      </c>
      <c r="B122" s="1">
        <v>2016</v>
      </c>
      <c r="C122" s="1" t="s">
        <v>38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v>136</v>
      </c>
      <c r="R122" s="1">
        <v>135.4</v>
      </c>
      <c r="S122" s="1">
        <v>131.1</v>
      </c>
      <c r="T122" s="1">
        <v>134.80000000000001</v>
      </c>
      <c r="U122" s="1" t="s">
        <v>32</v>
      </c>
      <c r="V122" s="1">
        <v>127.4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1">
        <v>130.30000000000001</v>
      </c>
    </row>
    <row r="123" spans="1:30" x14ac:dyDescent="0.25">
      <c r="A123" s="1" t="s">
        <v>33</v>
      </c>
      <c r="B123" s="1">
        <v>2016</v>
      </c>
      <c r="C123" s="1" t="s">
        <v>38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v>142.19999999999999</v>
      </c>
      <c r="R123" s="1">
        <v>127.2</v>
      </c>
      <c r="S123" s="1">
        <v>120.7</v>
      </c>
      <c r="T123" s="1">
        <v>126.2</v>
      </c>
      <c r="U123" s="1">
        <v>126</v>
      </c>
      <c r="V123" s="1">
        <v>115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1">
        <v>126.6</v>
      </c>
    </row>
    <row r="124" spans="1:30" x14ac:dyDescent="0.25">
      <c r="A124" s="1" t="s">
        <v>34</v>
      </c>
      <c r="B124" s="1">
        <v>2016</v>
      </c>
      <c r="C124" s="1" t="s">
        <v>38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v>137.69999999999999</v>
      </c>
      <c r="R124" s="1">
        <v>132.19999999999999</v>
      </c>
      <c r="S124" s="1">
        <v>126.8</v>
      </c>
      <c r="T124" s="1">
        <v>131.4</v>
      </c>
      <c r="U124" s="1">
        <v>126</v>
      </c>
      <c r="V124" s="1">
        <v>122.7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1">
        <v>128.6</v>
      </c>
    </row>
    <row r="125" spans="1:30" x14ac:dyDescent="0.25">
      <c r="A125" s="1" t="s">
        <v>30</v>
      </c>
      <c r="B125" s="1">
        <v>2016</v>
      </c>
      <c r="C125" s="1" t="s">
        <v>39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v>137.19999999999999</v>
      </c>
      <c r="R125" s="1">
        <v>136.30000000000001</v>
      </c>
      <c r="S125" s="1">
        <v>131.6</v>
      </c>
      <c r="T125" s="1">
        <v>135.6</v>
      </c>
      <c r="U125" s="1" t="s">
        <v>32</v>
      </c>
      <c r="V125" s="1">
        <v>128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1">
        <v>131.9</v>
      </c>
    </row>
    <row r="126" spans="1:30" x14ac:dyDescent="0.25">
      <c r="A126" s="1" t="s">
        <v>33</v>
      </c>
      <c r="B126" s="1">
        <v>2016</v>
      </c>
      <c r="C126" s="1" t="s">
        <v>39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v>142.69999999999999</v>
      </c>
      <c r="R126" s="1">
        <v>127.6</v>
      </c>
      <c r="S126" s="1">
        <v>121.1</v>
      </c>
      <c r="T126" s="1">
        <v>126.6</v>
      </c>
      <c r="U126" s="1">
        <v>125.5</v>
      </c>
      <c r="V126" s="1">
        <v>115.5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1">
        <v>128.1</v>
      </c>
    </row>
    <row r="127" spans="1:30" x14ac:dyDescent="0.25">
      <c r="A127" s="1" t="s">
        <v>34</v>
      </c>
      <c r="B127" s="1">
        <v>2016</v>
      </c>
      <c r="C127" s="1" t="s">
        <v>39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v>138.69999999999999</v>
      </c>
      <c r="R127" s="1">
        <v>132.9</v>
      </c>
      <c r="S127" s="1">
        <v>127.2</v>
      </c>
      <c r="T127" s="1">
        <v>132</v>
      </c>
      <c r="U127" s="1">
        <v>125.5</v>
      </c>
      <c r="V127" s="1">
        <v>123.3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1">
        <v>130.1</v>
      </c>
    </row>
    <row r="128" spans="1:30" x14ac:dyDescent="0.25">
      <c r="A128" s="1" t="s">
        <v>30</v>
      </c>
      <c r="B128" s="1">
        <v>2016</v>
      </c>
      <c r="C128" s="1" t="s">
        <v>40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v>138</v>
      </c>
      <c r="R128" s="1">
        <v>137.19999999999999</v>
      </c>
      <c r="S128" s="1">
        <v>132.19999999999999</v>
      </c>
      <c r="T128" s="1">
        <v>136.5</v>
      </c>
      <c r="U128" s="1" t="s">
        <v>32</v>
      </c>
      <c r="V128" s="1">
        <v>128.19999999999999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1">
        <v>133</v>
      </c>
    </row>
    <row r="129" spans="1:30" x14ac:dyDescent="0.25">
      <c r="A129" s="1" t="s">
        <v>33</v>
      </c>
      <c r="B129" s="1">
        <v>2016</v>
      </c>
      <c r="C129" s="1" t="s">
        <v>40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v>142.9</v>
      </c>
      <c r="R129" s="1">
        <v>127.9</v>
      </c>
      <c r="S129" s="1">
        <v>121.1</v>
      </c>
      <c r="T129" s="1">
        <v>126.9</v>
      </c>
      <c r="U129" s="1">
        <v>126.4</v>
      </c>
      <c r="V129" s="1">
        <v>115.5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1">
        <v>129</v>
      </c>
    </row>
    <row r="130" spans="1:30" x14ac:dyDescent="0.25">
      <c r="A130" s="1" t="s">
        <v>34</v>
      </c>
      <c r="B130" s="1">
        <v>2016</v>
      </c>
      <c r="C130" s="1" t="s">
        <v>40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v>139.30000000000001</v>
      </c>
      <c r="R130" s="1">
        <v>133.5</v>
      </c>
      <c r="S130" s="1">
        <v>127.6</v>
      </c>
      <c r="T130" s="1">
        <v>132.69999999999999</v>
      </c>
      <c r="U130" s="1">
        <v>126.4</v>
      </c>
      <c r="V130" s="1">
        <v>123.4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1">
        <v>131.1</v>
      </c>
    </row>
    <row r="131" spans="1:30" x14ac:dyDescent="0.25">
      <c r="A131" s="1" t="s">
        <v>30</v>
      </c>
      <c r="B131" s="1">
        <v>2016</v>
      </c>
      <c r="C131" s="1" t="s">
        <v>41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v>138.9</v>
      </c>
      <c r="R131" s="1">
        <v>137.80000000000001</v>
      </c>
      <c r="S131" s="1">
        <v>133</v>
      </c>
      <c r="T131" s="1">
        <v>137.1</v>
      </c>
      <c r="U131" s="1" t="s">
        <v>32</v>
      </c>
      <c r="V131" s="1">
        <v>129.1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1">
        <v>133.5</v>
      </c>
    </row>
    <row r="132" spans="1:30" x14ac:dyDescent="0.25">
      <c r="A132" s="1" t="s">
        <v>33</v>
      </c>
      <c r="B132" s="1">
        <v>2016</v>
      </c>
      <c r="C132" s="1" t="s">
        <v>41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v>143.6</v>
      </c>
      <c r="R132" s="1">
        <v>128.30000000000001</v>
      </c>
      <c r="S132" s="1">
        <v>121.4</v>
      </c>
      <c r="T132" s="1">
        <v>127.3</v>
      </c>
      <c r="U132" s="1">
        <v>127.3</v>
      </c>
      <c r="V132" s="1">
        <v>114.7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1">
        <v>128.4</v>
      </c>
    </row>
    <row r="133" spans="1:30" x14ac:dyDescent="0.25">
      <c r="A133" s="1" t="s">
        <v>34</v>
      </c>
      <c r="B133" s="1">
        <v>2016</v>
      </c>
      <c r="C133" s="1" t="s">
        <v>41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v>140.19999999999999</v>
      </c>
      <c r="R133" s="1">
        <v>134.1</v>
      </c>
      <c r="S133" s="1">
        <v>128.19999999999999</v>
      </c>
      <c r="T133" s="1">
        <v>133.19999999999999</v>
      </c>
      <c r="U133" s="1">
        <v>127.3</v>
      </c>
      <c r="V133" s="1">
        <v>123.6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1">
        <v>131.1</v>
      </c>
    </row>
    <row r="134" spans="1:30" x14ac:dyDescent="0.25">
      <c r="A134" s="1" t="s">
        <v>30</v>
      </c>
      <c r="B134" s="1">
        <v>2016</v>
      </c>
      <c r="C134" s="1" t="s">
        <v>42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v>139.9</v>
      </c>
      <c r="R134" s="1">
        <v>138.5</v>
      </c>
      <c r="S134" s="1">
        <v>133.5</v>
      </c>
      <c r="T134" s="1">
        <v>137.80000000000001</v>
      </c>
      <c r="U134" s="1" t="s">
        <v>32</v>
      </c>
      <c r="V134" s="1">
        <v>129.69999999999999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1">
        <v>133.4</v>
      </c>
    </row>
    <row r="135" spans="1:30" x14ac:dyDescent="0.25">
      <c r="A135" s="1" t="s">
        <v>33</v>
      </c>
      <c r="B135" s="1">
        <v>2016</v>
      </c>
      <c r="C135" s="1" t="s">
        <v>42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v>143.9</v>
      </c>
      <c r="R135" s="1">
        <v>128.69999999999999</v>
      </c>
      <c r="S135" s="1">
        <v>121.6</v>
      </c>
      <c r="T135" s="1">
        <v>127.7</v>
      </c>
      <c r="U135" s="1">
        <v>127.9</v>
      </c>
      <c r="V135" s="1">
        <v>114.8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1">
        <v>128</v>
      </c>
    </row>
    <row r="136" spans="1:30" x14ac:dyDescent="0.25">
      <c r="A136" s="1" t="s">
        <v>34</v>
      </c>
      <c r="B136" s="1">
        <v>2016</v>
      </c>
      <c r="C136" s="1" t="s">
        <v>42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v>141</v>
      </c>
      <c r="R136" s="1">
        <v>134.6</v>
      </c>
      <c r="S136" s="1">
        <v>128.6</v>
      </c>
      <c r="T136" s="1">
        <v>133.80000000000001</v>
      </c>
      <c r="U136" s="1">
        <v>127.9</v>
      </c>
      <c r="V136" s="1">
        <v>124.1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1">
        <v>130.9</v>
      </c>
    </row>
    <row r="137" spans="1:30" x14ac:dyDescent="0.25">
      <c r="A137" s="1" t="s">
        <v>30</v>
      </c>
      <c r="B137" s="1">
        <v>2016</v>
      </c>
      <c r="C137" s="1" t="s">
        <v>43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v>140.9</v>
      </c>
      <c r="R137" s="1">
        <v>139.6</v>
      </c>
      <c r="S137" s="1">
        <v>134.30000000000001</v>
      </c>
      <c r="T137" s="1">
        <v>138.80000000000001</v>
      </c>
      <c r="U137" s="1" t="s">
        <v>32</v>
      </c>
      <c r="V137" s="1">
        <v>129.80000000000001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1">
        <v>133.80000000000001</v>
      </c>
    </row>
    <row r="138" spans="1:30" x14ac:dyDescent="0.25">
      <c r="A138" s="1" t="s">
        <v>33</v>
      </c>
      <c r="B138" s="1">
        <v>2016</v>
      </c>
      <c r="C138" s="1" t="s">
        <v>43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v>144.30000000000001</v>
      </c>
      <c r="R138" s="1">
        <v>129.1</v>
      </c>
      <c r="S138" s="1">
        <v>121.9</v>
      </c>
      <c r="T138" s="1">
        <v>128</v>
      </c>
      <c r="U138" s="1">
        <v>128.69999999999999</v>
      </c>
      <c r="V138" s="1">
        <v>115.2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1">
        <v>128.6</v>
      </c>
    </row>
    <row r="139" spans="1:30" x14ac:dyDescent="0.25">
      <c r="A139" s="1" t="s">
        <v>34</v>
      </c>
      <c r="B139" s="1">
        <v>2016</v>
      </c>
      <c r="C139" s="1" t="s">
        <v>43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v>141.80000000000001</v>
      </c>
      <c r="R139" s="1">
        <v>135.5</v>
      </c>
      <c r="S139" s="1">
        <v>129.1</v>
      </c>
      <c r="T139" s="1">
        <v>134.5</v>
      </c>
      <c r="U139" s="1">
        <v>128.69999999999999</v>
      </c>
      <c r="V139" s="1">
        <v>124.3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1">
        <v>131.4</v>
      </c>
    </row>
    <row r="140" spans="1:30" x14ac:dyDescent="0.25">
      <c r="A140" s="1" t="s">
        <v>30</v>
      </c>
      <c r="B140" s="1">
        <v>2016</v>
      </c>
      <c r="C140" s="1" t="s">
        <v>44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v>141.19999999999999</v>
      </c>
      <c r="R140" s="1">
        <v>139.9</v>
      </c>
      <c r="S140" s="1">
        <v>134.5</v>
      </c>
      <c r="T140" s="1">
        <v>139.19999999999999</v>
      </c>
      <c r="U140" s="1" t="s">
        <v>32</v>
      </c>
      <c r="V140" s="1">
        <v>130.30000000000001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1">
        <v>133.6</v>
      </c>
    </row>
    <row r="141" spans="1:30" x14ac:dyDescent="0.25">
      <c r="A141" s="1" t="s">
        <v>33</v>
      </c>
      <c r="B141" s="1">
        <v>2016</v>
      </c>
      <c r="C141" s="1" t="s">
        <v>44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v>144.30000000000001</v>
      </c>
      <c r="R141" s="1">
        <v>129.6</v>
      </c>
      <c r="S141" s="1">
        <v>122.1</v>
      </c>
      <c r="T141" s="1">
        <v>128.5</v>
      </c>
      <c r="U141" s="1">
        <v>129.1</v>
      </c>
      <c r="V141" s="1">
        <v>116.2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1">
        <v>128.5</v>
      </c>
    </row>
    <row r="142" spans="1:30" x14ac:dyDescent="0.25">
      <c r="A142" s="1" t="s">
        <v>34</v>
      </c>
      <c r="B142" s="1">
        <v>2016</v>
      </c>
      <c r="C142" s="1" t="s">
        <v>44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v>142</v>
      </c>
      <c r="R142" s="1">
        <v>135.80000000000001</v>
      </c>
      <c r="S142" s="1">
        <v>129.30000000000001</v>
      </c>
      <c r="T142" s="1">
        <v>135</v>
      </c>
      <c r="U142" s="1">
        <v>129.1</v>
      </c>
      <c r="V142" s="1">
        <v>125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1">
        <v>131.19999999999999</v>
      </c>
    </row>
    <row r="143" spans="1:30" x14ac:dyDescent="0.25">
      <c r="A143" s="1" t="s">
        <v>30</v>
      </c>
      <c r="B143" s="1">
        <v>2016</v>
      </c>
      <c r="C143" s="1" t="s">
        <v>45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v>142.4</v>
      </c>
      <c r="R143" s="1">
        <v>140.4</v>
      </c>
      <c r="S143" s="1">
        <v>135.19999999999999</v>
      </c>
      <c r="T143" s="1">
        <v>139.69999999999999</v>
      </c>
      <c r="U143" s="1" t="s">
        <v>32</v>
      </c>
      <c r="V143" s="1">
        <v>132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1">
        <v>132.80000000000001</v>
      </c>
    </row>
    <row r="144" spans="1:30" x14ac:dyDescent="0.25">
      <c r="A144" s="1" t="s">
        <v>33</v>
      </c>
      <c r="B144" s="1">
        <v>2016</v>
      </c>
      <c r="C144" s="1" t="s">
        <v>45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v>145</v>
      </c>
      <c r="R144" s="1">
        <v>130</v>
      </c>
      <c r="S144" s="1">
        <v>122.2</v>
      </c>
      <c r="T144" s="1">
        <v>128.80000000000001</v>
      </c>
      <c r="U144" s="1">
        <v>128.5</v>
      </c>
      <c r="V144" s="1">
        <v>117.8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1">
        <v>127.6</v>
      </c>
    </row>
    <row r="145" spans="1:30" x14ac:dyDescent="0.25">
      <c r="A145" s="1" t="s">
        <v>34</v>
      </c>
      <c r="B145" s="1">
        <v>2016</v>
      </c>
      <c r="C145" s="1" t="s">
        <v>45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v>143.1</v>
      </c>
      <c r="R145" s="1">
        <v>136.30000000000001</v>
      </c>
      <c r="S145" s="1">
        <v>129.80000000000001</v>
      </c>
      <c r="T145" s="1">
        <v>135.4</v>
      </c>
      <c r="U145" s="1">
        <v>128.5</v>
      </c>
      <c r="V145" s="1">
        <v>126.6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1">
        <v>130.4</v>
      </c>
    </row>
    <row r="146" spans="1:30" x14ac:dyDescent="0.25">
      <c r="A146" s="1" t="s">
        <v>30</v>
      </c>
      <c r="B146" s="1">
        <v>2017</v>
      </c>
      <c r="C146" s="1" t="s">
        <v>31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v>143.1</v>
      </c>
      <c r="R146" s="1">
        <v>140.69999999999999</v>
      </c>
      <c r="S146" s="1">
        <v>135.80000000000001</v>
      </c>
      <c r="T146" s="1">
        <v>140</v>
      </c>
      <c r="U146" s="1" t="s">
        <v>32</v>
      </c>
      <c r="V146" s="1">
        <v>132.1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1">
        <v>132.4</v>
      </c>
    </row>
    <row r="147" spans="1:30" x14ac:dyDescent="0.25">
      <c r="A147" s="1" t="s">
        <v>33</v>
      </c>
      <c r="B147" s="1">
        <v>2017</v>
      </c>
      <c r="C147" s="1" t="s">
        <v>31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v>145.6</v>
      </c>
      <c r="R147" s="1">
        <v>130.19999999999999</v>
      </c>
      <c r="S147" s="1">
        <v>122.3</v>
      </c>
      <c r="T147" s="1">
        <v>129</v>
      </c>
      <c r="U147" s="1">
        <v>129.6</v>
      </c>
      <c r="V147" s="1">
        <v>118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1">
        <v>127.8</v>
      </c>
    </row>
    <row r="148" spans="1:30" x14ac:dyDescent="0.25">
      <c r="A148" s="1" t="s">
        <v>34</v>
      </c>
      <c r="B148" s="1">
        <v>2017</v>
      </c>
      <c r="C148" s="1" t="s">
        <v>31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v>143.80000000000001</v>
      </c>
      <c r="R148" s="1">
        <v>136.6</v>
      </c>
      <c r="S148" s="1">
        <v>130.19999999999999</v>
      </c>
      <c r="T148" s="1">
        <v>135.6</v>
      </c>
      <c r="U148" s="1">
        <v>129.6</v>
      </c>
      <c r="V148" s="1">
        <v>126.8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1">
        <v>130.30000000000001</v>
      </c>
    </row>
    <row r="149" spans="1:30" x14ac:dyDescent="0.25">
      <c r="A149" s="1" t="s">
        <v>30</v>
      </c>
      <c r="B149" s="1">
        <v>2017</v>
      </c>
      <c r="C149" s="1" t="s">
        <v>35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v>143.69999999999999</v>
      </c>
      <c r="R149" s="1">
        <v>140.9</v>
      </c>
      <c r="S149" s="1">
        <v>135.80000000000001</v>
      </c>
      <c r="T149" s="1">
        <v>140.19999999999999</v>
      </c>
      <c r="U149" s="1" t="s">
        <v>32</v>
      </c>
      <c r="V149" s="1">
        <v>133.19999999999999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1">
        <v>132.6</v>
      </c>
    </row>
    <row r="150" spans="1:30" x14ac:dyDescent="0.25">
      <c r="A150" s="1" t="s">
        <v>33</v>
      </c>
      <c r="B150" s="1">
        <v>2017</v>
      </c>
      <c r="C150" s="1" t="s">
        <v>35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v>146.30000000000001</v>
      </c>
      <c r="R150" s="1">
        <v>130.5</v>
      </c>
      <c r="S150" s="1">
        <v>122.5</v>
      </c>
      <c r="T150" s="1">
        <v>129.30000000000001</v>
      </c>
      <c r="U150" s="1">
        <v>130.5</v>
      </c>
      <c r="V150" s="1">
        <v>119.2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1">
        <v>128.19999999999999</v>
      </c>
    </row>
    <row r="151" spans="1:30" x14ac:dyDescent="0.25">
      <c r="A151" s="1" t="s">
        <v>34</v>
      </c>
      <c r="B151" s="1">
        <v>2017</v>
      </c>
      <c r="C151" s="1" t="s">
        <v>35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v>144.4</v>
      </c>
      <c r="R151" s="1">
        <v>136.80000000000001</v>
      </c>
      <c r="S151" s="1">
        <v>130.30000000000001</v>
      </c>
      <c r="T151" s="1">
        <v>135.9</v>
      </c>
      <c r="U151" s="1">
        <v>130.5</v>
      </c>
      <c r="V151" s="1">
        <v>127.9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1">
        <v>130.6</v>
      </c>
    </row>
    <row r="152" spans="1:30" x14ac:dyDescent="0.25">
      <c r="A152" s="1" t="s">
        <v>30</v>
      </c>
      <c r="B152" s="1">
        <v>2017</v>
      </c>
      <c r="C152" s="1" t="s">
        <v>36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v>144.19999999999999</v>
      </c>
      <c r="R152" s="1">
        <v>141.6</v>
      </c>
      <c r="S152" s="1">
        <v>136.19999999999999</v>
      </c>
      <c r="T152" s="1">
        <v>140.80000000000001</v>
      </c>
      <c r="U152" s="1" t="s">
        <v>32</v>
      </c>
      <c r="V152" s="1">
        <v>134.19999999999999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1">
        <v>132.80000000000001</v>
      </c>
    </row>
    <row r="153" spans="1:30" x14ac:dyDescent="0.25">
      <c r="A153" s="1" t="s">
        <v>33</v>
      </c>
      <c r="B153" s="1">
        <v>2017</v>
      </c>
      <c r="C153" s="1" t="s">
        <v>36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v>147.5</v>
      </c>
      <c r="R153" s="1">
        <v>130.80000000000001</v>
      </c>
      <c r="S153" s="1">
        <v>122.8</v>
      </c>
      <c r="T153" s="1">
        <v>129.6</v>
      </c>
      <c r="U153" s="1">
        <v>131.1</v>
      </c>
      <c r="V153" s="1">
        <v>120.8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1">
        <v>128.69999999999999</v>
      </c>
    </row>
    <row r="154" spans="1:30" x14ac:dyDescent="0.25">
      <c r="A154" s="1" t="s">
        <v>34</v>
      </c>
      <c r="B154" s="1">
        <v>2017</v>
      </c>
      <c r="C154" s="1" t="s">
        <v>36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v>145.1</v>
      </c>
      <c r="R154" s="1">
        <v>137.30000000000001</v>
      </c>
      <c r="S154" s="1">
        <v>130.6</v>
      </c>
      <c r="T154" s="1">
        <v>136.4</v>
      </c>
      <c r="U154" s="1">
        <v>131.1</v>
      </c>
      <c r="V154" s="1">
        <v>129.1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1">
        <v>130.9</v>
      </c>
    </row>
    <row r="155" spans="1:30" x14ac:dyDescent="0.25">
      <c r="A155" s="1" t="s">
        <v>30</v>
      </c>
      <c r="B155" s="1">
        <v>2017</v>
      </c>
      <c r="C155" s="1" t="s">
        <v>37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v>144.4</v>
      </c>
      <c r="R155" s="1">
        <v>142.4</v>
      </c>
      <c r="S155" s="1">
        <v>136.80000000000001</v>
      </c>
      <c r="T155" s="1">
        <v>141.6</v>
      </c>
      <c r="U155" s="1" t="s">
        <v>32</v>
      </c>
      <c r="V155" s="1">
        <v>135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1">
        <v>132.9</v>
      </c>
    </row>
    <row r="156" spans="1:30" x14ac:dyDescent="0.25">
      <c r="A156" s="1" t="s">
        <v>33</v>
      </c>
      <c r="B156" s="1">
        <v>2017</v>
      </c>
      <c r="C156" s="1" t="s">
        <v>37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v>148</v>
      </c>
      <c r="R156" s="1">
        <v>131.19999999999999</v>
      </c>
      <c r="S156" s="1">
        <v>123</v>
      </c>
      <c r="T156" s="1">
        <v>130</v>
      </c>
      <c r="U156" s="1">
        <v>131.69999999999999</v>
      </c>
      <c r="V156" s="1">
        <v>121.4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1">
        <v>129.1</v>
      </c>
    </row>
    <row r="157" spans="1:30" x14ac:dyDescent="0.25">
      <c r="A157" s="1" t="s">
        <v>34</v>
      </c>
      <c r="B157" s="1">
        <v>2017</v>
      </c>
      <c r="C157" s="1" t="s">
        <v>37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v>145.4</v>
      </c>
      <c r="R157" s="1">
        <v>138</v>
      </c>
      <c r="S157" s="1">
        <v>131.1</v>
      </c>
      <c r="T157" s="1">
        <v>137</v>
      </c>
      <c r="U157" s="1">
        <v>131.69999999999999</v>
      </c>
      <c r="V157" s="1">
        <v>129.80000000000001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1">
        <v>131.1</v>
      </c>
    </row>
    <row r="158" spans="1:30" x14ac:dyDescent="0.25">
      <c r="A158" s="1" t="s">
        <v>30</v>
      </c>
      <c r="B158" s="1">
        <v>2017</v>
      </c>
      <c r="C158" s="1" t="s">
        <v>38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v>145.5</v>
      </c>
      <c r="R158" s="1">
        <v>142.5</v>
      </c>
      <c r="S158" s="1">
        <v>137.30000000000001</v>
      </c>
      <c r="T158" s="1">
        <v>141.80000000000001</v>
      </c>
      <c r="U158" s="1" t="s">
        <v>32</v>
      </c>
      <c r="V158" s="1">
        <v>135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1">
        <v>133.30000000000001</v>
      </c>
    </row>
    <row r="159" spans="1:30" x14ac:dyDescent="0.25">
      <c r="A159" s="1" t="s">
        <v>33</v>
      </c>
      <c r="B159" s="1">
        <v>2017</v>
      </c>
      <c r="C159" s="1" t="s">
        <v>38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v>148.30000000000001</v>
      </c>
      <c r="R159" s="1">
        <v>131.5</v>
      </c>
      <c r="S159" s="1">
        <v>123.2</v>
      </c>
      <c r="T159" s="1">
        <v>130.19999999999999</v>
      </c>
      <c r="U159" s="1">
        <v>132.1</v>
      </c>
      <c r="V159" s="1">
        <v>120.1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1">
        <v>129.30000000000001</v>
      </c>
    </row>
    <row r="160" spans="1:30" x14ac:dyDescent="0.25">
      <c r="A160" s="1" t="s">
        <v>34</v>
      </c>
      <c r="B160" s="1">
        <v>2017</v>
      </c>
      <c r="C160" s="1" t="s">
        <v>38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v>146.19999999999999</v>
      </c>
      <c r="R160" s="1">
        <v>138.19999999999999</v>
      </c>
      <c r="S160" s="1">
        <v>131.4</v>
      </c>
      <c r="T160" s="1">
        <v>137.19999999999999</v>
      </c>
      <c r="U160" s="1">
        <v>132.1</v>
      </c>
      <c r="V160" s="1">
        <v>129.4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1">
        <v>131.4</v>
      </c>
    </row>
    <row r="161" spans="1:30" x14ac:dyDescent="0.25">
      <c r="A161" s="1" t="s">
        <v>30</v>
      </c>
      <c r="B161" s="1">
        <v>2017</v>
      </c>
      <c r="C161" s="1" t="s">
        <v>39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v>145.80000000000001</v>
      </c>
      <c r="R161" s="1">
        <v>143.1</v>
      </c>
      <c r="S161" s="1">
        <v>137.69999999999999</v>
      </c>
      <c r="T161" s="1">
        <v>142.30000000000001</v>
      </c>
      <c r="U161" s="1" t="s">
        <v>32</v>
      </c>
      <c r="V161" s="1">
        <v>134.80000000000001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1">
        <v>133.9</v>
      </c>
    </row>
    <row r="162" spans="1:30" x14ac:dyDescent="0.25">
      <c r="A162" s="1" t="s">
        <v>33</v>
      </c>
      <c r="B162" s="1">
        <v>2017</v>
      </c>
      <c r="C162" s="1" t="s">
        <v>39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v>148.6</v>
      </c>
      <c r="R162" s="1">
        <v>131.5</v>
      </c>
      <c r="S162" s="1">
        <v>123.2</v>
      </c>
      <c r="T162" s="1">
        <v>130.19999999999999</v>
      </c>
      <c r="U162" s="1">
        <v>131.4</v>
      </c>
      <c r="V162" s="1">
        <v>119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1">
        <v>129.9</v>
      </c>
    </row>
    <row r="163" spans="1:30" x14ac:dyDescent="0.25">
      <c r="A163" s="1" t="s">
        <v>34</v>
      </c>
      <c r="B163" s="1">
        <v>2017</v>
      </c>
      <c r="C163" s="1" t="s">
        <v>39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v>146.5</v>
      </c>
      <c r="R163" s="1">
        <v>138.5</v>
      </c>
      <c r="S163" s="1">
        <v>131.69999999999999</v>
      </c>
      <c r="T163" s="1">
        <v>137.5</v>
      </c>
      <c r="U163" s="1">
        <v>131.4</v>
      </c>
      <c r="V163" s="1">
        <v>128.80000000000001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1">
        <v>132</v>
      </c>
    </row>
    <row r="164" spans="1:30" x14ac:dyDescent="0.25">
      <c r="A164" s="1" t="s">
        <v>30</v>
      </c>
      <c r="B164" s="1">
        <v>2017</v>
      </c>
      <c r="C164" s="1" t="s">
        <v>40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v>147.4</v>
      </c>
      <c r="R164" s="1">
        <v>144.30000000000001</v>
      </c>
      <c r="S164" s="1">
        <v>138.1</v>
      </c>
      <c r="T164" s="1">
        <v>143.5</v>
      </c>
      <c r="U164" s="1" t="s">
        <v>32</v>
      </c>
      <c r="V164" s="1">
        <v>135.30000000000001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1">
        <v>136.19999999999999</v>
      </c>
    </row>
    <row r="165" spans="1:30" x14ac:dyDescent="0.25">
      <c r="A165" s="1" t="s">
        <v>33</v>
      </c>
      <c r="B165" s="1">
        <v>2017</v>
      </c>
      <c r="C165" s="1" t="s">
        <v>40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v>150.5</v>
      </c>
      <c r="R165" s="1">
        <v>131.6</v>
      </c>
      <c r="S165" s="1">
        <v>123.7</v>
      </c>
      <c r="T165" s="1">
        <v>130.4</v>
      </c>
      <c r="U165" s="1">
        <v>132.6</v>
      </c>
      <c r="V165" s="1">
        <v>119.7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1">
        <v>131.80000000000001</v>
      </c>
    </row>
    <row r="166" spans="1:30" x14ac:dyDescent="0.25">
      <c r="A166" s="1" t="s">
        <v>34</v>
      </c>
      <c r="B166" s="1">
        <v>2017</v>
      </c>
      <c r="C166" s="1" t="s">
        <v>40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v>148.19999999999999</v>
      </c>
      <c r="R166" s="1">
        <v>139.30000000000001</v>
      </c>
      <c r="S166" s="1">
        <v>132.1</v>
      </c>
      <c r="T166" s="1">
        <v>138.30000000000001</v>
      </c>
      <c r="U166" s="1">
        <v>132.6</v>
      </c>
      <c r="V166" s="1">
        <v>129.4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1">
        <v>134.19999999999999</v>
      </c>
    </row>
    <row r="167" spans="1:30" x14ac:dyDescent="0.25">
      <c r="A167" s="1" t="s">
        <v>30</v>
      </c>
      <c r="B167" s="1">
        <v>2017</v>
      </c>
      <c r="C167" s="1" t="s">
        <v>41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v>149</v>
      </c>
      <c r="R167" s="1">
        <v>145.30000000000001</v>
      </c>
      <c r="S167" s="1">
        <v>139.19999999999999</v>
      </c>
      <c r="T167" s="1">
        <v>144.5</v>
      </c>
      <c r="U167" s="1" t="s">
        <v>32</v>
      </c>
      <c r="V167" s="1">
        <v>136.4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1">
        <v>137.80000000000001</v>
      </c>
    </row>
    <row r="168" spans="1:30" x14ac:dyDescent="0.25">
      <c r="A168" s="1" t="s">
        <v>33</v>
      </c>
      <c r="B168" s="1">
        <v>2017</v>
      </c>
      <c r="C168" s="1" t="s">
        <v>41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v>152.1</v>
      </c>
      <c r="R168" s="1">
        <v>132.69999999999999</v>
      </c>
      <c r="S168" s="1">
        <v>124.3</v>
      </c>
      <c r="T168" s="1">
        <v>131.4</v>
      </c>
      <c r="U168" s="1">
        <v>134.4</v>
      </c>
      <c r="V168" s="1">
        <v>118.9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1">
        <v>132.69999999999999</v>
      </c>
    </row>
    <row r="169" spans="1:30" x14ac:dyDescent="0.25">
      <c r="A169" s="1" t="s">
        <v>34</v>
      </c>
      <c r="B169" s="1">
        <v>2017</v>
      </c>
      <c r="C169" s="1" t="s">
        <v>41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v>149.80000000000001</v>
      </c>
      <c r="R169" s="1">
        <v>140.30000000000001</v>
      </c>
      <c r="S169" s="1">
        <v>133</v>
      </c>
      <c r="T169" s="1">
        <v>139.30000000000001</v>
      </c>
      <c r="U169" s="1">
        <v>134.4</v>
      </c>
      <c r="V169" s="1">
        <v>129.80000000000001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1">
        <v>135.4</v>
      </c>
    </row>
    <row r="170" spans="1:30" x14ac:dyDescent="0.25">
      <c r="A170" s="1" t="s">
        <v>30</v>
      </c>
      <c r="B170" s="1">
        <v>2017</v>
      </c>
      <c r="C170" s="1" t="s">
        <v>42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v>149.80000000000001</v>
      </c>
      <c r="R170" s="1">
        <v>146.1</v>
      </c>
      <c r="S170" s="1">
        <v>139.69999999999999</v>
      </c>
      <c r="T170" s="1">
        <v>145.19999999999999</v>
      </c>
      <c r="U170" s="1" t="s">
        <v>32</v>
      </c>
      <c r="V170" s="1">
        <v>137.4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1">
        <v>137.6</v>
      </c>
    </row>
    <row r="171" spans="1:30" x14ac:dyDescent="0.25">
      <c r="A171" s="1" t="s">
        <v>33</v>
      </c>
      <c r="B171" s="1">
        <v>2017</v>
      </c>
      <c r="C171" s="1" t="s">
        <v>42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v>153.6</v>
      </c>
      <c r="R171" s="1">
        <v>133.30000000000001</v>
      </c>
      <c r="S171" s="1">
        <v>124.6</v>
      </c>
      <c r="T171" s="1">
        <v>132</v>
      </c>
      <c r="U171" s="1">
        <v>135.69999999999999</v>
      </c>
      <c r="V171" s="1">
        <v>120.6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1">
        <v>132.4</v>
      </c>
    </row>
    <row r="172" spans="1:30" x14ac:dyDescent="0.25">
      <c r="A172" s="1" t="s">
        <v>34</v>
      </c>
      <c r="B172" s="1">
        <v>2017</v>
      </c>
      <c r="C172" s="1" t="s">
        <v>42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v>150.80000000000001</v>
      </c>
      <c r="R172" s="1">
        <v>141.1</v>
      </c>
      <c r="S172" s="1">
        <v>133.4</v>
      </c>
      <c r="T172" s="1">
        <v>140</v>
      </c>
      <c r="U172" s="1">
        <v>135.69999999999999</v>
      </c>
      <c r="V172" s="1">
        <v>131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1">
        <v>135.19999999999999</v>
      </c>
    </row>
    <row r="173" spans="1:30" x14ac:dyDescent="0.25">
      <c r="A173" s="1" t="s">
        <v>30</v>
      </c>
      <c r="B173" s="1">
        <v>2017</v>
      </c>
      <c r="C173" s="1" t="s">
        <v>43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v>150.5</v>
      </c>
      <c r="R173" s="1">
        <v>147.19999999999999</v>
      </c>
      <c r="S173" s="1">
        <v>140.6</v>
      </c>
      <c r="T173" s="1">
        <v>146.19999999999999</v>
      </c>
      <c r="U173" s="1" t="s">
        <v>32</v>
      </c>
      <c r="V173" s="1">
        <v>138.1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1">
        <v>138.30000000000001</v>
      </c>
    </row>
    <row r="174" spans="1:30" x14ac:dyDescent="0.25">
      <c r="A174" s="1" t="s">
        <v>33</v>
      </c>
      <c r="B174" s="1">
        <v>2017</v>
      </c>
      <c r="C174" s="1" t="s">
        <v>43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v>154.6</v>
      </c>
      <c r="R174" s="1">
        <v>134</v>
      </c>
      <c r="S174" s="1">
        <v>124.9</v>
      </c>
      <c r="T174" s="1">
        <v>132.6</v>
      </c>
      <c r="U174" s="1">
        <v>137.30000000000001</v>
      </c>
      <c r="V174" s="1">
        <v>122.6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1">
        <v>133.5</v>
      </c>
    </row>
    <row r="175" spans="1:30" x14ac:dyDescent="0.25">
      <c r="A175" s="1" t="s">
        <v>34</v>
      </c>
      <c r="B175" s="1">
        <v>2017</v>
      </c>
      <c r="C175" s="1" t="s">
        <v>43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v>151.6</v>
      </c>
      <c r="R175" s="1">
        <v>142</v>
      </c>
      <c r="S175" s="1">
        <v>134.1</v>
      </c>
      <c r="T175" s="1">
        <v>140.80000000000001</v>
      </c>
      <c r="U175" s="1">
        <v>137.30000000000001</v>
      </c>
      <c r="V175" s="1">
        <v>132.19999999999999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1">
        <v>136.1</v>
      </c>
    </row>
    <row r="176" spans="1:30" x14ac:dyDescent="0.25">
      <c r="A176" s="1" t="s">
        <v>30</v>
      </c>
      <c r="B176" s="1">
        <v>2017</v>
      </c>
      <c r="C176" s="1" t="s">
        <v>44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v>152.1</v>
      </c>
      <c r="R176" s="1">
        <v>148.19999999999999</v>
      </c>
      <c r="S176" s="1">
        <v>141.5</v>
      </c>
      <c r="T176" s="1">
        <v>147.30000000000001</v>
      </c>
      <c r="U176" s="1" t="s">
        <v>32</v>
      </c>
      <c r="V176" s="1">
        <v>141.1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1">
        <v>140</v>
      </c>
    </row>
    <row r="177" spans="1:30" x14ac:dyDescent="0.25">
      <c r="A177" s="1" t="s">
        <v>33</v>
      </c>
      <c r="B177" s="1">
        <v>2017</v>
      </c>
      <c r="C177" s="1" t="s">
        <v>44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v>156.19999999999999</v>
      </c>
      <c r="R177" s="1">
        <v>135</v>
      </c>
      <c r="S177" s="1">
        <v>125.4</v>
      </c>
      <c r="T177" s="1">
        <v>133.5</v>
      </c>
      <c r="U177" s="1">
        <v>138.6</v>
      </c>
      <c r="V177" s="1">
        <v>125.7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1">
        <v>134.80000000000001</v>
      </c>
    </row>
    <row r="178" spans="1:30" x14ac:dyDescent="0.25">
      <c r="A178" s="1" t="s">
        <v>34</v>
      </c>
      <c r="B178" s="1">
        <v>2017</v>
      </c>
      <c r="C178" s="1" t="s">
        <v>44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v>153.19999999999999</v>
      </c>
      <c r="R178" s="1">
        <v>143</v>
      </c>
      <c r="S178" s="1">
        <v>134.80000000000001</v>
      </c>
      <c r="T178" s="1">
        <v>141.80000000000001</v>
      </c>
      <c r="U178" s="1">
        <v>138.6</v>
      </c>
      <c r="V178" s="1">
        <v>135.30000000000001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1">
        <v>137.6</v>
      </c>
    </row>
    <row r="179" spans="1:30" x14ac:dyDescent="0.25">
      <c r="A179" s="1" t="s">
        <v>30</v>
      </c>
      <c r="B179" s="1">
        <v>2017</v>
      </c>
      <c r="C179" s="1" t="s">
        <v>45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v>153.19999999999999</v>
      </c>
      <c r="R179" s="1">
        <v>148</v>
      </c>
      <c r="S179" s="1">
        <v>141.9</v>
      </c>
      <c r="T179" s="1">
        <v>147.19999999999999</v>
      </c>
      <c r="U179" s="1" t="s">
        <v>32</v>
      </c>
      <c r="V179" s="1">
        <v>142.6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1">
        <v>139.80000000000001</v>
      </c>
    </row>
    <row r="180" spans="1:30" x14ac:dyDescent="0.25">
      <c r="A180" s="1" t="s">
        <v>33</v>
      </c>
      <c r="B180" s="1">
        <v>2017</v>
      </c>
      <c r="C180" s="1" t="s">
        <v>45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v>157</v>
      </c>
      <c r="R180" s="1">
        <v>135.6</v>
      </c>
      <c r="S180" s="1">
        <v>125.6</v>
      </c>
      <c r="T180" s="1">
        <v>134</v>
      </c>
      <c r="U180" s="1">
        <v>139.1</v>
      </c>
      <c r="V180" s="1">
        <v>126.8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1">
        <v>134.1</v>
      </c>
    </row>
    <row r="181" spans="1:30" x14ac:dyDescent="0.25">
      <c r="A181" s="1" t="s">
        <v>34</v>
      </c>
      <c r="B181" s="1">
        <v>2017</v>
      </c>
      <c r="C181" s="1" t="s">
        <v>45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v>154.19999999999999</v>
      </c>
      <c r="R181" s="1">
        <v>143.1</v>
      </c>
      <c r="S181" s="1">
        <v>135.1</v>
      </c>
      <c r="T181" s="1">
        <v>142</v>
      </c>
      <c r="U181" s="1">
        <v>139.1</v>
      </c>
      <c r="V181" s="1">
        <v>136.6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1">
        <v>137.19999999999999</v>
      </c>
    </row>
    <row r="182" spans="1:30" x14ac:dyDescent="0.25">
      <c r="A182" s="1" t="s">
        <v>30</v>
      </c>
      <c r="B182" s="1">
        <v>2018</v>
      </c>
      <c r="C182" s="1" t="s">
        <v>31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v>153.6</v>
      </c>
      <c r="R182" s="1">
        <v>148.30000000000001</v>
      </c>
      <c r="S182" s="1">
        <v>142.30000000000001</v>
      </c>
      <c r="T182" s="1">
        <v>147.5</v>
      </c>
      <c r="U182" s="1" t="s">
        <v>32</v>
      </c>
      <c r="V182" s="1">
        <v>142.30000000000001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1">
        <v>139.30000000000001</v>
      </c>
    </row>
    <row r="183" spans="1:30" x14ac:dyDescent="0.25">
      <c r="A183" s="1" t="s">
        <v>33</v>
      </c>
      <c r="B183" s="1">
        <v>2018</v>
      </c>
      <c r="C183" s="1" t="s">
        <v>31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v>157.69999999999999</v>
      </c>
      <c r="R183" s="1">
        <v>136</v>
      </c>
      <c r="S183" s="1">
        <v>125.9</v>
      </c>
      <c r="T183" s="1">
        <v>134.4</v>
      </c>
      <c r="U183" s="1">
        <v>140.4</v>
      </c>
      <c r="V183" s="1">
        <v>127.3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1">
        <v>134.1</v>
      </c>
    </row>
    <row r="184" spans="1:30" x14ac:dyDescent="0.25">
      <c r="A184" s="1" t="s">
        <v>34</v>
      </c>
      <c r="B184" s="1">
        <v>2018</v>
      </c>
      <c r="C184" s="1" t="s">
        <v>31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v>154.69999999999999</v>
      </c>
      <c r="R184" s="1">
        <v>143.5</v>
      </c>
      <c r="S184" s="1">
        <v>135.5</v>
      </c>
      <c r="T184" s="1">
        <v>142.30000000000001</v>
      </c>
      <c r="U184" s="1">
        <v>140.4</v>
      </c>
      <c r="V184" s="1">
        <v>136.6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1">
        <v>136.9</v>
      </c>
    </row>
    <row r="185" spans="1:30" x14ac:dyDescent="0.25">
      <c r="A185" s="1" t="s">
        <v>30</v>
      </c>
      <c r="B185" s="1">
        <v>2018</v>
      </c>
      <c r="C185" s="1" t="s">
        <v>35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v>153.30000000000001</v>
      </c>
      <c r="R185" s="1">
        <v>148.69999999999999</v>
      </c>
      <c r="S185" s="1">
        <v>142.4</v>
      </c>
      <c r="T185" s="1">
        <v>147.80000000000001</v>
      </c>
      <c r="U185" s="1" t="s">
        <v>32</v>
      </c>
      <c r="V185" s="1">
        <v>142.4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1">
        <v>138.5</v>
      </c>
    </row>
    <row r="186" spans="1:30" x14ac:dyDescent="0.25">
      <c r="A186" s="1" t="s">
        <v>33</v>
      </c>
      <c r="B186" s="1">
        <v>2018</v>
      </c>
      <c r="C186" s="1" t="s">
        <v>35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v>159.30000000000001</v>
      </c>
      <c r="R186" s="1">
        <v>136.30000000000001</v>
      </c>
      <c r="S186" s="1">
        <v>126.1</v>
      </c>
      <c r="T186" s="1">
        <v>134.69999999999999</v>
      </c>
      <c r="U186" s="1">
        <v>141.30000000000001</v>
      </c>
      <c r="V186" s="1">
        <v>127.3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1">
        <v>134</v>
      </c>
    </row>
    <row r="187" spans="1:30" x14ac:dyDescent="0.25">
      <c r="A187" s="1" t="s">
        <v>34</v>
      </c>
      <c r="B187" s="1">
        <v>2018</v>
      </c>
      <c r="C187" s="1" t="s">
        <v>35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v>154.9</v>
      </c>
      <c r="R187" s="1">
        <v>143.80000000000001</v>
      </c>
      <c r="S187" s="1">
        <v>135.6</v>
      </c>
      <c r="T187" s="1">
        <v>142.6</v>
      </c>
      <c r="U187" s="1">
        <v>141.30000000000001</v>
      </c>
      <c r="V187" s="1">
        <v>136.69999999999999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1">
        <v>136.4</v>
      </c>
    </row>
    <row r="188" spans="1:30" x14ac:dyDescent="0.25">
      <c r="A188" s="1" t="s">
        <v>30</v>
      </c>
      <c r="B188" s="1">
        <v>2018</v>
      </c>
      <c r="C188" s="1" t="s">
        <v>36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v>155.1</v>
      </c>
      <c r="R188" s="1">
        <v>149.19999999999999</v>
      </c>
      <c r="S188" s="1">
        <v>143</v>
      </c>
      <c r="T188" s="1">
        <v>148.30000000000001</v>
      </c>
      <c r="U188" s="1" t="s">
        <v>32</v>
      </c>
      <c r="V188" s="1">
        <v>142.6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1">
        <v>138.69999999999999</v>
      </c>
    </row>
    <row r="189" spans="1:30" x14ac:dyDescent="0.25">
      <c r="A189" s="1" t="s">
        <v>33</v>
      </c>
      <c r="B189" s="1">
        <v>2018</v>
      </c>
      <c r="C189" s="1" t="s">
        <v>36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v>159.69999999999999</v>
      </c>
      <c r="R189" s="1">
        <v>136.69999999999999</v>
      </c>
      <c r="S189" s="1">
        <v>126.7</v>
      </c>
      <c r="T189" s="1">
        <v>135.19999999999999</v>
      </c>
      <c r="U189" s="1">
        <v>142</v>
      </c>
      <c r="V189" s="1">
        <v>126.4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1">
        <v>134</v>
      </c>
    </row>
    <row r="190" spans="1:30" x14ac:dyDescent="0.25">
      <c r="A190" s="1" t="s">
        <v>34</v>
      </c>
      <c r="B190" s="1">
        <v>2018</v>
      </c>
      <c r="C190" s="1" t="s">
        <v>36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v>156.30000000000001</v>
      </c>
      <c r="R190" s="1">
        <v>144.30000000000001</v>
      </c>
      <c r="S190" s="1">
        <v>136.19999999999999</v>
      </c>
      <c r="T190" s="1">
        <v>143.1</v>
      </c>
      <c r="U190" s="1">
        <v>142</v>
      </c>
      <c r="V190" s="1">
        <v>136.5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1">
        <v>136.5</v>
      </c>
    </row>
    <row r="191" spans="1:30" x14ac:dyDescent="0.25">
      <c r="A191" s="1" t="s">
        <v>30</v>
      </c>
      <c r="B191" s="1">
        <v>2018</v>
      </c>
      <c r="C191" s="1" t="s">
        <v>37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v>156.1</v>
      </c>
      <c r="R191" s="1">
        <v>150.1</v>
      </c>
      <c r="S191" s="1">
        <v>143.30000000000001</v>
      </c>
      <c r="T191" s="1">
        <v>149.1</v>
      </c>
      <c r="U191" s="1" t="s">
        <v>32</v>
      </c>
      <c r="V191" s="1">
        <v>143.80000000000001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1">
        <v>139.1</v>
      </c>
    </row>
    <row r="192" spans="1:30" x14ac:dyDescent="0.25">
      <c r="A192" s="1" t="s">
        <v>33</v>
      </c>
      <c r="B192" s="1">
        <v>2018</v>
      </c>
      <c r="C192" s="1" t="s">
        <v>37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v>159.19999999999999</v>
      </c>
      <c r="R192" s="1">
        <v>137.80000000000001</v>
      </c>
      <c r="S192" s="1">
        <v>127.4</v>
      </c>
      <c r="T192" s="1">
        <v>136.19999999999999</v>
      </c>
      <c r="U192" s="1">
        <v>142.9</v>
      </c>
      <c r="V192" s="1">
        <v>124.6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1">
        <v>134.80000000000001</v>
      </c>
    </row>
    <row r="193" spans="1:30" x14ac:dyDescent="0.25">
      <c r="A193" s="1" t="s">
        <v>34</v>
      </c>
      <c r="B193" s="1">
        <v>2018</v>
      </c>
      <c r="C193" s="1" t="s">
        <v>37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v>156.9</v>
      </c>
      <c r="R193" s="1">
        <v>145.30000000000001</v>
      </c>
      <c r="S193" s="1">
        <v>136.69999999999999</v>
      </c>
      <c r="T193" s="1">
        <v>144</v>
      </c>
      <c r="U193" s="1">
        <v>142.9</v>
      </c>
      <c r="V193" s="1">
        <v>136.5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1">
        <v>137.1</v>
      </c>
    </row>
    <row r="194" spans="1:30" x14ac:dyDescent="0.25">
      <c r="A194" s="1" t="s">
        <v>30</v>
      </c>
      <c r="B194" s="1">
        <v>2018</v>
      </c>
      <c r="C194" s="1" t="s">
        <v>38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v>157</v>
      </c>
      <c r="R194" s="1">
        <v>150.80000000000001</v>
      </c>
      <c r="S194" s="1">
        <v>144.1</v>
      </c>
      <c r="T194" s="1">
        <v>149.80000000000001</v>
      </c>
      <c r="U194" s="1" t="s">
        <v>32</v>
      </c>
      <c r="V194" s="1">
        <v>144.30000000000001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1">
        <v>139.80000000000001</v>
      </c>
    </row>
    <row r="195" spans="1:30" x14ac:dyDescent="0.25">
      <c r="A195" s="1" t="s">
        <v>33</v>
      </c>
      <c r="B195" s="1">
        <v>2018</v>
      </c>
      <c r="C195" s="1" t="s">
        <v>38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v>160.30000000000001</v>
      </c>
      <c r="R195" s="1">
        <v>138.6</v>
      </c>
      <c r="S195" s="1">
        <v>127.9</v>
      </c>
      <c r="T195" s="1">
        <v>137</v>
      </c>
      <c r="U195" s="1">
        <v>143.19999999999999</v>
      </c>
      <c r="V195" s="1">
        <v>124.7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1">
        <v>135.4</v>
      </c>
    </row>
    <row r="196" spans="1:30" x14ac:dyDescent="0.25">
      <c r="A196" s="1" t="s">
        <v>34</v>
      </c>
      <c r="B196" s="1">
        <v>2018</v>
      </c>
      <c r="C196" s="1" t="s">
        <v>38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v>157.9</v>
      </c>
      <c r="R196" s="1">
        <v>146</v>
      </c>
      <c r="S196" s="1">
        <v>137.4</v>
      </c>
      <c r="T196" s="1">
        <v>144.69999999999999</v>
      </c>
      <c r="U196" s="1">
        <v>143.19999999999999</v>
      </c>
      <c r="V196" s="1">
        <v>136.9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1">
        <v>137.80000000000001</v>
      </c>
    </row>
    <row r="197" spans="1:30" x14ac:dyDescent="0.25">
      <c r="A197" s="1" t="s">
        <v>30</v>
      </c>
      <c r="B197" s="1">
        <v>2018</v>
      </c>
      <c r="C197" s="1" t="s">
        <v>39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v>157.30000000000001</v>
      </c>
      <c r="R197" s="1">
        <v>151.30000000000001</v>
      </c>
      <c r="S197" s="1">
        <v>144.69999999999999</v>
      </c>
      <c r="T197" s="1">
        <v>150.30000000000001</v>
      </c>
      <c r="U197" s="1" t="s">
        <v>32</v>
      </c>
      <c r="V197" s="1">
        <v>145.1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1">
        <v>140.5</v>
      </c>
    </row>
    <row r="198" spans="1:30" x14ac:dyDescent="0.25">
      <c r="A198" s="1" t="s">
        <v>33</v>
      </c>
      <c r="B198" s="1">
        <v>2018</v>
      </c>
      <c r="C198" s="1" t="s">
        <v>39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v>161</v>
      </c>
      <c r="R198" s="1">
        <v>138.9</v>
      </c>
      <c r="S198" s="1">
        <v>128.69999999999999</v>
      </c>
      <c r="T198" s="1">
        <v>137.4</v>
      </c>
      <c r="U198" s="1">
        <v>142.5</v>
      </c>
      <c r="V198" s="1">
        <v>126.5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1">
        <v>136.19999999999999</v>
      </c>
    </row>
    <row r="199" spans="1:30" x14ac:dyDescent="0.25">
      <c r="A199" s="1" t="s">
        <v>34</v>
      </c>
      <c r="B199" s="1">
        <v>2018</v>
      </c>
      <c r="C199" s="1" t="s">
        <v>39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v>158.30000000000001</v>
      </c>
      <c r="R199" s="1">
        <v>146.4</v>
      </c>
      <c r="S199" s="1">
        <v>138.1</v>
      </c>
      <c r="T199" s="1">
        <v>145.19999999999999</v>
      </c>
      <c r="U199" s="1">
        <v>142.5</v>
      </c>
      <c r="V199" s="1">
        <v>138.1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1">
        <v>138.5</v>
      </c>
    </row>
    <row r="200" spans="1:30" x14ac:dyDescent="0.25">
      <c r="A200" s="1" t="s">
        <v>30</v>
      </c>
      <c r="B200" s="1">
        <v>2018</v>
      </c>
      <c r="C200" s="1" t="s">
        <v>40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v>156.1</v>
      </c>
      <c r="R200" s="1">
        <v>151.5</v>
      </c>
      <c r="S200" s="1">
        <v>145.1</v>
      </c>
      <c r="T200" s="1">
        <v>150.6</v>
      </c>
      <c r="U200" s="1" t="s">
        <v>32</v>
      </c>
      <c r="V200" s="1">
        <v>146.80000000000001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1">
        <v>141.80000000000001</v>
      </c>
    </row>
    <row r="201" spans="1:30" x14ac:dyDescent="0.25">
      <c r="A201" s="1" t="s">
        <v>33</v>
      </c>
      <c r="B201" s="1">
        <v>2018</v>
      </c>
      <c r="C201" s="1" t="s">
        <v>40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v>161.4</v>
      </c>
      <c r="R201" s="1">
        <v>139.6</v>
      </c>
      <c r="S201" s="1">
        <v>128.9</v>
      </c>
      <c r="T201" s="1">
        <v>137.9</v>
      </c>
      <c r="U201" s="1">
        <v>143.6</v>
      </c>
      <c r="V201" s="1">
        <v>128.1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1">
        <v>137.5</v>
      </c>
    </row>
    <row r="202" spans="1:30" x14ac:dyDescent="0.25">
      <c r="A202" s="1" t="s">
        <v>34</v>
      </c>
      <c r="B202" s="1">
        <v>2018</v>
      </c>
      <c r="C202" s="1" t="s">
        <v>40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v>157.5</v>
      </c>
      <c r="R202" s="1">
        <v>146.80000000000001</v>
      </c>
      <c r="S202" s="1">
        <v>138.4</v>
      </c>
      <c r="T202" s="1">
        <v>145.6</v>
      </c>
      <c r="U202" s="1">
        <v>143.6</v>
      </c>
      <c r="V202" s="1">
        <v>139.69999999999999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1">
        <v>139.80000000000001</v>
      </c>
    </row>
    <row r="203" spans="1:30" x14ac:dyDescent="0.25">
      <c r="A203" s="1" t="s">
        <v>30</v>
      </c>
      <c r="B203" s="1">
        <v>2018</v>
      </c>
      <c r="C203" s="1" t="s">
        <v>41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v>156.4</v>
      </c>
      <c r="R203" s="1">
        <v>152.1</v>
      </c>
      <c r="S203" s="1">
        <v>145.80000000000001</v>
      </c>
      <c r="T203" s="1">
        <v>151.30000000000001</v>
      </c>
      <c r="U203" s="1" t="s">
        <v>32</v>
      </c>
      <c r="V203" s="1">
        <v>147.69999999999999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1">
        <v>142.5</v>
      </c>
    </row>
    <row r="204" spans="1:30" x14ac:dyDescent="0.25">
      <c r="A204" s="1" t="s">
        <v>33</v>
      </c>
      <c r="B204" s="1">
        <v>2018</v>
      </c>
      <c r="C204" s="1" t="s">
        <v>41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v>162.1</v>
      </c>
      <c r="R204" s="1">
        <v>140</v>
      </c>
      <c r="S204" s="1">
        <v>129</v>
      </c>
      <c r="T204" s="1">
        <v>138.30000000000001</v>
      </c>
      <c r="U204" s="1">
        <v>144.6</v>
      </c>
      <c r="V204" s="1">
        <v>129.80000000000001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1">
        <v>138</v>
      </c>
    </row>
    <row r="205" spans="1:30" x14ac:dyDescent="0.25">
      <c r="A205" s="1" t="s">
        <v>34</v>
      </c>
      <c r="B205" s="1">
        <v>2018</v>
      </c>
      <c r="C205" s="1" t="s">
        <v>41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v>157.9</v>
      </c>
      <c r="R205" s="1">
        <v>147.30000000000001</v>
      </c>
      <c r="S205" s="1">
        <v>138.80000000000001</v>
      </c>
      <c r="T205" s="1">
        <v>146.1</v>
      </c>
      <c r="U205" s="1">
        <v>144.6</v>
      </c>
      <c r="V205" s="1">
        <v>140.9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1">
        <v>140.4</v>
      </c>
    </row>
    <row r="206" spans="1:30" x14ac:dyDescent="0.25">
      <c r="A206" s="1" t="s">
        <v>30</v>
      </c>
      <c r="B206" s="1">
        <v>2018</v>
      </c>
      <c r="C206" s="1" t="s">
        <v>42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v>157.69999999999999</v>
      </c>
      <c r="R206" s="1">
        <v>152.1</v>
      </c>
      <c r="S206" s="1">
        <v>146.1</v>
      </c>
      <c r="T206" s="1">
        <v>151.30000000000001</v>
      </c>
      <c r="U206" s="1" t="s">
        <v>32</v>
      </c>
      <c r="V206" s="1">
        <v>149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1">
        <v>142.1</v>
      </c>
    </row>
    <row r="207" spans="1:30" x14ac:dyDescent="0.25">
      <c r="A207" s="1" t="s">
        <v>33</v>
      </c>
      <c r="B207" s="1">
        <v>2018</v>
      </c>
      <c r="C207" s="1" t="s">
        <v>42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v>163.30000000000001</v>
      </c>
      <c r="R207" s="1">
        <v>140.80000000000001</v>
      </c>
      <c r="S207" s="1">
        <v>129.30000000000001</v>
      </c>
      <c r="T207" s="1">
        <v>139.1</v>
      </c>
      <c r="U207" s="1">
        <v>145.30000000000001</v>
      </c>
      <c r="V207" s="1">
        <v>131.19999999999999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1">
        <v>138.1</v>
      </c>
    </row>
    <row r="208" spans="1:30" x14ac:dyDescent="0.25">
      <c r="A208" s="1" t="s">
        <v>34</v>
      </c>
      <c r="B208" s="1">
        <v>2018</v>
      </c>
      <c r="C208" s="1" t="s">
        <v>42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v>159.19999999999999</v>
      </c>
      <c r="R208" s="1">
        <v>147.69999999999999</v>
      </c>
      <c r="S208" s="1">
        <v>139.1</v>
      </c>
      <c r="T208" s="1">
        <v>146.5</v>
      </c>
      <c r="U208" s="1">
        <v>145.30000000000001</v>
      </c>
      <c r="V208" s="1">
        <v>142.30000000000001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1">
        <v>140.19999999999999</v>
      </c>
    </row>
    <row r="209" spans="1:30" x14ac:dyDescent="0.25">
      <c r="A209" s="1" t="s">
        <v>30</v>
      </c>
      <c r="B209" s="1">
        <v>2018</v>
      </c>
      <c r="C209" s="1" t="s">
        <v>43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v>159.6</v>
      </c>
      <c r="R209" s="1">
        <v>150.69999999999999</v>
      </c>
      <c r="S209" s="1">
        <v>144.5</v>
      </c>
      <c r="T209" s="1">
        <v>149.80000000000001</v>
      </c>
      <c r="U209" s="1" t="s">
        <v>32</v>
      </c>
      <c r="V209" s="1">
        <v>149.69999999999999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1">
        <v>142.19999999999999</v>
      </c>
    </row>
    <row r="210" spans="1:30" x14ac:dyDescent="0.25">
      <c r="A210" s="1" t="s">
        <v>33</v>
      </c>
      <c r="B210" s="1">
        <v>2018</v>
      </c>
      <c r="C210" s="1" t="s">
        <v>43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v>164</v>
      </c>
      <c r="R210" s="1">
        <v>141.5</v>
      </c>
      <c r="S210" s="1">
        <v>129.80000000000001</v>
      </c>
      <c r="T210" s="1">
        <v>139.69999999999999</v>
      </c>
      <c r="U210" s="1">
        <v>146.30000000000001</v>
      </c>
      <c r="V210" s="1">
        <v>133.4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1">
        <v>138.9</v>
      </c>
    </row>
    <row r="211" spans="1:30" x14ac:dyDescent="0.25">
      <c r="A211" s="1" t="s">
        <v>34</v>
      </c>
      <c r="B211" s="1">
        <v>2018</v>
      </c>
      <c r="C211" s="1" t="s">
        <v>43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v>162.6</v>
      </c>
      <c r="R211" s="1">
        <v>148</v>
      </c>
      <c r="S211" s="1">
        <v>139.19999999999999</v>
      </c>
      <c r="T211" s="1">
        <v>146.80000000000001</v>
      </c>
      <c r="U211" s="1">
        <v>146.9</v>
      </c>
      <c r="V211" s="1">
        <v>145.30000000000001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1">
        <v>140.80000000000001</v>
      </c>
    </row>
    <row r="212" spans="1:30" x14ac:dyDescent="0.25">
      <c r="A212" s="1" t="s">
        <v>30</v>
      </c>
      <c r="B212" s="1">
        <v>2018</v>
      </c>
      <c r="C212" s="1" t="s">
        <v>44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v>161.9</v>
      </c>
      <c r="R212" s="1">
        <v>151.69999999999999</v>
      </c>
      <c r="S212" s="1">
        <v>145.5</v>
      </c>
      <c r="T212" s="1">
        <v>150.80000000000001</v>
      </c>
      <c r="U212" s="1" t="s">
        <v>32</v>
      </c>
      <c r="V212" s="1">
        <v>150.30000000000001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1">
        <v>142.4</v>
      </c>
    </row>
    <row r="213" spans="1:30" x14ac:dyDescent="0.25">
      <c r="A213" s="1" t="s">
        <v>33</v>
      </c>
      <c r="B213" s="1">
        <v>2018</v>
      </c>
      <c r="C213" s="1" t="s">
        <v>44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v>164.4</v>
      </c>
      <c r="R213" s="1">
        <v>142.4</v>
      </c>
      <c r="S213" s="1">
        <v>130.19999999999999</v>
      </c>
      <c r="T213" s="1">
        <v>140.5</v>
      </c>
      <c r="U213" s="1">
        <v>146.9</v>
      </c>
      <c r="V213" s="1">
        <v>136.69999999999999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1">
        <v>139</v>
      </c>
    </row>
    <row r="214" spans="1:30" x14ac:dyDescent="0.25">
      <c r="A214" s="1" t="s">
        <v>34</v>
      </c>
      <c r="B214" s="1">
        <v>2018</v>
      </c>
      <c r="C214" s="1" t="s">
        <v>44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v>162.6</v>
      </c>
      <c r="R214" s="1">
        <v>148</v>
      </c>
      <c r="S214" s="1">
        <v>139.1</v>
      </c>
      <c r="T214" s="1">
        <v>146.69999999999999</v>
      </c>
      <c r="U214" s="1">
        <v>146.9</v>
      </c>
      <c r="V214" s="1">
        <v>145.1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1">
        <v>140.80000000000001</v>
      </c>
    </row>
    <row r="215" spans="1:30" x14ac:dyDescent="0.25">
      <c r="A215" s="1" t="s">
        <v>30</v>
      </c>
      <c r="B215" s="1">
        <v>2018</v>
      </c>
      <c r="C215" s="1" t="s">
        <v>45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v>162.4</v>
      </c>
      <c r="R215" s="1">
        <v>151.6</v>
      </c>
      <c r="S215" s="1">
        <v>145.9</v>
      </c>
      <c r="T215" s="1">
        <v>150.80000000000001</v>
      </c>
      <c r="U215" s="1" t="s">
        <v>32</v>
      </c>
      <c r="V215" s="1">
        <v>149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1">
        <v>141.9</v>
      </c>
    </row>
    <row r="216" spans="1:30" x14ac:dyDescent="0.25">
      <c r="A216" s="1" t="s">
        <v>33</v>
      </c>
      <c r="B216" s="1">
        <v>2018</v>
      </c>
      <c r="C216" s="1" t="s">
        <v>45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v>164.6</v>
      </c>
      <c r="R216" s="1">
        <v>142.69999999999999</v>
      </c>
      <c r="S216" s="1">
        <v>130.30000000000001</v>
      </c>
      <c r="T216" s="1">
        <v>140.80000000000001</v>
      </c>
      <c r="U216" s="1">
        <v>146.5</v>
      </c>
      <c r="V216" s="1">
        <v>132.4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1">
        <v>138</v>
      </c>
    </row>
    <row r="217" spans="1:30" x14ac:dyDescent="0.25">
      <c r="A217" s="1" t="s">
        <v>34</v>
      </c>
      <c r="B217" s="1">
        <v>2018</v>
      </c>
      <c r="C217" s="1" t="s">
        <v>45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v>163</v>
      </c>
      <c r="R217" s="1">
        <v>148.1</v>
      </c>
      <c r="S217" s="1">
        <v>139.4</v>
      </c>
      <c r="T217" s="1">
        <v>146.80000000000001</v>
      </c>
      <c r="U217" s="1">
        <v>146.5</v>
      </c>
      <c r="V217" s="1">
        <v>142.69999999999999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1">
        <v>140.1</v>
      </c>
    </row>
    <row r="218" spans="1:30" x14ac:dyDescent="0.25">
      <c r="A218" s="1" t="s">
        <v>30</v>
      </c>
      <c r="B218" s="1">
        <v>2019</v>
      </c>
      <c r="C218" s="1" t="s">
        <v>31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v>162.69999999999999</v>
      </c>
      <c r="R218" s="1">
        <v>150.6</v>
      </c>
      <c r="S218" s="1">
        <v>145.1</v>
      </c>
      <c r="T218" s="1">
        <v>149.9</v>
      </c>
      <c r="U218" s="1" t="s">
        <v>32</v>
      </c>
      <c r="V218" s="1">
        <v>146.19999999999999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1">
        <v>141</v>
      </c>
    </row>
    <row r="219" spans="1:30" x14ac:dyDescent="0.25">
      <c r="A219" s="1" t="s">
        <v>33</v>
      </c>
      <c r="B219" s="1">
        <v>2019</v>
      </c>
      <c r="C219" s="1" t="s">
        <v>31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v>164.7</v>
      </c>
      <c r="R219" s="1">
        <v>143</v>
      </c>
      <c r="S219" s="1">
        <v>130.4</v>
      </c>
      <c r="T219" s="1">
        <v>141.1</v>
      </c>
      <c r="U219" s="1">
        <v>147.69999999999999</v>
      </c>
      <c r="V219" s="1">
        <v>128.6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1">
        <v>138</v>
      </c>
    </row>
    <row r="220" spans="1:30" x14ac:dyDescent="0.25">
      <c r="A220" s="1" t="s">
        <v>34</v>
      </c>
      <c r="B220" s="1">
        <v>2019</v>
      </c>
      <c r="C220" s="1" t="s">
        <v>31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v>163.19999999999999</v>
      </c>
      <c r="R220" s="1">
        <v>147.6</v>
      </c>
      <c r="S220" s="1">
        <v>139</v>
      </c>
      <c r="T220" s="1">
        <v>146.4</v>
      </c>
      <c r="U220" s="1">
        <v>147.69999999999999</v>
      </c>
      <c r="V220" s="1">
        <v>139.5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1">
        <v>139.6</v>
      </c>
    </row>
    <row r="221" spans="1:30" x14ac:dyDescent="0.25">
      <c r="A221" s="1" t="s">
        <v>30</v>
      </c>
      <c r="B221" s="1">
        <v>2019</v>
      </c>
      <c r="C221" s="1" t="s">
        <v>35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v>162.80000000000001</v>
      </c>
      <c r="R221" s="1">
        <v>150.5</v>
      </c>
      <c r="S221" s="1">
        <v>146.1</v>
      </c>
      <c r="T221" s="1">
        <v>149.9</v>
      </c>
      <c r="U221" s="1" t="s">
        <v>32</v>
      </c>
      <c r="V221" s="1">
        <v>145.30000000000001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1">
        <v>141</v>
      </c>
    </row>
    <row r="222" spans="1:30" x14ac:dyDescent="0.25">
      <c r="A222" s="1" t="s">
        <v>33</v>
      </c>
      <c r="B222" s="1">
        <v>2019</v>
      </c>
      <c r="C222" s="1" t="s">
        <v>35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v>164.9</v>
      </c>
      <c r="R222" s="1">
        <v>143.30000000000001</v>
      </c>
      <c r="S222" s="1">
        <v>130.80000000000001</v>
      </c>
      <c r="T222" s="1">
        <v>141.4</v>
      </c>
      <c r="U222" s="1">
        <v>148.5</v>
      </c>
      <c r="V222" s="1">
        <v>127.1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1">
        <v>138.6</v>
      </c>
    </row>
    <row r="223" spans="1:30" x14ac:dyDescent="0.25">
      <c r="A223" s="1" t="s">
        <v>34</v>
      </c>
      <c r="B223" s="1">
        <v>2019</v>
      </c>
      <c r="C223" s="1" t="s">
        <v>35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v>163.4</v>
      </c>
      <c r="R223" s="1">
        <v>147.69999999999999</v>
      </c>
      <c r="S223" s="1">
        <v>139.69999999999999</v>
      </c>
      <c r="T223" s="1">
        <v>146.5</v>
      </c>
      <c r="U223" s="1">
        <v>148.5</v>
      </c>
      <c r="V223" s="1">
        <v>138.4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1">
        <v>139.9</v>
      </c>
    </row>
    <row r="224" spans="1:30" x14ac:dyDescent="0.25">
      <c r="A224" s="1" t="s">
        <v>30</v>
      </c>
      <c r="B224" s="1">
        <v>2019</v>
      </c>
      <c r="C224" s="1" t="s">
        <v>36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v>162.9</v>
      </c>
      <c r="R224" s="1">
        <v>150.80000000000001</v>
      </c>
      <c r="S224" s="1">
        <v>146.1</v>
      </c>
      <c r="T224" s="1">
        <v>150.1</v>
      </c>
      <c r="U224" s="1" t="s">
        <v>32</v>
      </c>
      <c r="V224" s="1">
        <v>146.4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1">
        <v>141.19999999999999</v>
      </c>
    </row>
    <row r="225" spans="1:30" x14ac:dyDescent="0.25">
      <c r="A225" s="1" t="s">
        <v>33</v>
      </c>
      <c r="B225" s="1">
        <v>2019</v>
      </c>
      <c r="C225" s="1" t="s">
        <v>36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v>165.3</v>
      </c>
      <c r="R225" s="1">
        <v>143.5</v>
      </c>
      <c r="S225" s="1">
        <v>131.19999999999999</v>
      </c>
      <c r="T225" s="1">
        <v>141.6</v>
      </c>
      <c r="U225" s="1">
        <v>149</v>
      </c>
      <c r="V225" s="1">
        <v>128.80000000000001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1">
        <v>139.5</v>
      </c>
    </row>
    <row r="226" spans="1:30" x14ac:dyDescent="0.25">
      <c r="A226" s="1" t="s">
        <v>34</v>
      </c>
      <c r="B226" s="1">
        <v>2019</v>
      </c>
      <c r="C226" s="1" t="s">
        <v>36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v>163.5</v>
      </c>
      <c r="R226" s="1">
        <v>147.9</v>
      </c>
      <c r="S226" s="1">
        <v>139.9</v>
      </c>
      <c r="T226" s="1">
        <v>146.69999999999999</v>
      </c>
      <c r="U226" s="1">
        <v>149</v>
      </c>
      <c r="V226" s="1">
        <v>139.69999999999999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1">
        <v>140.4</v>
      </c>
    </row>
    <row r="227" spans="1:30" x14ac:dyDescent="0.25">
      <c r="A227" s="1" t="s">
        <v>30</v>
      </c>
      <c r="B227" s="1">
        <v>2019</v>
      </c>
      <c r="C227" s="1" t="s">
        <v>38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v>163.30000000000001</v>
      </c>
      <c r="R227" s="1">
        <v>151.30000000000001</v>
      </c>
      <c r="S227" s="1">
        <v>146.6</v>
      </c>
      <c r="T227" s="1">
        <v>150.69999999999999</v>
      </c>
      <c r="U227" s="1" t="s">
        <v>32</v>
      </c>
      <c r="V227" s="1">
        <v>146.9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1">
        <v>142.4</v>
      </c>
    </row>
    <row r="228" spans="1:30" x14ac:dyDescent="0.25">
      <c r="A228" s="1" t="s">
        <v>33</v>
      </c>
      <c r="B228" s="1">
        <v>2019</v>
      </c>
      <c r="C228" s="1" t="s">
        <v>38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v>166.2</v>
      </c>
      <c r="R228" s="1">
        <v>144</v>
      </c>
      <c r="S228" s="1">
        <v>131.69999999999999</v>
      </c>
      <c r="T228" s="1">
        <v>142.19999999999999</v>
      </c>
      <c r="U228" s="1">
        <v>150.1</v>
      </c>
      <c r="V228" s="1">
        <v>129.4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1">
        <v>141.5</v>
      </c>
    </row>
    <row r="229" spans="1:30" x14ac:dyDescent="0.25">
      <c r="A229" s="1" t="s">
        <v>34</v>
      </c>
      <c r="B229" s="1">
        <v>2019</v>
      </c>
      <c r="C229" s="1" t="s">
        <v>38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v>164.1</v>
      </c>
      <c r="R229" s="1">
        <v>148.4</v>
      </c>
      <c r="S229" s="1">
        <v>140.4</v>
      </c>
      <c r="T229" s="1">
        <v>147.30000000000001</v>
      </c>
      <c r="U229" s="1">
        <v>150.1</v>
      </c>
      <c r="V229" s="1">
        <v>140.30000000000001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1">
        <v>142</v>
      </c>
    </row>
    <row r="230" spans="1:30" x14ac:dyDescent="0.25">
      <c r="A230" s="1" t="s">
        <v>30</v>
      </c>
      <c r="B230" s="1">
        <v>2019</v>
      </c>
      <c r="C230" s="1" t="s">
        <v>39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v>164.2</v>
      </c>
      <c r="R230" s="1">
        <v>151.4</v>
      </c>
      <c r="S230" s="1">
        <v>146.5</v>
      </c>
      <c r="T230" s="1">
        <v>150.69999999999999</v>
      </c>
      <c r="U230" s="1" t="s">
        <v>32</v>
      </c>
      <c r="V230" s="1">
        <v>147.80000000000001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1">
        <v>143.6</v>
      </c>
    </row>
    <row r="231" spans="1:30" x14ac:dyDescent="0.25">
      <c r="A231" s="1" t="s">
        <v>33</v>
      </c>
      <c r="B231" s="1">
        <v>2019</v>
      </c>
      <c r="C231" s="1" t="s">
        <v>39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v>166.7</v>
      </c>
      <c r="R231" s="1">
        <v>144.30000000000001</v>
      </c>
      <c r="S231" s="1">
        <v>131.69999999999999</v>
      </c>
      <c r="T231" s="1">
        <v>142.4</v>
      </c>
      <c r="U231" s="1">
        <v>149.4</v>
      </c>
      <c r="V231" s="1">
        <v>130.5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1">
        <v>142.1</v>
      </c>
    </row>
    <row r="232" spans="1:30" x14ac:dyDescent="0.25">
      <c r="A232" s="1" t="s">
        <v>34</v>
      </c>
      <c r="B232" s="1">
        <v>2019</v>
      </c>
      <c r="C232" s="1" t="s">
        <v>39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v>164.9</v>
      </c>
      <c r="R232" s="1">
        <v>148.6</v>
      </c>
      <c r="S232" s="1">
        <v>140.4</v>
      </c>
      <c r="T232" s="1">
        <v>147.4</v>
      </c>
      <c r="U232" s="1">
        <v>149.4</v>
      </c>
      <c r="V232" s="1">
        <v>141.19999999999999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1">
        <v>142.9</v>
      </c>
    </row>
    <row r="233" spans="1:30" x14ac:dyDescent="0.25">
      <c r="A233" s="1" t="s">
        <v>30</v>
      </c>
      <c r="B233" s="1">
        <v>2019</v>
      </c>
      <c r="C233" s="1" t="s">
        <v>40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v>164.5</v>
      </c>
      <c r="R233" s="1">
        <v>151.6</v>
      </c>
      <c r="S233" s="1">
        <v>146.6</v>
      </c>
      <c r="T233" s="1">
        <v>150.9</v>
      </c>
      <c r="U233" s="1" t="s">
        <v>32</v>
      </c>
      <c r="V233" s="1">
        <v>146.80000000000001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1">
        <v>144.9</v>
      </c>
    </row>
    <row r="234" spans="1:30" x14ac:dyDescent="0.25">
      <c r="A234" s="1" t="s">
        <v>33</v>
      </c>
      <c r="B234" s="1">
        <v>2019</v>
      </c>
      <c r="C234" s="1" t="s">
        <v>40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v>167.2</v>
      </c>
      <c r="R234" s="1">
        <v>144.69999999999999</v>
      </c>
      <c r="S234" s="1">
        <v>131.9</v>
      </c>
      <c r="T234" s="1">
        <v>142.69999999999999</v>
      </c>
      <c r="U234" s="1">
        <v>150.6</v>
      </c>
      <c r="V234" s="1">
        <v>127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1">
        <v>143.30000000000001</v>
      </c>
    </row>
    <row r="235" spans="1:30" x14ac:dyDescent="0.25">
      <c r="A235" s="1" t="s">
        <v>34</v>
      </c>
      <c r="B235" s="1">
        <v>2019</v>
      </c>
      <c r="C235" s="1" t="s">
        <v>40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v>165.2</v>
      </c>
      <c r="R235" s="1">
        <v>148.9</v>
      </c>
      <c r="S235" s="1">
        <v>140.5</v>
      </c>
      <c r="T235" s="1">
        <v>147.6</v>
      </c>
      <c r="U235" s="1">
        <v>150.6</v>
      </c>
      <c r="V235" s="1">
        <v>139.30000000000001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1">
        <v>144.19999999999999</v>
      </c>
    </row>
    <row r="236" spans="1:30" x14ac:dyDescent="0.25">
      <c r="A236" s="1" t="s">
        <v>30</v>
      </c>
      <c r="B236" s="1">
        <v>2019</v>
      </c>
      <c r="C236" s="1" t="s">
        <v>41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v>165.1</v>
      </c>
      <c r="R236" s="1">
        <v>151.80000000000001</v>
      </c>
      <c r="S236" s="1">
        <v>146.6</v>
      </c>
      <c r="T236" s="1">
        <v>151.1</v>
      </c>
      <c r="U236" s="1" t="s">
        <v>32</v>
      </c>
      <c r="V236" s="1">
        <v>146.4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1">
        <v>145.69999999999999</v>
      </c>
    </row>
    <row r="237" spans="1:30" x14ac:dyDescent="0.25">
      <c r="A237" s="1" t="s">
        <v>33</v>
      </c>
      <c r="B237" s="1">
        <v>2019</v>
      </c>
      <c r="C237" s="1" t="s">
        <v>41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v>167.9</v>
      </c>
      <c r="R237" s="1">
        <v>145</v>
      </c>
      <c r="S237" s="1">
        <v>132.19999999999999</v>
      </c>
      <c r="T237" s="1">
        <v>143</v>
      </c>
      <c r="U237" s="1">
        <v>151.6</v>
      </c>
      <c r="V237" s="1">
        <v>125.5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1">
        <v>144.19999999999999</v>
      </c>
    </row>
    <row r="238" spans="1:30" x14ac:dyDescent="0.25">
      <c r="A238" s="1" t="s">
        <v>34</v>
      </c>
      <c r="B238" s="1">
        <v>2019</v>
      </c>
      <c r="C238" s="1" t="s">
        <v>41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v>165.8</v>
      </c>
      <c r="R238" s="1">
        <v>149.1</v>
      </c>
      <c r="S238" s="1">
        <v>140.6</v>
      </c>
      <c r="T238" s="1">
        <v>147.9</v>
      </c>
      <c r="U238" s="1">
        <v>151.6</v>
      </c>
      <c r="V238" s="1">
        <v>138.5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1">
        <v>145</v>
      </c>
    </row>
    <row r="239" spans="1:30" x14ac:dyDescent="0.25">
      <c r="A239" s="1" t="s">
        <v>30</v>
      </c>
      <c r="B239" s="1">
        <v>2019</v>
      </c>
      <c r="C239" s="1" t="s">
        <v>42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v>165.7</v>
      </c>
      <c r="R239" s="1">
        <v>151.69999999999999</v>
      </c>
      <c r="S239" s="1">
        <v>146.6</v>
      </c>
      <c r="T239" s="1">
        <v>151</v>
      </c>
      <c r="U239" s="1" t="s">
        <v>32</v>
      </c>
      <c r="V239" s="1">
        <v>146.9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1">
        <v>146.69999999999999</v>
      </c>
    </row>
    <row r="240" spans="1:30" x14ac:dyDescent="0.25">
      <c r="A240" s="1" t="s">
        <v>33</v>
      </c>
      <c r="B240" s="1">
        <v>2019</v>
      </c>
      <c r="C240" s="1" t="s">
        <v>42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v>168.6</v>
      </c>
      <c r="R240" s="1">
        <v>145.30000000000001</v>
      </c>
      <c r="S240" s="1">
        <v>132.19999999999999</v>
      </c>
      <c r="T240" s="1">
        <v>143.30000000000001</v>
      </c>
      <c r="U240" s="1">
        <v>152.19999999999999</v>
      </c>
      <c r="V240" s="1">
        <v>126.6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1">
        <v>144.69999999999999</v>
      </c>
    </row>
    <row r="241" spans="1:30" x14ac:dyDescent="0.25">
      <c r="A241" s="1" t="s">
        <v>34</v>
      </c>
      <c r="B241" s="1">
        <v>2019</v>
      </c>
      <c r="C241" s="1" t="s">
        <v>42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v>166.5</v>
      </c>
      <c r="R241" s="1">
        <v>149.19999999999999</v>
      </c>
      <c r="S241" s="1">
        <v>140.6</v>
      </c>
      <c r="T241" s="1">
        <v>147.9</v>
      </c>
      <c r="U241" s="1">
        <v>152.19999999999999</v>
      </c>
      <c r="V241" s="1">
        <v>139.19999999999999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1">
        <v>145.80000000000001</v>
      </c>
    </row>
    <row r="242" spans="1:30" x14ac:dyDescent="0.25">
      <c r="A242" s="1" t="s">
        <v>30</v>
      </c>
      <c r="B242" s="1">
        <v>2019</v>
      </c>
      <c r="C242" s="1" t="s">
        <v>43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v>166.3</v>
      </c>
      <c r="R242" s="1">
        <v>151.69999999999999</v>
      </c>
      <c r="S242" s="1">
        <v>146.69999999999999</v>
      </c>
      <c r="T242" s="1">
        <v>151</v>
      </c>
      <c r="U242" s="1" t="s">
        <v>32</v>
      </c>
      <c r="V242" s="1">
        <v>147.69999999999999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1">
        <v>148.30000000000001</v>
      </c>
    </row>
    <row r="243" spans="1:30" x14ac:dyDescent="0.25">
      <c r="A243" s="1" t="s">
        <v>33</v>
      </c>
      <c r="B243" s="1">
        <v>2019</v>
      </c>
      <c r="C243" s="1" t="s">
        <v>43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v>169.3</v>
      </c>
      <c r="R243" s="1">
        <v>145.9</v>
      </c>
      <c r="S243" s="1">
        <v>132.4</v>
      </c>
      <c r="T243" s="1">
        <v>143.9</v>
      </c>
      <c r="U243" s="1">
        <v>153</v>
      </c>
      <c r="V243" s="1">
        <v>128.9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1">
        <v>146</v>
      </c>
    </row>
    <row r="244" spans="1:30" x14ac:dyDescent="0.25">
      <c r="A244" s="1" t="s">
        <v>34</v>
      </c>
      <c r="B244" s="1">
        <v>2019</v>
      </c>
      <c r="C244" s="1" t="s">
        <v>43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v>167.1</v>
      </c>
      <c r="R244" s="1">
        <v>149.4</v>
      </c>
      <c r="S244" s="1">
        <v>140.80000000000001</v>
      </c>
      <c r="T244" s="1">
        <v>148.19999999999999</v>
      </c>
      <c r="U244" s="1">
        <v>153</v>
      </c>
      <c r="V244" s="1">
        <v>140.6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1">
        <v>147.19999999999999</v>
      </c>
    </row>
    <row r="245" spans="1:30" x14ac:dyDescent="0.25">
      <c r="A245" s="1" t="s">
        <v>30</v>
      </c>
      <c r="B245" s="1">
        <v>2019</v>
      </c>
      <c r="C245" s="1" t="s">
        <v>44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v>167.2</v>
      </c>
      <c r="R245" s="1">
        <v>152.30000000000001</v>
      </c>
      <c r="S245" s="1">
        <v>147</v>
      </c>
      <c r="T245" s="1">
        <v>151.5</v>
      </c>
      <c r="U245" s="1" t="s">
        <v>32</v>
      </c>
      <c r="V245" s="1">
        <v>148.4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1">
        <v>149.9</v>
      </c>
    </row>
    <row r="246" spans="1:30" x14ac:dyDescent="0.25">
      <c r="A246" s="1" t="s">
        <v>33</v>
      </c>
      <c r="B246" s="1">
        <v>2019</v>
      </c>
      <c r="C246" s="1" t="s">
        <v>44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v>169.9</v>
      </c>
      <c r="R246" s="1">
        <v>146.30000000000001</v>
      </c>
      <c r="S246" s="1">
        <v>132.6</v>
      </c>
      <c r="T246" s="1">
        <v>144.19999999999999</v>
      </c>
      <c r="U246" s="1">
        <v>153.5</v>
      </c>
      <c r="V246" s="1">
        <v>132.19999999999999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1">
        <v>147</v>
      </c>
    </row>
    <row r="247" spans="1:30" x14ac:dyDescent="0.25">
      <c r="A247" s="1" t="s">
        <v>34</v>
      </c>
      <c r="B247" s="1">
        <v>2019</v>
      </c>
      <c r="C247" s="1" t="s">
        <v>44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v>167.9</v>
      </c>
      <c r="R247" s="1">
        <v>149.9</v>
      </c>
      <c r="S247" s="1">
        <v>141</v>
      </c>
      <c r="T247" s="1">
        <v>148.6</v>
      </c>
      <c r="U247" s="1">
        <v>153.5</v>
      </c>
      <c r="V247" s="1">
        <v>142.30000000000001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1">
        <v>148.6</v>
      </c>
    </row>
    <row r="248" spans="1:30" x14ac:dyDescent="0.25">
      <c r="A248" s="1" t="s">
        <v>30</v>
      </c>
      <c r="B248" s="1">
        <v>2019</v>
      </c>
      <c r="C248" s="1" t="s">
        <v>45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v>167.8</v>
      </c>
      <c r="R248" s="1">
        <v>152.6</v>
      </c>
      <c r="S248" s="1">
        <v>147.30000000000001</v>
      </c>
      <c r="T248" s="1">
        <v>151.9</v>
      </c>
      <c r="U248" s="1" t="s">
        <v>32</v>
      </c>
      <c r="V248" s="1">
        <v>149.9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1">
        <v>152.30000000000001</v>
      </c>
    </row>
    <row r="249" spans="1:30" x14ac:dyDescent="0.25">
      <c r="A249" s="1" t="s">
        <v>33</v>
      </c>
      <c r="B249" s="1">
        <v>2019</v>
      </c>
      <c r="C249" s="1" t="s">
        <v>45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v>170.4</v>
      </c>
      <c r="R249" s="1">
        <v>146.80000000000001</v>
      </c>
      <c r="S249" s="1">
        <v>132.80000000000001</v>
      </c>
      <c r="T249" s="1">
        <v>144.6</v>
      </c>
      <c r="U249" s="1">
        <v>152.80000000000001</v>
      </c>
      <c r="V249" s="1">
        <v>133.6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1">
        <v>148.30000000000001</v>
      </c>
    </row>
    <row r="250" spans="1:30" x14ac:dyDescent="0.25">
      <c r="A250" s="1" t="s">
        <v>34</v>
      </c>
      <c r="B250" s="1">
        <v>2019</v>
      </c>
      <c r="C250" s="1" t="s">
        <v>45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v>168.5</v>
      </c>
      <c r="R250" s="1">
        <v>150.30000000000001</v>
      </c>
      <c r="S250" s="1">
        <v>141.30000000000001</v>
      </c>
      <c r="T250" s="1">
        <v>149</v>
      </c>
      <c r="U250" s="1">
        <v>152.80000000000001</v>
      </c>
      <c r="V250" s="1">
        <v>143.69999999999999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1">
        <v>150.4</v>
      </c>
    </row>
    <row r="251" spans="1:30" x14ac:dyDescent="0.25">
      <c r="A251" s="1" t="s">
        <v>30</v>
      </c>
      <c r="B251" s="1">
        <v>2020</v>
      </c>
      <c r="C251" s="1" t="s">
        <v>31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v>168.6</v>
      </c>
      <c r="R251" s="1">
        <v>152.80000000000001</v>
      </c>
      <c r="S251" s="1">
        <v>147.4</v>
      </c>
      <c r="T251" s="1">
        <v>152.1</v>
      </c>
      <c r="U251" s="1" t="s">
        <v>32</v>
      </c>
      <c r="V251" s="1">
        <v>150.4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1">
        <v>151.9</v>
      </c>
    </row>
    <row r="252" spans="1:30" x14ac:dyDescent="0.25">
      <c r="A252" s="1" t="s">
        <v>33</v>
      </c>
      <c r="B252" s="1">
        <v>2020</v>
      </c>
      <c r="C252" s="1" t="s">
        <v>31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v>170.8</v>
      </c>
      <c r="R252" s="1">
        <v>147</v>
      </c>
      <c r="S252" s="1">
        <v>133.19999999999999</v>
      </c>
      <c r="T252" s="1">
        <v>144.9</v>
      </c>
      <c r="U252" s="1">
        <v>153.9</v>
      </c>
      <c r="V252" s="1">
        <v>135.1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1">
        <v>148.19999999999999</v>
      </c>
    </row>
    <row r="253" spans="1:30" x14ac:dyDescent="0.25">
      <c r="A253" s="1" t="s">
        <v>34</v>
      </c>
      <c r="B253" s="1">
        <v>2020</v>
      </c>
      <c r="C253" s="1" t="s">
        <v>31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v>169.2</v>
      </c>
      <c r="R253" s="1">
        <v>150.5</v>
      </c>
      <c r="S253" s="1">
        <v>141.5</v>
      </c>
      <c r="T253" s="1">
        <v>149.19999999999999</v>
      </c>
      <c r="U253" s="1">
        <v>153.9</v>
      </c>
      <c r="V253" s="1">
        <v>144.6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1">
        <v>150.19999999999999</v>
      </c>
    </row>
    <row r="254" spans="1:30" x14ac:dyDescent="0.25">
      <c r="A254" s="1" t="s">
        <v>30</v>
      </c>
      <c r="B254" s="1">
        <v>2020</v>
      </c>
      <c r="C254" s="1" t="s">
        <v>35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v>169.4</v>
      </c>
      <c r="R254" s="1">
        <v>153</v>
      </c>
      <c r="S254" s="1">
        <v>147.5</v>
      </c>
      <c r="T254" s="1">
        <v>152.30000000000001</v>
      </c>
      <c r="U254" s="1" t="s">
        <v>32</v>
      </c>
      <c r="V254" s="1">
        <v>152.30000000000001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1">
        <v>150.4</v>
      </c>
    </row>
    <row r="255" spans="1:30" x14ac:dyDescent="0.25">
      <c r="A255" s="1" t="s">
        <v>33</v>
      </c>
      <c r="B255" s="1">
        <v>2020</v>
      </c>
      <c r="C255" s="1" t="s">
        <v>35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v>172</v>
      </c>
      <c r="R255" s="1">
        <v>147.30000000000001</v>
      </c>
      <c r="S255" s="1">
        <v>133.5</v>
      </c>
      <c r="T255" s="1">
        <v>145.19999999999999</v>
      </c>
      <c r="U255" s="1">
        <v>154.80000000000001</v>
      </c>
      <c r="V255" s="1">
        <v>138.9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1">
        <v>147.69999999999999</v>
      </c>
    </row>
    <row r="256" spans="1:30" x14ac:dyDescent="0.25">
      <c r="A256" s="1" t="s">
        <v>34</v>
      </c>
      <c r="B256" s="1">
        <v>2020</v>
      </c>
      <c r="C256" s="1" t="s">
        <v>35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v>170.1</v>
      </c>
      <c r="R256" s="1">
        <v>150.80000000000001</v>
      </c>
      <c r="S256" s="1">
        <v>141.69999999999999</v>
      </c>
      <c r="T256" s="1">
        <v>149.5</v>
      </c>
      <c r="U256" s="1">
        <v>154.80000000000001</v>
      </c>
      <c r="V256" s="1">
        <v>147.19999999999999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1">
        <v>149.1</v>
      </c>
    </row>
    <row r="257" spans="1:30" x14ac:dyDescent="0.25">
      <c r="A257" s="1" t="s">
        <v>30</v>
      </c>
      <c r="B257" s="1">
        <v>2020</v>
      </c>
      <c r="C257" s="1" t="s">
        <v>36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v>170.5</v>
      </c>
      <c r="R257" s="1">
        <v>153.4</v>
      </c>
      <c r="S257" s="1">
        <v>147.6</v>
      </c>
      <c r="T257" s="1">
        <v>152.5</v>
      </c>
      <c r="U257" s="1" t="s">
        <v>32</v>
      </c>
      <c r="V257" s="1">
        <v>153.4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1">
        <v>149.80000000000001</v>
      </c>
    </row>
    <row r="258" spans="1:30" x14ac:dyDescent="0.25">
      <c r="A258" s="1" t="s">
        <v>33</v>
      </c>
      <c r="B258" s="1">
        <v>2020</v>
      </c>
      <c r="C258" s="1" t="s">
        <v>36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v>173.3</v>
      </c>
      <c r="R258" s="1">
        <v>147.69999999999999</v>
      </c>
      <c r="S258" s="1">
        <v>133.80000000000001</v>
      </c>
      <c r="T258" s="1">
        <v>145.6</v>
      </c>
      <c r="U258" s="1">
        <v>154.5</v>
      </c>
      <c r="V258" s="1">
        <v>141.4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1">
        <v>147.30000000000001</v>
      </c>
    </row>
    <row r="259" spans="1:30" x14ac:dyDescent="0.25">
      <c r="A259" s="1" t="s">
        <v>34</v>
      </c>
      <c r="B259" s="1">
        <v>2020</v>
      </c>
      <c r="C259" s="1" t="s">
        <v>36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v>171.2</v>
      </c>
      <c r="R259" s="1">
        <v>151.19999999999999</v>
      </c>
      <c r="S259" s="1">
        <v>141.9</v>
      </c>
      <c r="T259" s="1">
        <v>149.80000000000001</v>
      </c>
      <c r="U259" s="1">
        <v>154.5</v>
      </c>
      <c r="V259" s="1">
        <v>148.9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1">
        <v>148.6</v>
      </c>
    </row>
    <row r="260" spans="1:30" x14ac:dyDescent="0.25">
      <c r="A260" s="1" t="s">
        <v>30</v>
      </c>
      <c r="B260" s="1">
        <v>2020</v>
      </c>
      <c r="C260" s="1" t="s">
        <v>37</v>
      </c>
      <c r="D260" s="1">
        <v>147.19999999999999</v>
      </c>
      <c r="E260" s="1" t="s">
        <v>32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32</v>
      </c>
      <c r="P260" s="1">
        <v>150.1</v>
      </c>
      <c r="Q260" s="1" t="s">
        <v>32</v>
      </c>
      <c r="R260" s="1" t="s">
        <v>32</v>
      </c>
      <c r="S260" s="1" t="s">
        <v>32</v>
      </c>
      <c r="T260" s="1" t="s">
        <v>32</v>
      </c>
      <c r="U260" s="1" t="s">
        <v>32</v>
      </c>
      <c r="V260" s="1">
        <v>148.4</v>
      </c>
      <c r="W260" s="1" t="s">
        <v>32</v>
      </c>
      <c r="X260" s="1">
        <v>154.30000000000001</v>
      </c>
      <c r="Y260" s="1" t="s">
        <v>32</v>
      </c>
      <c r="Z260" s="1" t="s">
        <v>32</v>
      </c>
      <c r="AA260" s="1" t="s">
        <v>32</v>
      </c>
      <c r="AB260" s="1" t="s">
        <v>32</v>
      </c>
      <c r="AC260" s="1" t="s">
        <v>32</v>
      </c>
      <c r="AD260" s="1" t="s">
        <v>32</v>
      </c>
    </row>
    <row r="261" spans="1:30" x14ac:dyDescent="0.25">
      <c r="A261" s="1" t="s">
        <v>33</v>
      </c>
      <c r="B261" s="1">
        <v>2020</v>
      </c>
      <c r="C261" s="1" t="s">
        <v>37</v>
      </c>
      <c r="D261" s="1">
        <v>151.80000000000001</v>
      </c>
      <c r="E261" s="1" t="s">
        <v>32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32</v>
      </c>
      <c r="P261" s="1">
        <v>153.5</v>
      </c>
      <c r="Q261" s="1" t="s">
        <v>32</v>
      </c>
      <c r="R261" s="1" t="s">
        <v>32</v>
      </c>
      <c r="S261" s="1" t="s">
        <v>32</v>
      </c>
      <c r="T261" s="1" t="s">
        <v>32</v>
      </c>
      <c r="U261" s="1">
        <v>155.6</v>
      </c>
      <c r="V261" s="1">
        <v>137.1</v>
      </c>
      <c r="W261" s="1" t="s">
        <v>32</v>
      </c>
      <c r="X261" s="1">
        <v>144.80000000000001</v>
      </c>
      <c r="Y261" s="1" t="s">
        <v>32</v>
      </c>
      <c r="Z261" s="1" t="s">
        <v>32</v>
      </c>
      <c r="AA261" s="1" t="s">
        <v>32</v>
      </c>
      <c r="AB261" s="1" t="s">
        <v>32</v>
      </c>
      <c r="AC261" s="1" t="s">
        <v>32</v>
      </c>
      <c r="AD261" s="1" t="s">
        <v>32</v>
      </c>
    </row>
    <row r="262" spans="1:30" x14ac:dyDescent="0.25">
      <c r="A262" s="1" t="s">
        <v>34</v>
      </c>
      <c r="B262" s="1">
        <v>2020</v>
      </c>
      <c r="C262" s="1" t="s">
        <v>37</v>
      </c>
      <c r="D262" s="1">
        <v>148.69999999999999</v>
      </c>
      <c r="E262" s="1" t="s">
        <v>32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32</v>
      </c>
      <c r="P262" s="1">
        <v>151.4</v>
      </c>
      <c r="Q262" s="1" t="s">
        <v>32</v>
      </c>
      <c r="R262" s="1" t="s">
        <v>32</v>
      </c>
      <c r="S262" s="1" t="s">
        <v>32</v>
      </c>
      <c r="T262" s="1" t="s">
        <v>32</v>
      </c>
      <c r="U262" s="1">
        <v>155.6</v>
      </c>
      <c r="V262" s="1">
        <v>144.1</v>
      </c>
      <c r="W262" s="1" t="s">
        <v>32</v>
      </c>
      <c r="X262" s="1">
        <v>150.69999999999999</v>
      </c>
      <c r="Y262" s="1" t="s">
        <v>32</v>
      </c>
      <c r="Z262" s="1" t="s">
        <v>32</v>
      </c>
      <c r="AA262" s="1" t="s">
        <v>32</v>
      </c>
      <c r="AB262" s="1" t="s">
        <v>32</v>
      </c>
      <c r="AC262" s="1" t="s">
        <v>32</v>
      </c>
      <c r="AD262" s="1" t="s">
        <v>32</v>
      </c>
    </row>
    <row r="263" spans="1:30" x14ac:dyDescent="0.25">
      <c r="A263" s="1" t="s">
        <v>30</v>
      </c>
      <c r="B263" s="1">
        <v>2020</v>
      </c>
      <c r="C263" s="1" t="s">
        <v>38</v>
      </c>
      <c r="D263" s="1" t="s">
        <v>32</v>
      </c>
      <c r="E263" s="1" t="s">
        <v>32</v>
      </c>
      <c r="F263" s="1" t="s">
        <v>32</v>
      </c>
      <c r="G263" s="1" t="s">
        <v>32</v>
      </c>
      <c r="H263" s="1" t="s">
        <v>32</v>
      </c>
      <c r="I263" s="1" t="s">
        <v>32</v>
      </c>
      <c r="J263" s="1" t="s">
        <v>32</v>
      </c>
      <c r="K263" s="1" t="s">
        <v>32</v>
      </c>
      <c r="L263" s="1" t="s">
        <v>32</v>
      </c>
      <c r="M263" s="1" t="s">
        <v>32</v>
      </c>
      <c r="N263" s="1" t="s">
        <v>32</v>
      </c>
      <c r="O263" s="1" t="s">
        <v>32</v>
      </c>
      <c r="P263" s="1" t="s">
        <v>32</v>
      </c>
      <c r="Q263" s="1" t="s">
        <v>32</v>
      </c>
      <c r="R263" s="1" t="s">
        <v>32</v>
      </c>
      <c r="S263" s="1" t="s">
        <v>32</v>
      </c>
      <c r="T263" s="1" t="s">
        <v>32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32</v>
      </c>
      <c r="AB263" s="1" t="s">
        <v>32</v>
      </c>
      <c r="AC263" s="1" t="s">
        <v>32</v>
      </c>
      <c r="AD263" s="1" t="s">
        <v>32</v>
      </c>
    </row>
    <row r="264" spans="1:30" x14ac:dyDescent="0.25">
      <c r="A264" s="1" t="s">
        <v>33</v>
      </c>
      <c r="B264" s="1">
        <v>2020</v>
      </c>
      <c r="C264" s="1" t="s">
        <v>38</v>
      </c>
      <c r="D264" s="1" t="s">
        <v>32</v>
      </c>
      <c r="E264" s="1" t="s">
        <v>32</v>
      </c>
      <c r="F264" s="1" t="s">
        <v>32</v>
      </c>
      <c r="G264" s="1" t="s">
        <v>32</v>
      </c>
      <c r="H264" s="1" t="s">
        <v>32</v>
      </c>
      <c r="I264" s="1" t="s">
        <v>32</v>
      </c>
      <c r="J264" s="1" t="s">
        <v>32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1" t="s">
        <v>32</v>
      </c>
      <c r="R264" s="1" t="s">
        <v>32</v>
      </c>
      <c r="S264" s="1" t="s">
        <v>32</v>
      </c>
      <c r="T264" s="1" t="s">
        <v>32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32</v>
      </c>
      <c r="AB264" s="1" t="s">
        <v>32</v>
      </c>
      <c r="AC264" s="1" t="s">
        <v>32</v>
      </c>
      <c r="AD264" s="1" t="s">
        <v>32</v>
      </c>
    </row>
    <row r="265" spans="1:30" x14ac:dyDescent="0.25">
      <c r="A265" s="1" t="s">
        <v>34</v>
      </c>
      <c r="B265" s="1">
        <v>2020</v>
      </c>
      <c r="C265" s="1" t="s">
        <v>38</v>
      </c>
      <c r="D265" s="1" t="s">
        <v>32</v>
      </c>
      <c r="E265" s="1" t="s">
        <v>32</v>
      </c>
      <c r="F265" s="1" t="s">
        <v>32</v>
      </c>
      <c r="G265" s="1" t="s">
        <v>32</v>
      </c>
      <c r="H265" s="1" t="s">
        <v>32</v>
      </c>
      <c r="I265" s="1" t="s">
        <v>32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1" t="s">
        <v>32</v>
      </c>
      <c r="R265" s="1" t="s">
        <v>32</v>
      </c>
      <c r="S265" s="1" t="s">
        <v>32</v>
      </c>
      <c r="T265" s="1" t="s">
        <v>32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32</v>
      </c>
      <c r="AB265" s="1" t="s">
        <v>32</v>
      </c>
      <c r="AC265" s="1" t="s">
        <v>32</v>
      </c>
      <c r="AD265" s="1" t="s">
        <v>32</v>
      </c>
    </row>
    <row r="266" spans="1:30" x14ac:dyDescent="0.25">
      <c r="A266" s="1" t="s">
        <v>30</v>
      </c>
      <c r="B266" s="1">
        <v>2020</v>
      </c>
      <c r="C266" s="1" t="s">
        <v>39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v>182.4</v>
      </c>
      <c r="R266" s="1">
        <v>154.69999999999999</v>
      </c>
      <c r="S266" s="1">
        <v>150</v>
      </c>
      <c r="T266" s="1">
        <v>154.1</v>
      </c>
      <c r="U266" s="1" t="s">
        <v>32</v>
      </c>
      <c r="V266" s="1">
        <v>144.9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1">
        <v>152.69999999999999</v>
      </c>
    </row>
    <row r="267" spans="1:30" x14ac:dyDescent="0.25">
      <c r="A267" s="1" t="s">
        <v>33</v>
      </c>
      <c r="B267" s="1">
        <v>2020</v>
      </c>
      <c r="C267" s="1" t="s">
        <v>39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v>186.7</v>
      </c>
      <c r="R267" s="1">
        <v>149.1</v>
      </c>
      <c r="S267" s="1">
        <v>136.6</v>
      </c>
      <c r="T267" s="1">
        <v>147.19999999999999</v>
      </c>
      <c r="U267" s="1">
        <v>154.69999999999999</v>
      </c>
      <c r="V267" s="1">
        <v>137.1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1">
        <v>150.80000000000001</v>
      </c>
    </row>
    <row r="268" spans="1:30" x14ac:dyDescent="0.25">
      <c r="A268" s="1" t="s">
        <v>34</v>
      </c>
      <c r="B268" s="1">
        <v>2020</v>
      </c>
      <c r="C268" s="1" t="s">
        <v>39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v>183.5</v>
      </c>
      <c r="R268" s="1">
        <v>152.5</v>
      </c>
      <c r="S268" s="1">
        <v>144.4</v>
      </c>
      <c r="T268" s="1">
        <v>151.4</v>
      </c>
      <c r="U268" s="1">
        <v>154.69999999999999</v>
      </c>
      <c r="V268" s="1">
        <v>141.9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1">
        <v>151.80000000000001</v>
      </c>
    </row>
    <row r="269" spans="1:30" x14ac:dyDescent="0.25">
      <c r="A269" s="1" t="s">
        <v>30</v>
      </c>
      <c r="B269" s="1">
        <v>2020</v>
      </c>
      <c r="C269" s="1" t="s">
        <v>40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v>182.4</v>
      </c>
      <c r="R269" s="1">
        <v>154.69999999999999</v>
      </c>
      <c r="S269" s="1">
        <v>150</v>
      </c>
      <c r="T269" s="1">
        <v>154.1</v>
      </c>
      <c r="U269" s="1" t="s">
        <v>32</v>
      </c>
      <c r="V269" s="1">
        <v>144.9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1">
        <v>152.69999999999999</v>
      </c>
    </row>
    <row r="270" spans="1:30" x14ac:dyDescent="0.25">
      <c r="A270" s="1" t="s">
        <v>33</v>
      </c>
      <c r="B270" s="1">
        <v>2020</v>
      </c>
      <c r="C270" s="1" t="s">
        <v>40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v>186.7</v>
      </c>
      <c r="R270" s="1">
        <v>149.1</v>
      </c>
      <c r="S270" s="1">
        <v>136.6</v>
      </c>
      <c r="T270" s="1">
        <v>147.19999999999999</v>
      </c>
      <c r="U270" s="1">
        <v>154.69999999999999</v>
      </c>
      <c r="V270" s="1">
        <v>137.1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1">
        <v>150.80000000000001</v>
      </c>
    </row>
    <row r="271" spans="1:30" x14ac:dyDescent="0.25">
      <c r="A271" s="1" t="s">
        <v>34</v>
      </c>
      <c r="B271" s="1">
        <v>2020</v>
      </c>
      <c r="C271" s="1" t="s">
        <v>40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v>183.5</v>
      </c>
      <c r="R271" s="1">
        <v>152.5</v>
      </c>
      <c r="S271" s="1">
        <v>144.4</v>
      </c>
      <c r="T271" s="1">
        <v>151.4</v>
      </c>
      <c r="U271" s="1">
        <v>154.69999999999999</v>
      </c>
      <c r="V271" s="1">
        <v>141.9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1">
        <v>151.80000000000001</v>
      </c>
    </row>
    <row r="272" spans="1:30" x14ac:dyDescent="0.25">
      <c r="A272" s="1" t="s">
        <v>30</v>
      </c>
      <c r="B272" s="1">
        <v>2020</v>
      </c>
      <c r="C272" s="1" t="s">
        <v>41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v>180.9</v>
      </c>
      <c r="R272" s="1">
        <v>155.1</v>
      </c>
      <c r="S272" s="1">
        <v>149.30000000000001</v>
      </c>
      <c r="T272" s="1">
        <v>154.30000000000001</v>
      </c>
      <c r="U272" s="1" t="s">
        <v>32</v>
      </c>
      <c r="V272" s="1">
        <v>145.80000000000001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1">
        <v>154.69999999999999</v>
      </c>
    </row>
    <row r="273" spans="1:30" x14ac:dyDescent="0.25">
      <c r="A273" s="1" t="s">
        <v>33</v>
      </c>
      <c r="B273" s="1">
        <v>2020</v>
      </c>
      <c r="C273" s="1" t="s">
        <v>41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v>187.2</v>
      </c>
      <c r="R273" s="1">
        <v>150</v>
      </c>
      <c r="S273" s="1">
        <v>135.19999999999999</v>
      </c>
      <c r="T273" s="1">
        <v>147.80000000000001</v>
      </c>
      <c r="U273" s="1">
        <v>155.5</v>
      </c>
      <c r="V273" s="1">
        <v>138.30000000000001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1">
        <v>152.9</v>
      </c>
    </row>
    <row r="274" spans="1:30" x14ac:dyDescent="0.25">
      <c r="A274" s="1" t="s">
        <v>34</v>
      </c>
      <c r="B274" s="1">
        <v>2020</v>
      </c>
      <c r="C274" s="1" t="s">
        <v>41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v>182.6</v>
      </c>
      <c r="R274" s="1">
        <v>153.1</v>
      </c>
      <c r="S274" s="1">
        <v>143.4</v>
      </c>
      <c r="T274" s="1">
        <v>151.69999999999999</v>
      </c>
      <c r="U274" s="1">
        <v>155.5</v>
      </c>
      <c r="V274" s="1">
        <v>143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1">
        <v>153.9</v>
      </c>
    </row>
    <row r="275" spans="1:30" x14ac:dyDescent="0.25">
      <c r="A275" s="1" t="s">
        <v>30</v>
      </c>
      <c r="B275" s="1">
        <v>2020</v>
      </c>
      <c r="C275" s="1" t="s">
        <v>42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v>182.9</v>
      </c>
      <c r="R275" s="1">
        <v>155.4</v>
      </c>
      <c r="S275" s="1">
        <v>149.9</v>
      </c>
      <c r="T275" s="1">
        <v>154.6</v>
      </c>
      <c r="U275" s="1" t="s">
        <v>32</v>
      </c>
      <c r="V275" s="1">
        <v>146.4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1">
        <v>155.4</v>
      </c>
    </row>
    <row r="276" spans="1:30" x14ac:dyDescent="0.25">
      <c r="A276" s="1" t="s">
        <v>33</v>
      </c>
      <c r="B276" s="1">
        <v>2020</v>
      </c>
      <c r="C276" s="1" t="s">
        <v>42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v>188.7</v>
      </c>
      <c r="R276" s="1">
        <v>150.19999999999999</v>
      </c>
      <c r="S276" s="1">
        <v>136.30000000000001</v>
      </c>
      <c r="T276" s="1">
        <v>148.1</v>
      </c>
      <c r="U276" s="1">
        <v>156.30000000000001</v>
      </c>
      <c r="V276" s="1">
        <v>137.19999999999999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1">
        <v>154</v>
      </c>
    </row>
    <row r="277" spans="1:30" x14ac:dyDescent="0.25">
      <c r="A277" s="1" t="s">
        <v>34</v>
      </c>
      <c r="B277" s="1">
        <v>2020</v>
      </c>
      <c r="C277" s="1" t="s">
        <v>42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v>184.4</v>
      </c>
      <c r="R277" s="1">
        <v>153.4</v>
      </c>
      <c r="S277" s="1">
        <v>144.30000000000001</v>
      </c>
      <c r="T277" s="1">
        <v>152</v>
      </c>
      <c r="U277" s="1">
        <v>156.30000000000001</v>
      </c>
      <c r="V277" s="1">
        <v>142.9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1">
        <v>154.69999999999999</v>
      </c>
    </row>
    <row r="278" spans="1:30" x14ac:dyDescent="0.25">
      <c r="A278" s="1" t="s">
        <v>30</v>
      </c>
      <c r="B278" s="1">
        <v>2020</v>
      </c>
      <c r="C278" s="1" t="s">
        <v>43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v>182.7</v>
      </c>
      <c r="R278" s="1">
        <v>155.69999999999999</v>
      </c>
      <c r="S278" s="1">
        <v>150.6</v>
      </c>
      <c r="T278" s="1">
        <v>155</v>
      </c>
      <c r="U278" s="1" t="s">
        <v>32</v>
      </c>
      <c r="V278" s="1">
        <v>146.80000000000001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1">
        <v>157.5</v>
      </c>
    </row>
    <row r="279" spans="1:30" x14ac:dyDescent="0.25">
      <c r="A279" s="1" t="s">
        <v>33</v>
      </c>
      <c r="B279" s="1">
        <v>2020</v>
      </c>
      <c r="C279" s="1" t="s">
        <v>43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v>188.7</v>
      </c>
      <c r="R279" s="1">
        <v>150.5</v>
      </c>
      <c r="S279" s="1">
        <v>136.1</v>
      </c>
      <c r="T279" s="1">
        <v>148.30000000000001</v>
      </c>
      <c r="U279" s="1">
        <v>156.5</v>
      </c>
      <c r="V279" s="1">
        <v>137.1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1">
        <v>155.19999999999999</v>
      </c>
    </row>
    <row r="280" spans="1:30" x14ac:dyDescent="0.25">
      <c r="A280" s="1" t="s">
        <v>34</v>
      </c>
      <c r="B280" s="1">
        <v>2020</v>
      </c>
      <c r="C280" s="1" t="s">
        <v>43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v>184.3</v>
      </c>
      <c r="R280" s="1">
        <v>153.69999999999999</v>
      </c>
      <c r="S280" s="1">
        <v>144.6</v>
      </c>
      <c r="T280" s="1">
        <v>152.30000000000001</v>
      </c>
      <c r="U280" s="1">
        <v>156.5</v>
      </c>
      <c r="V280" s="1">
        <v>143.1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1">
        <v>156.4</v>
      </c>
    </row>
    <row r="281" spans="1:30" x14ac:dyDescent="0.25">
      <c r="A281" s="1" t="s">
        <v>30</v>
      </c>
      <c r="B281" s="1">
        <v>2020</v>
      </c>
      <c r="C281" s="1" t="s">
        <v>44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v>183.4</v>
      </c>
      <c r="R281" s="1">
        <v>156.30000000000001</v>
      </c>
      <c r="S281" s="1">
        <v>151</v>
      </c>
      <c r="T281" s="1">
        <v>155.5</v>
      </c>
      <c r="U281" s="1" t="s">
        <v>32</v>
      </c>
      <c r="V281" s="1">
        <v>147.5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1">
        <v>159.80000000000001</v>
      </c>
    </row>
    <row r="282" spans="1:30" x14ac:dyDescent="0.25">
      <c r="A282" s="1" t="s">
        <v>33</v>
      </c>
      <c r="B282" s="1">
        <v>2020</v>
      </c>
      <c r="C282" s="1" t="s">
        <v>44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v>188.8</v>
      </c>
      <c r="R282" s="1">
        <v>151.1</v>
      </c>
      <c r="S282" s="1">
        <v>136.4</v>
      </c>
      <c r="T282" s="1">
        <v>148.80000000000001</v>
      </c>
      <c r="U282" s="1">
        <v>158</v>
      </c>
      <c r="V282" s="1">
        <v>137.30000000000001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1">
        <v>156.69999999999999</v>
      </c>
    </row>
    <row r="283" spans="1:30" x14ac:dyDescent="0.25">
      <c r="A283" s="1" t="s">
        <v>34</v>
      </c>
      <c r="B283" s="1">
        <v>2020</v>
      </c>
      <c r="C283" s="1" t="s">
        <v>44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v>184.8</v>
      </c>
      <c r="R283" s="1">
        <v>154.30000000000001</v>
      </c>
      <c r="S283" s="1">
        <v>144.9</v>
      </c>
      <c r="T283" s="1">
        <v>152.80000000000001</v>
      </c>
      <c r="U283" s="1">
        <v>158</v>
      </c>
      <c r="V283" s="1">
        <v>143.6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1">
        <v>158.4</v>
      </c>
    </row>
    <row r="284" spans="1:30" x14ac:dyDescent="0.25">
      <c r="A284" s="1" t="s">
        <v>30</v>
      </c>
      <c r="B284" s="1">
        <v>2020</v>
      </c>
      <c r="C284" s="1" t="s">
        <v>45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v>183.6</v>
      </c>
      <c r="R284" s="1">
        <v>157</v>
      </c>
      <c r="S284" s="1">
        <v>151.6</v>
      </c>
      <c r="T284" s="1">
        <v>156.30000000000001</v>
      </c>
      <c r="U284" s="1" t="s">
        <v>32</v>
      </c>
      <c r="V284" s="1">
        <v>148.69999999999999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1">
        <v>160.69999999999999</v>
      </c>
    </row>
    <row r="285" spans="1:30" x14ac:dyDescent="0.25">
      <c r="A285" s="1" t="s">
        <v>33</v>
      </c>
      <c r="B285" s="1">
        <v>2020</v>
      </c>
      <c r="C285" s="1" t="s">
        <v>45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v>190.2</v>
      </c>
      <c r="R285" s="1">
        <v>151.9</v>
      </c>
      <c r="S285" s="1">
        <v>136.69999999999999</v>
      </c>
      <c r="T285" s="1">
        <v>149.6</v>
      </c>
      <c r="U285" s="1">
        <v>158.4</v>
      </c>
      <c r="V285" s="1">
        <v>137.9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1">
        <v>156.9</v>
      </c>
    </row>
    <row r="286" spans="1:30" x14ac:dyDescent="0.25">
      <c r="A286" s="1" t="s">
        <v>34</v>
      </c>
      <c r="B286" s="1">
        <v>2020</v>
      </c>
      <c r="C286" s="1" t="s">
        <v>45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v>185.4</v>
      </c>
      <c r="R286" s="1">
        <v>155</v>
      </c>
      <c r="S286" s="1">
        <v>145.4</v>
      </c>
      <c r="T286" s="1">
        <v>153.6</v>
      </c>
      <c r="U286" s="1">
        <v>158.4</v>
      </c>
      <c r="V286" s="1">
        <v>144.6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1">
        <v>158.9</v>
      </c>
    </row>
    <row r="287" spans="1:30" x14ac:dyDescent="0.25">
      <c r="A287" s="1" t="s">
        <v>30</v>
      </c>
      <c r="B287" s="1">
        <v>2021</v>
      </c>
      <c r="C287" s="1" t="s">
        <v>31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v>184.6</v>
      </c>
      <c r="R287" s="1">
        <v>157.5</v>
      </c>
      <c r="S287" s="1">
        <v>152.4</v>
      </c>
      <c r="T287" s="1">
        <v>156.80000000000001</v>
      </c>
      <c r="U287" s="1" t="s">
        <v>32</v>
      </c>
      <c r="V287" s="1">
        <v>150.9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1">
        <v>158.5</v>
      </c>
    </row>
    <row r="288" spans="1:30" x14ac:dyDescent="0.25">
      <c r="A288" s="1" t="s">
        <v>33</v>
      </c>
      <c r="B288" s="1">
        <v>2021</v>
      </c>
      <c r="C288" s="1" t="s">
        <v>31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v>191.8</v>
      </c>
      <c r="R288" s="1">
        <v>152.5</v>
      </c>
      <c r="S288" s="1">
        <v>137.30000000000001</v>
      </c>
      <c r="T288" s="1">
        <v>150.19999999999999</v>
      </c>
      <c r="U288" s="1">
        <v>157.69999999999999</v>
      </c>
      <c r="V288" s="1">
        <v>142.9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1">
        <v>156</v>
      </c>
    </row>
    <row r="289" spans="1:30" x14ac:dyDescent="0.25">
      <c r="A289" s="1" t="s">
        <v>34</v>
      </c>
      <c r="B289" s="1">
        <v>2021</v>
      </c>
      <c r="C289" s="1" t="s">
        <v>31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v>186.5</v>
      </c>
      <c r="R289" s="1">
        <v>155.5</v>
      </c>
      <c r="S289" s="1">
        <v>146.1</v>
      </c>
      <c r="T289" s="1">
        <v>154.19999999999999</v>
      </c>
      <c r="U289" s="1">
        <v>157.69999999999999</v>
      </c>
      <c r="V289" s="1">
        <v>147.9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1">
        <v>157.30000000000001</v>
      </c>
    </row>
    <row r="290" spans="1:30" x14ac:dyDescent="0.25">
      <c r="A290" s="1" t="s">
        <v>30</v>
      </c>
      <c r="B290" s="1">
        <v>2021</v>
      </c>
      <c r="C290" s="1" t="s">
        <v>35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v>186.5</v>
      </c>
      <c r="R290" s="1">
        <v>159.1</v>
      </c>
      <c r="S290" s="1">
        <v>153.9</v>
      </c>
      <c r="T290" s="1">
        <v>158.4</v>
      </c>
      <c r="U290" s="1" t="s">
        <v>32</v>
      </c>
      <c r="V290" s="1">
        <v>154.4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1">
        <v>156.69999999999999</v>
      </c>
    </row>
    <row r="291" spans="1:30" x14ac:dyDescent="0.25">
      <c r="A291" s="1" t="s">
        <v>33</v>
      </c>
      <c r="B291" s="1">
        <v>2021</v>
      </c>
      <c r="C291" s="1" t="s">
        <v>35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v>193.3</v>
      </c>
      <c r="R291" s="1">
        <v>154.19999999999999</v>
      </c>
      <c r="S291" s="1">
        <v>138.19999999999999</v>
      </c>
      <c r="T291" s="1">
        <v>151.80000000000001</v>
      </c>
      <c r="U291" s="1">
        <v>159.80000000000001</v>
      </c>
      <c r="V291" s="1">
        <v>149.1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1">
        <v>156.5</v>
      </c>
    </row>
    <row r="292" spans="1:30" x14ac:dyDescent="0.25">
      <c r="A292" s="1" t="s">
        <v>34</v>
      </c>
      <c r="B292" s="1">
        <v>2021</v>
      </c>
      <c r="C292" s="1" t="s">
        <v>35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v>188.3</v>
      </c>
      <c r="R292" s="1">
        <v>157.19999999999999</v>
      </c>
      <c r="S292" s="1">
        <v>147.4</v>
      </c>
      <c r="T292" s="1">
        <v>155.80000000000001</v>
      </c>
      <c r="U292" s="1">
        <v>159.80000000000001</v>
      </c>
      <c r="V292" s="1">
        <v>152.4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1">
        <v>156.6</v>
      </c>
    </row>
    <row r="293" spans="1:30" x14ac:dyDescent="0.25">
      <c r="A293" s="1" t="s">
        <v>30</v>
      </c>
      <c r="B293" s="1">
        <v>2021</v>
      </c>
      <c r="C293" s="1" t="s">
        <v>36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v>186.1</v>
      </c>
      <c r="R293" s="1">
        <v>159.6</v>
      </c>
      <c r="S293" s="1">
        <v>154.4</v>
      </c>
      <c r="T293" s="1">
        <v>158.9</v>
      </c>
      <c r="U293" s="1" t="s">
        <v>47</v>
      </c>
      <c r="V293" s="1">
        <v>156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1">
        <v>156.69999999999999</v>
      </c>
    </row>
    <row r="294" spans="1:30" x14ac:dyDescent="0.25">
      <c r="A294" s="1" t="s">
        <v>33</v>
      </c>
      <c r="B294" s="1">
        <v>2021</v>
      </c>
      <c r="C294" s="1" t="s">
        <v>36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v>193.5</v>
      </c>
      <c r="R294" s="1">
        <v>155.1</v>
      </c>
      <c r="S294" s="1">
        <v>138.69999999999999</v>
      </c>
      <c r="T294" s="1">
        <v>152.6</v>
      </c>
      <c r="U294" s="1">
        <v>159.9</v>
      </c>
      <c r="V294" s="1">
        <v>154.80000000000001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1">
        <v>156.9</v>
      </c>
    </row>
    <row r="295" spans="1:30" x14ac:dyDescent="0.25">
      <c r="A295" s="1" t="s">
        <v>34</v>
      </c>
      <c r="B295" s="1">
        <v>2021</v>
      </c>
      <c r="C295" s="1" t="s">
        <v>36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v>188.1</v>
      </c>
      <c r="R295" s="1">
        <v>157.80000000000001</v>
      </c>
      <c r="S295" s="1">
        <v>147.9</v>
      </c>
      <c r="T295" s="1">
        <v>156.4</v>
      </c>
      <c r="U295" s="1">
        <v>159.9</v>
      </c>
      <c r="V295" s="1">
        <v>155.5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1">
        <v>156.80000000000001</v>
      </c>
    </row>
    <row r="296" spans="1:30" x14ac:dyDescent="0.25">
      <c r="A296" s="1" t="s">
        <v>30</v>
      </c>
      <c r="B296" s="1">
        <v>2021</v>
      </c>
      <c r="C296" s="1" t="s">
        <v>37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v>186.8</v>
      </c>
      <c r="R296" s="1">
        <v>160.69999999999999</v>
      </c>
      <c r="S296" s="1">
        <v>155.1</v>
      </c>
      <c r="T296" s="1">
        <v>159.9</v>
      </c>
      <c r="U296" s="1" t="s">
        <v>47</v>
      </c>
      <c r="V296" s="1">
        <v>156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1">
        <v>157.6</v>
      </c>
    </row>
    <row r="297" spans="1:30" x14ac:dyDescent="0.25">
      <c r="A297" s="1" t="s">
        <v>33</v>
      </c>
      <c r="B297" s="1">
        <v>2021</v>
      </c>
      <c r="C297" s="1" t="s">
        <v>37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v>194.4</v>
      </c>
      <c r="R297" s="1">
        <v>155.9</v>
      </c>
      <c r="S297" s="1">
        <v>139.30000000000001</v>
      </c>
      <c r="T297" s="1">
        <v>153.4</v>
      </c>
      <c r="U297" s="1">
        <v>161.4</v>
      </c>
      <c r="V297" s="1">
        <v>154.9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1">
        <v>158</v>
      </c>
    </row>
    <row r="298" spans="1:30" x14ac:dyDescent="0.25">
      <c r="A298" s="1" t="s">
        <v>34</v>
      </c>
      <c r="B298" s="1">
        <v>2021</v>
      </c>
      <c r="C298" s="1" t="s">
        <v>37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v>188.8</v>
      </c>
      <c r="R298" s="1">
        <v>158.80000000000001</v>
      </c>
      <c r="S298" s="1">
        <v>148.5</v>
      </c>
      <c r="T298" s="1">
        <v>157.30000000000001</v>
      </c>
      <c r="U298" s="1">
        <v>161.4</v>
      </c>
      <c r="V298" s="1">
        <v>155.6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1">
        <v>157.80000000000001</v>
      </c>
    </row>
    <row r="299" spans="1:30" x14ac:dyDescent="0.25">
      <c r="A299" s="1" t="s">
        <v>30</v>
      </c>
      <c r="B299" s="1">
        <v>2021</v>
      </c>
      <c r="C299" s="1" t="s">
        <v>38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v>189.6</v>
      </c>
      <c r="R299" s="1">
        <v>165.3</v>
      </c>
      <c r="S299" s="1">
        <v>160.6</v>
      </c>
      <c r="T299" s="1">
        <v>164.5</v>
      </c>
      <c r="U299" s="1" t="s">
        <v>32</v>
      </c>
      <c r="V299" s="1">
        <v>161.69999999999999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1">
        <v>161.1</v>
      </c>
    </row>
    <row r="300" spans="1:30" x14ac:dyDescent="0.25">
      <c r="A300" s="1" t="s">
        <v>33</v>
      </c>
      <c r="B300" s="1">
        <v>2021</v>
      </c>
      <c r="C300" s="1" t="s">
        <v>38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v>198.2</v>
      </c>
      <c r="R300" s="1">
        <v>156.5</v>
      </c>
      <c r="S300" s="1">
        <v>140.19999999999999</v>
      </c>
      <c r="T300" s="1">
        <v>154.1</v>
      </c>
      <c r="U300" s="1">
        <v>161.6</v>
      </c>
      <c r="V300" s="1">
        <v>155.5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1">
        <v>159.5</v>
      </c>
    </row>
    <row r="301" spans="1:30" x14ac:dyDescent="0.25">
      <c r="A301" s="1" t="s">
        <v>34</v>
      </c>
      <c r="B301" s="1">
        <v>2021</v>
      </c>
      <c r="C301" s="1" t="s">
        <v>38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v>191.9</v>
      </c>
      <c r="R301" s="1">
        <v>161.80000000000001</v>
      </c>
      <c r="S301" s="1">
        <v>152.1</v>
      </c>
      <c r="T301" s="1">
        <v>160.4</v>
      </c>
      <c r="U301" s="1">
        <v>161.6</v>
      </c>
      <c r="V301" s="1">
        <v>159.4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1">
        <v>160.4</v>
      </c>
    </row>
    <row r="302" spans="1:30" x14ac:dyDescent="0.25">
      <c r="A302" s="1" t="s">
        <v>30</v>
      </c>
      <c r="B302" s="1">
        <v>2021</v>
      </c>
      <c r="C302" s="1" t="s">
        <v>39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v>189.1</v>
      </c>
      <c r="R302" s="1">
        <v>165.3</v>
      </c>
      <c r="S302" s="1">
        <v>159.9</v>
      </c>
      <c r="T302" s="1">
        <v>164.6</v>
      </c>
      <c r="U302" s="1" t="s">
        <v>32</v>
      </c>
      <c r="V302" s="1">
        <v>162.1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1">
        <v>162.1</v>
      </c>
    </row>
    <row r="303" spans="1:30" x14ac:dyDescent="0.25">
      <c r="A303" s="1" t="s">
        <v>33</v>
      </c>
      <c r="B303" s="1">
        <v>2021</v>
      </c>
      <c r="C303" s="1" t="s">
        <v>39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v>195.6</v>
      </c>
      <c r="R303" s="1">
        <v>157.30000000000001</v>
      </c>
      <c r="S303" s="1">
        <v>140.5</v>
      </c>
      <c r="T303" s="1">
        <v>154.80000000000001</v>
      </c>
      <c r="U303" s="1">
        <v>160.5</v>
      </c>
      <c r="V303" s="1">
        <v>156.1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1">
        <v>160.4</v>
      </c>
    </row>
    <row r="304" spans="1:30" x14ac:dyDescent="0.25">
      <c r="A304" s="1" t="s">
        <v>34</v>
      </c>
      <c r="B304" s="1">
        <v>2021</v>
      </c>
      <c r="C304" s="1" t="s">
        <v>39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v>190.8</v>
      </c>
      <c r="R304" s="1">
        <v>162.19999999999999</v>
      </c>
      <c r="S304" s="1">
        <v>151.80000000000001</v>
      </c>
      <c r="T304" s="1">
        <v>160.69999999999999</v>
      </c>
      <c r="U304" s="1">
        <v>160.5</v>
      </c>
      <c r="V304" s="1">
        <v>159.80000000000001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1">
        <v>161.30000000000001</v>
      </c>
    </row>
    <row r="305" spans="1:30" x14ac:dyDescent="0.25">
      <c r="A305" s="1" t="s">
        <v>30</v>
      </c>
      <c r="B305" s="1">
        <v>2021</v>
      </c>
      <c r="C305" s="1" t="s">
        <v>40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v>189.7</v>
      </c>
      <c r="R305" s="1">
        <v>166</v>
      </c>
      <c r="S305" s="1">
        <v>161.1</v>
      </c>
      <c r="T305" s="1">
        <v>165.3</v>
      </c>
      <c r="U305" s="1" t="s">
        <v>32</v>
      </c>
      <c r="V305" s="1">
        <v>162.5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1">
        <v>163.19999999999999</v>
      </c>
    </row>
    <row r="306" spans="1:30" x14ac:dyDescent="0.25">
      <c r="A306" s="1" t="s">
        <v>33</v>
      </c>
      <c r="B306" s="1">
        <v>2021</v>
      </c>
      <c r="C306" s="1" t="s">
        <v>40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v>195.5</v>
      </c>
      <c r="R306" s="1">
        <v>157.9</v>
      </c>
      <c r="S306" s="1">
        <v>141.9</v>
      </c>
      <c r="T306" s="1">
        <v>155.5</v>
      </c>
      <c r="U306" s="1">
        <v>161.5</v>
      </c>
      <c r="V306" s="1">
        <v>157.69999999999999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1">
        <v>161.80000000000001</v>
      </c>
    </row>
    <row r="307" spans="1:30" x14ac:dyDescent="0.25">
      <c r="A307" s="1" t="s">
        <v>34</v>
      </c>
      <c r="B307" s="1">
        <v>2021</v>
      </c>
      <c r="C307" s="1" t="s">
        <v>40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v>191.2</v>
      </c>
      <c r="R307" s="1">
        <v>162.80000000000001</v>
      </c>
      <c r="S307" s="1">
        <v>153.1</v>
      </c>
      <c r="T307" s="1">
        <v>161.4</v>
      </c>
      <c r="U307" s="1">
        <v>161.5</v>
      </c>
      <c r="V307" s="1">
        <v>160.69999999999999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1">
        <v>162.5</v>
      </c>
    </row>
    <row r="308" spans="1:30" x14ac:dyDescent="0.25">
      <c r="A308" s="1" t="s">
        <v>30</v>
      </c>
      <c r="B308" s="1">
        <v>2021</v>
      </c>
      <c r="C308" s="1" t="s">
        <v>41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v>190.2</v>
      </c>
      <c r="R308" s="1">
        <v>167</v>
      </c>
      <c r="S308" s="1">
        <v>162.6</v>
      </c>
      <c r="T308" s="1">
        <v>166.3</v>
      </c>
      <c r="U308" s="1" t="s">
        <v>32</v>
      </c>
      <c r="V308" s="1">
        <v>163.1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1">
        <v>163.6</v>
      </c>
    </row>
    <row r="309" spans="1:30" x14ac:dyDescent="0.25">
      <c r="A309" s="1" t="s">
        <v>33</v>
      </c>
      <c r="B309" s="1">
        <v>2021</v>
      </c>
      <c r="C309" s="1" t="s">
        <v>41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v>196.5</v>
      </c>
      <c r="R309" s="1">
        <v>159.80000000000001</v>
      </c>
      <c r="S309" s="1">
        <v>143.6</v>
      </c>
      <c r="T309" s="1">
        <v>157.30000000000001</v>
      </c>
      <c r="U309" s="1">
        <v>162.1</v>
      </c>
      <c r="V309" s="1">
        <v>160.69999999999999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1">
        <v>162.30000000000001</v>
      </c>
    </row>
    <row r="310" spans="1:30" x14ac:dyDescent="0.25">
      <c r="A310" s="1" t="s">
        <v>34</v>
      </c>
      <c r="B310" s="1">
        <v>2021</v>
      </c>
      <c r="C310" s="1" t="s">
        <v>41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v>192.1</v>
      </c>
      <c r="R310" s="1">
        <v>164.5</v>
      </c>
      <c r="S310" s="1">
        <v>155.30000000000001</v>
      </c>
      <c r="T310" s="1">
        <v>163.19999999999999</v>
      </c>
      <c r="U310" s="1">
        <v>162.1</v>
      </c>
      <c r="V310" s="1">
        <v>162.6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1">
        <v>163.19999999999999</v>
      </c>
    </row>
    <row r="311" spans="1:30" x14ac:dyDescent="0.25">
      <c r="A311" s="1" t="s">
        <v>30</v>
      </c>
      <c r="B311" s="1">
        <v>2021</v>
      </c>
      <c r="C311" s="1" t="s">
        <v>42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v>190.5</v>
      </c>
      <c r="R311" s="1">
        <v>167.7</v>
      </c>
      <c r="S311" s="1">
        <v>163.6</v>
      </c>
      <c r="T311" s="1">
        <v>167.1</v>
      </c>
      <c r="U311" s="1" t="s">
        <v>32</v>
      </c>
      <c r="V311" s="1">
        <v>163.69999999999999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1">
        <v>164</v>
      </c>
    </row>
    <row r="312" spans="1:30" x14ac:dyDescent="0.25">
      <c r="A312" s="1" t="s">
        <v>33</v>
      </c>
      <c r="B312" s="1">
        <v>2021</v>
      </c>
      <c r="C312" s="1" t="s">
        <v>42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v>196.5</v>
      </c>
      <c r="R312" s="1">
        <v>159.80000000000001</v>
      </c>
      <c r="S312" s="1">
        <v>143.6</v>
      </c>
      <c r="T312" s="1">
        <v>157.4</v>
      </c>
      <c r="U312" s="1">
        <v>162.1</v>
      </c>
      <c r="V312" s="1">
        <v>160.80000000000001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1">
        <v>162.30000000000001</v>
      </c>
    </row>
    <row r="313" spans="1:30" x14ac:dyDescent="0.25">
      <c r="A313" s="1" t="s">
        <v>34</v>
      </c>
      <c r="B313" s="1">
        <v>2021</v>
      </c>
      <c r="C313" s="1" t="s">
        <v>42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v>192.1</v>
      </c>
      <c r="R313" s="1">
        <v>164.6</v>
      </c>
      <c r="S313" s="1">
        <v>155.30000000000001</v>
      </c>
      <c r="T313" s="1">
        <v>163.30000000000001</v>
      </c>
      <c r="U313" s="1">
        <v>162.1</v>
      </c>
      <c r="V313" s="1">
        <v>162.6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1">
        <v>163.19999999999999</v>
      </c>
    </row>
    <row r="314" spans="1:30" x14ac:dyDescent="0.25">
      <c r="A314" s="1" t="s">
        <v>30</v>
      </c>
      <c r="B314" s="1">
        <v>2021</v>
      </c>
      <c r="C314" s="1" t="s">
        <v>43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v>191.2</v>
      </c>
      <c r="R314" s="1">
        <v>168.9</v>
      </c>
      <c r="S314" s="1">
        <v>164.8</v>
      </c>
      <c r="T314" s="1">
        <v>168.3</v>
      </c>
      <c r="U314" s="1" t="s">
        <v>32</v>
      </c>
      <c r="V314" s="1">
        <v>165.5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1">
        <v>166.3</v>
      </c>
    </row>
    <row r="315" spans="1:30" x14ac:dyDescent="0.25">
      <c r="A315" s="1" t="s">
        <v>33</v>
      </c>
      <c r="B315" s="1">
        <v>2021</v>
      </c>
      <c r="C315" s="1" t="s">
        <v>43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v>197</v>
      </c>
      <c r="R315" s="1">
        <v>160.80000000000001</v>
      </c>
      <c r="S315" s="1">
        <v>144.4</v>
      </c>
      <c r="T315" s="1">
        <v>158.30000000000001</v>
      </c>
      <c r="U315" s="1">
        <v>163.6</v>
      </c>
      <c r="V315" s="1">
        <v>162.19999999999999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1">
        <v>164.6</v>
      </c>
    </row>
    <row r="316" spans="1:30" x14ac:dyDescent="0.25">
      <c r="A316" s="1" t="s">
        <v>34</v>
      </c>
      <c r="B316" s="1">
        <v>2021</v>
      </c>
      <c r="C316" s="1" t="s">
        <v>43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v>192.7</v>
      </c>
      <c r="R316" s="1">
        <v>165.7</v>
      </c>
      <c r="S316" s="1">
        <v>156.30000000000001</v>
      </c>
      <c r="T316" s="1">
        <v>164.3</v>
      </c>
      <c r="U316" s="1">
        <v>163.6</v>
      </c>
      <c r="V316" s="1">
        <v>164.2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1">
        <v>165.5</v>
      </c>
    </row>
    <row r="317" spans="1:30" x14ac:dyDescent="0.25">
      <c r="A317" s="1" t="s">
        <v>30</v>
      </c>
      <c r="B317" s="1">
        <v>2021</v>
      </c>
      <c r="C317" s="1" t="s">
        <v>44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v>191.4</v>
      </c>
      <c r="R317" s="1">
        <v>170.4</v>
      </c>
      <c r="S317" s="1">
        <v>166</v>
      </c>
      <c r="T317" s="1">
        <v>169.8</v>
      </c>
      <c r="U317" s="1" t="s">
        <v>32</v>
      </c>
      <c r="V317" s="1">
        <v>165.3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1">
        <v>167.6</v>
      </c>
    </row>
    <row r="318" spans="1:30" x14ac:dyDescent="0.25">
      <c r="A318" s="1" t="s">
        <v>33</v>
      </c>
      <c r="B318" s="1">
        <v>2021</v>
      </c>
      <c r="C318" s="1" t="s">
        <v>44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v>197</v>
      </c>
      <c r="R318" s="1">
        <v>162.30000000000001</v>
      </c>
      <c r="S318" s="1">
        <v>145.30000000000001</v>
      </c>
      <c r="T318" s="1">
        <v>159.69999999999999</v>
      </c>
      <c r="U318" s="1">
        <v>164.2</v>
      </c>
      <c r="V318" s="1">
        <v>161.6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1">
        <v>165.6</v>
      </c>
    </row>
    <row r="319" spans="1:30" x14ac:dyDescent="0.25">
      <c r="A319" s="1" t="s">
        <v>34</v>
      </c>
      <c r="B319" s="1">
        <v>2021</v>
      </c>
      <c r="C319" s="1" t="s">
        <v>44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v>192.9</v>
      </c>
      <c r="R319" s="1">
        <v>167.2</v>
      </c>
      <c r="S319" s="1">
        <v>157.4</v>
      </c>
      <c r="T319" s="1">
        <v>165.8</v>
      </c>
      <c r="U319" s="1">
        <v>164.2</v>
      </c>
      <c r="V319" s="1">
        <v>163.9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1">
        <v>166.7</v>
      </c>
    </row>
    <row r="320" spans="1:30" x14ac:dyDescent="0.25">
      <c r="A320" s="1" t="s">
        <v>30</v>
      </c>
      <c r="B320" s="1">
        <v>2021</v>
      </c>
      <c r="C320" s="1" t="s">
        <v>45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v>190.8</v>
      </c>
      <c r="R320" s="1">
        <v>171.8</v>
      </c>
      <c r="S320" s="1">
        <v>167.3</v>
      </c>
      <c r="T320" s="1">
        <v>171.2</v>
      </c>
      <c r="U320" s="1" t="s">
        <v>32</v>
      </c>
      <c r="V320" s="1">
        <v>165.6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1">
        <v>167</v>
      </c>
    </row>
    <row r="321" spans="1:30" x14ac:dyDescent="0.25">
      <c r="A321" s="1" t="s">
        <v>33</v>
      </c>
      <c r="B321" s="1">
        <v>2021</v>
      </c>
      <c r="C321" s="1" t="s">
        <v>45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v>196.8</v>
      </c>
      <c r="R321" s="1">
        <v>163.30000000000001</v>
      </c>
      <c r="S321" s="1">
        <v>146.69999999999999</v>
      </c>
      <c r="T321" s="1">
        <v>160.69999999999999</v>
      </c>
      <c r="U321" s="1">
        <v>163.4</v>
      </c>
      <c r="V321" s="1">
        <v>161.69999999999999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1">
        <v>165.2</v>
      </c>
    </row>
    <row r="322" spans="1:30" x14ac:dyDescent="0.25">
      <c r="A322" s="1" t="s">
        <v>34</v>
      </c>
      <c r="B322" s="1">
        <v>2021</v>
      </c>
      <c r="C322" s="1" t="s">
        <v>45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v>192.4</v>
      </c>
      <c r="R322" s="1">
        <v>168.5</v>
      </c>
      <c r="S322" s="1">
        <v>158.69999999999999</v>
      </c>
      <c r="T322" s="1">
        <v>167</v>
      </c>
      <c r="U322" s="1">
        <v>163.4</v>
      </c>
      <c r="V322" s="1">
        <v>164.1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1">
        <v>166.2</v>
      </c>
    </row>
    <row r="323" spans="1:30" x14ac:dyDescent="0.25">
      <c r="A323" s="1" t="s">
        <v>30</v>
      </c>
      <c r="B323" s="1">
        <v>2022</v>
      </c>
      <c r="C323" s="1" t="s">
        <v>31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v>190.7</v>
      </c>
      <c r="R323" s="1">
        <v>173.2</v>
      </c>
      <c r="S323" s="1">
        <v>169.3</v>
      </c>
      <c r="T323" s="1">
        <v>172.7</v>
      </c>
      <c r="U323" s="1" t="s">
        <v>32</v>
      </c>
      <c r="V323" s="1">
        <v>165.8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1">
        <v>166.4</v>
      </c>
    </row>
    <row r="324" spans="1:30" x14ac:dyDescent="0.25">
      <c r="A324" s="1" t="s">
        <v>33</v>
      </c>
      <c r="B324" s="1">
        <v>2022</v>
      </c>
      <c r="C324" s="1" t="s">
        <v>31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v>196.4</v>
      </c>
      <c r="R324" s="1">
        <v>164.7</v>
      </c>
      <c r="S324" s="1">
        <v>148.5</v>
      </c>
      <c r="T324" s="1">
        <v>162.19999999999999</v>
      </c>
      <c r="U324" s="1">
        <v>164.5</v>
      </c>
      <c r="V324" s="1">
        <v>161.6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1">
        <v>165</v>
      </c>
    </row>
    <row r="325" spans="1:30" x14ac:dyDescent="0.25">
      <c r="A325" s="1" t="s">
        <v>34</v>
      </c>
      <c r="B325" s="1">
        <v>2022</v>
      </c>
      <c r="C325" s="1" t="s">
        <v>31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v>192.2</v>
      </c>
      <c r="R325" s="1">
        <v>169.9</v>
      </c>
      <c r="S325" s="1">
        <v>160.69999999999999</v>
      </c>
      <c r="T325" s="1">
        <v>168.5</v>
      </c>
      <c r="U325" s="1">
        <v>164.5</v>
      </c>
      <c r="V325" s="1">
        <v>164.2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1">
        <v>165.7</v>
      </c>
    </row>
    <row r="326" spans="1:30" x14ac:dyDescent="0.25">
      <c r="A326" s="1" t="s">
        <v>30</v>
      </c>
      <c r="B326" s="1">
        <v>2022</v>
      </c>
      <c r="C326" s="1" t="s">
        <v>35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v>191.5</v>
      </c>
      <c r="R326" s="1">
        <v>174.1</v>
      </c>
      <c r="S326" s="1">
        <v>171</v>
      </c>
      <c r="T326" s="1">
        <v>173.7</v>
      </c>
      <c r="U326" s="1" t="s">
        <v>32</v>
      </c>
      <c r="V326" s="1">
        <v>167.4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1">
        <v>166.7</v>
      </c>
    </row>
    <row r="327" spans="1:30" x14ac:dyDescent="0.25">
      <c r="A327" s="1" t="s">
        <v>33</v>
      </c>
      <c r="B327" s="1">
        <v>2022</v>
      </c>
      <c r="C327" s="1" t="s">
        <v>35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v>196.5</v>
      </c>
      <c r="R327" s="1">
        <v>165.7</v>
      </c>
      <c r="S327" s="1">
        <v>150.4</v>
      </c>
      <c r="T327" s="1">
        <v>163.4</v>
      </c>
      <c r="U327" s="1">
        <v>165.5</v>
      </c>
      <c r="V327" s="1">
        <v>163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1">
        <v>165.5</v>
      </c>
    </row>
    <row r="328" spans="1:30" x14ac:dyDescent="0.25">
      <c r="A328" s="1" t="s">
        <v>34</v>
      </c>
      <c r="B328" s="1">
        <v>2022</v>
      </c>
      <c r="C328" s="1" t="s">
        <v>35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v>192.8</v>
      </c>
      <c r="R328" s="1">
        <v>170.8</v>
      </c>
      <c r="S328" s="1">
        <v>162.4</v>
      </c>
      <c r="T328" s="1">
        <v>169.6</v>
      </c>
      <c r="U328" s="1">
        <v>165.5</v>
      </c>
      <c r="V328" s="1">
        <v>165.7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1">
        <v>166.1</v>
      </c>
    </row>
    <row r="329" spans="1:30" x14ac:dyDescent="0.25">
      <c r="A329" s="1" t="s">
        <v>30</v>
      </c>
      <c r="B329" s="1">
        <v>2022</v>
      </c>
      <c r="C329" s="1" t="s">
        <v>36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v>192.3</v>
      </c>
      <c r="R329" s="1">
        <v>175.4</v>
      </c>
      <c r="S329" s="1">
        <v>173.2</v>
      </c>
      <c r="T329" s="1">
        <v>175.1</v>
      </c>
      <c r="U329" s="1" t="s">
        <v>32</v>
      </c>
      <c r="V329" s="1">
        <v>168.9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1">
        <v>168.7</v>
      </c>
    </row>
    <row r="330" spans="1:30" x14ac:dyDescent="0.25">
      <c r="A330" s="1" t="s">
        <v>33</v>
      </c>
      <c r="B330" s="1">
        <v>2022</v>
      </c>
      <c r="C330" s="1" t="s">
        <v>36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v>197.5</v>
      </c>
      <c r="R330" s="1">
        <v>167.1</v>
      </c>
      <c r="S330" s="1">
        <v>152.6</v>
      </c>
      <c r="T330" s="1">
        <v>164.9</v>
      </c>
      <c r="U330" s="1">
        <v>165.3</v>
      </c>
      <c r="V330" s="1">
        <v>164.5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1">
        <v>166.5</v>
      </c>
    </row>
    <row r="331" spans="1:30" x14ac:dyDescent="0.25">
      <c r="A331" s="1" t="s">
        <v>34</v>
      </c>
      <c r="B331" s="1">
        <v>2022</v>
      </c>
      <c r="C331" s="1" t="s">
        <v>36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v>193.7</v>
      </c>
      <c r="R331" s="1">
        <v>172.1</v>
      </c>
      <c r="S331" s="1">
        <v>164.6</v>
      </c>
      <c r="T331" s="1">
        <v>171.1</v>
      </c>
      <c r="U331" s="1">
        <v>165.3</v>
      </c>
      <c r="V331" s="1">
        <v>167.2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1">
        <v>167.7</v>
      </c>
    </row>
    <row r="332" spans="1:30" x14ac:dyDescent="0.25">
      <c r="A332" s="1" t="s">
        <v>30</v>
      </c>
      <c r="B332" s="1">
        <v>2022</v>
      </c>
      <c r="C332" s="1" t="s">
        <v>37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v>192.8</v>
      </c>
      <c r="R332" s="1">
        <v>177.5</v>
      </c>
      <c r="S332" s="1">
        <v>175.1</v>
      </c>
      <c r="T332" s="1">
        <v>177.1</v>
      </c>
      <c r="U332" s="1" t="s">
        <v>32</v>
      </c>
      <c r="V332" s="1">
        <v>173.3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1">
        <v>170.8</v>
      </c>
    </row>
    <row r="333" spans="1:30" x14ac:dyDescent="0.25">
      <c r="A333" s="1" t="s">
        <v>33</v>
      </c>
      <c r="B333" s="1">
        <v>2022</v>
      </c>
      <c r="C333" s="1" t="s">
        <v>37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v>197.1</v>
      </c>
      <c r="R333" s="1">
        <v>168.4</v>
      </c>
      <c r="S333" s="1">
        <v>154.5</v>
      </c>
      <c r="T333" s="1">
        <v>166.3</v>
      </c>
      <c r="U333" s="1">
        <v>167</v>
      </c>
      <c r="V333" s="1">
        <v>170.5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1">
        <v>169.2</v>
      </c>
    </row>
    <row r="334" spans="1:30" x14ac:dyDescent="0.25">
      <c r="A334" s="1" t="s">
        <v>34</v>
      </c>
      <c r="B334" s="1">
        <v>2022</v>
      </c>
      <c r="C334" s="1" t="s">
        <v>37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v>193.9</v>
      </c>
      <c r="R334" s="1">
        <v>173.9</v>
      </c>
      <c r="S334" s="1">
        <v>166.5</v>
      </c>
      <c r="T334" s="1">
        <v>172.8</v>
      </c>
      <c r="U334" s="1">
        <v>167</v>
      </c>
      <c r="V334" s="1">
        <v>172.2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1">
        <v>170.1</v>
      </c>
    </row>
    <row r="335" spans="1:30" x14ac:dyDescent="0.25">
      <c r="A335" s="1" t="s">
        <v>30</v>
      </c>
      <c r="B335" s="1">
        <v>2022</v>
      </c>
      <c r="C335" s="1" t="s">
        <v>38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v>192.9</v>
      </c>
      <c r="R335" s="1">
        <v>179.3</v>
      </c>
      <c r="S335" s="1">
        <v>177.2</v>
      </c>
      <c r="T335" s="1">
        <v>179</v>
      </c>
      <c r="U335" s="1" t="s">
        <v>32</v>
      </c>
      <c r="V335" s="1">
        <v>175.3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1">
        <v>172.5</v>
      </c>
    </row>
    <row r="336" spans="1:30" x14ac:dyDescent="0.25">
      <c r="A336" s="1" t="s">
        <v>33</v>
      </c>
      <c r="B336" s="1">
        <v>2022</v>
      </c>
      <c r="C336" s="1" t="s">
        <v>38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v>197.5</v>
      </c>
      <c r="R336" s="1">
        <v>170</v>
      </c>
      <c r="S336" s="1">
        <v>155.9</v>
      </c>
      <c r="T336" s="1">
        <v>167.8</v>
      </c>
      <c r="U336" s="1">
        <v>167.5</v>
      </c>
      <c r="V336" s="1">
        <v>173.5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1">
        <v>170.8</v>
      </c>
    </row>
    <row r="337" spans="1:30" x14ac:dyDescent="0.25">
      <c r="A337" s="1" t="s">
        <v>34</v>
      </c>
      <c r="B337" s="1">
        <v>2022</v>
      </c>
      <c r="C337" s="1" t="s">
        <v>38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v>194.1</v>
      </c>
      <c r="R337" s="1">
        <v>175.6</v>
      </c>
      <c r="S337" s="1">
        <v>168.4</v>
      </c>
      <c r="T337" s="1">
        <v>174.6</v>
      </c>
      <c r="U337" s="1">
        <v>167.5</v>
      </c>
      <c r="V337" s="1">
        <v>174.6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1">
        <v>171.7</v>
      </c>
    </row>
    <row r="338" spans="1:30" x14ac:dyDescent="0.25">
      <c r="A338" s="1" t="s">
        <v>30</v>
      </c>
      <c r="B338" s="1">
        <v>2022</v>
      </c>
      <c r="C338" s="1" t="s">
        <v>39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v>192.9</v>
      </c>
      <c r="R338" s="1">
        <v>180.7</v>
      </c>
      <c r="S338" s="1">
        <v>178.7</v>
      </c>
      <c r="T338" s="1">
        <v>180.4</v>
      </c>
      <c r="U338" s="1" t="s">
        <v>32</v>
      </c>
      <c r="V338" s="1">
        <v>176.7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1">
        <v>173.6</v>
      </c>
    </row>
    <row r="339" spans="1:30" x14ac:dyDescent="0.25">
      <c r="A339" s="1" t="s">
        <v>33</v>
      </c>
      <c r="B339" s="1">
        <v>2022</v>
      </c>
      <c r="C339" s="1" t="s">
        <v>39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v>198.3</v>
      </c>
      <c r="R339" s="1">
        <v>171.6</v>
      </c>
      <c r="S339" s="1">
        <v>157.4</v>
      </c>
      <c r="T339" s="1">
        <v>169.4</v>
      </c>
      <c r="U339" s="1">
        <v>166.8</v>
      </c>
      <c r="V339" s="1">
        <v>174.9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1">
        <v>171.4</v>
      </c>
    </row>
    <row r="340" spans="1:30" x14ac:dyDescent="0.25">
      <c r="A340" s="1" t="s">
        <v>34</v>
      </c>
      <c r="B340" s="1">
        <v>2022</v>
      </c>
      <c r="C340" s="1" t="s">
        <v>39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v>194.3</v>
      </c>
      <c r="R340" s="1">
        <v>177.1</v>
      </c>
      <c r="S340" s="1">
        <v>169.9</v>
      </c>
      <c r="T340" s="1">
        <v>176</v>
      </c>
      <c r="U340" s="1">
        <v>166.8</v>
      </c>
      <c r="V340" s="1">
        <v>176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1">
        <v>172.6</v>
      </c>
    </row>
    <row r="341" spans="1:30" x14ac:dyDescent="0.25">
      <c r="A341" s="1" t="s">
        <v>30</v>
      </c>
      <c r="B341" s="1">
        <v>2022</v>
      </c>
      <c r="C341" s="1" t="s">
        <v>40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v>193.2</v>
      </c>
      <c r="R341" s="1">
        <v>182</v>
      </c>
      <c r="S341" s="1">
        <v>180.3</v>
      </c>
      <c r="T341" s="1">
        <v>181.7</v>
      </c>
      <c r="U341" s="1" t="s">
        <v>32</v>
      </c>
      <c r="V341" s="1">
        <v>179.6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1">
        <v>174.3</v>
      </c>
    </row>
    <row r="342" spans="1:30" x14ac:dyDescent="0.25">
      <c r="A342" s="1" t="s">
        <v>33</v>
      </c>
      <c r="B342" s="1">
        <v>2022</v>
      </c>
      <c r="C342" s="1" t="s">
        <v>40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v>198.6</v>
      </c>
      <c r="R342" s="1">
        <v>172.7</v>
      </c>
      <c r="S342" s="1">
        <v>158.69999999999999</v>
      </c>
      <c r="T342" s="1">
        <v>170.6</v>
      </c>
      <c r="U342" s="1">
        <v>167.8</v>
      </c>
      <c r="V342" s="1">
        <v>179.5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1">
        <v>172.3</v>
      </c>
    </row>
    <row r="343" spans="1:30" x14ac:dyDescent="0.25">
      <c r="A343" s="1" t="s">
        <v>34</v>
      </c>
      <c r="B343" s="1">
        <v>2022</v>
      </c>
      <c r="C343" s="1" t="s">
        <v>40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v>194.6</v>
      </c>
      <c r="R343" s="1">
        <v>178.3</v>
      </c>
      <c r="S343" s="1">
        <v>171.3</v>
      </c>
      <c r="T343" s="1">
        <v>177.3</v>
      </c>
      <c r="U343" s="1">
        <v>167.8</v>
      </c>
      <c r="V343" s="1">
        <v>179.6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1">
        <v>173.4</v>
      </c>
    </row>
    <row r="344" spans="1:30" x14ac:dyDescent="0.25">
      <c r="A344" s="1" t="s">
        <v>30</v>
      </c>
      <c r="B344" s="1">
        <v>2022</v>
      </c>
      <c r="C344" s="1" t="s">
        <v>41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v>193.7</v>
      </c>
      <c r="R344" s="1">
        <v>183.2</v>
      </c>
      <c r="S344" s="1">
        <v>181.7</v>
      </c>
      <c r="T344" s="1">
        <v>183</v>
      </c>
      <c r="U344" s="1" t="s">
        <v>32</v>
      </c>
      <c r="V344" s="1">
        <v>179.1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1">
        <v>175.3</v>
      </c>
    </row>
    <row r="345" spans="1:30" x14ac:dyDescent="0.25">
      <c r="A345" s="1" t="s">
        <v>33</v>
      </c>
      <c r="B345" s="1">
        <v>2022</v>
      </c>
      <c r="C345" s="1" t="s">
        <v>41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v>198.7</v>
      </c>
      <c r="R345" s="1">
        <v>173.7</v>
      </c>
      <c r="S345" s="1">
        <v>160</v>
      </c>
      <c r="T345" s="1">
        <v>171.6</v>
      </c>
      <c r="U345" s="1">
        <v>169</v>
      </c>
      <c r="V345" s="1">
        <v>178.4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1">
        <v>173.1</v>
      </c>
    </row>
    <row r="346" spans="1:30" x14ac:dyDescent="0.25">
      <c r="A346" s="1" t="s">
        <v>34</v>
      </c>
      <c r="B346" s="1">
        <v>2022</v>
      </c>
      <c r="C346" s="1" t="s">
        <v>41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v>195</v>
      </c>
      <c r="R346" s="1">
        <v>179.5</v>
      </c>
      <c r="S346" s="1">
        <v>172.7</v>
      </c>
      <c r="T346" s="1">
        <v>178.5</v>
      </c>
      <c r="U346" s="1">
        <v>169</v>
      </c>
      <c r="V346" s="1">
        <v>178.8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1">
        <v>174.3</v>
      </c>
    </row>
    <row r="347" spans="1:30" x14ac:dyDescent="0.25">
      <c r="A347" s="1" t="s">
        <v>30</v>
      </c>
      <c r="B347" s="1">
        <v>2022</v>
      </c>
      <c r="C347" s="1" t="s">
        <v>42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v>194.5</v>
      </c>
      <c r="R347" s="1">
        <v>184.7</v>
      </c>
      <c r="S347" s="1">
        <v>183.3</v>
      </c>
      <c r="T347" s="1">
        <v>184.5</v>
      </c>
      <c r="U347" s="1" t="s">
        <v>32</v>
      </c>
      <c r="V347" s="1">
        <v>179.7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1">
        <v>176.4</v>
      </c>
    </row>
    <row r="348" spans="1:30" x14ac:dyDescent="0.25">
      <c r="A348" s="1" t="s">
        <v>33</v>
      </c>
      <c r="B348" s="1">
        <v>2022</v>
      </c>
      <c r="C348" s="1" t="s">
        <v>42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v>199.7</v>
      </c>
      <c r="R348" s="1">
        <v>175</v>
      </c>
      <c r="S348" s="1">
        <v>161.69999999999999</v>
      </c>
      <c r="T348" s="1">
        <v>173</v>
      </c>
      <c r="U348" s="1">
        <v>169.5</v>
      </c>
      <c r="V348" s="1">
        <v>179.2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1">
        <v>174.1</v>
      </c>
    </row>
    <row r="349" spans="1:30" x14ac:dyDescent="0.25">
      <c r="A349" s="1" t="s">
        <v>34</v>
      </c>
      <c r="B349" s="1">
        <v>2022</v>
      </c>
      <c r="C349" s="1" t="s">
        <v>42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v>195.9</v>
      </c>
      <c r="R349" s="1">
        <v>180.9</v>
      </c>
      <c r="S349" s="1">
        <v>174.3</v>
      </c>
      <c r="T349" s="1">
        <v>179.9</v>
      </c>
      <c r="U349" s="1">
        <v>169.5</v>
      </c>
      <c r="V349" s="1">
        <v>179.5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1">
        <v>175.3</v>
      </c>
    </row>
    <row r="350" spans="1:30" x14ac:dyDescent="0.25">
      <c r="A350" s="1" t="s">
        <v>30</v>
      </c>
      <c r="B350" s="1">
        <v>2022</v>
      </c>
      <c r="C350" s="1" t="s">
        <v>43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v>194.9</v>
      </c>
      <c r="R350" s="1">
        <v>186.1</v>
      </c>
      <c r="S350" s="1">
        <v>184.4</v>
      </c>
      <c r="T350" s="1">
        <v>185.9</v>
      </c>
      <c r="U350" s="1" t="s">
        <v>32</v>
      </c>
      <c r="V350" s="1">
        <v>180.8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1">
        <v>177.9</v>
      </c>
    </row>
    <row r="351" spans="1:30" x14ac:dyDescent="0.25">
      <c r="A351" s="1" t="s">
        <v>33</v>
      </c>
      <c r="B351" s="1">
        <v>2022</v>
      </c>
      <c r="C351" s="1" t="s">
        <v>43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v>200.1</v>
      </c>
      <c r="R351" s="1">
        <v>175.5</v>
      </c>
      <c r="S351" s="1">
        <v>162.6</v>
      </c>
      <c r="T351" s="1">
        <v>173.6</v>
      </c>
      <c r="U351" s="1">
        <v>171.2</v>
      </c>
      <c r="V351" s="1">
        <v>180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1">
        <v>175.3</v>
      </c>
    </row>
    <row r="352" spans="1:30" x14ac:dyDescent="0.25">
      <c r="A352" s="1" t="s">
        <v>34</v>
      </c>
      <c r="B352" s="1">
        <v>2022</v>
      </c>
      <c r="C352" s="1" t="s">
        <v>43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v>196.3</v>
      </c>
      <c r="R352" s="1">
        <v>181.9</v>
      </c>
      <c r="S352" s="1">
        <v>175.3</v>
      </c>
      <c r="T352" s="1">
        <v>181</v>
      </c>
      <c r="U352" s="1">
        <v>171.2</v>
      </c>
      <c r="V352" s="1">
        <v>180.5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1">
        <v>176.7</v>
      </c>
    </row>
    <row r="353" spans="1:30" x14ac:dyDescent="0.25">
      <c r="A353" s="1" t="s">
        <v>30</v>
      </c>
      <c r="B353" s="1">
        <v>2022</v>
      </c>
      <c r="C353" s="1" t="s">
        <v>44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v>195.5</v>
      </c>
      <c r="R353" s="1">
        <v>187.2</v>
      </c>
      <c r="S353" s="1">
        <v>185.2</v>
      </c>
      <c r="T353" s="1">
        <v>186.9</v>
      </c>
      <c r="U353" s="1" t="s">
        <v>32</v>
      </c>
      <c r="V353" s="1">
        <v>181.9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1">
        <v>177.8</v>
      </c>
    </row>
    <row r="354" spans="1:30" x14ac:dyDescent="0.25">
      <c r="A354" s="1" t="s">
        <v>33</v>
      </c>
      <c r="B354" s="1">
        <v>2022</v>
      </c>
      <c r="C354" s="1" t="s">
        <v>44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v>200.6</v>
      </c>
      <c r="R354" s="1">
        <v>176.7</v>
      </c>
      <c r="S354" s="1">
        <v>163.5</v>
      </c>
      <c r="T354" s="1">
        <v>174.7</v>
      </c>
      <c r="U354" s="1">
        <v>171.8</v>
      </c>
      <c r="V354" s="1">
        <v>180.3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1">
        <v>174.1</v>
      </c>
    </row>
    <row r="355" spans="1:30" x14ac:dyDescent="0.25">
      <c r="A355" s="1" t="s">
        <v>34</v>
      </c>
      <c r="B355" s="1">
        <v>2022</v>
      </c>
      <c r="C355" s="1" t="s">
        <v>44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v>196.9</v>
      </c>
      <c r="R355" s="1">
        <v>183.1</v>
      </c>
      <c r="S355" s="1">
        <v>176.2</v>
      </c>
      <c r="T355" s="1">
        <v>182.1</v>
      </c>
      <c r="U355" s="1">
        <v>171.8</v>
      </c>
      <c r="V355" s="1">
        <v>181.3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1">
        <v>176.5</v>
      </c>
    </row>
    <row r="356" spans="1:30" x14ac:dyDescent="0.25">
      <c r="A356" s="1" t="s">
        <v>30</v>
      </c>
      <c r="B356" s="1">
        <v>2022</v>
      </c>
      <c r="C356" s="1" t="s">
        <v>45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v>195.9</v>
      </c>
      <c r="R356" s="1">
        <v>188.1</v>
      </c>
      <c r="S356" s="1">
        <v>185.9</v>
      </c>
      <c r="T356" s="1">
        <v>187.8</v>
      </c>
      <c r="U356" s="1" t="s">
        <v>32</v>
      </c>
      <c r="V356" s="1">
        <v>182.8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1">
        <v>177.1</v>
      </c>
    </row>
    <row r="357" spans="1:30" x14ac:dyDescent="0.25">
      <c r="A357" s="1" t="s">
        <v>33</v>
      </c>
      <c r="B357" s="1">
        <v>2022</v>
      </c>
      <c r="C357" s="1" t="s">
        <v>45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v>201.1</v>
      </c>
      <c r="R357" s="1">
        <v>177.7</v>
      </c>
      <c r="S357" s="1">
        <v>164.5</v>
      </c>
      <c r="T357" s="1">
        <v>175.7</v>
      </c>
      <c r="U357" s="1">
        <v>170.7</v>
      </c>
      <c r="V357" s="1">
        <v>180.6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1">
        <v>174.1</v>
      </c>
    </row>
    <row r="358" spans="1:30" x14ac:dyDescent="0.25">
      <c r="A358" s="1" t="s">
        <v>34</v>
      </c>
      <c r="B358" s="1">
        <v>2022</v>
      </c>
      <c r="C358" s="1" t="s">
        <v>45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v>197.3</v>
      </c>
      <c r="R358" s="1">
        <v>184</v>
      </c>
      <c r="S358" s="1">
        <v>177</v>
      </c>
      <c r="T358" s="1">
        <v>183</v>
      </c>
      <c r="U358" s="1">
        <v>170.7</v>
      </c>
      <c r="V358" s="1">
        <v>182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1">
        <v>175.7</v>
      </c>
    </row>
    <row r="359" spans="1:30" x14ac:dyDescent="0.25">
      <c r="A359" s="1" t="s">
        <v>30</v>
      </c>
      <c r="B359" s="1">
        <v>2023</v>
      </c>
      <c r="C359" s="1" t="s">
        <v>31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v>196.9</v>
      </c>
      <c r="R359" s="1">
        <v>189</v>
      </c>
      <c r="S359" s="1">
        <v>186.3</v>
      </c>
      <c r="T359" s="1">
        <v>188.6</v>
      </c>
      <c r="U359" s="1" t="s">
        <v>32</v>
      </c>
      <c r="V359" s="1">
        <v>183.2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1">
        <v>177.8</v>
      </c>
    </row>
    <row r="360" spans="1:30" x14ac:dyDescent="0.25">
      <c r="A360" s="1" t="s">
        <v>33</v>
      </c>
      <c r="B360" s="1">
        <v>2023</v>
      </c>
      <c r="C360" s="1" t="s">
        <v>31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v>201.6</v>
      </c>
      <c r="R360" s="1">
        <v>178.7</v>
      </c>
      <c r="S360" s="1">
        <v>165.3</v>
      </c>
      <c r="T360" s="1">
        <v>176.6</v>
      </c>
      <c r="U360" s="1">
        <v>172.1</v>
      </c>
      <c r="V360" s="1">
        <v>180.1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1">
        <v>174.9</v>
      </c>
    </row>
    <row r="361" spans="1:30" x14ac:dyDescent="0.25">
      <c r="A361" s="1" t="s">
        <v>34</v>
      </c>
      <c r="B361" s="1">
        <v>2023</v>
      </c>
      <c r="C361" s="1" t="s">
        <v>31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v>198.2</v>
      </c>
      <c r="R361" s="1">
        <v>184.9</v>
      </c>
      <c r="S361" s="1">
        <v>177.6</v>
      </c>
      <c r="T361" s="1">
        <v>183.8</v>
      </c>
      <c r="U361" s="1">
        <v>172.1</v>
      </c>
      <c r="V361" s="1">
        <v>182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1">
        <v>176.5</v>
      </c>
    </row>
    <row r="362" spans="1:30" x14ac:dyDescent="0.25">
      <c r="A362" s="1" t="s">
        <v>30</v>
      </c>
      <c r="B362" s="1">
        <v>2023</v>
      </c>
      <c r="C362" s="1" t="s">
        <v>35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v>198.3</v>
      </c>
      <c r="R362" s="1">
        <v>190</v>
      </c>
      <c r="S362" s="1">
        <v>187</v>
      </c>
      <c r="T362" s="1">
        <v>189.6</v>
      </c>
      <c r="U362" s="1" t="s">
        <v>32</v>
      </c>
      <c r="V362" s="1">
        <v>181.6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1">
        <v>178</v>
      </c>
    </row>
    <row r="363" spans="1:30" x14ac:dyDescent="0.25">
      <c r="A363" s="1" t="s">
        <v>33</v>
      </c>
      <c r="B363" s="1">
        <v>2023</v>
      </c>
      <c r="C363" s="1" t="s">
        <v>35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v>202.7</v>
      </c>
      <c r="R363" s="1">
        <v>180.3</v>
      </c>
      <c r="S363" s="1">
        <v>167</v>
      </c>
      <c r="T363" s="1">
        <v>178.2</v>
      </c>
      <c r="U363" s="1">
        <v>173.5</v>
      </c>
      <c r="V363" s="1">
        <v>182.8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1">
        <v>176.3</v>
      </c>
    </row>
    <row r="364" spans="1:30" x14ac:dyDescent="0.25">
      <c r="A364" s="1" t="s">
        <v>34</v>
      </c>
      <c r="B364" s="1">
        <v>2023</v>
      </c>
      <c r="C364" s="1" t="s">
        <v>35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v>199.5</v>
      </c>
      <c r="R364" s="1">
        <v>186.2</v>
      </c>
      <c r="S364" s="1">
        <v>178.7</v>
      </c>
      <c r="T364" s="1">
        <v>185.1</v>
      </c>
      <c r="U364" s="1">
        <v>173.5</v>
      </c>
      <c r="V364" s="1">
        <v>182.1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1">
        <v>177.2</v>
      </c>
    </row>
    <row r="365" spans="1:30" x14ac:dyDescent="0.25">
      <c r="A365" s="1" t="s">
        <v>30</v>
      </c>
      <c r="B365" s="1">
        <v>2023</v>
      </c>
      <c r="C365" s="1" t="s">
        <v>36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v>198.4</v>
      </c>
      <c r="R365" s="1">
        <v>190</v>
      </c>
      <c r="S365" s="1">
        <v>187</v>
      </c>
      <c r="T365" s="1">
        <v>189.6</v>
      </c>
      <c r="U365" s="1" t="s">
        <v>32</v>
      </c>
      <c r="V365" s="1">
        <v>181.4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1">
        <v>178</v>
      </c>
    </row>
    <row r="366" spans="1:30" x14ac:dyDescent="0.25">
      <c r="A366" s="1" t="s">
        <v>33</v>
      </c>
      <c r="B366" s="1">
        <v>2023</v>
      </c>
      <c r="C366" s="1" t="s">
        <v>36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v>202.7</v>
      </c>
      <c r="R366" s="1">
        <v>180.2</v>
      </c>
      <c r="S366" s="1">
        <v>167</v>
      </c>
      <c r="T366" s="1">
        <v>178.2</v>
      </c>
      <c r="U366" s="1">
        <v>173.5</v>
      </c>
      <c r="V366" s="1">
        <v>182.6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1">
        <v>176.3</v>
      </c>
    </row>
    <row r="367" spans="1:30" x14ac:dyDescent="0.25">
      <c r="A367" s="1" t="s">
        <v>34</v>
      </c>
      <c r="B367" s="1">
        <v>2023</v>
      </c>
      <c r="C367" s="1" t="s">
        <v>36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v>199.5</v>
      </c>
      <c r="R367" s="1">
        <v>186.1</v>
      </c>
      <c r="S367" s="1">
        <v>178.7</v>
      </c>
      <c r="T367" s="1">
        <v>185.1</v>
      </c>
      <c r="U367" s="1">
        <v>173.5</v>
      </c>
      <c r="V367" s="1">
        <v>181.9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1">
        <v>177.2</v>
      </c>
    </row>
    <row r="368" spans="1:30" x14ac:dyDescent="0.25">
      <c r="A368" s="1" t="s">
        <v>30</v>
      </c>
      <c r="B368" s="1">
        <v>2023</v>
      </c>
      <c r="C368" s="1" t="s">
        <v>37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v>199.5</v>
      </c>
      <c r="R368" s="1">
        <v>190.7</v>
      </c>
      <c r="S368" s="1">
        <v>187.3</v>
      </c>
      <c r="T368" s="1">
        <v>190.2</v>
      </c>
      <c r="U368" s="1" t="s">
        <v>47</v>
      </c>
      <c r="V368" s="1">
        <v>181.5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1">
        <v>178.8</v>
      </c>
    </row>
    <row r="369" spans="1:30" x14ac:dyDescent="0.25">
      <c r="A369" s="1" t="s">
        <v>33</v>
      </c>
      <c r="B369" s="1">
        <v>2023</v>
      </c>
      <c r="C369" s="1" t="s">
        <v>37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v>203.5</v>
      </c>
      <c r="R369" s="1">
        <v>181</v>
      </c>
      <c r="S369" s="1">
        <v>167.7</v>
      </c>
      <c r="T369" s="1">
        <v>178.9</v>
      </c>
      <c r="U369" s="1">
        <v>175.2</v>
      </c>
      <c r="V369" s="1">
        <v>182.1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1">
        <v>177.4</v>
      </c>
    </row>
    <row r="370" spans="1:30" x14ac:dyDescent="0.25">
      <c r="A370" s="1" t="s">
        <v>34</v>
      </c>
      <c r="B370" s="1">
        <v>2023</v>
      </c>
      <c r="C370" s="1" t="s">
        <v>37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v>200.6</v>
      </c>
      <c r="R370" s="1">
        <v>186.9</v>
      </c>
      <c r="S370" s="1">
        <v>179.2</v>
      </c>
      <c r="T370" s="1">
        <v>185.7</v>
      </c>
      <c r="U370" s="1">
        <v>175.2</v>
      </c>
      <c r="V370" s="1">
        <v>181.7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1">
        <v>178.1</v>
      </c>
    </row>
    <row r="371" spans="1:30" x14ac:dyDescent="0.25">
      <c r="A371" s="1" t="s">
        <v>30</v>
      </c>
      <c r="B371" s="1">
        <v>2023</v>
      </c>
      <c r="C371" s="1" t="s">
        <v>38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v>199.9</v>
      </c>
      <c r="R371" s="1">
        <v>191.2</v>
      </c>
      <c r="S371" s="1">
        <v>187.9</v>
      </c>
      <c r="T371" s="1">
        <v>190.8</v>
      </c>
      <c r="U371" s="1" t="s">
        <v>47</v>
      </c>
      <c r="V371" s="1">
        <v>182.5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1">
        <v>179.8</v>
      </c>
    </row>
    <row r="372" spans="1:30" x14ac:dyDescent="0.25">
      <c r="A372" s="1" t="s">
        <v>33</v>
      </c>
      <c r="B372" s="1">
        <v>2023</v>
      </c>
      <c r="C372" s="1" t="s">
        <v>38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v>204.2</v>
      </c>
      <c r="R372" s="1">
        <v>181.3</v>
      </c>
      <c r="S372" s="1">
        <v>168.1</v>
      </c>
      <c r="T372" s="1">
        <v>179.3</v>
      </c>
      <c r="U372" s="1">
        <v>175.6</v>
      </c>
      <c r="V372" s="1">
        <v>183.4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1">
        <v>178.2</v>
      </c>
    </row>
    <row r="373" spans="1:30" x14ac:dyDescent="0.25">
      <c r="A373" s="1" t="s">
        <v>34</v>
      </c>
      <c r="B373" s="1">
        <v>2023</v>
      </c>
      <c r="C373" s="1" t="s">
        <v>38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v>201</v>
      </c>
      <c r="R373" s="1">
        <v>187.3</v>
      </c>
      <c r="S373" s="1">
        <v>179.7</v>
      </c>
      <c r="T373" s="1">
        <v>186.2</v>
      </c>
      <c r="U373" s="1">
        <v>175.6</v>
      </c>
      <c r="V373" s="1">
        <v>182.8</v>
      </c>
      <c r="W373" s="1">
        <v>175.2</v>
      </c>
      <c r="X373" s="1">
        <v>185.7</v>
      </c>
      <c r="Y373" s="1">
        <v>164.8</v>
      </c>
      <c r="Z373" s="1">
        <v>171.2</v>
      </c>
      <c r="AA373" s="1">
        <v>177.1</v>
      </c>
      <c r="AB373" s="1">
        <v>185.2</v>
      </c>
      <c r="AC373" s="1">
        <v>175.7</v>
      </c>
      <c r="AD373" s="1">
        <v>179.1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237D-2203-4D11-AFEE-B5FC974EDB08}">
  <dimension ref="A1:AG373"/>
  <sheetViews>
    <sheetView zoomScaleNormal="100" workbookViewId="0">
      <selection activeCell="AI6" sqref="AI6"/>
    </sheetView>
  </sheetViews>
  <sheetFormatPr defaultRowHeight="13.2" x14ac:dyDescent="0.25"/>
  <cols>
    <col min="1" max="1" width="11.21875" bestFit="1" customWidth="1"/>
    <col min="2" max="2" width="7.109375" bestFit="1" customWidth="1"/>
    <col min="3" max="3" width="9.77734375" bestFit="1" customWidth="1"/>
    <col min="4" max="4" width="10.33203125" bestFit="1" customWidth="1"/>
    <col min="5" max="5" width="22.21875" bestFit="1" customWidth="1"/>
    <col min="6" max="6" width="14.77734375" bestFit="1" customWidth="1"/>
    <col min="7" max="7" width="6.6640625" bestFit="1" customWidth="1"/>
    <col min="8" max="8" width="18.88671875" bestFit="1" customWidth="1"/>
    <col min="9" max="9" width="14.109375" bestFit="1" customWidth="1"/>
    <col min="10" max="10" width="8.33203125" bestFit="1" customWidth="1"/>
    <col min="11" max="11" width="12.77734375" bestFit="1" customWidth="1"/>
    <col min="12" max="12" width="21.44140625" bestFit="1" customWidth="1"/>
    <col min="13" max="13" width="25.33203125" bestFit="1" customWidth="1"/>
    <col min="14" max="14" width="9" bestFit="1" customWidth="1"/>
    <col min="15" max="15" width="25" bestFit="1" customWidth="1"/>
    <col min="16" max="16" width="35.5546875" bestFit="1" customWidth="1"/>
    <col min="17" max="17" width="21.21875" bestFit="1" customWidth="1"/>
    <col min="18" max="18" width="29" bestFit="1" customWidth="1"/>
    <col min="19" max="19" width="10.5546875" bestFit="1" customWidth="1"/>
    <col min="20" max="20" width="11.44140625" bestFit="1" customWidth="1"/>
    <col min="21" max="21" width="22.77734375" bestFit="1" customWidth="1"/>
    <col min="22" max="22" width="10.44140625" bestFit="1" customWidth="1"/>
    <col min="23" max="23" width="15" bestFit="1" customWidth="1"/>
    <col min="24" max="24" width="30.5546875" bestFit="1" customWidth="1"/>
    <col min="25" max="25" width="8.77734375" bestFit="1" customWidth="1"/>
    <col min="26" max="26" width="29.88671875" bestFit="1" customWidth="1"/>
    <col min="27" max="27" width="27.33203125" bestFit="1" customWidth="1"/>
    <col min="28" max="28" width="12" bestFit="1" customWidth="1"/>
    <col min="29" max="29" width="25.6640625" bestFit="1" customWidth="1"/>
    <col min="30" max="30" width="15.44140625" bestFit="1" customWidth="1"/>
    <col min="31" max="31" width="15.33203125" customWidth="1"/>
    <col min="32" max="32" width="16" bestFit="1" customWidth="1"/>
    <col min="33" max="33" width="10.5546875" bestFit="1" customWidth="1"/>
  </cols>
  <sheetData>
    <row r="1" spans="1:33" ht="13.8" thickBot="1" x14ac:dyDescent="0.3">
      <c r="A1" t="s">
        <v>0</v>
      </c>
      <c r="B1" t="s">
        <v>1</v>
      </c>
      <c r="C1" t="s">
        <v>2</v>
      </c>
      <c r="D1" t="s">
        <v>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40" t="s">
        <v>91</v>
      </c>
      <c r="AG1" s="49" t="s">
        <v>90</v>
      </c>
    </row>
    <row r="2" spans="1:33" ht="16.2" thickTop="1" x14ac:dyDescent="0.25">
      <c r="A2" t="s">
        <v>30</v>
      </c>
      <c r="B2">
        <v>2013</v>
      </c>
      <c r="C2" t="s">
        <v>31</v>
      </c>
      <c r="D2" s="5">
        <v>41275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>
        <v>105.1</v>
      </c>
      <c r="S2">
        <v>106.5</v>
      </c>
      <c r="T2">
        <v>105.8</v>
      </c>
      <c r="U2">
        <v>106.4</v>
      </c>
      <c r="W2">
        <v>105.5</v>
      </c>
      <c r="X2">
        <v>104.8</v>
      </c>
      <c r="Y2">
        <v>104</v>
      </c>
      <c r="Z2">
        <v>103.3</v>
      </c>
      <c r="AA2">
        <v>103.4</v>
      </c>
      <c r="AB2">
        <v>103.8</v>
      </c>
      <c r="AC2">
        <v>104.7</v>
      </c>
      <c r="AD2">
        <v>104</v>
      </c>
      <c r="AE2">
        <v>105.1</v>
      </c>
      <c r="AF2" s="61">
        <v>44197</v>
      </c>
      <c r="AG2" s="59">
        <v>54.794569624999994</v>
      </c>
    </row>
    <row r="3" spans="1:33" ht="15.6" x14ac:dyDescent="0.25">
      <c r="A3" t="s">
        <v>33</v>
      </c>
      <c r="B3">
        <v>2013</v>
      </c>
      <c r="C3" t="s">
        <v>31</v>
      </c>
      <c r="D3" s="5">
        <v>41275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>
        <v>105.2</v>
      </c>
      <c r="S3">
        <v>105.9</v>
      </c>
      <c r="T3">
        <v>105</v>
      </c>
      <c r="U3">
        <v>105.8</v>
      </c>
      <c r="V3">
        <v>100.3</v>
      </c>
      <c r="W3">
        <v>105.4</v>
      </c>
      <c r="X3">
        <v>104.8</v>
      </c>
      <c r="Y3">
        <v>104.1</v>
      </c>
      <c r="Z3">
        <v>103.2</v>
      </c>
      <c r="AA3">
        <v>102.9</v>
      </c>
      <c r="AB3">
        <v>103.5</v>
      </c>
      <c r="AC3">
        <v>104.3</v>
      </c>
      <c r="AD3">
        <v>103.7</v>
      </c>
      <c r="AE3">
        <v>104</v>
      </c>
      <c r="AF3" s="62">
        <v>44228</v>
      </c>
      <c r="AG3" s="60">
        <v>61.216117289473672</v>
      </c>
    </row>
    <row r="4" spans="1:33" ht="15.6" x14ac:dyDescent="0.25">
      <c r="A4" t="s">
        <v>34</v>
      </c>
      <c r="B4">
        <v>2013</v>
      </c>
      <c r="C4" t="s">
        <v>31</v>
      </c>
      <c r="D4" s="5">
        <v>41275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>
        <v>105.1</v>
      </c>
      <c r="S4">
        <v>106.3</v>
      </c>
      <c r="T4">
        <v>105.5</v>
      </c>
      <c r="U4">
        <v>106.2</v>
      </c>
      <c r="V4">
        <v>100.3</v>
      </c>
      <c r="W4">
        <v>105.5</v>
      </c>
      <c r="X4">
        <v>104.8</v>
      </c>
      <c r="Y4">
        <v>104</v>
      </c>
      <c r="Z4">
        <v>103.2</v>
      </c>
      <c r="AA4">
        <v>103.1</v>
      </c>
      <c r="AB4">
        <v>103.6</v>
      </c>
      <c r="AC4">
        <v>104.5</v>
      </c>
      <c r="AD4">
        <v>103.9</v>
      </c>
      <c r="AE4">
        <v>104.6</v>
      </c>
      <c r="AF4" s="61">
        <v>44256</v>
      </c>
      <c r="AG4" s="59">
        <v>64.729496782608663</v>
      </c>
    </row>
    <row r="5" spans="1:33" ht="15.6" x14ac:dyDescent="0.25">
      <c r="A5" t="s">
        <v>30</v>
      </c>
      <c r="B5">
        <v>2013</v>
      </c>
      <c r="C5" t="s">
        <v>35</v>
      </c>
      <c r="D5" s="5">
        <v>41306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>
        <v>105.6</v>
      </c>
      <c r="S5">
        <v>107.1</v>
      </c>
      <c r="T5">
        <v>106.3</v>
      </c>
      <c r="U5">
        <v>107</v>
      </c>
      <c r="W5">
        <v>106.2</v>
      </c>
      <c r="X5">
        <v>105.2</v>
      </c>
      <c r="Y5">
        <v>104.4</v>
      </c>
      <c r="Z5">
        <v>103.9</v>
      </c>
      <c r="AA5">
        <v>104</v>
      </c>
      <c r="AB5">
        <v>104.1</v>
      </c>
      <c r="AC5">
        <v>104.6</v>
      </c>
      <c r="AD5">
        <v>104.4</v>
      </c>
      <c r="AE5">
        <v>105.8</v>
      </c>
      <c r="AF5" s="62">
        <v>44287</v>
      </c>
      <c r="AG5" s="60">
        <v>63.396976500000008</v>
      </c>
    </row>
    <row r="6" spans="1:33" ht="15.6" x14ac:dyDescent="0.25">
      <c r="A6" t="s">
        <v>33</v>
      </c>
      <c r="B6">
        <v>2013</v>
      </c>
      <c r="C6" t="s">
        <v>35</v>
      </c>
      <c r="D6" s="5">
        <v>41306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>
        <v>106</v>
      </c>
      <c r="S6">
        <v>106.6</v>
      </c>
      <c r="T6">
        <v>105.5</v>
      </c>
      <c r="U6">
        <v>106.4</v>
      </c>
      <c r="V6">
        <v>100.4</v>
      </c>
      <c r="W6">
        <v>105.7</v>
      </c>
      <c r="X6">
        <v>105.2</v>
      </c>
      <c r="Y6">
        <v>104.7</v>
      </c>
      <c r="Z6">
        <v>104.4</v>
      </c>
      <c r="AA6">
        <v>103.3</v>
      </c>
      <c r="AB6">
        <v>103.7</v>
      </c>
      <c r="AC6">
        <v>104.3</v>
      </c>
      <c r="AD6">
        <v>104.3</v>
      </c>
      <c r="AE6">
        <v>104.7</v>
      </c>
      <c r="AF6" s="61">
        <v>44317</v>
      </c>
      <c r="AG6" s="59">
        <v>66.953084852941174</v>
      </c>
    </row>
    <row r="7" spans="1:33" ht="15.6" x14ac:dyDescent="0.25">
      <c r="A7" t="s">
        <v>34</v>
      </c>
      <c r="B7">
        <v>2013</v>
      </c>
      <c r="C7" t="s">
        <v>35</v>
      </c>
      <c r="D7" s="5">
        <v>41306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>
        <v>105.7</v>
      </c>
      <c r="S7">
        <v>106.9</v>
      </c>
      <c r="T7">
        <v>106</v>
      </c>
      <c r="U7">
        <v>106.8</v>
      </c>
      <c r="V7">
        <v>100.4</v>
      </c>
      <c r="W7">
        <v>106</v>
      </c>
      <c r="X7">
        <v>105.2</v>
      </c>
      <c r="Y7">
        <v>104.5</v>
      </c>
      <c r="Z7">
        <v>104.2</v>
      </c>
      <c r="AA7">
        <v>103.6</v>
      </c>
      <c r="AB7">
        <v>103.9</v>
      </c>
      <c r="AC7">
        <v>104.5</v>
      </c>
      <c r="AD7">
        <v>104.4</v>
      </c>
      <c r="AE7">
        <v>105.3</v>
      </c>
      <c r="AF7" s="62">
        <v>44348</v>
      </c>
      <c r="AG7" s="60">
        <v>71.982647477272721</v>
      </c>
    </row>
    <row r="8" spans="1:33" ht="15.6" x14ac:dyDescent="0.25">
      <c r="A8" t="s">
        <v>30</v>
      </c>
      <c r="B8">
        <v>2013</v>
      </c>
      <c r="C8" t="s">
        <v>36</v>
      </c>
      <c r="D8" s="5">
        <v>41334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>
        <v>106.5</v>
      </c>
      <c r="S8">
        <v>107.6</v>
      </c>
      <c r="T8">
        <v>106.8</v>
      </c>
      <c r="U8">
        <v>107.5</v>
      </c>
      <c r="W8">
        <v>106.1</v>
      </c>
      <c r="X8">
        <v>105.6</v>
      </c>
      <c r="Y8">
        <v>104.7</v>
      </c>
      <c r="Z8">
        <v>104.6</v>
      </c>
      <c r="AA8">
        <v>104</v>
      </c>
      <c r="AB8">
        <v>104.3</v>
      </c>
      <c r="AC8">
        <v>104.3</v>
      </c>
      <c r="AD8">
        <v>104.6</v>
      </c>
      <c r="AE8">
        <v>106</v>
      </c>
      <c r="AF8" s="61">
        <v>44378</v>
      </c>
      <c r="AG8" s="59">
        <v>73.539060523809511</v>
      </c>
    </row>
    <row r="9" spans="1:33" ht="15.6" x14ac:dyDescent="0.25">
      <c r="A9" t="s">
        <v>33</v>
      </c>
      <c r="B9">
        <v>2013</v>
      </c>
      <c r="C9" t="s">
        <v>36</v>
      </c>
      <c r="D9" s="5">
        <v>41334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>
        <v>106.8</v>
      </c>
      <c r="S9">
        <v>107.2</v>
      </c>
      <c r="T9">
        <v>106</v>
      </c>
      <c r="U9">
        <v>107</v>
      </c>
      <c r="V9">
        <v>100.4</v>
      </c>
      <c r="W9">
        <v>106</v>
      </c>
      <c r="X9">
        <v>105.7</v>
      </c>
      <c r="Y9">
        <v>105.2</v>
      </c>
      <c r="Z9">
        <v>105.5</v>
      </c>
      <c r="AA9">
        <v>103.5</v>
      </c>
      <c r="AB9">
        <v>103.8</v>
      </c>
      <c r="AC9">
        <v>104.2</v>
      </c>
      <c r="AD9">
        <v>104.9</v>
      </c>
      <c r="AE9">
        <v>105</v>
      </c>
      <c r="AF9" s="62">
        <v>44409</v>
      </c>
      <c r="AG9" s="60">
        <v>69.804724424999989</v>
      </c>
    </row>
    <row r="10" spans="1:33" ht="15.6" x14ac:dyDescent="0.25">
      <c r="A10" t="s">
        <v>34</v>
      </c>
      <c r="B10">
        <v>2013</v>
      </c>
      <c r="C10" t="s">
        <v>36</v>
      </c>
      <c r="D10" s="5">
        <v>41334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>
        <v>106.6</v>
      </c>
      <c r="S10">
        <v>107.4</v>
      </c>
      <c r="T10">
        <v>106.5</v>
      </c>
      <c r="U10">
        <v>107.3</v>
      </c>
      <c r="V10">
        <v>100.4</v>
      </c>
      <c r="W10">
        <v>106.1</v>
      </c>
      <c r="X10">
        <v>105.6</v>
      </c>
      <c r="Y10">
        <v>104.9</v>
      </c>
      <c r="Z10">
        <v>105.1</v>
      </c>
      <c r="AA10">
        <v>103.7</v>
      </c>
      <c r="AB10">
        <v>104</v>
      </c>
      <c r="AC10">
        <v>104.3</v>
      </c>
      <c r="AD10">
        <v>104.7</v>
      </c>
      <c r="AE10">
        <v>105.5</v>
      </c>
      <c r="AF10" s="61">
        <v>44440</v>
      </c>
      <c r="AG10" s="59">
        <v>73.130738295454549</v>
      </c>
    </row>
    <row r="11" spans="1:33" ht="15.6" x14ac:dyDescent="0.25">
      <c r="A11" t="s">
        <v>34</v>
      </c>
      <c r="B11">
        <v>2013</v>
      </c>
      <c r="C11" t="s">
        <v>37</v>
      </c>
      <c r="D11" s="5">
        <v>41365</v>
      </c>
      <c r="E11">
        <v>111.6</v>
      </c>
      <c r="F11">
        <v>110.9</v>
      </c>
      <c r="G11">
        <v>106.6</v>
      </c>
      <c r="H11">
        <v>105.7</v>
      </c>
      <c r="I11">
        <v>104.4</v>
      </c>
      <c r="J11">
        <v>108.9</v>
      </c>
      <c r="K11">
        <v>105.5</v>
      </c>
      <c r="L11">
        <v>105.3</v>
      </c>
      <c r="M11">
        <v>103.5</v>
      </c>
      <c r="N11">
        <v>103.3</v>
      </c>
      <c r="O11">
        <v>107.2</v>
      </c>
      <c r="P11">
        <v>109.6</v>
      </c>
      <c r="Q11">
        <v>107.7</v>
      </c>
      <c r="R11">
        <v>107.5</v>
      </c>
      <c r="S11">
        <v>108</v>
      </c>
      <c r="T11">
        <v>107</v>
      </c>
      <c r="U11">
        <v>107.9</v>
      </c>
      <c r="V11">
        <v>100.5</v>
      </c>
      <c r="W11">
        <v>106.5</v>
      </c>
      <c r="X11">
        <v>106.3</v>
      </c>
      <c r="Y11">
        <v>105.3</v>
      </c>
      <c r="Z11">
        <v>104.7</v>
      </c>
      <c r="AA11">
        <v>104.2</v>
      </c>
      <c r="AB11">
        <v>105</v>
      </c>
      <c r="AC11">
        <v>102.9</v>
      </c>
      <c r="AD11">
        <v>104.8</v>
      </c>
      <c r="AE11">
        <v>106.1</v>
      </c>
      <c r="AF11" s="62">
        <v>44470</v>
      </c>
      <c r="AG11" s="60">
        <v>82.107393785714294</v>
      </c>
    </row>
    <row r="12" spans="1:33" ht="15.6" x14ac:dyDescent="0.25">
      <c r="A12" t="s">
        <v>33</v>
      </c>
      <c r="B12">
        <v>2013</v>
      </c>
      <c r="C12" t="s">
        <v>37</v>
      </c>
      <c r="D12" s="5">
        <v>41365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>
        <v>108.5</v>
      </c>
      <c r="S12">
        <v>107.9</v>
      </c>
      <c r="T12">
        <v>106.4</v>
      </c>
      <c r="U12">
        <v>107.7</v>
      </c>
      <c r="V12">
        <v>100.5</v>
      </c>
      <c r="W12">
        <v>106.4</v>
      </c>
      <c r="X12">
        <v>106.5</v>
      </c>
      <c r="Y12">
        <v>105.7</v>
      </c>
      <c r="Z12">
        <v>105</v>
      </c>
      <c r="AA12">
        <v>104</v>
      </c>
      <c r="AB12">
        <v>105.2</v>
      </c>
      <c r="AC12">
        <v>103.2</v>
      </c>
      <c r="AD12">
        <v>105.1</v>
      </c>
      <c r="AE12">
        <v>105.7</v>
      </c>
      <c r="AF12" s="61">
        <v>44501</v>
      </c>
      <c r="AG12" s="59">
        <v>80.637301023809528</v>
      </c>
    </row>
    <row r="13" spans="1:33" ht="15.6" x14ac:dyDescent="0.25">
      <c r="A13" t="s">
        <v>30</v>
      </c>
      <c r="B13">
        <v>2013</v>
      </c>
      <c r="C13" t="s">
        <v>37</v>
      </c>
      <c r="D13" s="5">
        <v>41365</v>
      </c>
      <c r="E13">
        <v>110.2</v>
      </c>
      <c r="F13">
        <v>109.5</v>
      </c>
      <c r="G13">
        <v>106.9</v>
      </c>
      <c r="H13">
        <v>106.3</v>
      </c>
      <c r="I13">
        <v>105.7</v>
      </c>
      <c r="J13">
        <v>108.3</v>
      </c>
      <c r="K13">
        <v>103.4</v>
      </c>
      <c r="L13">
        <v>105.7</v>
      </c>
      <c r="M13">
        <v>104.2</v>
      </c>
      <c r="N13">
        <v>103.2</v>
      </c>
      <c r="O13">
        <v>106.5</v>
      </c>
      <c r="P13">
        <v>108.8</v>
      </c>
      <c r="Q13">
        <v>107.1</v>
      </c>
      <c r="R13">
        <v>107.1</v>
      </c>
      <c r="S13">
        <v>108.1</v>
      </c>
      <c r="T13">
        <v>107.4</v>
      </c>
      <c r="U13">
        <v>108</v>
      </c>
      <c r="W13">
        <v>106.5</v>
      </c>
      <c r="X13">
        <v>106.1</v>
      </c>
      <c r="Y13">
        <v>105.1</v>
      </c>
      <c r="Z13">
        <v>104.4</v>
      </c>
      <c r="AA13">
        <v>104.5</v>
      </c>
      <c r="AB13">
        <v>104.8</v>
      </c>
      <c r="AC13">
        <v>102.7</v>
      </c>
      <c r="AD13">
        <v>104.6</v>
      </c>
      <c r="AE13">
        <v>106.4</v>
      </c>
      <c r="AF13" s="62">
        <v>44531</v>
      </c>
      <c r="AG13" s="60">
        <v>73.298823523809531</v>
      </c>
    </row>
    <row r="14" spans="1:33" ht="15.6" x14ac:dyDescent="0.25">
      <c r="A14" t="s">
        <v>30</v>
      </c>
      <c r="B14">
        <v>2013</v>
      </c>
      <c r="C14" t="s">
        <v>38</v>
      </c>
      <c r="D14" s="5">
        <v>41395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v>108.1</v>
      </c>
      <c r="S14">
        <v>108.8</v>
      </c>
      <c r="T14">
        <v>107.9</v>
      </c>
      <c r="U14">
        <v>108.6</v>
      </c>
      <c r="W14">
        <v>107.5</v>
      </c>
      <c r="X14">
        <v>106.8</v>
      </c>
      <c r="Y14">
        <v>105.7</v>
      </c>
      <c r="Z14">
        <v>104.1</v>
      </c>
      <c r="AA14">
        <v>105</v>
      </c>
      <c r="AB14">
        <v>105.5</v>
      </c>
      <c r="AC14">
        <v>102.1</v>
      </c>
      <c r="AD14">
        <v>104.8</v>
      </c>
      <c r="AE14">
        <v>107.2</v>
      </c>
      <c r="AF14" s="61">
        <v>44562</v>
      </c>
      <c r="AG14" s="59">
        <v>84.666318799999985</v>
      </c>
    </row>
    <row r="15" spans="1:33" ht="15.6" x14ac:dyDescent="0.25">
      <c r="A15" t="s">
        <v>33</v>
      </c>
      <c r="B15">
        <v>2013</v>
      </c>
      <c r="C15" t="s">
        <v>38</v>
      </c>
      <c r="D15" s="5">
        <v>41395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>
        <v>109.8</v>
      </c>
      <c r="S15">
        <v>108.5</v>
      </c>
      <c r="T15">
        <v>106.7</v>
      </c>
      <c r="U15">
        <v>108.3</v>
      </c>
      <c r="V15">
        <v>100.5</v>
      </c>
      <c r="W15">
        <v>107.2</v>
      </c>
      <c r="X15">
        <v>107.1</v>
      </c>
      <c r="Y15">
        <v>106.2</v>
      </c>
      <c r="Z15">
        <v>103.9</v>
      </c>
      <c r="AA15">
        <v>104.6</v>
      </c>
      <c r="AB15">
        <v>105.7</v>
      </c>
      <c r="AC15">
        <v>102.6</v>
      </c>
      <c r="AD15">
        <v>104.9</v>
      </c>
      <c r="AE15">
        <v>106.6</v>
      </c>
      <c r="AF15" s="62">
        <v>44593</v>
      </c>
      <c r="AG15" s="60">
        <v>94.067715194444446</v>
      </c>
    </row>
    <row r="16" spans="1:33" ht="15.6" x14ac:dyDescent="0.25">
      <c r="A16" t="s">
        <v>34</v>
      </c>
      <c r="B16">
        <v>2013</v>
      </c>
      <c r="C16" t="s">
        <v>38</v>
      </c>
      <c r="D16" s="5">
        <v>41395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>
        <v>108.6</v>
      </c>
      <c r="S16">
        <v>108.7</v>
      </c>
      <c r="T16">
        <v>107.4</v>
      </c>
      <c r="U16">
        <v>108.5</v>
      </c>
      <c r="V16">
        <v>100.5</v>
      </c>
      <c r="W16">
        <v>107.4</v>
      </c>
      <c r="X16">
        <v>106.9</v>
      </c>
      <c r="Y16">
        <v>105.9</v>
      </c>
      <c r="Z16">
        <v>104</v>
      </c>
      <c r="AA16">
        <v>104.8</v>
      </c>
      <c r="AB16">
        <v>105.6</v>
      </c>
      <c r="AC16">
        <v>102.3</v>
      </c>
      <c r="AD16">
        <v>104.8</v>
      </c>
      <c r="AE16">
        <v>106.9</v>
      </c>
      <c r="AF16" s="61">
        <v>44621</v>
      </c>
      <c r="AG16" s="59">
        <v>112.87479254347826</v>
      </c>
    </row>
    <row r="17" spans="1:33" ht="15.6" x14ac:dyDescent="0.25">
      <c r="A17" t="s">
        <v>30</v>
      </c>
      <c r="B17">
        <v>2013</v>
      </c>
      <c r="C17" t="s">
        <v>39</v>
      </c>
      <c r="D17" s="5">
        <v>41426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>
        <v>109</v>
      </c>
      <c r="S17">
        <v>109.7</v>
      </c>
      <c r="T17">
        <v>108.8</v>
      </c>
      <c r="U17">
        <v>109.5</v>
      </c>
      <c r="W17">
        <v>108.5</v>
      </c>
      <c r="X17">
        <v>107.5</v>
      </c>
      <c r="Y17">
        <v>106.3</v>
      </c>
      <c r="Z17">
        <v>105</v>
      </c>
      <c r="AA17">
        <v>105.6</v>
      </c>
      <c r="AB17">
        <v>106.5</v>
      </c>
      <c r="AC17">
        <v>102.5</v>
      </c>
      <c r="AD17">
        <v>105.5</v>
      </c>
      <c r="AE17">
        <v>108.9</v>
      </c>
      <c r="AF17" s="62">
        <v>44652</v>
      </c>
      <c r="AG17" s="60">
        <v>102.96599786842103</v>
      </c>
    </row>
    <row r="18" spans="1:33" ht="15.6" x14ac:dyDescent="0.25">
      <c r="A18" t="s">
        <v>33</v>
      </c>
      <c r="B18">
        <v>2013</v>
      </c>
      <c r="C18" t="s">
        <v>39</v>
      </c>
      <c r="D18" s="5">
        <v>41426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>
        <v>110.9</v>
      </c>
      <c r="S18">
        <v>109.2</v>
      </c>
      <c r="T18">
        <v>107.2</v>
      </c>
      <c r="U18">
        <v>108.9</v>
      </c>
      <c r="V18">
        <v>106.6</v>
      </c>
      <c r="W18">
        <v>108</v>
      </c>
      <c r="X18">
        <v>107.7</v>
      </c>
      <c r="Y18">
        <v>106.5</v>
      </c>
      <c r="Z18">
        <v>105.2</v>
      </c>
      <c r="AA18">
        <v>105.2</v>
      </c>
      <c r="AB18">
        <v>108.1</v>
      </c>
      <c r="AC18">
        <v>103.3</v>
      </c>
      <c r="AD18">
        <v>106.1</v>
      </c>
      <c r="AE18">
        <v>109.7</v>
      </c>
      <c r="AF18" s="61">
        <v>44682</v>
      </c>
      <c r="AG18" s="59">
        <v>109.50503773684208</v>
      </c>
    </row>
    <row r="19" spans="1:33" ht="15.6" x14ac:dyDescent="0.25">
      <c r="A19" t="s">
        <v>34</v>
      </c>
      <c r="B19">
        <v>2013</v>
      </c>
      <c r="C19" t="s">
        <v>39</v>
      </c>
      <c r="D19" s="5">
        <v>41426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>
        <v>109.5</v>
      </c>
      <c r="S19">
        <v>109.5</v>
      </c>
      <c r="T19">
        <v>108.1</v>
      </c>
      <c r="U19">
        <v>109.3</v>
      </c>
      <c r="V19">
        <v>106.6</v>
      </c>
      <c r="W19">
        <v>108.3</v>
      </c>
      <c r="X19">
        <v>107.6</v>
      </c>
      <c r="Y19">
        <v>106.4</v>
      </c>
      <c r="Z19">
        <v>105.1</v>
      </c>
      <c r="AA19">
        <v>105.4</v>
      </c>
      <c r="AB19">
        <v>107.4</v>
      </c>
      <c r="AC19">
        <v>102.8</v>
      </c>
      <c r="AD19">
        <v>105.8</v>
      </c>
      <c r="AE19">
        <v>109.3</v>
      </c>
      <c r="AF19" s="62">
        <v>44713</v>
      </c>
      <c r="AG19" s="60">
        <v>116.01138504999999</v>
      </c>
    </row>
    <row r="20" spans="1:33" ht="15.6" x14ac:dyDescent="0.25">
      <c r="A20" t="s">
        <v>30</v>
      </c>
      <c r="B20">
        <v>2013</v>
      </c>
      <c r="C20" t="s">
        <v>40</v>
      </c>
      <c r="D20" s="5">
        <v>41456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>
        <v>109.8</v>
      </c>
      <c r="S20">
        <v>110.5</v>
      </c>
      <c r="T20">
        <v>109.5</v>
      </c>
      <c r="U20">
        <v>110.3</v>
      </c>
      <c r="W20">
        <v>109.5</v>
      </c>
      <c r="X20">
        <v>108.3</v>
      </c>
      <c r="Y20">
        <v>106.9</v>
      </c>
      <c r="Z20">
        <v>106.8</v>
      </c>
      <c r="AA20">
        <v>106.4</v>
      </c>
      <c r="AB20">
        <v>107.8</v>
      </c>
      <c r="AC20">
        <v>102.5</v>
      </c>
      <c r="AD20">
        <v>106.5</v>
      </c>
      <c r="AE20">
        <v>110.7</v>
      </c>
      <c r="AF20" s="61">
        <v>44743</v>
      </c>
      <c r="AG20" s="59">
        <v>105.49124737500001</v>
      </c>
    </row>
    <row r="21" spans="1:33" ht="15.6" x14ac:dyDescent="0.25">
      <c r="A21" t="s">
        <v>33</v>
      </c>
      <c r="B21">
        <v>2013</v>
      </c>
      <c r="C21" t="s">
        <v>40</v>
      </c>
      <c r="D21" s="5">
        <v>41456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>
        <v>111.7</v>
      </c>
      <c r="S21">
        <v>109.8</v>
      </c>
      <c r="T21">
        <v>107.8</v>
      </c>
      <c r="U21">
        <v>109.5</v>
      </c>
      <c r="V21">
        <v>107.7</v>
      </c>
      <c r="W21">
        <v>108.6</v>
      </c>
      <c r="X21">
        <v>108.1</v>
      </c>
      <c r="Y21">
        <v>107.1</v>
      </c>
      <c r="Z21">
        <v>107.3</v>
      </c>
      <c r="AA21">
        <v>105.9</v>
      </c>
      <c r="AB21">
        <v>110.1</v>
      </c>
      <c r="AC21">
        <v>103.2</v>
      </c>
      <c r="AD21">
        <v>107.3</v>
      </c>
      <c r="AE21">
        <v>111.4</v>
      </c>
      <c r="AF21" s="62">
        <v>44774</v>
      </c>
      <c r="AG21" s="60">
        <v>97.404465428571427</v>
      </c>
    </row>
    <row r="22" spans="1:33" ht="15.6" x14ac:dyDescent="0.25">
      <c r="A22" t="s">
        <v>34</v>
      </c>
      <c r="B22">
        <v>2013</v>
      </c>
      <c r="C22" t="s">
        <v>40</v>
      </c>
      <c r="D22" s="5">
        <v>41456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>
        <v>110.3</v>
      </c>
      <c r="S22">
        <v>110.2</v>
      </c>
      <c r="T22">
        <v>108.8</v>
      </c>
      <c r="U22">
        <v>110</v>
      </c>
      <c r="V22">
        <v>107.7</v>
      </c>
      <c r="W22">
        <v>109.2</v>
      </c>
      <c r="X22">
        <v>108.2</v>
      </c>
      <c r="Y22">
        <v>107</v>
      </c>
      <c r="Z22">
        <v>107.1</v>
      </c>
      <c r="AA22">
        <v>106.1</v>
      </c>
      <c r="AB22">
        <v>109.1</v>
      </c>
      <c r="AC22">
        <v>102.8</v>
      </c>
      <c r="AD22">
        <v>106.9</v>
      </c>
      <c r="AE22">
        <v>111</v>
      </c>
      <c r="AF22" s="61">
        <v>44805</v>
      </c>
      <c r="AG22" s="59">
        <v>90.706344809523813</v>
      </c>
    </row>
    <row r="23" spans="1:33" ht="15.6" x14ac:dyDescent="0.25">
      <c r="A23" t="s">
        <v>34</v>
      </c>
      <c r="B23">
        <v>2013</v>
      </c>
      <c r="C23" t="s">
        <v>41</v>
      </c>
      <c r="D23" s="5">
        <v>41487</v>
      </c>
      <c r="E23">
        <v>115.6</v>
      </c>
      <c r="F23">
        <v>117.2</v>
      </c>
      <c r="G23">
        <v>111.7</v>
      </c>
      <c r="H23">
        <v>109.6</v>
      </c>
      <c r="I23">
        <v>104.5</v>
      </c>
      <c r="J23">
        <v>109.8</v>
      </c>
      <c r="K23">
        <v>151.80000000000001</v>
      </c>
      <c r="L23">
        <v>106.5</v>
      </c>
      <c r="M23">
        <v>103.1</v>
      </c>
      <c r="N23">
        <v>107.4</v>
      </c>
      <c r="O23">
        <v>110.2</v>
      </c>
      <c r="P23">
        <v>113.4</v>
      </c>
      <c r="Q23">
        <v>116.6</v>
      </c>
      <c r="R23">
        <v>111.2</v>
      </c>
      <c r="S23">
        <v>111</v>
      </c>
      <c r="T23">
        <v>109.4</v>
      </c>
      <c r="U23">
        <v>110.7</v>
      </c>
      <c r="V23">
        <v>108.9</v>
      </c>
      <c r="W23">
        <v>109.7</v>
      </c>
      <c r="X23">
        <v>108.7</v>
      </c>
      <c r="Y23">
        <v>107.5</v>
      </c>
      <c r="Z23">
        <v>108</v>
      </c>
      <c r="AA23">
        <v>106.6</v>
      </c>
      <c r="AB23">
        <v>109.9</v>
      </c>
      <c r="AC23">
        <v>105.4</v>
      </c>
      <c r="AD23">
        <v>107.9</v>
      </c>
      <c r="AE23">
        <v>112.4</v>
      </c>
      <c r="AF23" s="62">
        <v>44835</v>
      </c>
      <c r="AG23" s="60">
        <v>91.698948700000003</v>
      </c>
    </row>
    <row r="24" spans="1:33" ht="15.6" x14ac:dyDescent="0.25">
      <c r="A24" t="s">
        <v>33</v>
      </c>
      <c r="B24">
        <v>2013</v>
      </c>
      <c r="C24" t="s">
        <v>41</v>
      </c>
      <c r="D24" s="5">
        <v>41487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>
        <v>112.4</v>
      </c>
      <c r="S24">
        <v>110.6</v>
      </c>
      <c r="T24">
        <v>108.3</v>
      </c>
      <c r="U24">
        <v>110.2</v>
      </c>
      <c r="V24">
        <v>108.9</v>
      </c>
      <c r="W24">
        <v>109.3</v>
      </c>
      <c r="X24">
        <v>108.7</v>
      </c>
      <c r="Y24">
        <v>107.6</v>
      </c>
      <c r="Z24">
        <v>108.1</v>
      </c>
      <c r="AA24">
        <v>106.5</v>
      </c>
      <c r="AB24">
        <v>110.8</v>
      </c>
      <c r="AC24">
        <v>106</v>
      </c>
      <c r="AD24">
        <v>108.3</v>
      </c>
      <c r="AE24">
        <v>112.7</v>
      </c>
      <c r="AF24" s="61">
        <v>44866</v>
      </c>
      <c r="AG24" s="59">
        <v>87.552266068181822</v>
      </c>
    </row>
    <row r="25" spans="1:33" ht="15.6" x14ac:dyDescent="0.25">
      <c r="A25" t="s">
        <v>30</v>
      </c>
      <c r="B25">
        <v>2013</v>
      </c>
      <c r="C25" t="s">
        <v>41</v>
      </c>
      <c r="D25" s="5">
        <v>41487</v>
      </c>
      <c r="E25">
        <v>114.3</v>
      </c>
      <c r="F25">
        <v>115.4</v>
      </c>
      <c r="G25">
        <v>111.1</v>
      </c>
      <c r="H25">
        <v>110</v>
      </c>
      <c r="I25">
        <v>106.4</v>
      </c>
      <c r="J25">
        <v>110.8</v>
      </c>
      <c r="K25">
        <v>138.9</v>
      </c>
      <c r="L25">
        <v>107.4</v>
      </c>
      <c r="M25">
        <v>104.1</v>
      </c>
      <c r="N25">
        <v>106.9</v>
      </c>
      <c r="O25">
        <v>109.7</v>
      </c>
      <c r="P25">
        <v>112.6</v>
      </c>
      <c r="Q25">
        <v>114.9</v>
      </c>
      <c r="R25">
        <v>110.7</v>
      </c>
      <c r="S25">
        <v>111.3</v>
      </c>
      <c r="T25">
        <v>110.2</v>
      </c>
      <c r="U25">
        <v>111.1</v>
      </c>
      <c r="W25">
        <v>109.9</v>
      </c>
      <c r="X25">
        <v>108.7</v>
      </c>
      <c r="Y25">
        <v>107.5</v>
      </c>
      <c r="Z25">
        <v>107.8</v>
      </c>
      <c r="AA25">
        <v>106.8</v>
      </c>
      <c r="AB25">
        <v>108.7</v>
      </c>
      <c r="AC25">
        <v>105</v>
      </c>
      <c r="AD25">
        <v>107.5</v>
      </c>
      <c r="AE25">
        <v>112.1</v>
      </c>
      <c r="AF25" s="62">
        <v>44896</v>
      </c>
      <c r="AG25" s="60">
        <v>78.100942275000008</v>
      </c>
    </row>
    <row r="26" spans="1:33" ht="15.6" x14ac:dyDescent="0.25">
      <c r="A26" t="s">
        <v>30</v>
      </c>
      <c r="B26">
        <v>2013</v>
      </c>
      <c r="C26" t="s">
        <v>42</v>
      </c>
      <c r="D26" s="5">
        <v>41518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>
        <v>111.7</v>
      </c>
      <c r="S26">
        <v>112.7</v>
      </c>
      <c r="T26">
        <v>111.4</v>
      </c>
      <c r="U26">
        <v>112.5</v>
      </c>
      <c r="W26">
        <v>111.1</v>
      </c>
      <c r="X26">
        <v>109.6</v>
      </c>
      <c r="Y26">
        <v>108.3</v>
      </c>
      <c r="Z26">
        <v>109.3</v>
      </c>
      <c r="AA26">
        <v>107.7</v>
      </c>
      <c r="AB26">
        <v>109.8</v>
      </c>
      <c r="AC26">
        <v>106.7</v>
      </c>
      <c r="AD26">
        <v>108.7</v>
      </c>
      <c r="AE26">
        <v>114.2</v>
      </c>
      <c r="AF26" s="61">
        <v>44927</v>
      </c>
      <c r="AG26" s="59">
        <v>80.922269684210534</v>
      </c>
    </row>
    <row r="27" spans="1:33" ht="15.6" x14ac:dyDescent="0.25">
      <c r="A27" t="s">
        <v>33</v>
      </c>
      <c r="B27">
        <v>2013</v>
      </c>
      <c r="C27" t="s">
        <v>42</v>
      </c>
      <c r="D27" s="5">
        <v>41518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>
        <v>112.9</v>
      </c>
      <c r="S27">
        <v>111.4</v>
      </c>
      <c r="T27">
        <v>109</v>
      </c>
      <c r="U27">
        <v>111.1</v>
      </c>
      <c r="V27">
        <v>109.7</v>
      </c>
      <c r="W27">
        <v>109.5</v>
      </c>
      <c r="X27">
        <v>109.6</v>
      </c>
      <c r="Y27">
        <v>107.9</v>
      </c>
      <c r="Z27">
        <v>110.4</v>
      </c>
      <c r="AA27">
        <v>107.4</v>
      </c>
      <c r="AB27">
        <v>111.2</v>
      </c>
      <c r="AC27">
        <v>106.9</v>
      </c>
      <c r="AD27">
        <v>109.4</v>
      </c>
      <c r="AE27">
        <v>113.2</v>
      </c>
      <c r="AF27" s="62">
        <v>44958</v>
      </c>
      <c r="AG27" s="60">
        <v>82.278706675000009</v>
      </c>
    </row>
    <row r="28" spans="1:33" ht="15.6" x14ac:dyDescent="0.25">
      <c r="A28" t="s">
        <v>34</v>
      </c>
      <c r="B28">
        <v>2013</v>
      </c>
      <c r="C28" t="s">
        <v>42</v>
      </c>
      <c r="D28" s="5">
        <v>41518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>
        <v>112</v>
      </c>
      <c r="S28">
        <v>112.2</v>
      </c>
      <c r="T28">
        <v>110.4</v>
      </c>
      <c r="U28">
        <v>111.9</v>
      </c>
      <c r="V28">
        <v>109.7</v>
      </c>
      <c r="W28">
        <v>110.5</v>
      </c>
      <c r="X28">
        <v>109.6</v>
      </c>
      <c r="Y28">
        <v>108.1</v>
      </c>
      <c r="Z28">
        <v>109.9</v>
      </c>
      <c r="AA28">
        <v>107.5</v>
      </c>
      <c r="AB28">
        <v>110.6</v>
      </c>
      <c r="AC28">
        <v>106.8</v>
      </c>
      <c r="AD28">
        <v>109</v>
      </c>
      <c r="AE28">
        <v>113.7</v>
      </c>
      <c r="AF28" s="61">
        <v>44986</v>
      </c>
      <c r="AG28" s="59">
        <v>78.539480282608693</v>
      </c>
    </row>
    <row r="29" spans="1:33" ht="15.6" x14ac:dyDescent="0.25">
      <c r="A29" t="s">
        <v>30</v>
      </c>
      <c r="B29">
        <v>2013</v>
      </c>
      <c r="C29" t="s">
        <v>43</v>
      </c>
      <c r="D29" s="5">
        <v>41548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>
        <v>112.2</v>
      </c>
      <c r="S29">
        <v>113.6</v>
      </c>
      <c r="T29">
        <v>112.3</v>
      </c>
      <c r="U29">
        <v>113.4</v>
      </c>
      <c r="W29">
        <v>111.6</v>
      </c>
      <c r="X29">
        <v>110.4</v>
      </c>
      <c r="Y29">
        <v>108.9</v>
      </c>
      <c r="Z29">
        <v>109.3</v>
      </c>
      <c r="AA29">
        <v>108.3</v>
      </c>
      <c r="AB29">
        <v>110.2</v>
      </c>
      <c r="AC29">
        <v>107.5</v>
      </c>
      <c r="AD29">
        <v>109.1</v>
      </c>
      <c r="AE29">
        <v>115.5</v>
      </c>
      <c r="AF29" s="62">
        <v>45017</v>
      </c>
      <c r="AG29" s="60">
        <v>83.755358416666667</v>
      </c>
    </row>
    <row r="30" spans="1:33" ht="15.6" x14ac:dyDescent="0.25">
      <c r="A30" t="s">
        <v>33</v>
      </c>
      <c r="B30">
        <v>2013</v>
      </c>
      <c r="C30" t="s">
        <v>43</v>
      </c>
      <c r="D30" s="5">
        <v>41548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>
        <v>113.5</v>
      </c>
      <c r="S30">
        <v>112.5</v>
      </c>
      <c r="T30">
        <v>109.7</v>
      </c>
      <c r="U30">
        <v>112</v>
      </c>
      <c r="V30">
        <v>110.5</v>
      </c>
      <c r="W30">
        <v>109.7</v>
      </c>
      <c r="X30">
        <v>110.2</v>
      </c>
      <c r="Y30">
        <v>108.2</v>
      </c>
      <c r="Z30">
        <v>109.7</v>
      </c>
      <c r="AA30">
        <v>108</v>
      </c>
      <c r="AB30">
        <v>111.3</v>
      </c>
      <c r="AC30">
        <v>107.3</v>
      </c>
      <c r="AD30">
        <v>109.4</v>
      </c>
      <c r="AE30">
        <v>114</v>
      </c>
      <c r="AF30" s="61">
        <v>45047</v>
      </c>
      <c r="AG30" s="59">
        <v>74.981547824999993</v>
      </c>
    </row>
    <row r="31" spans="1:33" x14ac:dyDescent="0.25">
      <c r="A31" t="s">
        <v>34</v>
      </c>
      <c r="B31">
        <v>2013</v>
      </c>
      <c r="C31" t="s">
        <v>43</v>
      </c>
      <c r="D31" s="5">
        <v>41548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>
        <v>112.5</v>
      </c>
      <c r="S31">
        <v>113.2</v>
      </c>
      <c r="T31">
        <v>111.2</v>
      </c>
      <c r="U31">
        <v>112.8</v>
      </c>
      <c r="V31">
        <v>110.5</v>
      </c>
      <c r="W31">
        <v>110.9</v>
      </c>
      <c r="X31">
        <v>110.3</v>
      </c>
      <c r="Y31">
        <v>108.6</v>
      </c>
      <c r="Z31">
        <v>109.5</v>
      </c>
      <c r="AA31">
        <v>108.1</v>
      </c>
      <c r="AB31">
        <v>110.8</v>
      </c>
      <c r="AC31">
        <v>107.4</v>
      </c>
      <c r="AD31">
        <v>109.2</v>
      </c>
      <c r="AE31">
        <v>114.8</v>
      </c>
    </row>
    <row r="32" spans="1:33" x14ac:dyDescent="0.25">
      <c r="A32" t="s">
        <v>30</v>
      </c>
      <c r="B32">
        <v>2013</v>
      </c>
      <c r="C32" t="s">
        <v>44</v>
      </c>
      <c r="D32" s="5">
        <v>41579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>
        <v>112.8</v>
      </c>
      <c r="S32">
        <v>114.6</v>
      </c>
      <c r="T32">
        <v>113.1</v>
      </c>
      <c r="U32">
        <v>114.4</v>
      </c>
      <c r="W32">
        <v>112.6</v>
      </c>
      <c r="X32">
        <v>111.3</v>
      </c>
      <c r="Y32">
        <v>109.7</v>
      </c>
      <c r="Z32">
        <v>109.6</v>
      </c>
      <c r="AA32">
        <v>108.7</v>
      </c>
      <c r="AB32">
        <v>111</v>
      </c>
      <c r="AC32">
        <v>108.2</v>
      </c>
      <c r="AD32">
        <v>109.8</v>
      </c>
      <c r="AE32">
        <v>117.4</v>
      </c>
    </row>
    <row r="33" spans="1:31" x14ac:dyDescent="0.25">
      <c r="A33" t="s">
        <v>33</v>
      </c>
      <c r="B33">
        <v>2013</v>
      </c>
      <c r="C33" t="s">
        <v>44</v>
      </c>
      <c r="D33" s="5">
        <v>41579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>
        <v>114.1</v>
      </c>
      <c r="S33">
        <v>113.5</v>
      </c>
      <c r="T33">
        <v>110.3</v>
      </c>
      <c r="U33">
        <v>113</v>
      </c>
      <c r="V33">
        <v>111.1</v>
      </c>
      <c r="W33">
        <v>110</v>
      </c>
      <c r="X33">
        <v>110.9</v>
      </c>
      <c r="Y33">
        <v>108.6</v>
      </c>
      <c r="Z33">
        <v>109.5</v>
      </c>
      <c r="AA33">
        <v>108.5</v>
      </c>
      <c r="AB33">
        <v>111.3</v>
      </c>
      <c r="AC33">
        <v>107.9</v>
      </c>
      <c r="AD33">
        <v>109.6</v>
      </c>
      <c r="AE33">
        <v>115</v>
      </c>
    </row>
    <row r="34" spans="1:31" x14ac:dyDescent="0.25">
      <c r="A34" t="s">
        <v>34</v>
      </c>
      <c r="B34">
        <v>2013</v>
      </c>
      <c r="C34" t="s">
        <v>44</v>
      </c>
      <c r="D34" s="5">
        <v>41579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>
        <v>113.1</v>
      </c>
      <c r="S34">
        <v>114.2</v>
      </c>
      <c r="T34">
        <v>111.9</v>
      </c>
      <c r="U34">
        <v>113.8</v>
      </c>
      <c r="V34">
        <v>111.1</v>
      </c>
      <c r="W34">
        <v>111.6</v>
      </c>
      <c r="X34">
        <v>111.1</v>
      </c>
      <c r="Y34">
        <v>109.3</v>
      </c>
      <c r="Z34">
        <v>109.5</v>
      </c>
      <c r="AA34">
        <v>108.6</v>
      </c>
      <c r="AB34">
        <v>111.2</v>
      </c>
      <c r="AC34">
        <v>108.1</v>
      </c>
      <c r="AD34">
        <v>109.7</v>
      </c>
      <c r="AE34">
        <v>116.3</v>
      </c>
    </row>
    <row r="35" spans="1:31" x14ac:dyDescent="0.25">
      <c r="A35" t="s">
        <v>34</v>
      </c>
      <c r="B35">
        <v>2013</v>
      </c>
      <c r="C35" t="s">
        <v>45</v>
      </c>
      <c r="D35" s="5">
        <v>41609</v>
      </c>
      <c r="E35">
        <v>119.1</v>
      </c>
      <c r="F35">
        <v>116.7</v>
      </c>
      <c r="G35">
        <v>123.5</v>
      </c>
      <c r="H35">
        <v>113.4</v>
      </c>
      <c r="I35">
        <v>107.3</v>
      </c>
      <c r="J35">
        <v>113.3</v>
      </c>
      <c r="K35">
        <v>145.4</v>
      </c>
      <c r="L35">
        <v>108.7</v>
      </c>
      <c r="M35">
        <v>101.5</v>
      </c>
      <c r="N35">
        <v>110.5</v>
      </c>
      <c r="O35">
        <v>112.1</v>
      </c>
      <c r="P35">
        <v>117.4</v>
      </c>
      <c r="Q35">
        <v>118.4</v>
      </c>
      <c r="R35">
        <v>114</v>
      </c>
      <c r="S35">
        <v>115.2</v>
      </c>
      <c r="T35">
        <v>112.7</v>
      </c>
      <c r="U35">
        <v>114.8</v>
      </c>
      <c r="V35">
        <v>110.7</v>
      </c>
      <c r="W35">
        <v>111.9</v>
      </c>
      <c r="X35">
        <v>111.7</v>
      </c>
      <c r="Y35">
        <v>109.7</v>
      </c>
      <c r="Z35">
        <v>109.8</v>
      </c>
      <c r="AA35">
        <v>109</v>
      </c>
      <c r="AB35">
        <v>111.5</v>
      </c>
      <c r="AC35">
        <v>107.9</v>
      </c>
      <c r="AD35">
        <v>110</v>
      </c>
      <c r="AE35">
        <v>114.5</v>
      </c>
    </row>
    <row r="36" spans="1:31" x14ac:dyDescent="0.25">
      <c r="A36" t="s">
        <v>33</v>
      </c>
      <c r="B36">
        <v>2013</v>
      </c>
      <c r="C36" t="s">
        <v>45</v>
      </c>
      <c r="D36" s="5">
        <v>41609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>
        <v>115</v>
      </c>
      <c r="S36">
        <v>114.2</v>
      </c>
      <c r="T36">
        <v>110.9</v>
      </c>
      <c r="U36">
        <v>113.7</v>
      </c>
      <c r="V36">
        <v>110.7</v>
      </c>
      <c r="W36">
        <v>110.4</v>
      </c>
      <c r="X36">
        <v>111.3</v>
      </c>
      <c r="Y36">
        <v>109</v>
      </c>
      <c r="Z36">
        <v>109.7</v>
      </c>
      <c r="AA36">
        <v>108.9</v>
      </c>
      <c r="AB36">
        <v>111.4</v>
      </c>
      <c r="AC36">
        <v>107.7</v>
      </c>
      <c r="AD36">
        <v>109.8</v>
      </c>
      <c r="AE36">
        <v>113.3</v>
      </c>
    </row>
    <row r="37" spans="1:31" x14ac:dyDescent="0.25">
      <c r="A37" t="s">
        <v>30</v>
      </c>
      <c r="B37">
        <v>2013</v>
      </c>
      <c r="C37" t="s">
        <v>45</v>
      </c>
      <c r="D37" s="5">
        <v>41609</v>
      </c>
      <c r="E37">
        <v>118.4</v>
      </c>
      <c r="F37">
        <v>115.9</v>
      </c>
      <c r="G37">
        <v>120.4</v>
      </c>
      <c r="H37">
        <v>113.8</v>
      </c>
      <c r="I37">
        <v>109.5</v>
      </c>
      <c r="J37">
        <v>115.5</v>
      </c>
      <c r="K37">
        <v>145.69999999999999</v>
      </c>
      <c r="L37">
        <v>109.5</v>
      </c>
      <c r="M37">
        <v>102.9</v>
      </c>
      <c r="N37">
        <v>109.8</v>
      </c>
      <c r="O37">
        <v>112.1</v>
      </c>
      <c r="P37">
        <v>116.8</v>
      </c>
      <c r="Q37">
        <v>118.7</v>
      </c>
      <c r="R37">
        <v>113.6</v>
      </c>
      <c r="S37">
        <v>115.8</v>
      </c>
      <c r="T37">
        <v>114</v>
      </c>
      <c r="U37">
        <v>115.5</v>
      </c>
      <c r="W37">
        <v>112.8</v>
      </c>
      <c r="X37">
        <v>112.1</v>
      </c>
      <c r="Y37">
        <v>110.1</v>
      </c>
      <c r="Z37">
        <v>109.9</v>
      </c>
      <c r="AA37">
        <v>109.2</v>
      </c>
      <c r="AB37">
        <v>111.6</v>
      </c>
      <c r="AC37">
        <v>108.1</v>
      </c>
      <c r="AD37">
        <v>110.1</v>
      </c>
      <c r="AE37">
        <v>115.5</v>
      </c>
    </row>
    <row r="38" spans="1:31" x14ac:dyDescent="0.25">
      <c r="A38" t="s">
        <v>30</v>
      </c>
      <c r="B38">
        <v>2014</v>
      </c>
      <c r="C38" t="s">
        <v>31</v>
      </c>
      <c r="D38" s="5">
        <v>41640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>
        <v>114</v>
      </c>
      <c r="S38">
        <v>116.5</v>
      </c>
      <c r="T38">
        <v>114.5</v>
      </c>
      <c r="U38">
        <v>116.2</v>
      </c>
      <c r="W38">
        <v>113</v>
      </c>
      <c r="X38">
        <v>112.6</v>
      </c>
      <c r="Y38">
        <v>110.6</v>
      </c>
      <c r="Z38">
        <v>110.5</v>
      </c>
      <c r="AA38">
        <v>109.6</v>
      </c>
      <c r="AB38">
        <v>111.8</v>
      </c>
      <c r="AC38">
        <v>108.3</v>
      </c>
      <c r="AD38">
        <v>110.6</v>
      </c>
      <c r="AE38">
        <v>114.2</v>
      </c>
    </row>
    <row r="39" spans="1:31" x14ac:dyDescent="0.25">
      <c r="A39" t="s">
        <v>33</v>
      </c>
      <c r="B39">
        <v>2014</v>
      </c>
      <c r="C39" t="s">
        <v>31</v>
      </c>
      <c r="D39" s="5">
        <v>41640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>
        <v>115.7</v>
      </c>
      <c r="S39">
        <v>114.8</v>
      </c>
      <c r="T39">
        <v>111.3</v>
      </c>
      <c r="U39">
        <v>114.3</v>
      </c>
      <c r="V39">
        <v>111.6</v>
      </c>
      <c r="W39">
        <v>111</v>
      </c>
      <c r="X39">
        <v>111.9</v>
      </c>
      <c r="Y39">
        <v>109.7</v>
      </c>
      <c r="Z39">
        <v>110.8</v>
      </c>
      <c r="AA39">
        <v>109.8</v>
      </c>
      <c r="AB39">
        <v>111.5</v>
      </c>
      <c r="AC39">
        <v>108</v>
      </c>
      <c r="AD39">
        <v>110.5</v>
      </c>
      <c r="AE39">
        <v>112.9</v>
      </c>
    </row>
    <row r="40" spans="1:31" x14ac:dyDescent="0.25">
      <c r="A40" t="s">
        <v>34</v>
      </c>
      <c r="B40">
        <v>2014</v>
      </c>
      <c r="C40" t="s">
        <v>31</v>
      </c>
      <c r="D40" s="5">
        <v>41640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>
        <v>114.5</v>
      </c>
      <c r="S40">
        <v>115.8</v>
      </c>
      <c r="T40">
        <v>113.2</v>
      </c>
      <c r="U40">
        <v>115.4</v>
      </c>
      <c r="V40">
        <v>111.6</v>
      </c>
      <c r="W40">
        <v>112.2</v>
      </c>
      <c r="X40">
        <v>112.3</v>
      </c>
      <c r="Y40">
        <v>110.3</v>
      </c>
      <c r="Z40">
        <v>110.7</v>
      </c>
      <c r="AA40">
        <v>109.7</v>
      </c>
      <c r="AB40">
        <v>111.6</v>
      </c>
      <c r="AC40">
        <v>108.2</v>
      </c>
      <c r="AD40">
        <v>110.6</v>
      </c>
      <c r="AE40">
        <v>113.6</v>
      </c>
    </row>
    <row r="41" spans="1:31" x14ac:dyDescent="0.25">
      <c r="A41" t="s">
        <v>30</v>
      </c>
      <c r="B41">
        <v>2014</v>
      </c>
      <c r="C41" t="s">
        <v>35</v>
      </c>
      <c r="D41" s="5">
        <v>41671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>
        <v>114.2</v>
      </c>
      <c r="S41">
        <v>117.1</v>
      </c>
      <c r="T41">
        <v>114.5</v>
      </c>
      <c r="U41">
        <v>116.7</v>
      </c>
      <c r="W41">
        <v>113.2</v>
      </c>
      <c r="X41">
        <v>112.9</v>
      </c>
      <c r="Y41">
        <v>110.9</v>
      </c>
      <c r="Z41">
        <v>110.8</v>
      </c>
      <c r="AA41">
        <v>109.9</v>
      </c>
      <c r="AB41">
        <v>112</v>
      </c>
      <c r="AC41">
        <v>108.7</v>
      </c>
      <c r="AD41">
        <v>110.9</v>
      </c>
      <c r="AE41">
        <v>114</v>
      </c>
    </row>
    <row r="42" spans="1:31" x14ac:dyDescent="0.25">
      <c r="A42" t="s">
        <v>33</v>
      </c>
      <c r="B42">
        <v>2014</v>
      </c>
      <c r="C42" t="s">
        <v>35</v>
      </c>
      <c r="D42" s="5">
        <v>41671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>
        <v>116.2</v>
      </c>
      <c r="S42">
        <v>115.3</v>
      </c>
      <c r="T42">
        <v>111.7</v>
      </c>
      <c r="U42">
        <v>114.7</v>
      </c>
      <c r="V42">
        <v>112.5</v>
      </c>
      <c r="W42">
        <v>111.1</v>
      </c>
      <c r="X42">
        <v>112.6</v>
      </c>
      <c r="Y42">
        <v>110.4</v>
      </c>
      <c r="Z42">
        <v>111.3</v>
      </c>
      <c r="AA42">
        <v>110.3</v>
      </c>
      <c r="AB42">
        <v>111.6</v>
      </c>
      <c r="AC42">
        <v>108.7</v>
      </c>
      <c r="AD42">
        <v>111</v>
      </c>
      <c r="AE42">
        <v>113.1</v>
      </c>
    </row>
    <row r="43" spans="1:31" x14ac:dyDescent="0.25">
      <c r="A43" t="s">
        <v>34</v>
      </c>
      <c r="B43">
        <v>2014</v>
      </c>
      <c r="C43" t="s">
        <v>35</v>
      </c>
      <c r="D43" s="5">
        <v>41671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>
        <v>114.7</v>
      </c>
      <c r="S43">
        <v>116.4</v>
      </c>
      <c r="T43">
        <v>113.3</v>
      </c>
      <c r="U43">
        <v>115.9</v>
      </c>
      <c r="V43">
        <v>112.5</v>
      </c>
      <c r="W43">
        <v>112.4</v>
      </c>
      <c r="X43">
        <v>112.8</v>
      </c>
      <c r="Y43">
        <v>110.7</v>
      </c>
      <c r="Z43">
        <v>111.1</v>
      </c>
      <c r="AA43">
        <v>110.1</v>
      </c>
      <c r="AB43">
        <v>111.8</v>
      </c>
      <c r="AC43">
        <v>108.7</v>
      </c>
      <c r="AD43">
        <v>110.9</v>
      </c>
      <c r="AE43">
        <v>113.6</v>
      </c>
    </row>
    <row r="44" spans="1:31" x14ac:dyDescent="0.25">
      <c r="A44" t="s">
        <v>30</v>
      </c>
      <c r="B44">
        <v>2014</v>
      </c>
      <c r="C44" t="s">
        <v>36</v>
      </c>
      <c r="D44" s="5">
        <v>41699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>
        <v>114.6</v>
      </c>
      <c r="S44">
        <v>117.5</v>
      </c>
      <c r="T44">
        <v>114.9</v>
      </c>
      <c r="U44">
        <v>117.2</v>
      </c>
      <c r="W44">
        <v>113.4</v>
      </c>
      <c r="X44">
        <v>113.4</v>
      </c>
      <c r="Y44">
        <v>111.4</v>
      </c>
      <c r="Z44">
        <v>111.2</v>
      </c>
      <c r="AA44">
        <v>110.2</v>
      </c>
      <c r="AB44">
        <v>112.4</v>
      </c>
      <c r="AC44">
        <v>108.9</v>
      </c>
      <c r="AD44">
        <v>111.3</v>
      </c>
      <c r="AE44">
        <v>114.6</v>
      </c>
    </row>
    <row r="45" spans="1:31" x14ac:dyDescent="0.25">
      <c r="A45" t="s">
        <v>33</v>
      </c>
      <c r="B45">
        <v>2014</v>
      </c>
      <c r="C45" t="s">
        <v>36</v>
      </c>
      <c r="D45" s="5">
        <v>41699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>
        <v>116.7</v>
      </c>
      <c r="S45">
        <v>115.8</v>
      </c>
      <c r="T45">
        <v>112.1</v>
      </c>
      <c r="U45">
        <v>115.2</v>
      </c>
      <c r="V45">
        <v>113.2</v>
      </c>
      <c r="W45">
        <v>110.9</v>
      </c>
      <c r="X45">
        <v>113</v>
      </c>
      <c r="Y45">
        <v>110.8</v>
      </c>
      <c r="Z45">
        <v>111.6</v>
      </c>
      <c r="AA45">
        <v>110.9</v>
      </c>
      <c r="AB45">
        <v>111.8</v>
      </c>
      <c r="AC45">
        <v>109.2</v>
      </c>
      <c r="AD45">
        <v>111.4</v>
      </c>
      <c r="AE45">
        <v>113.7</v>
      </c>
    </row>
    <row r="46" spans="1:31" x14ac:dyDescent="0.25">
      <c r="A46" t="s">
        <v>34</v>
      </c>
      <c r="B46">
        <v>2014</v>
      </c>
      <c r="C46" t="s">
        <v>36</v>
      </c>
      <c r="D46" s="5">
        <v>41699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>
        <v>115.2</v>
      </c>
      <c r="S46">
        <v>116.8</v>
      </c>
      <c r="T46">
        <v>113.7</v>
      </c>
      <c r="U46">
        <v>116.4</v>
      </c>
      <c r="V46">
        <v>113.2</v>
      </c>
      <c r="W46">
        <v>112.5</v>
      </c>
      <c r="X46">
        <v>113.2</v>
      </c>
      <c r="Y46">
        <v>111.2</v>
      </c>
      <c r="Z46">
        <v>111.4</v>
      </c>
      <c r="AA46">
        <v>110.6</v>
      </c>
      <c r="AB46">
        <v>112</v>
      </c>
      <c r="AC46">
        <v>109</v>
      </c>
      <c r="AD46">
        <v>111.3</v>
      </c>
      <c r="AE46">
        <v>114.2</v>
      </c>
    </row>
    <row r="47" spans="1:31" x14ac:dyDescent="0.25">
      <c r="A47" t="s">
        <v>34</v>
      </c>
      <c r="B47">
        <v>2014</v>
      </c>
      <c r="C47" t="s">
        <v>37</v>
      </c>
      <c r="D47" s="5">
        <v>41730</v>
      </c>
      <c r="E47">
        <v>120.9</v>
      </c>
      <c r="F47">
        <v>119.9</v>
      </c>
      <c r="G47">
        <v>116.2</v>
      </c>
      <c r="H47">
        <v>117</v>
      </c>
      <c r="I47">
        <v>107.3</v>
      </c>
      <c r="J47">
        <v>126.1</v>
      </c>
      <c r="K47">
        <v>120.7</v>
      </c>
      <c r="L47">
        <v>111</v>
      </c>
      <c r="M47">
        <v>101.8</v>
      </c>
      <c r="N47">
        <v>112.6</v>
      </c>
      <c r="O47">
        <v>113.2</v>
      </c>
      <c r="P47">
        <v>119.8</v>
      </c>
      <c r="Q47">
        <v>117.6</v>
      </c>
      <c r="R47">
        <v>116</v>
      </c>
      <c r="S47">
        <v>117.4</v>
      </c>
      <c r="T47">
        <v>114.6</v>
      </c>
      <c r="U47">
        <v>117</v>
      </c>
      <c r="V47">
        <v>113.9</v>
      </c>
      <c r="W47">
        <v>112.5</v>
      </c>
      <c r="X47">
        <v>113.6</v>
      </c>
      <c r="Y47">
        <v>111.5</v>
      </c>
      <c r="Z47">
        <v>111.2</v>
      </c>
      <c r="AA47">
        <v>110.9</v>
      </c>
      <c r="AB47">
        <v>112.7</v>
      </c>
      <c r="AC47">
        <v>109</v>
      </c>
      <c r="AD47">
        <v>111.5</v>
      </c>
      <c r="AE47">
        <v>115.1</v>
      </c>
    </row>
    <row r="48" spans="1:31" x14ac:dyDescent="0.25">
      <c r="A48" t="s">
        <v>30</v>
      </c>
      <c r="B48">
        <v>2014</v>
      </c>
      <c r="C48" t="s">
        <v>37</v>
      </c>
      <c r="D48" s="5">
        <v>41730</v>
      </c>
      <c r="E48">
        <v>120.2</v>
      </c>
      <c r="F48">
        <v>118.9</v>
      </c>
      <c r="G48">
        <v>118.1</v>
      </c>
      <c r="H48">
        <v>117</v>
      </c>
      <c r="I48">
        <v>109.7</v>
      </c>
      <c r="J48">
        <v>125.5</v>
      </c>
      <c r="K48">
        <v>120.5</v>
      </c>
      <c r="L48">
        <v>111</v>
      </c>
      <c r="M48">
        <v>102.6</v>
      </c>
      <c r="N48">
        <v>111.2</v>
      </c>
      <c r="O48">
        <v>113.5</v>
      </c>
      <c r="P48">
        <v>118.7</v>
      </c>
      <c r="Q48">
        <v>117.2</v>
      </c>
      <c r="R48">
        <v>115.4</v>
      </c>
      <c r="S48">
        <v>118.1</v>
      </c>
      <c r="T48">
        <v>116.1</v>
      </c>
      <c r="U48">
        <v>117.8</v>
      </c>
      <c r="W48">
        <v>113.4</v>
      </c>
      <c r="X48">
        <v>113.7</v>
      </c>
      <c r="Y48">
        <v>111.8</v>
      </c>
      <c r="Z48">
        <v>111.2</v>
      </c>
      <c r="AA48">
        <v>110.5</v>
      </c>
      <c r="AB48">
        <v>113</v>
      </c>
      <c r="AC48">
        <v>108.9</v>
      </c>
      <c r="AD48">
        <v>111.5</v>
      </c>
      <c r="AE48">
        <v>115.4</v>
      </c>
    </row>
    <row r="49" spans="1:31" x14ac:dyDescent="0.25">
      <c r="A49" t="s">
        <v>33</v>
      </c>
      <c r="B49">
        <v>2014</v>
      </c>
      <c r="C49" t="s">
        <v>37</v>
      </c>
      <c r="D49" s="5">
        <v>41730</v>
      </c>
      <c r="E49">
        <v>122.5</v>
      </c>
      <c r="F49">
        <v>121.7</v>
      </c>
      <c r="G49">
        <v>113.3</v>
      </c>
      <c r="H49">
        <v>117</v>
      </c>
      <c r="I49">
        <v>103.1</v>
      </c>
      <c r="J49">
        <v>126.7</v>
      </c>
      <c r="K49">
        <v>121.2</v>
      </c>
      <c r="L49">
        <v>111</v>
      </c>
      <c r="M49">
        <v>100.3</v>
      </c>
      <c r="N49">
        <v>115.3</v>
      </c>
      <c r="O49">
        <v>112.7</v>
      </c>
      <c r="P49">
        <v>121</v>
      </c>
      <c r="Q49">
        <v>118.2</v>
      </c>
      <c r="R49">
        <v>117.6</v>
      </c>
      <c r="S49">
        <v>116.3</v>
      </c>
      <c r="T49">
        <v>112.5</v>
      </c>
      <c r="U49">
        <v>115.7</v>
      </c>
      <c r="V49">
        <v>113.9</v>
      </c>
      <c r="W49">
        <v>110.9</v>
      </c>
      <c r="X49">
        <v>113.4</v>
      </c>
      <c r="Y49">
        <v>111</v>
      </c>
      <c r="Z49">
        <v>111.2</v>
      </c>
      <c r="AA49">
        <v>111.2</v>
      </c>
      <c r="AB49">
        <v>112.5</v>
      </c>
      <c r="AC49">
        <v>109.1</v>
      </c>
      <c r="AD49">
        <v>111.4</v>
      </c>
      <c r="AE49">
        <v>114.7</v>
      </c>
    </row>
    <row r="50" spans="1:31" x14ac:dyDescent="0.25">
      <c r="A50" t="s">
        <v>30</v>
      </c>
      <c r="B50">
        <v>2014</v>
      </c>
      <c r="C50" t="s">
        <v>38</v>
      </c>
      <c r="D50" s="5">
        <v>41760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>
        <v>116.3</v>
      </c>
      <c r="S50">
        <v>118.7</v>
      </c>
      <c r="T50">
        <v>116.8</v>
      </c>
      <c r="U50">
        <v>118.5</v>
      </c>
      <c r="W50">
        <v>113.4</v>
      </c>
      <c r="X50">
        <v>114.1</v>
      </c>
      <c r="Y50">
        <v>112.1</v>
      </c>
      <c r="Z50">
        <v>111.4</v>
      </c>
      <c r="AA50">
        <v>110.9</v>
      </c>
      <c r="AB50">
        <v>113.1</v>
      </c>
      <c r="AC50">
        <v>108.9</v>
      </c>
      <c r="AD50">
        <v>111.8</v>
      </c>
      <c r="AE50">
        <v>116</v>
      </c>
    </row>
    <row r="51" spans="1:31" x14ac:dyDescent="0.25">
      <c r="A51" t="s">
        <v>33</v>
      </c>
      <c r="B51">
        <v>2014</v>
      </c>
      <c r="C51" t="s">
        <v>38</v>
      </c>
      <c r="D51" s="5">
        <v>41760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>
        <v>118.3</v>
      </c>
      <c r="S51">
        <v>116.8</v>
      </c>
      <c r="T51">
        <v>112.9</v>
      </c>
      <c r="U51">
        <v>116.2</v>
      </c>
      <c r="V51">
        <v>114.3</v>
      </c>
      <c r="W51">
        <v>111.1</v>
      </c>
      <c r="X51">
        <v>114.1</v>
      </c>
      <c r="Y51">
        <v>111.2</v>
      </c>
      <c r="Z51">
        <v>111.3</v>
      </c>
      <c r="AA51">
        <v>111.5</v>
      </c>
      <c r="AB51">
        <v>112.9</v>
      </c>
      <c r="AC51">
        <v>109.3</v>
      </c>
      <c r="AD51">
        <v>111.7</v>
      </c>
      <c r="AE51">
        <v>115.6</v>
      </c>
    </row>
    <row r="52" spans="1:31" x14ac:dyDescent="0.25">
      <c r="A52" t="s">
        <v>34</v>
      </c>
      <c r="B52">
        <v>2014</v>
      </c>
      <c r="C52" t="s">
        <v>38</v>
      </c>
      <c r="D52" s="5">
        <v>41760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>
        <v>116.8</v>
      </c>
      <c r="S52">
        <v>118</v>
      </c>
      <c r="T52">
        <v>115.2</v>
      </c>
      <c r="U52">
        <v>117.6</v>
      </c>
      <c r="V52">
        <v>114.3</v>
      </c>
      <c r="W52">
        <v>112.5</v>
      </c>
      <c r="X52">
        <v>114.1</v>
      </c>
      <c r="Y52">
        <v>111.8</v>
      </c>
      <c r="Z52">
        <v>111.3</v>
      </c>
      <c r="AA52">
        <v>111.2</v>
      </c>
      <c r="AB52">
        <v>113</v>
      </c>
      <c r="AC52">
        <v>109.1</v>
      </c>
      <c r="AD52">
        <v>111.8</v>
      </c>
      <c r="AE52">
        <v>115.8</v>
      </c>
    </row>
    <row r="53" spans="1:31" x14ac:dyDescent="0.25">
      <c r="A53" t="s">
        <v>30</v>
      </c>
      <c r="B53">
        <v>2014</v>
      </c>
      <c r="C53" t="s">
        <v>39</v>
      </c>
      <c r="D53" s="5">
        <v>41791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>
        <v>117.3</v>
      </c>
      <c r="S53">
        <v>119.7</v>
      </c>
      <c r="T53">
        <v>117.3</v>
      </c>
      <c r="U53">
        <v>119.3</v>
      </c>
      <c r="W53">
        <v>114.4</v>
      </c>
      <c r="X53">
        <v>114.9</v>
      </c>
      <c r="Y53">
        <v>112.8</v>
      </c>
      <c r="Z53">
        <v>112.2</v>
      </c>
      <c r="AA53">
        <v>111.4</v>
      </c>
      <c r="AB53">
        <v>114.3</v>
      </c>
      <c r="AC53">
        <v>108</v>
      </c>
      <c r="AD53">
        <v>112.3</v>
      </c>
      <c r="AE53">
        <v>117</v>
      </c>
    </row>
    <row r="54" spans="1:31" x14ac:dyDescent="0.25">
      <c r="A54" t="s">
        <v>33</v>
      </c>
      <c r="B54">
        <v>2014</v>
      </c>
      <c r="C54" t="s">
        <v>39</v>
      </c>
      <c r="D54" s="5">
        <v>41791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>
        <v>119</v>
      </c>
      <c r="S54">
        <v>117.4</v>
      </c>
      <c r="T54">
        <v>113.2</v>
      </c>
      <c r="U54">
        <v>116.7</v>
      </c>
      <c r="V54">
        <v>113.9</v>
      </c>
      <c r="W54">
        <v>111.2</v>
      </c>
      <c r="X54">
        <v>114.3</v>
      </c>
      <c r="Y54">
        <v>111.4</v>
      </c>
      <c r="Z54">
        <v>111.5</v>
      </c>
      <c r="AA54">
        <v>111.8</v>
      </c>
      <c r="AB54">
        <v>115.1</v>
      </c>
      <c r="AC54">
        <v>108.7</v>
      </c>
      <c r="AD54">
        <v>112.2</v>
      </c>
      <c r="AE54">
        <v>116.4</v>
      </c>
    </row>
    <row r="55" spans="1:31" x14ac:dyDescent="0.25">
      <c r="A55" t="s">
        <v>34</v>
      </c>
      <c r="B55">
        <v>2014</v>
      </c>
      <c r="C55" t="s">
        <v>39</v>
      </c>
      <c r="D55" s="5">
        <v>41791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>
        <v>117.8</v>
      </c>
      <c r="S55">
        <v>118.8</v>
      </c>
      <c r="T55">
        <v>115.6</v>
      </c>
      <c r="U55">
        <v>118.3</v>
      </c>
      <c r="V55">
        <v>113.9</v>
      </c>
      <c r="W55">
        <v>113.2</v>
      </c>
      <c r="X55">
        <v>114.6</v>
      </c>
      <c r="Y55">
        <v>112.3</v>
      </c>
      <c r="Z55">
        <v>111.8</v>
      </c>
      <c r="AA55">
        <v>111.6</v>
      </c>
      <c r="AB55">
        <v>114.8</v>
      </c>
      <c r="AC55">
        <v>108.3</v>
      </c>
      <c r="AD55">
        <v>112.3</v>
      </c>
      <c r="AE55">
        <v>116.7</v>
      </c>
    </row>
    <row r="56" spans="1:31" x14ac:dyDescent="0.25">
      <c r="A56" t="s">
        <v>33</v>
      </c>
      <c r="B56">
        <v>2014</v>
      </c>
      <c r="C56" t="s">
        <v>40</v>
      </c>
      <c r="D56" s="5">
        <v>41821</v>
      </c>
      <c r="E56">
        <v>123.8</v>
      </c>
      <c r="F56">
        <v>126.4</v>
      </c>
      <c r="G56">
        <v>118</v>
      </c>
      <c r="H56">
        <v>121.6</v>
      </c>
      <c r="I56">
        <v>103.5</v>
      </c>
      <c r="J56">
        <v>133.69999999999999</v>
      </c>
      <c r="K56">
        <v>172.4</v>
      </c>
      <c r="L56">
        <v>113.1</v>
      </c>
      <c r="M56">
        <v>102.7</v>
      </c>
      <c r="N56">
        <v>120</v>
      </c>
      <c r="O56">
        <v>113.8</v>
      </c>
      <c r="P56">
        <v>123.4</v>
      </c>
      <c r="Q56">
        <v>127.1</v>
      </c>
      <c r="R56">
        <v>121</v>
      </c>
      <c r="S56">
        <v>118</v>
      </c>
      <c r="T56">
        <v>113.6</v>
      </c>
      <c r="U56">
        <v>117.4</v>
      </c>
      <c r="V56">
        <v>114.8</v>
      </c>
      <c r="W56">
        <v>111.6</v>
      </c>
      <c r="X56">
        <v>114.9</v>
      </c>
      <c r="Y56">
        <v>111.5</v>
      </c>
      <c r="Z56">
        <v>113</v>
      </c>
      <c r="AA56">
        <v>112.4</v>
      </c>
      <c r="AB56">
        <v>117.8</v>
      </c>
      <c r="AC56">
        <v>109.7</v>
      </c>
      <c r="AD56">
        <v>113.5</v>
      </c>
      <c r="AE56">
        <v>118.9</v>
      </c>
    </row>
    <row r="57" spans="1:31" x14ac:dyDescent="0.25">
      <c r="A57" t="s">
        <v>34</v>
      </c>
      <c r="B57">
        <v>2014</v>
      </c>
      <c r="C57" t="s">
        <v>40</v>
      </c>
      <c r="D57" s="5">
        <v>41821</v>
      </c>
      <c r="E57">
        <v>122.4</v>
      </c>
      <c r="F57">
        <v>123.9</v>
      </c>
      <c r="G57">
        <v>117.8</v>
      </c>
      <c r="H57">
        <v>121</v>
      </c>
      <c r="I57">
        <v>107.9</v>
      </c>
      <c r="J57">
        <v>131.19999999999999</v>
      </c>
      <c r="K57">
        <v>157.69999999999999</v>
      </c>
      <c r="L57">
        <v>113.2</v>
      </c>
      <c r="M57">
        <v>104.1</v>
      </c>
      <c r="N57">
        <v>115.5</v>
      </c>
      <c r="O57">
        <v>114.8</v>
      </c>
      <c r="P57">
        <v>122.1</v>
      </c>
      <c r="Q57">
        <v>124.7</v>
      </c>
      <c r="R57">
        <v>118.8</v>
      </c>
      <c r="S57">
        <v>119.6</v>
      </c>
      <c r="T57">
        <v>116.3</v>
      </c>
      <c r="U57">
        <v>119.1</v>
      </c>
      <c r="V57">
        <v>114.8</v>
      </c>
      <c r="W57">
        <v>113.9</v>
      </c>
      <c r="X57">
        <v>115.2</v>
      </c>
      <c r="Y57">
        <v>112.7</v>
      </c>
      <c r="Z57">
        <v>113.1</v>
      </c>
      <c r="AA57">
        <v>112.1</v>
      </c>
      <c r="AB57">
        <v>116.8</v>
      </c>
      <c r="AC57">
        <v>109.2</v>
      </c>
      <c r="AD57">
        <v>113.3</v>
      </c>
      <c r="AE57">
        <v>119.2</v>
      </c>
    </row>
    <row r="58" spans="1:31" x14ac:dyDescent="0.25">
      <c r="A58" t="s">
        <v>30</v>
      </c>
      <c r="B58">
        <v>2014</v>
      </c>
      <c r="C58" t="s">
        <v>40</v>
      </c>
      <c r="D58" s="5">
        <v>41821</v>
      </c>
      <c r="E58">
        <v>121.7</v>
      </c>
      <c r="F58">
        <v>122.5</v>
      </c>
      <c r="G58">
        <v>117.7</v>
      </c>
      <c r="H58">
        <v>120.6</v>
      </c>
      <c r="I58">
        <v>110.4</v>
      </c>
      <c r="J58">
        <v>129.1</v>
      </c>
      <c r="K58">
        <v>150.1</v>
      </c>
      <c r="L58">
        <v>113.2</v>
      </c>
      <c r="M58">
        <v>104.8</v>
      </c>
      <c r="N58">
        <v>113.3</v>
      </c>
      <c r="O58">
        <v>115.6</v>
      </c>
      <c r="P58">
        <v>120.9</v>
      </c>
      <c r="Q58">
        <v>123.3</v>
      </c>
      <c r="R58">
        <v>118</v>
      </c>
      <c r="S58">
        <v>120.7</v>
      </c>
      <c r="T58">
        <v>118.3</v>
      </c>
      <c r="U58">
        <v>120.3</v>
      </c>
      <c r="W58">
        <v>115.3</v>
      </c>
      <c r="X58">
        <v>115.4</v>
      </c>
      <c r="Y58">
        <v>113.4</v>
      </c>
      <c r="Z58">
        <v>113.2</v>
      </c>
      <c r="AA58">
        <v>111.8</v>
      </c>
      <c r="AB58">
        <v>115.5</v>
      </c>
      <c r="AC58">
        <v>108.8</v>
      </c>
      <c r="AD58">
        <v>113.1</v>
      </c>
      <c r="AE58">
        <v>119.5</v>
      </c>
    </row>
    <row r="59" spans="1:31" x14ac:dyDescent="0.25">
      <c r="A59" t="s">
        <v>30</v>
      </c>
      <c r="B59">
        <v>2014</v>
      </c>
      <c r="C59" t="s">
        <v>41</v>
      </c>
      <c r="D59" s="5">
        <v>41852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>
        <v>118.8</v>
      </c>
      <c r="S59">
        <v>120.9</v>
      </c>
      <c r="T59">
        <v>118.8</v>
      </c>
      <c r="U59">
        <v>120.7</v>
      </c>
      <c r="W59">
        <v>115.4</v>
      </c>
      <c r="X59">
        <v>115.9</v>
      </c>
      <c r="Y59">
        <v>114</v>
      </c>
      <c r="Z59">
        <v>113.2</v>
      </c>
      <c r="AA59">
        <v>112.2</v>
      </c>
      <c r="AB59">
        <v>116.2</v>
      </c>
      <c r="AC59">
        <v>109.4</v>
      </c>
      <c r="AD59">
        <v>113.5</v>
      </c>
      <c r="AE59">
        <v>120.7</v>
      </c>
    </row>
    <row r="60" spans="1:31" x14ac:dyDescent="0.25">
      <c r="A60" t="s">
        <v>33</v>
      </c>
      <c r="B60">
        <v>2014</v>
      </c>
      <c r="C60" t="s">
        <v>41</v>
      </c>
      <c r="D60" s="5">
        <v>41852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>
        <v>123</v>
      </c>
      <c r="S60">
        <v>118.6</v>
      </c>
      <c r="T60">
        <v>114.1</v>
      </c>
      <c r="U60">
        <v>117.9</v>
      </c>
      <c r="V60">
        <v>115.5</v>
      </c>
      <c r="W60">
        <v>111.8</v>
      </c>
      <c r="X60">
        <v>115.3</v>
      </c>
      <c r="Y60">
        <v>112.2</v>
      </c>
      <c r="Z60">
        <v>112.5</v>
      </c>
      <c r="AA60">
        <v>112.9</v>
      </c>
      <c r="AB60">
        <v>119.2</v>
      </c>
      <c r="AC60">
        <v>110.5</v>
      </c>
      <c r="AD60">
        <v>113.9</v>
      </c>
      <c r="AE60">
        <v>119.9</v>
      </c>
    </row>
    <row r="61" spans="1:31" x14ac:dyDescent="0.25">
      <c r="A61" t="s">
        <v>34</v>
      </c>
      <c r="B61">
        <v>2014</v>
      </c>
      <c r="C61" t="s">
        <v>41</v>
      </c>
      <c r="D61" s="5">
        <v>41852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>
        <v>119.9</v>
      </c>
      <c r="S61">
        <v>120</v>
      </c>
      <c r="T61">
        <v>116.8</v>
      </c>
      <c r="U61">
        <v>119.6</v>
      </c>
      <c r="V61">
        <v>115.5</v>
      </c>
      <c r="W61">
        <v>114</v>
      </c>
      <c r="X61">
        <v>115.6</v>
      </c>
      <c r="Y61">
        <v>113.3</v>
      </c>
      <c r="Z61">
        <v>112.8</v>
      </c>
      <c r="AA61">
        <v>112.6</v>
      </c>
      <c r="AB61">
        <v>118</v>
      </c>
      <c r="AC61">
        <v>109.9</v>
      </c>
      <c r="AD61">
        <v>113.7</v>
      </c>
      <c r="AE61">
        <v>120.3</v>
      </c>
    </row>
    <row r="62" spans="1:31" x14ac:dyDescent="0.25">
      <c r="A62" t="s">
        <v>30</v>
      </c>
      <c r="B62">
        <v>2014</v>
      </c>
      <c r="C62" t="s">
        <v>42</v>
      </c>
      <c r="D62" s="5">
        <v>41883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>
        <v>119.5</v>
      </c>
      <c r="S62">
        <v>121.7</v>
      </c>
      <c r="T62">
        <v>119.2</v>
      </c>
      <c r="U62">
        <v>121.3</v>
      </c>
      <c r="W62">
        <v>115.8</v>
      </c>
      <c r="X62">
        <v>116.7</v>
      </c>
      <c r="Y62">
        <v>114.5</v>
      </c>
      <c r="Z62">
        <v>112.8</v>
      </c>
      <c r="AA62">
        <v>112.6</v>
      </c>
      <c r="AB62">
        <v>116.6</v>
      </c>
      <c r="AC62">
        <v>109.1</v>
      </c>
      <c r="AD62">
        <v>113.7</v>
      </c>
      <c r="AE62">
        <v>120.9</v>
      </c>
    </row>
    <row r="63" spans="1:31" x14ac:dyDescent="0.25">
      <c r="A63" t="s">
        <v>33</v>
      </c>
      <c r="B63">
        <v>2014</v>
      </c>
      <c r="C63" t="s">
        <v>42</v>
      </c>
      <c r="D63" s="5">
        <v>41883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>
        <v>124.3</v>
      </c>
      <c r="S63">
        <v>119.2</v>
      </c>
      <c r="T63">
        <v>114.5</v>
      </c>
      <c r="U63">
        <v>118.4</v>
      </c>
      <c r="V63">
        <v>116.1</v>
      </c>
      <c r="W63">
        <v>111.8</v>
      </c>
      <c r="X63">
        <v>115.5</v>
      </c>
      <c r="Y63">
        <v>112.3</v>
      </c>
      <c r="Z63">
        <v>111.2</v>
      </c>
      <c r="AA63">
        <v>113.4</v>
      </c>
      <c r="AB63">
        <v>120</v>
      </c>
      <c r="AC63">
        <v>110</v>
      </c>
      <c r="AD63">
        <v>113.6</v>
      </c>
      <c r="AE63">
        <v>119.2</v>
      </c>
    </row>
    <row r="64" spans="1:31" x14ac:dyDescent="0.25">
      <c r="A64" t="s">
        <v>34</v>
      </c>
      <c r="B64">
        <v>2014</v>
      </c>
      <c r="C64" t="s">
        <v>42</v>
      </c>
      <c r="D64" s="5">
        <v>41883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>
        <v>120.8</v>
      </c>
      <c r="S64">
        <v>120.7</v>
      </c>
      <c r="T64">
        <v>117.2</v>
      </c>
      <c r="U64">
        <v>120.1</v>
      </c>
      <c r="V64">
        <v>116.1</v>
      </c>
      <c r="W64">
        <v>114.3</v>
      </c>
      <c r="X64">
        <v>116.1</v>
      </c>
      <c r="Y64">
        <v>113.7</v>
      </c>
      <c r="Z64">
        <v>112</v>
      </c>
      <c r="AA64">
        <v>113.1</v>
      </c>
      <c r="AB64">
        <v>118.6</v>
      </c>
      <c r="AC64">
        <v>109.5</v>
      </c>
      <c r="AD64">
        <v>113.7</v>
      </c>
      <c r="AE64">
        <v>120.1</v>
      </c>
    </row>
    <row r="65" spans="1:31" x14ac:dyDescent="0.25">
      <c r="A65" t="s">
        <v>34</v>
      </c>
      <c r="B65">
        <v>2014</v>
      </c>
      <c r="C65" t="s">
        <v>43</v>
      </c>
      <c r="D65" s="5">
        <v>41913</v>
      </c>
      <c r="E65">
        <v>123.2</v>
      </c>
      <c r="F65">
        <v>123.8</v>
      </c>
      <c r="G65">
        <v>118.1</v>
      </c>
      <c r="H65">
        <v>123.2</v>
      </c>
      <c r="I65">
        <v>107.9</v>
      </c>
      <c r="J65">
        <v>126.4</v>
      </c>
      <c r="K65">
        <v>156.80000000000001</v>
      </c>
      <c r="L65">
        <v>116.1</v>
      </c>
      <c r="M65">
        <v>103.1</v>
      </c>
      <c r="N65">
        <v>118.1</v>
      </c>
      <c r="O65">
        <v>116.1</v>
      </c>
      <c r="P65">
        <v>124.5</v>
      </c>
      <c r="Q65">
        <v>125.4</v>
      </c>
      <c r="R65">
        <v>121.1</v>
      </c>
      <c r="S65">
        <v>121.5</v>
      </c>
      <c r="T65">
        <v>118.1</v>
      </c>
      <c r="U65">
        <v>121</v>
      </c>
      <c r="V65">
        <v>116.7</v>
      </c>
      <c r="W65">
        <v>114.7</v>
      </c>
      <c r="X65">
        <v>116.7</v>
      </c>
      <c r="Y65">
        <v>114.3</v>
      </c>
      <c r="Z65">
        <v>111.8</v>
      </c>
      <c r="AA65">
        <v>113.3</v>
      </c>
      <c r="AB65">
        <v>118.8</v>
      </c>
      <c r="AC65">
        <v>109.6</v>
      </c>
      <c r="AD65">
        <v>113.9</v>
      </c>
      <c r="AE65">
        <v>120.1</v>
      </c>
    </row>
    <row r="66" spans="1:31" x14ac:dyDescent="0.25">
      <c r="A66" t="s">
        <v>30</v>
      </c>
      <c r="B66">
        <v>2014</v>
      </c>
      <c r="C66" t="s">
        <v>43</v>
      </c>
      <c r="D66" s="5">
        <v>41913</v>
      </c>
      <c r="E66">
        <v>122.6</v>
      </c>
      <c r="F66">
        <v>122.5</v>
      </c>
      <c r="G66">
        <v>118.3</v>
      </c>
      <c r="H66">
        <v>123.2</v>
      </c>
      <c r="I66">
        <v>110.5</v>
      </c>
      <c r="J66">
        <v>128.9</v>
      </c>
      <c r="K66">
        <v>155.30000000000001</v>
      </c>
      <c r="L66">
        <v>115.5</v>
      </c>
      <c r="M66">
        <v>104</v>
      </c>
      <c r="N66">
        <v>115.3</v>
      </c>
      <c r="O66">
        <v>116.8</v>
      </c>
      <c r="P66">
        <v>123.2</v>
      </c>
      <c r="Q66">
        <v>125.1</v>
      </c>
      <c r="R66">
        <v>120</v>
      </c>
      <c r="S66">
        <v>122.7</v>
      </c>
      <c r="T66">
        <v>120.3</v>
      </c>
      <c r="U66">
        <v>122.3</v>
      </c>
      <c r="W66">
        <v>116.4</v>
      </c>
      <c r="X66">
        <v>117.5</v>
      </c>
      <c r="Y66">
        <v>115.3</v>
      </c>
      <c r="Z66">
        <v>112.6</v>
      </c>
      <c r="AA66">
        <v>113</v>
      </c>
      <c r="AB66">
        <v>116.9</v>
      </c>
      <c r="AC66">
        <v>109.3</v>
      </c>
      <c r="AD66">
        <v>114</v>
      </c>
      <c r="AE66">
        <v>121</v>
      </c>
    </row>
    <row r="67" spans="1:31" x14ac:dyDescent="0.25">
      <c r="A67" t="s">
        <v>33</v>
      </c>
      <c r="B67">
        <v>2014</v>
      </c>
      <c r="C67" t="s">
        <v>43</v>
      </c>
      <c r="D67" s="5">
        <v>41913</v>
      </c>
      <c r="E67">
        <v>124.6</v>
      </c>
      <c r="F67">
        <v>126.1</v>
      </c>
      <c r="G67">
        <v>117.8</v>
      </c>
      <c r="H67">
        <v>123.1</v>
      </c>
      <c r="I67">
        <v>103.5</v>
      </c>
      <c r="J67">
        <v>123.5</v>
      </c>
      <c r="K67">
        <v>159.6</v>
      </c>
      <c r="L67">
        <v>117.4</v>
      </c>
      <c r="M67">
        <v>101.2</v>
      </c>
      <c r="N67">
        <v>123.8</v>
      </c>
      <c r="O67">
        <v>115.2</v>
      </c>
      <c r="P67">
        <v>125.9</v>
      </c>
      <c r="Q67">
        <v>125.8</v>
      </c>
      <c r="R67">
        <v>124.3</v>
      </c>
      <c r="S67">
        <v>119.6</v>
      </c>
      <c r="T67">
        <v>114.9</v>
      </c>
      <c r="U67">
        <v>118.9</v>
      </c>
      <c r="V67">
        <v>116.7</v>
      </c>
      <c r="W67">
        <v>112</v>
      </c>
      <c r="X67">
        <v>115.8</v>
      </c>
      <c r="Y67">
        <v>112.6</v>
      </c>
      <c r="Z67">
        <v>111</v>
      </c>
      <c r="AA67">
        <v>113.6</v>
      </c>
      <c r="AB67">
        <v>120.2</v>
      </c>
      <c r="AC67">
        <v>110.1</v>
      </c>
      <c r="AD67">
        <v>113.7</v>
      </c>
      <c r="AE67">
        <v>119.1</v>
      </c>
    </row>
    <row r="68" spans="1:31" x14ac:dyDescent="0.25">
      <c r="A68" t="s">
        <v>34</v>
      </c>
      <c r="B68">
        <v>2014</v>
      </c>
      <c r="C68" t="s">
        <v>44</v>
      </c>
      <c r="D68" s="5">
        <v>41944</v>
      </c>
      <c r="E68">
        <v>123.3</v>
      </c>
      <c r="F68">
        <v>123.7</v>
      </c>
      <c r="G68">
        <v>121</v>
      </c>
      <c r="H68">
        <v>124.2</v>
      </c>
      <c r="I68">
        <v>107.8</v>
      </c>
      <c r="J68">
        <v>125.7</v>
      </c>
      <c r="K68">
        <v>152.4</v>
      </c>
      <c r="L68">
        <v>117.2</v>
      </c>
      <c r="M68">
        <v>102.1</v>
      </c>
      <c r="N68">
        <v>118.7</v>
      </c>
      <c r="O68">
        <v>116.4</v>
      </c>
      <c r="P68">
        <v>125.6</v>
      </c>
      <c r="Q68">
        <v>125.1</v>
      </c>
      <c r="R68">
        <v>122.1</v>
      </c>
      <c r="S68">
        <v>122.1</v>
      </c>
      <c r="T68">
        <v>118.4</v>
      </c>
      <c r="U68">
        <v>121.6</v>
      </c>
      <c r="V68">
        <v>117.1</v>
      </c>
      <c r="W68">
        <v>115.5</v>
      </c>
      <c r="X68">
        <v>117.3</v>
      </c>
      <c r="Y68">
        <v>114.8</v>
      </c>
      <c r="Z68">
        <v>110.8</v>
      </c>
      <c r="AA68">
        <v>113.7</v>
      </c>
      <c r="AB68">
        <v>119</v>
      </c>
      <c r="AC68">
        <v>109.1</v>
      </c>
      <c r="AD68">
        <v>113.8</v>
      </c>
      <c r="AE68">
        <v>120.1</v>
      </c>
    </row>
    <row r="69" spans="1:31" x14ac:dyDescent="0.25">
      <c r="A69" t="s">
        <v>33</v>
      </c>
      <c r="B69">
        <v>2014</v>
      </c>
      <c r="C69" t="s">
        <v>44</v>
      </c>
      <c r="D69" s="5">
        <v>41944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>
        <v>125.8</v>
      </c>
      <c r="S69">
        <v>120.3</v>
      </c>
      <c r="T69">
        <v>115.4</v>
      </c>
      <c r="U69">
        <v>119.5</v>
      </c>
      <c r="V69">
        <v>117.1</v>
      </c>
      <c r="W69">
        <v>112.6</v>
      </c>
      <c r="X69">
        <v>116.4</v>
      </c>
      <c r="Y69">
        <v>113</v>
      </c>
      <c r="Z69">
        <v>109.7</v>
      </c>
      <c r="AA69">
        <v>114</v>
      </c>
      <c r="AB69">
        <v>120.3</v>
      </c>
      <c r="AC69">
        <v>109.6</v>
      </c>
      <c r="AD69">
        <v>113.4</v>
      </c>
      <c r="AE69">
        <v>119</v>
      </c>
    </row>
    <row r="70" spans="1:31" x14ac:dyDescent="0.25">
      <c r="A70" t="s">
        <v>30</v>
      </c>
      <c r="B70">
        <v>2014</v>
      </c>
      <c r="C70" t="s">
        <v>44</v>
      </c>
      <c r="D70" s="5">
        <v>41944</v>
      </c>
      <c r="E70">
        <v>122.7</v>
      </c>
      <c r="F70">
        <v>122.6</v>
      </c>
      <c r="G70">
        <v>119.9</v>
      </c>
      <c r="H70">
        <v>124</v>
      </c>
      <c r="I70">
        <v>110.5</v>
      </c>
      <c r="J70">
        <v>128.80000000000001</v>
      </c>
      <c r="K70">
        <v>152</v>
      </c>
      <c r="L70">
        <v>116.2</v>
      </c>
      <c r="M70">
        <v>103.3</v>
      </c>
      <c r="N70">
        <v>115.8</v>
      </c>
      <c r="O70">
        <v>116.8</v>
      </c>
      <c r="P70">
        <v>124.5</v>
      </c>
      <c r="Q70">
        <v>124.9</v>
      </c>
      <c r="R70">
        <v>120.8</v>
      </c>
      <c r="S70">
        <v>123.3</v>
      </c>
      <c r="T70">
        <v>120.5</v>
      </c>
      <c r="U70">
        <v>122.9</v>
      </c>
      <c r="W70">
        <v>117.3</v>
      </c>
      <c r="X70">
        <v>118.1</v>
      </c>
      <c r="Y70">
        <v>115.9</v>
      </c>
      <c r="Z70">
        <v>112</v>
      </c>
      <c r="AA70">
        <v>113.3</v>
      </c>
      <c r="AB70">
        <v>117.2</v>
      </c>
      <c r="AC70">
        <v>108.8</v>
      </c>
      <c r="AD70">
        <v>114.1</v>
      </c>
      <c r="AE70">
        <v>121.1</v>
      </c>
    </row>
    <row r="71" spans="1:31" x14ac:dyDescent="0.25">
      <c r="A71" t="s">
        <v>30</v>
      </c>
      <c r="B71">
        <v>2014</v>
      </c>
      <c r="C71" t="s">
        <v>45</v>
      </c>
      <c r="D71" s="5">
        <v>41974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>
        <v>121.7</v>
      </c>
      <c r="S71">
        <v>123.8</v>
      </c>
      <c r="T71">
        <v>120.6</v>
      </c>
      <c r="U71">
        <v>123.3</v>
      </c>
      <c r="W71">
        <v>117.4</v>
      </c>
      <c r="X71">
        <v>118.2</v>
      </c>
      <c r="Y71">
        <v>116.2</v>
      </c>
      <c r="Z71">
        <v>111.5</v>
      </c>
      <c r="AA71">
        <v>113.3</v>
      </c>
      <c r="AB71">
        <v>117.7</v>
      </c>
      <c r="AC71">
        <v>109.4</v>
      </c>
      <c r="AD71">
        <v>114.2</v>
      </c>
      <c r="AE71">
        <v>120.3</v>
      </c>
    </row>
    <row r="72" spans="1:31" x14ac:dyDescent="0.25">
      <c r="A72" t="s">
        <v>33</v>
      </c>
      <c r="B72">
        <v>2014</v>
      </c>
      <c r="C72" t="s">
        <v>45</v>
      </c>
      <c r="D72" s="5">
        <v>41974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>
        <v>126.4</v>
      </c>
      <c r="S72">
        <v>120.7</v>
      </c>
      <c r="T72">
        <v>115.8</v>
      </c>
      <c r="U72">
        <v>120</v>
      </c>
      <c r="V72">
        <v>116.5</v>
      </c>
      <c r="W72">
        <v>113</v>
      </c>
      <c r="X72">
        <v>116.8</v>
      </c>
      <c r="Y72">
        <v>113.2</v>
      </c>
      <c r="Z72">
        <v>108.8</v>
      </c>
      <c r="AA72">
        <v>114.3</v>
      </c>
      <c r="AB72">
        <v>120.7</v>
      </c>
      <c r="AC72">
        <v>110.4</v>
      </c>
      <c r="AD72">
        <v>113.4</v>
      </c>
      <c r="AE72">
        <v>118.4</v>
      </c>
    </row>
    <row r="73" spans="1:31" x14ac:dyDescent="0.25">
      <c r="A73" t="s">
        <v>34</v>
      </c>
      <c r="B73">
        <v>2014</v>
      </c>
      <c r="C73" t="s">
        <v>45</v>
      </c>
      <c r="D73" s="5">
        <v>41974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>
        <v>123</v>
      </c>
      <c r="S73">
        <v>122.6</v>
      </c>
      <c r="T73">
        <v>118.6</v>
      </c>
      <c r="U73">
        <v>122</v>
      </c>
      <c r="V73">
        <v>116.5</v>
      </c>
      <c r="W73">
        <v>115.7</v>
      </c>
      <c r="X73">
        <v>117.5</v>
      </c>
      <c r="Y73">
        <v>115.1</v>
      </c>
      <c r="Z73">
        <v>110.1</v>
      </c>
      <c r="AA73">
        <v>113.9</v>
      </c>
      <c r="AB73">
        <v>119.5</v>
      </c>
      <c r="AC73">
        <v>109.8</v>
      </c>
      <c r="AD73">
        <v>113.8</v>
      </c>
      <c r="AE73">
        <v>119.4</v>
      </c>
    </row>
    <row r="74" spans="1:31" x14ac:dyDescent="0.25">
      <c r="A74" t="s">
        <v>30</v>
      </c>
      <c r="B74">
        <v>2015</v>
      </c>
      <c r="C74" t="s">
        <v>31</v>
      </c>
      <c r="D74" s="5">
        <v>42005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>
        <v>122.7</v>
      </c>
      <c r="S74">
        <v>124.4</v>
      </c>
      <c r="T74">
        <v>121.6</v>
      </c>
      <c r="U74">
        <v>124</v>
      </c>
      <c r="W74">
        <v>118.4</v>
      </c>
      <c r="X74">
        <v>118.9</v>
      </c>
      <c r="Y74">
        <v>116.6</v>
      </c>
      <c r="Z74">
        <v>111</v>
      </c>
      <c r="AA74">
        <v>114</v>
      </c>
      <c r="AB74">
        <v>118.2</v>
      </c>
      <c r="AC74">
        <v>110.2</v>
      </c>
      <c r="AD74">
        <v>114.5</v>
      </c>
      <c r="AE74">
        <v>120.3</v>
      </c>
    </row>
    <row r="75" spans="1:31" x14ac:dyDescent="0.25">
      <c r="A75" t="s">
        <v>33</v>
      </c>
      <c r="B75">
        <v>2015</v>
      </c>
      <c r="C75" t="s">
        <v>31</v>
      </c>
      <c r="D75" s="5">
        <v>42005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>
        <v>127.4</v>
      </c>
      <c r="S75">
        <v>121</v>
      </c>
      <c r="T75">
        <v>116.1</v>
      </c>
      <c r="U75">
        <v>120.2</v>
      </c>
      <c r="V75">
        <v>117.3</v>
      </c>
      <c r="W75">
        <v>113.4</v>
      </c>
      <c r="X75">
        <v>117.2</v>
      </c>
      <c r="Y75">
        <v>113.7</v>
      </c>
      <c r="Z75">
        <v>107.9</v>
      </c>
      <c r="AA75">
        <v>114.6</v>
      </c>
      <c r="AB75">
        <v>120.8</v>
      </c>
      <c r="AC75">
        <v>111.4</v>
      </c>
      <c r="AD75">
        <v>113.4</v>
      </c>
      <c r="AE75">
        <v>118.5</v>
      </c>
    </row>
    <row r="76" spans="1:31" x14ac:dyDescent="0.25">
      <c r="A76" t="s">
        <v>34</v>
      </c>
      <c r="B76">
        <v>2015</v>
      </c>
      <c r="C76" t="s">
        <v>31</v>
      </c>
      <c r="D76" s="5">
        <v>42005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>
        <v>124</v>
      </c>
      <c r="S76">
        <v>123.1</v>
      </c>
      <c r="T76">
        <v>119.3</v>
      </c>
      <c r="U76">
        <v>122.5</v>
      </c>
      <c r="V76">
        <v>117.3</v>
      </c>
      <c r="W76">
        <v>116.5</v>
      </c>
      <c r="X76">
        <v>118.1</v>
      </c>
      <c r="Y76">
        <v>115.5</v>
      </c>
      <c r="Z76">
        <v>109.4</v>
      </c>
      <c r="AA76">
        <v>114.3</v>
      </c>
      <c r="AB76">
        <v>119.7</v>
      </c>
      <c r="AC76">
        <v>110.7</v>
      </c>
      <c r="AD76">
        <v>114</v>
      </c>
      <c r="AE76">
        <v>119.5</v>
      </c>
    </row>
    <row r="77" spans="1:31" x14ac:dyDescent="0.25">
      <c r="A77" t="s">
        <v>33</v>
      </c>
      <c r="B77">
        <v>2015</v>
      </c>
      <c r="C77" t="s">
        <v>35</v>
      </c>
      <c r="D77" s="5">
        <v>42036</v>
      </c>
      <c r="E77">
        <v>124.3</v>
      </c>
      <c r="F77">
        <v>126.5</v>
      </c>
      <c r="G77">
        <v>119.5</v>
      </c>
      <c r="H77">
        <v>125.6</v>
      </c>
      <c r="I77">
        <v>104.9</v>
      </c>
      <c r="J77">
        <v>121.6</v>
      </c>
      <c r="K77">
        <v>131.80000000000001</v>
      </c>
      <c r="L77">
        <v>125.1</v>
      </c>
      <c r="M77">
        <v>95</v>
      </c>
      <c r="N77">
        <v>127.7</v>
      </c>
      <c r="O77">
        <v>116.8</v>
      </c>
      <c r="P77">
        <v>128.6</v>
      </c>
      <c r="Q77">
        <v>123.7</v>
      </c>
      <c r="R77">
        <v>128.1</v>
      </c>
      <c r="S77">
        <v>121.3</v>
      </c>
      <c r="T77">
        <v>116.5</v>
      </c>
      <c r="U77">
        <v>120.6</v>
      </c>
      <c r="V77">
        <v>118.1</v>
      </c>
      <c r="W77">
        <v>114</v>
      </c>
      <c r="X77">
        <v>117.7</v>
      </c>
      <c r="Y77">
        <v>114.1</v>
      </c>
      <c r="Z77">
        <v>106.8</v>
      </c>
      <c r="AA77">
        <v>114.9</v>
      </c>
      <c r="AB77">
        <v>120.4</v>
      </c>
      <c r="AC77">
        <v>111.7</v>
      </c>
      <c r="AD77">
        <v>113.2</v>
      </c>
      <c r="AE77">
        <v>118.7</v>
      </c>
    </row>
    <row r="78" spans="1:31" x14ac:dyDescent="0.25">
      <c r="A78" t="s">
        <v>34</v>
      </c>
      <c r="B78">
        <v>2015</v>
      </c>
      <c r="C78" t="s">
        <v>35</v>
      </c>
      <c r="D78" s="5">
        <v>42036</v>
      </c>
      <c r="E78">
        <v>123.7</v>
      </c>
      <c r="F78">
        <v>125.1</v>
      </c>
      <c r="G78">
        <v>121.1</v>
      </c>
      <c r="H78">
        <v>125.7</v>
      </c>
      <c r="I78">
        <v>109.1</v>
      </c>
      <c r="J78">
        <v>125.8</v>
      </c>
      <c r="K78">
        <v>129.4</v>
      </c>
      <c r="L78">
        <v>120.9</v>
      </c>
      <c r="M78">
        <v>98.3</v>
      </c>
      <c r="N78">
        <v>121.6</v>
      </c>
      <c r="O78">
        <v>118</v>
      </c>
      <c r="P78">
        <v>127.6</v>
      </c>
      <c r="Q78">
        <v>123.1</v>
      </c>
      <c r="R78">
        <v>125.2</v>
      </c>
      <c r="S78">
        <v>123.8</v>
      </c>
      <c r="T78">
        <v>120.1</v>
      </c>
      <c r="U78">
        <v>123.3</v>
      </c>
      <c r="V78">
        <v>118.1</v>
      </c>
      <c r="W78">
        <v>117.7</v>
      </c>
      <c r="X78">
        <v>118.7</v>
      </c>
      <c r="Y78">
        <v>116.3</v>
      </c>
      <c r="Z78">
        <v>108.7</v>
      </c>
      <c r="AA78">
        <v>114.9</v>
      </c>
      <c r="AB78">
        <v>119.7</v>
      </c>
      <c r="AC78">
        <v>111.2</v>
      </c>
      <c r="AD78">
        <v>114.1</v>
      </c>
      <c r="AE78">
        <v>119.7</v>
      </c>
    </row>
    <row r="79" spans="1:31" x14ac:dyDescent="0.25">
      <c r="A79" t="s">
        <v>30</v>
      </c>
      <c r="B79">
        <v>2015</v>
      </c>
      <c r="C79" t="s">
        <v>35</v>
      </c>
      <c r="D79" s="5">
        <v>42036</v>
      </c>
      <c r="E79">
        <v>123.4</v>
      </c>
      <c r="F79">
        <v>124.4</v>
      </c>
      <c r="G79">
        <v>122.1</v>
      </c>
      <c r="H79">
        <v>125.8</v>
      </c>
      <c r="I79">
        <v>111.5</v>
      </c>
      <c r="J79">
        <v>129.4</v>
      </c>
      <c r="K79">
        <v>128.19999999999999</v>
      </c>
      <c r="L79">
        <v>118.8</v>
      </c>
      <c r="M79">
        <v>100</v>
      </c>
      <c r="N79">
        <v>118.6</v>
      </c>
      <c r="O79">
        <v>118.8</v>
      </c>
      <c r="P79">
        <v>126.8</v>
      </c>
      <c r="Q79">
        <v>122.8</v>
      </c>
      <c r="R79">
        <v>124.2</v>
      </c>
      <c r="S79">
        <v>125.4</v>
      </c>
      <c r="T79">
        <v>122.7</v>
      </c>
      <c r="U79">
        <v>125</v>
      </c>
      <c r="W79">
        <v>120</v>
      </c>
      <c r="X79">
        <v>119.6</v>
      </c>
      <c r="Y79">
        <v>117.7</v>
      </c>
      <c r="Z79">
        <v>110.9</v>
      </c>
      <c r="AA79">
        <v>114.8</v>
      </c>
      <c r="AB79">
        <v>118.7</v>
      </c>
      <c r="AC79">
        <v>110.8</v>
      </c>
      <c r="AD79">
        <v>115</v>
      </c>
      <c r="AE79">
        <v>120.6</v>
      </c>
    </row>
    <row r="80" spans="1:31" x14ac:dyDescent="0.25">
      <c r="A80" t="s">
        <v>30</v>
      </c>
      <c r="B80">
        <v>2015</v>
      </c>
      <c r="C80" t="s">
        <v>36</v>
      </c>
      <c r="D80" s="5">
        <v>42064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>
        <v>124.7</v>
      </c>
      <c r="S80">
        <v>126</v>
      </c>
      <c r="T80">
        <v>122.9</v>
      </c>
      <c r="U80">
        <v>125.5</v>
      </c>
      <c r="W80">
        <v>120.6</v>
      </c>
      <c r="X80">
        <v>120.2</v>
      </c>
      <c r="Y80">
        <v>118.2</v>
      </c>
      <c r="Z80">
        <v>111.6</v>
      </c>
      <c r="AA80">
        <v>115.5</v>
      </c>
      <c r="AB80">
        <v>119.4</v>
      </c>
      <c r="AC80">
        <v>110.8</v>
      </c>
      <c r="AD80">
        <v>115.5</v>
      </c>
      <c r="AE80">
        <v>121.1</v>
      </c>
    </row>
    <row r="81" spans="1:31" x14ac:dyDescent="0.25">
      <c r="A81" t="s">
        <v>33</v>
      </c>
      <c r="B81">
        <v>2015</v>
      </c>
      <c r="C81" t="s">
        <v>36</v>
      </c>
      <c r="D81" s="5">
        <v>42064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>
        <v>128.80000000000001</v>
      </c>
      <c r="S81">
        <v>121.7</v>
      </c>
      <c r="T81">
        <v>116.9</v>
      </c>
      <c r="U81">
        <v>120.9</v>
      </c>
      <c r="V81">
        <v>118.6</v>
      </c>
      <c r="W81">
        <v>114.4</v>
      </c>
      <c r="X81">
        <v>118</v>
      </c>
      <c r="Y81">
        <v>114.3</v>
      </c>
      <c r="Z81">
        <v>108.4</v>
      </c>
      <c r="AA81">
        <v>115.4</v>
      </c>
      <c r="AB81">
        <v>120.6</v>
      </c>
      <c r="AC81">
        <v>111.3</v>
      </c>
      <c r="AD81">
        <v>113.8</v>
      </c>
      <c r="AE81">
        <v>119.1</v>
      </c>
    </row>
    <row r="82" spans="1:31" x14ac:dyDescent="0.25">
      <c r="A82" t="s">
        <v>34</v>
      </c>
      <c r="B82">
        <v>2015</v>
      </c>
      <c r="C82" t="s">
        <v>36</v>
      </c>
      <c r="D82" s="5">
        <v>42064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>
        <v>125.8</v>
      </c>
      <c r="S82">
        <v>124.3</v>
      </c>
      <c r="T82">
        <v>120.4</v>
      </c>
      <c r="U82">
        <v>123.7</v>
      </c>
      <c r="V82">
        <v>118.6</v>
      </c>
      <c r="W82">
        <v>118.3</v>
      </c>
      <c r="X82">
        <v>119.2</v>
      </c>
      <c r="Y82">
        <v>116.7</v>
      </c>
      <c r="Z82">
        <v>109.9</v>
      </c>
      <c r="AA82">
        <v>115.4</v>
      </c>
      <c r="AB82">
        <v>120.1</v>
      </c>
      <c r="AC82">
        <v>111</v>
      </c>
      <c r="AD82">
        <v>114.7</v>
      </c>
      <c r="AE82">
        <v>120.2</v>
      </c>
    </row>
    <row r="83" spans="1:31" x14ac:dyDescent="0.25">
      <c r="A83" t="s">
        <v>30</v>
      </c>
      <c r="B83">
        <v>2015</v>
      </c>
      <c r="C83" t="s">
        <v>37</v>
      </c>
      <c r="D83" s="5">
        <v>42095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>
        <v>125.7</v>
      </c>
      <c r="S83">
        <v>126.4</v>
      </c>
      <c r="T83">
        <v>123.3</v>
      </c>
      <c r="U83">
        <v>126</v>
      </c>
      <c r="W83">
        <v>121.2</v>
      </c>
      <c r="X83">
        <v>120.9</v>
      </c>
      <c r="Y83">
        <v>118.6</v>
      </c>
      <c r="Z83">
        <v>111.9</v>
      </c>
      <c r="AA83">
        <v>116.2</v>
      </c>
      <c r="AB83">
        <v>119.9</v>
      </c>
      <c r="AC83">
        <v>111.6</v>
      </c>
      <c r="AD83">
        <v>116</v>
      </c>
      <c r="AE83">
        <v>121.5</v>
      </c>
    </row>
    <row r="84" spans="1:31" x14ac:dyDescent="0.25">
      <c r="A84" t="s">
        <v>33</v>
      </c>
      <c r="B84">
        <v>2015</v>
      </c>
      <c r="C84" t="s">
        <v>37</v>
      </c>
      <c r="D84" s="5">
        <v>42095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>
        <v>130.1</v>
      </c>
      <c r="S84">
        <v>122.1</v>
      </c>
      <c r="T84">
        <v>117.2</v>
      </c>
      <c r="U84">
        <v>121.3</v>
      </c>
      <c r="V84">
        <v>119.2</v>
      </c>
      <c r="W84">
        <v>114.7</v>
      </c>
      <c r="X84">
        <v>118.4</v>
      </c>
      <c r="Y84">
        <v>114.6</v>
      </c>
      <c r="Z84">
        <v>108.4</v>
      </c>
      <c r="AA84">
        <v>115.6</v>
      </c>
      <c r="AB84">
        <v>121.7</v>
      </c>
      <c r="AC84">
        <v>111.8</v>
      </c>
      <c r="AD84">
        <v>114.2</v>
      </c>
      <c r="AE84">
        <v>119.7</v>
      </c>
    </row>
    <row r="85" spans="1:31" x14ac:dyDescent="0.25">
      <c r="A85" t="s">
        <v>34</v>
      </c>
      <c r="B85">
        <v>2015</v>
      </c>
      <c r="C85" t="s">
        <v>37</v>
      </c>
      <c r="D85" s="5">
        <v>42095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>
        <v>126.9</v>
      </c>
      <c r="S85">
        <v>124.7</v>
      </c>
      <c r="T85">
        <v>120.8</v>
      </c>
      <c r="U85">
        <v>124.1</v>
      </c>
      <c r="V85">
        <v>119.2</v>
      </c>
      <c r="W85">
        <v>118.7</v>
      </c>
      <c r="X85">
        <v>119.7</v>
      </c>
      <c r="Y85">
        <v>117.1</v>
      </c>
      <c r="Z85">
        <v>110.1</v>
      </c>
      <c r="AA85">
        <v>115.9</v>
      </c>
      <c r="AB85">
        <v>121</v>
      </c>
      <c r="AC85">
        <v>111.7</v>
      </c>
      <c r="AD85">
        <v>115.1</v>
      </c>
      <c r="AE85">
        <v>120.7</v>
      </c>
    </row>
    <row r="86" spans="1:31" x14ac:dyDescent="0.25">
      <c r="A86" t="s">
        <v>34</v>
      </c>
      <c r="B86">
        <v>2015</v>
      </c>
      <c r="C86" t="s">
        <v>38</v>
      </c>
      <c r="D86" s="5">
        <v>42125</v>
      </c>
      <c r="E86">
        <v>123.6</v>
      </c>
      <c r="F86">
        <v>128</v>
      </c>
      <c r="G86">
        <v>115</v>
      </c>
      <c r="H86">
        <v>127.3</v>
      </c>
      <c r="I86">
        <v>109.8</v>
      </c>
      <c r="J86">
        <v>132.6</v>
      </c>
      <c r="K86">
        <v>130.9</v>
      </c>
      <c r="L86">
        <v>130.5</v>
      </c>
      <c r="M86">
        <v>95.3</v>
      </c>
      <c r="N86">
        <v>123.4</v>
      </c>
      <c r="O86">
        <v>119.2</v>
      </c>
      <c r="P86">
        <v>129.80000000000001</v>
      </c>
      <c r="Q86">
        <v>125</v>
      </c>
      <c r="R86">
        <v>127.9</v>
      </c>
      <c r="S86">
        <v>125.4</v>
      </c>
      <c r="T86">
        <v>121.3</v>
      </c>
      <c r="U86">
        <v>124.7</v>
      </c>
      <c r="V86">
        <v>119.6</v>
      </c>
      <c r="W86">
        <v>119.2</v>
      </c>
      <c r="X86">
        <v>120.2</v>
      </c>
      <c r="Y86">
        <v>117.7</v>
      </c>
      <c r="Z86">
        <v>112</v>
      </c>
      <c r="AA86">
        <v>116.3</v>
      </c>
      <c r="AB86">
        <v>121.4</v>
      </c>
      <c r="AC86">
        <v>112.3</v>
      </c>
      <c r="AD86">
        <v>116.1</v>
      </c>
      <c r="AE86">
        <v>121.6</v>
      </c>
    </row>
    <row r="87" spans="1:31" x14ac:dyDescent="0.25">
      <c r="A87" t="s">
        <v>30</v>
      </c>
      <c r="B87">
        <v>2015</v>
      </c>
      <c r="C87" t="s">
        <v>38</v>
      </c>
      <c r="D87" s="5">
        <v>42125</v>
      </c>
      <c r="E87">
        <v>123.5</v>
      </c>
      <c r="F87">
        <v>127.1</v>
      </c>
      <c r="G87">
        <v>117.3</v>
      </c>
      <c r="H87">
        <v>127.7</v>
      </c>
      <c r="I87">
        <v>112.5</v>
      </c>
      <c r="J87">
        <v>134.1</v>
      </c>
      <c r="K87">
        <v>128.5</v>
      </c>
      <c r="L87">
        <v>124.3</v>
      </c>
      <c r="M87">
        <v>97.6</v>
      </c>
      <c r="N87">
        <v>120.7</v>
      </c>
      <c r="O87">
        <v>120.2</v>
      </c>
      <c r="P87">
        <v>129.80000000000001</v>
      </c>
      <c r="Q87">
        <v>124.4</v>
      </c>
      <c r="R87">
        <v>126.7</v>
      </c>
      <c r="S87">
        <v>127.3</v>
      </c>
      <c r="T87">
        <v>124.1</v>
      </c>
      <c r="U87">
        <v>126.8</v>
      </c>
      <c r="W87">
        <v>121.9</v>
      </c>
      <c r="X87">
        <v>121.5</v>
      </c>
      <c r="Y87">
        <v>119.4</v>
      </c>
      <c r="Z87">
        <v>113.3</v>
      </c>
      <c r="AA87">
        <v>116.7</v>
      </c>
      <c r="AB87">
        <v>120.5</v>
      </c>
      <c r="AC87">
        <v>112.3</v>
      </c>
      <c r="AD87">
        <v>116.9</v>
      </c>
      <c r="AE87">
        <v>122.4</v>
      </c>
    </row>
    <row r="88" spans="1:31" x14ac:dyDescent="0.25">
      <c r="A88" t="s">
        <v>33</v>
      </c>
      <c r="B88">
        <v>2015</v>
      </c>
      <c r="C88" t="s">
        <v>38</v>
      </c>
      <c r="D88" s="5">
        <v>42125</v>
      </c>
      <c r="E88">
        <v>123.8</v>
      </c>
      <c r="F88">
        <v>129.69999999999999</v>
      </c>
      <c r="G88">
        <v>111.3</v>
      </c>
      <c r="H88">
        <v>126.6</v>
      </c>
      <c r="I88">
        <v>105.2</v>
      </c>
      <c r="J88">
        <v>130.80000000000001</v>
      </c>
      <c r="K88">
        <v>135.6</v>
      </c>
      <c r="L88">
        <v>142.6</v>
      </c>
      <c r="M88">
        <v>90.8</v>
      </c>
      <c r="N88">
        <v>128.80000000000001</v>
      </c>
      <c r="O88">
        <v>117.7</v>
      </c>
      <c r="P88">
        <v>129.9</v>
      </c>
      <c r="Q88">
        <v>126.1</v>
      </c>
      <c r="R88">
        <v>131.30000000000001</v>
      </c>
      <c r="S88">
        <v>122.4</v>
      </c>
      <c r="T88">
        <v>117.4</v>
      </c>
      <c r="U88">
        <v>121.6</v>
      </c>
      <c r="V88">
        <v>119.6</v>
      </c>
      <c r="W88">
        <v>114.9</v>
      </c>
      <c r="X88">
        <v>118.7</v>
      </c>
      <c r="Y88">
        <v>114.9</v>
      </c>
      <c r="Z88">
        <v>110.8</v>
      </c>
      <c r="AA88">
        <v>116</v>
      </c>
      <c r="AB88">
        <v>122</v>
      </c>
      <c r="AC88">
        <v>112.4</v>
      </c>
      <c r="AD88">
        <v>115.2</v>
      </c>
      <c r="AE88">
        <v>120.7</v>
      </c>
    </row>
    <row r="89" spans="1:31" x14ac:dyDescent="0.25">
      <c r="A89" t="s">
        <v>33</v>
      </c>
      <c r="B89">
        <v>2015</v>
      </c>
      <c r="C89" t="s">
        <v>39</v>
      </c>
      <c r="D89" s="5">
        <v>42156</v>
      </c>
      <c r="E89">
        <v>123.6</v>
      </c>
      <c r="F89">
        <v>134.4</v>
      </c>
      <c r="G89">
        <v>120.9</v>
      </c>
      <c r="H89">
        <v>127.3</v>
      </c>
      <c r="I89">
        <v>106</v>
      </c>
      <c r="J89">
        <v>132.30000000000001</v>
      </c>
      <c r="K89">
        <v>146.69999999999999</v>
      </c>
      <c r="L89">
        <v>148.1</v>
      </c>
      <c r="M89">
        <v>89.8</v>
      </c>
      <c r="N89">
        <v>130.5</v>
      </c>
      <c r="O89">
        <v>118</v>
      </c>
      <c r="P89">
        <v>130.5</v>
      </c>
      <c r="Q89">
        <v>128.5</v>
      </c>
      <c r="R89">
        <v>132.1</v>
      </c>
      <c r="S89">
        <v>123.2</v>
      </c>
      <c r="T89">
        <v>117.6</v>
      </c>
      <c r="U89">
        <v>122.3</v>
      </c>
      <c r="V89">
        <v>119</v>
      </c>
      <c r="W89">
        <v>115.1</v>
      </c>
      <c r="X89">
        <v>119.2</v>
      </c>
      <c r="Y89">
        <v>115.4</v>
      </c>
      <c r="Z89">
        <v>111.7</v>
      </c>
      <c r="AA89">
        <v>116.2</v>
      </c>
      <c r="AB89">
        <v>123.8</v>
      </c>
      <c r="AC89">
        <v>112.5</v>
      </c>
      <c r="AD89">
        <v>116</v>
      </c>
      <c r="AE89">
        <v>121.7</v>
      </c>
    </row>
    <row r="90" spans="1:31" x14ac:dyDescent="0.25">
      <c r="A90" t="s">
        <v>34</v>
      </c>
      <c r="B90">
        <v>2015</v>
      </c>
      <c r="C90" t="s">
        <v>39</v>
      </c>
      <c r="D90" s="5">
        <v>42156</v>
      </c>
      <c r="E90">
        <v>123.9</v>
      </c>
      <c r="F90">
        <v>131.80000000000001</v>
      </c>
      <c r="G90">
        <v>121.6</v>
      </c>
      <c r="H90">
        <v>128.19999999999999</v>
      </c>
      <c r="I90">
        <v>111.1</v>
      </c>
      <c r="J90">
        <v>132.80000000000001</v>
      </c>
      <c r="K90">
        <v>139.1</v>
      </c>
      <c r="L90">
        <v>137.4</v>
      </c>
      <c r="M90">
        <v>94.1</v>
      </c>
      <c r="N90">
        <v>125.5</v>
      </c>
      <c r="O90">
        <v>119.8</v>
      </c>
      <c r="P90">
        <v>130.9</v>
      </c>
      <c r="Q90">
        <v>127.3</v>
      </c>
      <c r="R90">
        <v>129.19999999999999</v>
      </c>
      <c r="S90">
        <v>126.4</v>
      </c>
      <c r="T90">
        <v>122</v>
      </c>
      <c r="U90">
        <v>125.7</v>
      </c>
      <c r="V90">
        <v>119</v>
      </c>
      <c r="W90">
        <v>119.8</v>
      </c>
      <c r="X90">
        <v>121.1</v>
      </c>
      <c r="Y90">
        <v>118.5</v>
      </c>
      <c r="Z90">
        <v>112.9</v>
      </c>
      <c r="AA90">
        <v>116.9</v>
      </c>
      <c r="AB90">
        <v>123.1</v>
      </c>
      <c r="AC90">
        <v>112.8</v>
      </c>
      <c r="AD90">
        <v>117</v>
      </c>
      <c r="AE90">
        <v>123</v>
      </c>
    </row>
    <row r="91" spans="1:31" x14ac:dyDescent="0.25">
      <c r="A91" t="s">
        <v>30</v>
      </c>
      <c r="B91">
        <v>2015</v>
      </c>
      <c r="C91" t="s">
        <v>39</v>
      </c>
      <c r="D91" s="5">
        <v>42156</v>
      </c>
      <c r="E91">
        <v>124.1</v>
      </c>
      <c r="F91">
        <v>130.4</v>
      </c>
      <c r="G91">
        <v>122.1</v>
      </c>
      <c r="H91">
        <v>128.69999999999999</v>
      </c>
      <c r="I91">
        <v>114.1</v>
      </c>
      <c r="J91">
        <v>133.19999999999999</v>
      </c>
      <c r="K91">
        <v>135.19999999999999</v>
      </c>
      <c r="L91">
        <v>131.9</v>
      </c>
      <c r="M91">
        <v>96.3</v>
      </c>
      <c r="N91">
        <v>123</v>
      </c>
      <c r="O91">
        <v>121.1</v>
      </c>
      <c r="P91">
        <v>131.19999999999999</v>
      </c>
      <c r="Q91">
        <v>126.6</v>
      </c>
      <c r="R91">
        <v>128.19999999999999</v>
      </c>
      <c r="S91">
        <v>128.4</v>
      </c>
      <c r="T91">
        <v>125.1</v>
      </c>
      <c r="U91">
        <v>128</v>
      </c>
      <c r="W91">
        <v>122.6</v>
      </c>
      <c r="X91">
        <v>122.8</v>
      </c>
      <c r="Y91">
        <v>120.4</v>
      </c>
      <c r="Z91">
        <v>114.2</v>
      </c>
      <c r="AA91">
        <v>117.9</v>
      </c>
      <c r="AB91">
        <v>122</v>
      </c>
      <c r="AC91">
        <v>113</v>
      </c>
      <c r="AD91">
        <v>117.9</v>
      </c>
      <c r="AE91">
        <v>124.1</v>
      </c>
    </row>
    <row r="92" spans="1:31" x14ac:dyDescent="0.25">
      <c r="A92" t="s">
        <v>34</v>
      </c>
      <c r="B92">
        <v>2015</v>
      </c>
      <c r="C92" t="s">
        <v>40</v>
      </c>
      <c r="D92" s="5">
        <v>42186</v>
      </c>
      <c r="E92">
        <v>123.7</v>
      </c>
      <c r="F92">
        <v>132.5</v>
      </c>
      <c r="G92">
        <v>121</v>
      </c>
      <c r="H92">
        <v>128.30000000000001</v>
      </c>
      <c r="I92">
        <v>110.9</v>
      </c>
      <c r="J92">
        <v>133.1</v>
      </c>
      <c r="K92">
        <v>145.1</v>
      </c>
      <c r="L92">
        <v>139.1</v>
      </c>
      <c r="M92">
        <v>91.3</v>
      </c>
      <c r="N92">
        <v>126.1</v>
      </c>
      <c r="O92">
        <v>119.9</v>
      </c>
      <c r="P92">
        <v>131.4</v>
      </c>
      <c r="Q92">
        <v>128.19999999999999</v>
      </c>
      <c r="R92">
        <v>130.4</v>
      </c>
      <c r="S92">
        <v>126.7</v>
      </c>
      <c r="T92">
        <v>122.3</v>
      </c>
      <c r="U92">
        <v>126.1</v>
      </c>
      <c r="V92">
        <v>119.9</v>
      </c>
      <c r="W92">
        <v>120.1</v>
      </c>
      <c r="X92">
        <v>121.3</v>
      </c>
      <c r="Y92">
        <v>119</v>
      </c>
      <c r="Z92">
        <v>112.7</v>
      </c>
      <c r="AA92">
        <v>117.2</v>
      </c>
      <c r="AB92">
        <v>124.4</v>
      </c>
      <c r="AC92">
        <v>112.3</v>
      </c>
      <c r="AD92">
        <v>117.2</v>
      </c>
      <c r="AE92">
        <v>123.6</v>
      </c>
    </row>
    <row r="93" spans="1:31" x14ac:dyDescent="0.25">
      <c r="A93" t="s">
        <v>33</v>
      </c>
      <c r="B93">
        <v>2015</v>
      </c>
      <c r="C93" t="s">
        <v>40</v>
      </c>
      <c r="D93" s="5">
        <v>42186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>
        <v>133.1</v>
      </c>
      <c r="S93">
        <v>123.5</v>
      </c>
      <c r="T93">
        <v>117.9</v>
      </c>
      <c r="U93">
        <v>122.7</v>
      </c>
      <c r="V93">
        <v>119.9</v>
      </c>
      <c r="W93">
        <v>115.3</v>
      </c>
      <c r="X93">
        <v>119.5</v>
      </c>
      <c r="Y93">
        <v>116</v>
      </c>
      <c r="Z93">
        <v>111.5</v>
      </c>
      <c r="AA93">
        <v>116.6</v>
      </c>
      <c r="AB93">
        <v>125.4</v>
      </c>
      <c r="AC93">
        <v>111.7</v>
      </c>
      <c r="AD93">
        <v>116.3</v>
      </c>
      <c r="AE93">
        <v>122.4</v>
      </c>
    </row>
    <row r="94" spans="1:31" x14ac:dyDescent="0.25">
      <c r="A94" t="s">
        <v>30</v>
      </c>
      <c r="B94">
        <v>2015</v>
      </c>
      <c r="C94" t="s">
        <v>40</v>
      </c>
      <c r="D94" s="5">
        <v>42186</v>
      </c>
      <c r="E94">
        <v>124</v>
      </c>
      <c r="F94">
        <v>131.5</v>
      </c>
      <c r="G94">
        <v>122</v>
      </c>
      <c r="H94">
        <v>128.69999999999999</v>
      </c>
      <c r="I94">
        <v>113.5</v>
      </c>
      <c r="J94">
        <v>133.30000000000001</v>
      </c>
      <c r="K94">
        <v>140.80000000000001</v>
      </c>
      <c r="L94">
        <v>133.80000000000001</v>
      </c>
      <c r="M94">
        <v>94.1</v>
      </c>
      <c r="N94">
        <v>123.4</v>
      </c>
      <c r="O94">
        <v>121</v>
      </c>
      <c r="P94">
        <v>131.69999999999999</v>
      </c>
      <c r="Q94">
        <v>127.5</v>
      </c>
      <c r="R94">
        <v>129.4</v>
      </c>
      <c r="S94">
        <v>128.80000000000001</v>
      </c>
      <c r="T94">
        <v>125.5</v>
      </c>
      <c r="U94">
        <v>128.30000000000001</v>
      </c>
      <c r="W94">
        <v>123</v>
      </c>
      <c r="X94">
        <v>123</v>
      </c>
      <c r="Y94">
        <v>120.8</v>
      </c>
      <c r="Z94">
        <v>114.1</v>
      </c>
      <c r="AA94">
        <v>118</v>
      </c>
      <c r="AB94">
        <v>122.9</v>
      </c>
      <c r="AC94">
        <v>112.7</v>
      </c>
      <c r="AD94">
        <v>118.1</v>
      </c>
      <c r="AE94">
        <v>124.7</v>
      </c>
    </row>
    <row r="95" spans="1:31" x14ac:dyDescent="0.25">
      <c r="A95" t="s">
        <v>30</v>
      </c>
      <c r="B95">
        <v>2015</v>
      </c>
      <c r="C95" t="s">
        <v>41</v>
      </c>
      <c r="D95" s="5">
        <v>42217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>
        <v>130.1</v>
      </c>
      <c r="S95">
        <v>129.5</v>
      </c>
      <c r="T95">
        <v>126.3</v>
      </c>
      <c r="U95">
        <v>129</v>
      </c>
      <c r="W95">
        <v>123.8</v>
      </c>
      <c r="X95">
        <v>123.7</v>
      </c>
      <c r="Y95">
        <v>121.1</v>
      </c>
      <c r="Z95">
        <v>113.6</v>
      </c>
      <c r="AA95">
        <v>118.5</v>
      </c>
      <c r="AB95">
        <v>123.6</v>
      </c>
      <c r="AC95">
        <v>112.5</v>
      </c>
      <c r="AD95">
        <v>118.2</v>
      </c>
      <c r="AE95">
        <v>126.1</v>
      </c>
    </row>
    <row r="96" spans="1:31" x14ac:dyDescent="0.25">
      <c r="A96" t="s">
        <v>33</v>
      </c>
      <c r="B96">
        <v>2015</v>
      </c>
      <c r="C96" t="s">
        <v>41</v>
      </c>
      <c r="D96" s="5">
        <v>42217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>
        <v>134.19999999999999</v>
      </c>
      <c r="S96">
        <v>123.7</v>
      </c>
      <c r="T96">
        <v>118.2</v>
      </c>
      <c r="U96">
        <v>122.9</v>
      </c>
      <c r="V96">
        <v>120.9</v>
      </c>
      <c r="W96">
        <v>115.3</v>
      </c>
      <c r="X96">
        <v>120</v>
      </c>
      <c r="Y96">
        <v>116.6</v>
      </c>
      <c r="Z96">
        <v>109.9</v>
      </c>
      <c r="AA96">
        <v>117.2</v>
      </c>
      <c r="AB96">
        <v>126.2</v>
      </c>
      <c r="AC96">
        <v>112</v>
      </c>
      <c r="AD96">
        <v>116.2</v>
      </c>
      <c r="AE96">
        <v>123.2</v>
      </c>
    </row>
    <row r="97" spans="1:31" x14ac:dyDescent="0.25">
      <c r="A97" t="s">
        <v>34</v>
      </c>
      <c r="B97">
        <v>2015</v>
      </c>
      <c r="C97" t="s">
        <v>41</v>
      </c>
      <c r="D97" s="5">
        <v>42217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>
        <v>131.19999999999999</v>
      </c>
      <c r="S97">
        <v>127.2</v>
      </c>
      <c r="T97">
        <v>122.9</v>
      </c>
      <c r="U97">
        <v>126.6</v>
      </c>
      <c r="V97">
        <v>120.9</v>
      </c>
      <c r="W97">
        <v>120.6</v>
      </c>
      <c r="X97">
        <v>122</v>
      </c>
      <c r="Y97">
        <v>119.4</v>
      </c>
      <c r="Z97">
        <v>111.7</v>
      </c>
      <c r="AA97">
        <v>117.8</v>
      </c>
      <c r="AB97">
        <v>125.1</v>
      </c>
      <c r="AC97">
        <v>112.3</v>
      </c>
      <c r="AD97">
        <v>117.2</v>
      </c>
      <c r="AE97">
        <v>124.8</v>
      </c>
    </row>
    <row r="98" spans="1:31" x14ac:dyDescent="0.25">
      <c r="A98" t="s">
        <v>30</v>
      </c>
      <c r="B98">
        <v>2015</v>
      </c>
      <c r="C98" t="s">
        <v>42</v>
      </c>
      <c r="D98" s="5">
        <v>42248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v>131</v>
      </c>
      <c r="S98">
        <v>130.4</v>
      </c>
      <c r="T98">
        <v>126.8</v>
      </c>
      <c r="U98">
        <v>129.9</v>
      </c>
      <c r="W98">
        <v>123.7</v>
      </c>
      <c r="X98">
        <v>124.5</v>
      </c>
      <c r="Y98">
        <v>121.4</v>
      </c>
      <c r="Z98">
        <v>113.8</v>
      </c>
      <c r="AA98">
        <v>119.6</v>
      </c>
      <c r="AB98">
        <v>124.5</v>
      </c>
      <c r="AC98">
        <v>113.7</v>
      </c>
      <c r="AD98">
        <v>118.8</v>
      </c>
      <c r="AE98">
        <v>127</v>
      </c>
    </row>
    <row r="99" spans="1:31" x14ac:dyDescent="0.25">
      <c r="A99" t="s">
        <v>33</v>
      </c>
      <c r="B99">
        <v>2015</v>
      </c>
      <c r="C99" t="s">
        <v>42</v>
      </c>
      <c r="D99" s="5">
        <v>42248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>
        <v>134.69999999999999</v>
      </c>
      <c r="S99">
        <v>124</v>
      </c>
      <c r="T99">
        <v>118.6</v>
      </c>
      <c r="U99">
        <v>123.2</v>
      </c>
      <c r="V99">
        <v>121.6</v>
      </c>
      <c r="W99">
        <v>115.1</v>
      </c>
      <c r="X99">
        <v>120.4</v>
      </c>
      <c r="Y99">
        <v>117.1</v>
      </c>
      <c r="Z99">
        <v>109.1</v>
      </c>
      <c r="AA99">
        <v>117.3</v>
      </c>
      <c r="AB99">
        <v>126.5</v>
      </c>
      <c r="AC99">
        <v>112.9</v>
      </c>
      <c r="AD99">
        <v>116.2</v>
      </c>
      <c r="AE99">
        <v>123.5</v>
      </c>
    </row>
    <row r="100" spans="1:31" x14ac:dyDescent="0.25">
      <c r="A100" t="s">
        <v>34</v>
      </c>
      <c r="B100">
        <v>2015</v>
      </c>
      <c r="C100" t="s">
        <v>42</v>
      </c>
      <c r="D100" s="5">
        <v>42248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>
        <v>132</v>
      </c>
      <c r="S100">
        <v>127.9</v>
      </c>
      <c r="T100">
        <v>123.4</v>
      </c>
      <c r="U100">
        <v>127.2</v>
      </c>
      <c r="V100">
        <v>121.6</v>
      </c>
      <c r="W100">
        <v>120.4</v>
      </c>
      <c r="X100">
        <v>122.6</v>
      </c>
      <c r="Y100">
        <v>119.8</v>
      </c>
      <c r="Z100">
        <v>111.3</v>
      </c>
      <c r="AA100">
        <v>118.3</v>
      </c>
      <c r="AB100">
        <v>125.7</v>
      </c>
      <c r="AC100">
        <v>113.4</v>
      </c>
      <c r="AD100">
        <v>117.5</v>
      </c>
      <c r="AE100">
        <v>125.4</v>
      </c>
    </row>
    <row r="101" spans="1:31" x14ac:dyDescent="0.25">
      <c r="A101" t="s">
        <v>33</v>
      </c>
      <c r="B101">
        <v>2015</v>
      </c>
      <c r="C101" t="s">
        <v>43</v>
      </c>
      <c r="D101" s="5">
        <v>42278</v>
      </c>
      <c r="E101">
        <v>123.6</v>
      </c>
      <c r="F101">
        <v>128.6</v>
      </c>
      <c r="G101">
        <v>115.9</v>
      </c>
      <c r="H101">
        <v>128.5</v>
      </c>
      <c r="I101">
        <v>109</v>
      </c>
      <c r="J101">
        <v>124.1</v>
      </c>
      <c r="K101">
        <v>165.8</v>
      </c>
      <c r="L101">
        <v>187.2</v>
      </c>
      <c r="M101">
        <v>89.4</v>
      </c>
      <c r="N101">
        <v>135.80000000000001</v>
      </c>
      <c r="O101">
        <v>119.4</v>
      </c>
      <c r="P101">
        <v>132.9</v>
      </c>
      <c r="Q101">
        <v>132.6</v>
      </c>
      <c r="R101">
        <v>135.30000000000001</v>
      </c>
      <c r="S101">
        <v>124.4</v>
      </c>
      <c r="T101">
        <v>118.8</v>
      </c>
      <c r="U101">
        <v>123.6</v>
      </c>
      <c r="V101">
        <v>122.4</v>
      </c>
      <c r="W101">
        <v>114.9</v>
      </c>
      <c r="X101">
        <v>120.7</v>
      </c>
      <c r="Y101">
        <v>117.7</v>
      </c>
      <c r="Z101">
        <v>109.3</v>
      </c>
      <c r="AA101">
        <v>117.7</v>
      </c>
      <c r="AB101">
        <v>126.5</v>
      </c>
      <c r="AC101">
        <v>113.5</v>
      </c>
      <c r="AD101">
        <v>116.5</v>
      </c>
      <c r="AE101">
        <v>124.2</v>
      </c>
    </row>
    <row r="102" spans="1:31" x14ac:dyDescent="0.25">
      <c r="A102" t="s">
        <v>34</v>
      </c>
      <c r="B102">
        <v>2015</v>
      </c>
      <c r="C102" t="s">
        <v>43</v>
      </c>
      <c r="D102" s="5">
        <v>42278</v>
      </c>
      <c r="E102">
        <v>125</v>
      </c>
      <c r="F102">
        <v>129.80000000000001</v>
      </c>
      <c r="G102">
        <v>118.9</v>
      </c>
      <c r="H102">
        <v>129.1</v>
      </c>
      <c r="I102">
        <v>113.3</v>
      </c>
      <c r="J102">
        <v>129</v>
      </c>
      <c r="K102">
        <v>160.4</v>
      </c>
      <c r="L102">
        <v>165.3</v>
      </c>
      <c r="M102">
        <v>92.3</v>
      </c>
      <c r="N102">
        <v>129.69999999999999</v>
      </c>
      <c r="O102">
        <v>121.1</v>
      </c>
      <c r="P102">
        <v>133</v>
      </c>
      <c r="Q102">
        <v>132.1</v>
      </c>
      <c r="R102">
        <v>132.5</v>
      </c>
      <c r="S102">
        <v>128.5</v>
      </c>
      <c r="T102">
        <v>123.8</v>
      </c>
      <c r="U102">
        <v>127.8</v>
      </c>
      <c r="V102">
        <v>122.4</v>
      </c>
      <c r="W102">
        <v>120.8</v>
      </c>
      <c r="X102">
        <v>123</v>
      </c>
      <c r="Y102">
        <v>120.4</v>
      </c>
      <c r="Z102">
        <v>111.4</v>
      </c>
      <c r="AA102">
        <v>118.7</v>
      </c>
      <c r="AB102">
        <v>125.9</v>
      </c>
      <c r="AC102">
        <v>113.9</v>
      </c>
      <c r="AD102">
        <v>117.9</v>
      </c>
      <c r="AE102">
        <v>126.1</v>
      </c>
    </row>
    <row r="103" spans="1:31" x14ac:dyDescent="0.25">
      <c r="A103" t="s">
        <v>30</v>
      </c>
      <c r="B103">
        <v>2015</v>
      </c>
      <c r="C103" t="s">
        <v>43</v>
      </c>
      <c r="D103" s="5">
        <v>42278</v>
      </c>
      <c r="E103">
        <v>125.6</v>
      </c>
      <c r="F103">
        <v>130.4</v>
      </c>
      <c r="G103">
        <v>120.8</v>
      </c>
      <c r="H103">
        <v>129.4</v>
      </c>
      <c r="I103">
        <v>115.8</v>
      </c>
      <c r="J103">
        <v>133.19999999999999</v>
      </c>
      <c r="K103">
        <v>157.69999999999999</v>
      </c>
      <c r="L103">
        <v>154.19999999999999</v>
      </c>
      <c r="M103">
        <v>93.7</v>
      </c>
      <c r="N103">
        <v>126.6</v>
      </c>
      <c r="O103">
        <v>122.3</v>
      </c>
      <c r="P103">
        <v>133.1</v>
      </c>
      <c r="Q103">
        <v>131.80000000000001</v>
      </c>
      <c r="R103">
        <v>131.5</v>
      </c>
      <c r="S103">
        <v>131.1</v>
      </c>
      <c r="T103">
        <v>127.3</v>
      </c>
      <c r="U103">
        <v>130.6</v>
      </c>
      <c r="W103">
        <v>124.4</v>
      </c>
      <c r="X103">
        <v>125.1</v>
      </c>
      <c r="Y103">
        <v>122</v>
      </c>
      <c r="Z103">
        <v>113.8</v>
      </c>
      <c r="AA103">
        <v>120.1</v>
      </c>
      <c r="AB103">
        <v>125.1</v>
      </c>
      <c r="AC103">
        <v>114.2</v>
      </c>
      <c r="AD103">
        <v>119.2</v>
      </c>
      <c r="AE103">
        <v>127.7</v>
      </c>
    </row>
    <row r="104" spans="1:31" x14ac:dyDescent="0.25">
      <c r="A104" t="s">
        <v>30</v>
      </c>
      <c r="B104">
        <v>2015</v>
      </c>
      <c r="C104" t="s">
        <v>44</v>
      </c>
      <c r="D104" s="5">
        <v>42309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>
        <v>132.19999999999999</v>
      </c>
      <c r="S104">
        <v>132.1</v>
      </c>
      <c r="T104">
        <v>128.19999999999999</v>
      </c>
      <c r="U104">
        <v>131.5</v>
      </c>
      <c r="W104">
        <v>125.6</v>
      </c>
      <c r="X104">
        <v>125.6</v>
      </c>
      <c r="Y104">
        <v>122.6</v>
      </c>
      <c r="Z104">
        <v>114</v>
      </c>
      <c r="AA104">
        <v>120.9</v>
      </c>
      <c r="AB104">
        <v>125.8</v>
      </c>
      <c r="AC104">
        <v>114.2</v>
      </c>
      <c r="AD104">
        <v>119.6</v>
      </c>
      <c r="AE104">
        <v>128.30000000000001</v>
      </c>
    </row>
    <row r="105" spans="1:31" x14ac:dyDescent="0.25">
      <c r="A105" t="s">
        <v>33</v>
      </c>
      <c r="B105">
        <v>2015</v>
      </c>
      <c r="C105" t="s">
        <v>44</v>
      </c>
      <c r="D105" s="5">
        <v>42309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>
        <v>137.6</v>
      </c>
      <c r="S105">
        <v>125</v>
      </c>
      <c r="T105">
        <v>119.3</v>
      </c>
      <c r="U105">
        <v>124.2</v>
      </c>
      <c r="V105">
        <v>122.9</v>
      </c>
      <c r="W105">
        <v>115.1</v>
      </c>
      <c r="X105">
        <v>121</v>
      </c>
      <c r="Y105">
        <v>118.1</v>
      </c>
      <c r="Z105">
        <v>109.3</v>
      </c>
      <c r="AA105">
        <v>117.9</v>
      </c>
      <c r="AB105">
        <v>126.6</v>
      </c>
      <c r="AC105">
        <v>113.3</v>
      </c>
      <c r="AD105">
        <v>116.6</v>
      </c>
      <c r="AE105">
        <v>124.6</v>
      </c>
    </row>
    <row r="106" spans="1:31" x14ac:dyDescent="0.25">
      <c r="A106" t="s">
        <v>34</v>
      </c>
      <c r="B106">
        <v>2015</v>
      </c>
      <c r="C106" t="s">
        <v>44</v>
      </c>
      <c r="D106" s="5">
        <v>42309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>
        <v>133.6</v>
      </c>
      <c r="S106">
        <v>129.30000000000001</v>
      </c>
      <c r="T106">
        <v>124.5</v>
      </c>
      <c r="U106">
        <v>128.6</v>
      </c>
      <c r="V106">
        <v>122.9</v>
      </c>
      <c r="W106">
        <v>121.6</v>
      </c>
      <c r="X106">
        <v>123.4</v>
      </c>
      <c r="Y106">
        <v>120.9</v>
      </c>
      <c r="Z106">
        <v>111.5</v>
      </c>
      <c r="AA106">
        <v>119.2</v>
      </c>
      <c r="AB106">
        <v>126.3</v>
      </c>
      <c r="AC106">
        <v>113.8</v>
      </c>
      <c r="AD106">
        <v>118.1</v>
      </c>
      <c r="AE106">
        <v>126.6</v>
      </c>
    </row>
    <row r="107" spans="1:31" x14ac:dyDescent="0.25">
      <c r="A107" t="s">
        <v>30</v>
      </c>
      <c r="B107">
        <v>2015</v>
      </c>
      <c r="C107" t="s">
        <v>45</v>
      </c>
      <c r="D107" s="5">
        <v>42339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>
        <v>133.1</v>
      </c>
      <c r="S107">
        <v>132.5</v>
      </c>
      <c r="T107">
        <v>128.5</v>
      </c>
      <c r="U107">
        <v>131.9</v>
      </c>
      <c r="W107">
        <v>125.7</v>
      </c>
      <c r="X107">
        <v>126</v>
      </c>
      <c r="Y107">
        <v>123.1</v>
      </c>
      <c r="Z107">
        <v>114</v>
      </c>
      <c r="AA107">
        <v>121.6</v>
      </c>
      <c r="AB107">
        <v>125.6</v>
      </c>
      <c r="AC107">
        <v>114.1</v>
      </c>
      <c r="AD107">
        <v>119.8</v>
      </c>
      <c r="AE107">
        <v>127.9</v>
      </c>
    </row>
    <row r="108" spans="1:31" x14ac:dyDescent="0.25">
      <c r="A108" t="s">
        <v>33</v>
      </c>
      <c r="B108">
        <v>2015</v>
      </c>
      <c r="C108" t="s">
        <v>45</v>
      </c>
      <c r="D108" s="5">
        <v>42339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>
        <v>138.19999999999999</v>
      </c>
      <c r="S108">
        <v>125.4</v>
      </c>
      <c r="T108">
        <v>119.5</v>
      </c>
      <c r="U108">
        <v>124.5</v>
      </c>
      <c r="V108">
        <v>122.4</v>
      </c>
      <c r="W108">
        <v>116</v>
      </c>
      <c r="X108">
        <v>121</v>
      </c>
      <c r="Y108">
        <v>118.6</v>
      </c>
      <c r="Z108">
        <v>109.3</v>
      </c>
      <c r="AA108">
        <v>118.1</v>
      </c>
      <c r="AB108">
        <v>126.6</v>
      </c>
      <c r="AC108">
        <v>113.2</v>
      </c>
      <c r="AD108">
        <v>116.7</v>
      </c>
      <c r="AE108">
        <v>124</v>
      </c>
    </row>
    <row r="109" spans="1:31" x14ac:dyDescent="0.25">
      <c r="A109" t="s">
        <v>34</v>
      </c>
      <c r="B109">
        <v>2015</v>
      </c>
      <c r="C109" t="s">
        <v>45</v>
      </c>
      <c r="D109" s="5">
        <v>42339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>
        <v>134.5</v>
      </c>
      <c r="S109">
        <v>129.69999999999999</v>
      </c>
      <c r="T109">
        <v>124.8</v>
      </c>
      <c r="U109">
        <v>129</v>
      </c>
      <c r="V109">
        <v>122.4</v>
      </c>
      <c r="W109">
        <v>122</v>
      </c>
      <c r="X109">
        <v>123.6</v>
      </c>
      <c r="Y109">
        <v>121.4</v>
      </c>
      <c r="Z109">
        <v>111.5</v>
      </c>
      <c r="AA109">
        <v>119.6</v>
      </c>
      <c r="AB109">
        <v>126.2</v>
      </c>
      <c r="AC109">
        <v>113.7</v>
      </c>
      <c r="AD109">
        <v>118.3</v>
      </c>
      <c r="AE109">
        <v>126.1</v>
      </c>
    </row>
    <row r="110" spans="1:31" x14ac:dyDescent="0.25">
      <c r="A110" t="s">
        <v>34</v>
      </c>
      <c r="B110">
        <v>2016</v>
      </c>
      <c r="C110" t="s">
        <v>31</v>
      </c>
      <c r="D110" s="5">
        <v>42370</v>
      </c>
      <c r="E110">
        <v>126.1</v>
      </c>
      <c r="F110">
        <v>134.1</v>
      </c>
      <c r="G110">
        <v>128.6</v>
      </c>
      <c r="H110">
        <v>129.9</v>
      </c>
      <c r="I110">
        <v>115.5</v>
      </c>
      <c r="J110">
        <v>125.7</v>
      </c>
      <c r="K110">
        <v>141.5</v>
      </c>
      <c r="L110">
        <v>170.7</v>
      </c>
      <c r="M110">
        <v>97.4</v>
      </c>
      <c r="N110">
        <v>132.9</v>
      </c>
      <c r="O110">
        <v>122.7</v>
      </c>
      <c r="P110">
        <v>135.30000000000001</v>
      </c>
      <c r="Q110">
        <v>131.30000000000001</v>
      </c>
      <c r="R110">
        <v>135.19999999999999</v>
      </c>
      <c r="S110">
        <v>130.30000000000001</v>
      </c>
      <c r="T110">
        <v>125.1</v>
      </c>
      <c r="U110">
        <v>129.5</v>
      </c>
      <c r="V110">
        <v>123.4</v>
      </c>
      <c r="W110">
        <v>122.7</v>
      </c>
      <c r="X110">
        <v>124.2</v>
      </c>
      <c r="Y110">
        <v>122</v>
      </c>
      <c r="Z110">
        <v>111.1</v>
      </c>
      <c r="AA110">
        <v>119.8</v>
      </c>
      <c r="AB110">
        <v>126.3</v>
      </c>
      <c r="AC110">
        <v>114.5</v>
      </c>
      <c r="AD110">
        <v>118.5</v>
      </c>
      <c r="AE110">
        <v>126.3</v>
      </c>
    </row>
    <row r="111" spans="1:31" x14ac:dyDescent="0.25">
      <c r="A111" t="s">
        <v>30</v>
      </c>
      <c r="B111">
        <v>2016</v>
      </c>
      <c r="C111" t="s">
        <v>31</v>
      </c>
      <c r="D111" s="5">
        <v>42370</v>
      </c>
      <c r="E111">
        <v>126.8</v>
      </c>
      <c r="F111">
        <v>133.19999999999999</v>
      </c>
      <c r="G111">
        <v>126.5</v>
      </c>
      <c r="H111">
        <v>130.30000000000001</v>
      </c>
      <c r="I111">
        <v>118.9</v>
      </c>
      <c r="J111">
        <v>131.6</v>
      </c>
      <c r="K111">
        <v>140.1</v>
      </c>
      <c r="L111">
        <v>163.80000000000001</v>
      </c>
      <c r="M111">
        <v>97.7</v>
      </c>
      <c r="N111">
        <v>129.6</v>
      </c>
      <c r="O111">
        <v>124.3</v>
      </c>
      <c r="P111">
        <v>135.9</v>
      </c>
      <c r="Q111">
        <v>131.4</v>
      </c>
      <c r="R111">
        <v>133.6</v>
      </c>
      <c r="S111">
        <v>133.19999999999999</v>
      </c>
      <c r="T111">
        <v>128.9</v>
      </c>
      <c r="U111">
        <v>132.6</v>
      </c>
      <c r="W111">
        <v>126.2</v>
      </c>
      <c r="X111">
        <v>126.6</v>
      </c>
      <c r="Y111">
        <v>123.7</v>
      </c>
      <c r="Z111">
        <v>113.6</v>
      </c>
      <c r="AA111">
        <v>121.4</v>
      </c>
      <c r="AB111">
        <v>126.2</v>
      </c>
      <c r="AC111">
        <v>114.9</v>
      </c>
      <c r="AD111">
        <v>120.1</v>
      </c>
      <c r="AE111">
        <v>128.1</v>
      </c>
    </row>
    <row r="112" spans="1:31" x14ac:dyDescent="0.25">
      <c r="A112" t="s">
        <v>33</v>
      </c>
      <c r="B112">
        <v>2016</v>
      </c>
      <c r="C112" t="s">
        <v>31</v>
      </c>
      <c r="D112" s="5">
        <v>42370</v>
      </c>
      <c r="E112">
        <v>124.7</v>
      </c>
      <c r="F112">
        <v>135.9</v>
      </c>
      <c r="G112">
        <v>132</v>
      </c>
      <c r="H112">
        <v>129.19999999999999</v>
      </c>
      <c r="I112">
        <v>109.7</v>
      </c>
      <c r="J112">
        <v>119</v>
      </c>
      <c r="K112">
        <v>144.1</v>
      </c>
      <c r="L112">
        <v>184.2</v>
      </c>
      <c r="M112">
        <v>96.7</v>
      </c>
      <c r="N112">
        <v>139.5</v>
      </c>
      <c r="O112">
        <v>120.5</v>
      </c>
      <c r="P112">
        <v>134.69999999999999</v>
      </c>
      <c r="Q112">
        <v>131.19999999999999</v>
      </c>
      <c r="R112">
        <v>139.5</v>
      </c>
      <c r="S112">
        <v>125.8</v>
      </c>
      <c r="T112">
        <v>119.8</v>
      </c>
      <c r="U112">
        <v>124.9</v>
      </c>
      <c r="V112">
        <v>123.4</v>
      </c>
      <c r="W112">
        <v>116.9</v>
      </c>
      <c r="X112">
        <v>121.6</v>
      </c>
      <c r="Y112">
        <v>119.1</v>
      </c>
      <c r="Z112">
        <v>108.9</v>
      </c>
      <c r="AA112">
        <v>118.5</v>
      </c>
      <c r="AB112">
        <v>126.4</v>
      </c>
      <c r="AC112">
        <v>114</v>
      </c>
      <c r="AD112">
        <v>116.8</v>
      </c>
      <c r="AE112">
        <v>124.2</v>
      </c>
    </row>
    <row r="113" spans="1:31" x14ac:dyDescent="0.25">
      <c r="A113" t="s">
        <v>33</v>
      </c>
      <c r="B113">
        <v>2016</v>
      </c>
      <c r="C113" t="s">
        <v>35</v>
      </c>
      <c r="D113" s="5">
        <v>42401</v>
      </c>
      <c r="E113">
        <v>124.8</v>
      </c>
      <c r="F113">
        <v>135.1</v>
      </c>
      <c r="G113">
        <v>130.30000000000001</v>
      </c>
      <c r="H113">
        <v>129.6</v>
      </c>
      <c r="I113">
        <v>108.4</v>
      </c>
      <c r="J113">
        <v>118.6</v>
      </c>
      <c r="K113">
        <v>129.19999999999999</v>
      </c>
      <c r="L113">
        <v>176.4</v>
      </c>
      <c r="M113">
        <v>99.1</v>
      </c>
      <c r="N113">
        <v>139.69999999999999</v>
      </c>
      <c r="O113">
        <v>120.6</v>
      </c>
      <c r="P113">
        <v>135.19999999999999</v>
      </c>
      <c r="Q113">
        <v>129.1</v>
      </c>
      <c r="R113">
        <v>140</v>
      </c>
      <c r="S113">
        <v>126.2</v>
      </c>
      <c r="T113">
        <v>120.1</v>
      </c>
      <c r="U113">
        <v>125.3</v>
      </c>
      <c r="V113">
        <v>124.4</v>
      </c>
      <c r="W113">
        <v>116</v>
      </c>
      <c r="X113">
        <v>121.8</v>
      </c>
      <c r="Y113">
        <v>119.5</v>
      </c>
      <c r="Z113">
        <v>109.1</v>
      </c>
      <c r="AA113">
        <v>118.8</v>
      </c>
      <c r="AB113">
        <v>126.3</v>
      </c>
      <c r="AC113">
        <v>116.2</v>
      </c>
      <c r="AD113">
        <v>117.2</v>
      </c>
      <c r="AE113">
        <v>123.8</v>
      </c>
    </row>
    <row r="114" spans="1:31" x14ac:dyDescent="0.25">
      <c r="A114" t="s">
        <v>34</v>
      </c>
      <c r="B114">
        <v>2016</v>
      </c>
      <c r="C114" t="s">
        <v>35</v>
      </c>
      <c r="D114" s="5">
        <v>42401</v>
      </c>
      <c r="E114">
        <v>126.4</v>
      </c>
      <c r="F114">
        <v>134.19999999999999</v>
      </c>
      <c r="G114">
        <v>128.69999999999999</v>
      </c>
      <c r="H114">
        <v>130.30000000000001</v>
      </c>
      <c r="I114">
        <v>114.8</v>
      </c>
      <c r="J114">
        <v>124.9</v>
      </c>
      <c r="K114">
        <v>130.30000000000001</v>
      </c>
      <c r="L114">
        <v>167.4</v>
      </c>
      <c r="M114">
        <v>98.8</v>
      </c>
      <c r="N114">
        <v>133.6</v>
      </c>
      <c r="O114">
        <v>123</v>
      </c>
      <c r="P114">
        <v>135.80000000000001</v>
      </c>
      <c r="Q114">
        <v>129.9</v>
      </c>
      <c r="R114">
        <v>135.9</v>
      </c>
      <c r="S114">
        <v>130.9</v>
      </c>
      <c r="T114">
        <v>125.8</v>
      </c>
      <c r="U114">
        <v>130.19999999999999</v>
      </c>
      <c r="V114">
        <v>124.4</v>
      </c>
      <c r="W114">
        <v>123.1</v>
      </c>
      <c r="X114">
        <v>124.6</v>
      </c>
      <c r="Y114">
        <v>122.5</v>
      </c>
      <c r="Z114">
        <v>111.4</v>
      </c>
      <c r="AA114">
        <v>120.3</v>
      </c>
      <c r="AB114">
        <v>126.6</v>
      </c>
      <c r="AC114">
        <v>116.6</v>
      </c>
      <c r="AD114">
        <v>119.1</v>
      </c>
      <c r="AE114">
        <v>126</v>
      </c>
    </row>
    <row r="115" spans="1:31" x14ac:dyDescent="0.25">
      <c r="A115" t="s">
        <v>30</v>
      </c>
      <c r="B115">
        <v>2016</v>
      </c>
      <c r="C115" t="s">
        <v>35</v>
      </c>
      <c r="D115" s="5">
        <v>42401</v>
      </c>
      <c r="E115">
        <v>127.1</v>
      </c>
      <c r="F115">
        <v>133.69999999999999</v>
      </c>
      <c r="G115">
        <v>127.7</v>
      </c>
      <c r="H115">
        <v>130.69999999999999</v>
      </c>
      <c r="I115">
        <v>118.5</v>
      </c>
      <c r="J115">
        <v>130.4</v>
      </c>
      <c r="K115">
        <v>130.9</v>
      </c>
      <c r="L115">
        <v>162.80000000000001</v>
      </c>
      <c r="M115">
        <v>98.7</v>
      </c>
      <c r="N115">
        <v>130.6</v>
      </c>
      <c r="O115">
        <v>124.8</v>
      </c>
      <c r="P115">
        <v>136.4</v>
      </c>
      <c r="Q115">
        <v>130.30000000000001</v>
      </c>
      <c r="R115">
        <v>134.4</v>
      </c>
      <c r="S115">
        <v>133.9</v>
      </c>
      <c r="T115">
        <v>129.80000000000001</v>
      </c>
      <c r="U115">
        <v>133.4</v>
      </c>
      <c r="W115">
        <v>127.5</v>
      </c>
      <c r="X115">
        <v>127.1</v>
      </c>
      <c r="Y115">
        <v>124.3</v>
      </c>
      <c r="Z115">
        <v>113.9</v>
      </c>
      <c r="AA115">
        <v>122.3</v>
      </c>
      <c r="AB115">
        <v>127.1</v>
      </c>
      <c r="AC115">
        <v>116.8</v>
      </c>
      <c r="AD115">
        <v>120.9</v>
      </c>
      <c r="AE115">
        <v>127.9</v>
      </c>
    </row>
    <row r="116" spans="1:31" x14ac:dyDescent="0.25">
      <c r="A116" t="s">
        <v>30</v>
      </c>
      <c r="B116">
        <v>2016</v>
      </c>
      <c r="C116" t="s">
        <v>36</v>
      </c>
      <c r="D116" s="5">
        <v>42430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>
        <v>135</v>
      </c>
      <c r="S116">
        <v>134.4</v>
      </c>
      <c r="T116">
        <v>130.19999999999999</v>
      </c>
      <c r="U116">
        <v>133.80000000000001</v>
      </c>
      <c r="W116">
        <v>127</v>
      </c>
      <c r="X116">
        <v>127.7</v>
      </c>
      <c r="Y116">
        <v>124.8</v>
      </c>
      <c r="Z116">
        <v>113.6</v>
      </c>
      <c r="AA116">
        <v>122.5</v>
      </c>
      <c r="AB116">
        <v>127.5</v>
      </c>
      <c r="AC116">
        <v>117.4</v>
      </c>
      <c r="AD116">
        <v>121.1</v>
      </c>
      <c r="AE116">
        <v>128</v>
      </c>
    </row>
    <row r="117" spans="1:31" x14ac:dyDescent="0.25">
      <c r="A117" t="s">
        <v>33</v>
      </c>
      <c r="B117">
        <v>2016</v>
      </c>
      <c r="C117" t="s">
        <v>36</v>
      </c>
      <c r="D117" s="5">
        <v>42430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>
        <v>140.6</v>
      </c>
      <c r="S117">
        <v>126.4</v>
      </c>
      <c r="T117">
        <v>120.3</v>
      </c>
      <c r="U117">
        <v>125.5</v>
      </c>
      <c r="V117">
        <v>124.9</v>
      </c>
      <c r="W117">
        <v>114.8</v>
      </c>
      <c r="X117">
        <v>122.3</v>
      </c>
      <c r="Y117">
        <v>119.7</v>
      </c>
      <c r="Z117">
        <v>108.5</v>
      </c>
      <c r="AA117">
        <v>119.1</v>
      </c>
      <c r="AB117">
        <v>126.4</v>
      </c>
      <c r="AC117">
        <v>117.1</v>
      </c>
      <c r="AD117">
        <v>117.3</v>
      </c>
      <c r="AE117">
        <v>123.8</v>
      </c>
    </row>
    <row r="118" spans="1:31" x14ac:dyDescent="0.25">
      <c r="A118" t="s">
        <v>34</v>
      </c>
      <c r="B118">
        <v>2016</v>
      </c>
      <c r="C118" t="s">
        <v>36</v>
      </c>
      <c r="D118" s="5">
        <v>42430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>
        <v>136.5</v>
      </c>
      <c r="S118">
        <v>131.30000000000001</v>
      </c>
      <c r="T118">
        <v>126.1</v>
      </c>
      <c r="U118">
        <v>130.5</v>
      </c>
      <c r="V118">
        <v>124.9</v>
      </c>
      <c r="W118">
        <v>122.4</v>
      </c>
      <c r="X118">
        <v>125.1</v>
      </c>
      <c r="Y118">
        <v>122.9</v>
      </c>
      <c r="Z118">
        <v>110.9</v>
      </c>
      <c r="AA118">
        <v>120.6</v>
      </c>
      <c r="AB118">
        <v>126.9</v>
      </c>
      <c r="AC118">
        <v>117.3</v>
      </c>
      <c r="AD118">
        <v>119.3</v>
      </c>
      <c r="AE118">
        <v>126</v>
      </c>
    </row>
    <row r="119" spans="1:31" x14ac:dyDescent="0.25">
      <c r="A119" t="s">
        <v>30</v>
      </c>
      <c r="B119">
        <v>2016</v>
      </c>
      <c r="C119" t="s">
        <v>37</v>
      </c>
      <c r="D119" s="5">
        <v>42461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>
        <v>135.5</v>
      </c>
      <c r="S119">
        <v>135</v>
      </c>
      <c r="T119">
        <v>130.6</v>
      </c>
      <c r="U119">
        <v>134.4</v>
      </c>
      <c r="W119">
        <v>127</v>
      </c>
      <c r="X119">
        <v>128</v>
      </c>
      <c r="Y119">
        <v>125.2</v>
      </c>
      <c r="Z119">
        <v>114.4</v>
      </c>
      <c r="AA119">
        <v>123.2</v>
      </c>
      <c r="AB119">
        <v>127.9</v>
      </c>
      <c r="AC119">
        <v>118.4</v>
      </c>
      <c r="AD119">
        <v>121.7</v>
      </c>
      <c r="AE119">
        <v>129</v>
      </c>
    </row>
    <row r="120" spans="1:31" x14ac:dyDescent="0.25">
      <c r="A120" t="s">
        <v>33</v>
      </c>
      <c r="B120">
        <v>2016</v>
      </c>
      <c r="C120" t="s">
        <v>37</v>
      </c>
      <c r="D120" s="5">
        <v>42461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>
        <v>141.5</v>
      </c>
      <c r="S120">
        <v>126.8</v>
      </c>
      <c r="T120">
        <v>120.5</v>
      </c>
      <c r="U120">
        <v>125.8</v>
      </c>
      <c r="V120">
        <v>125.6</v>
      </c>
      <c r="W120">
        <v>114.6</v>
      </c>
      <c r="X120">
        <v>122.8</v>
      </c>
      <c r="Y120">
        <v>120</v>
      </c>
      <c r="Z120">
        <v>110</v>
      </c>
      <c r="AA120">
        <v>119.5</v>
      </c>
      <c r="AB120">
        <v>127.6</v>
      </c>
      <c r="AC120">
        <v>117.6</v>
      </c>
      <c r="AD120">
        <v>118.2</v>
      </c>
      <c r="AE120">
        <v>125.3</v>
      </c>
    </row>
    <row r="121" spans="1:31" x14ac:dyDescent="0.25">
      <c r="A121" t="s">
        <v>34</v>
      </c>
      <c r="B121">
        <v>2016</v>
      </c>
      <c r="C121" t="s">
        <v>37</v>
      </c>
      <c r="D121" s="5">
        <v>42461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>
        <v>137.1</v>
      </c>
      <c r="S121">
        <v>131.80000000000001</v>
      </c>
      <c r="T121">
        <v>126.4</v>
      </c>
      <c r="U121">
        <v>131</v>
      </c>
      <c r="V121">
        <v>125.6</v>
      </c>
      <c r="W121">
        <v>122.3</v>
      </c>
      <c r="X121">
        <v>125.5</v>
      </c>
      <c r="Y121">
        <v>123.2</v>
      </c>
      <c r="Z121">
        <v>112.1</v>
      </c>
      <c r="AA121">
        <v>121.1</v>
      </c>
      <c r="AB121">
        <v>127.7</v>
      </c>
      <c r="AC121">
        <v>118.1</v>
      </c>
      <c r="AD121">
        <v>120</v>
      </c>
      <c r="AE121">
        <v>127.3</v>
      </c>
    </row>
    <row r="122" spans="1:31" x14ac:dyDescent="0.25">
      <c r="A122" t="s">
        <v>34</v>
      </c>
      <c r="B122">
        <v>2016</v>
      </c>
      <c r="C122" t="s">
        <v>38</v>
      </c>
      <c r="D122" s="5">
        <v>42491</v>
      </c>
      <c r="E122">
        <v>126.8</v>
      </c>
      <c r="F122">
        <v>139.1</v>
      </c>
      <c r="G122">
        <v>125.4</v>
      </c>
      <c r="H122">
        <v>131.69999999999999</v>
      </c>
      <c r="I122">
        <v>115</v>
      </c>
      <c r="J122">
        <v>136</v>
      </c>
      <c r="K122">
        <v>145.1</v>
      </c>
      <c r="L122">
        <v>171.7</v>
      </c>
      <c r="M122">
        <v>108.7</v>
      </c>
      <c r="N122">
        <v>135.30000000000001</v>
      </c>
      <c r="O122">
        <v>124.2</v>
      </c>
      <c r="P122">
        <v>137.4</v>
      </c>
      <c r="Q122">
        <v>134</v>
      </c>
      <c r="R122">
        <v>137.69999999999999</v>
      </c>
      <c r="S122">
        <v>132.19999999999999</v>
      </c>
      <c r="T122">
        <v>126.8</v>
      </c>
      <c r="U122">
        <v>131.4</v>
      </c>
      <c r="V122">
        <v>126</v>
      </c>
      <c r="W122">
        <v>122.7</v>
      </c>
      <c r="X122">
        <v>126</v>
      </c>
      <c r="Y122">
        <v>123.7</v>
      </c>
      <c r="Z122">
        <v>112.8</v>
      </c>
      <c r="AA122">
        <v>121.5</v>
      </c>
      <c r="AB122">
        <v>128.5</v>
      </c>
      <c r="AC122">
        <v>119.2</v>
      </c>
      <c r="AD122">
        <v>120.7</v>
      </c>
      <c r="AE122">
        <v>128.6</v>
      </c>
    </row>
    <row r="123" spans="1:31" x14ac:dyDescent="0.25">
      <c r="A123" t="s">
        <v>30</v>
      </c>
      <c r="B123">
        <v>2016</v>
      </c>
      <c r="C123" t="s">
        <v>38</v>
      </c>
      <c r="D123" s="5">
        <v>42491</v>
      </c>
      <c r="E123">
        <v>127.6</v>
      </c>
      <c r="F123">
        <v>137.5</v>
      </c>
      <c r="G123">
        <v>124.4</v>
      </c>
      <c r="H123">
        <v>132.4</v>
      </c>
      <c r="I123">
        <v>118.2</v>
      </c>
      <c r="J123">
        <v>138.1</v>
      </c>
      <c r="K123">
        <v>141.80000000000001</v>
      </c>
      <c r="L123">
        <v>166</v>
      </c>
      <c r="M123">
        <v>107.5</v>
      </c>
      <c r="N123">
        <v>132.19999999999999</v>
      </c>
      <c r="O123">
        <v>126.1</v>
      </c>
      <c r="P123">
        <v>138.30000000000001</v>
      </c>
      <c r="Q123">
        <v>133.6</v>
      </c>
      <c r="R123">
        <v>136</v>
      </c>
      <c r="S123">
        <v>135.4</v>
      </c>
      <c r="T123">
        <v>131.1</v>
      </c>
      <c r="U123">
        <v>134.80000000000001</v>
      </c>
      <c r="W123">
        <v>127.4</v>
      </c>
      <c r="X123">
        <v>128.5</v>
      </c>
      <c r="Y123">
        <v>125.8</v>
      </c>
      <c r="Z123">
        <v>115.1</v>
      </c>
      <c r="AA123">
        <v>123.6</v>
      </c>
      <c r="AB123">
        <v>129.1</v>
      </c>
      <c r="AC123">
        <v>119.7</v>
      </c>
      <c r="AD123">
        <v>122.5</v>
      </c>
      <c r="AE123">
        <v>130.30000000000001</v>
      </c>
    </row>
    <row r="124" spans="1:31" x14ac:dyDescent="0.25">
      <c r="A124" t="s">
        <v>33</v>
      </c>
      <c r="B124">
        <v>2016</v>
      </c>
      <c r="C124" t="s">
        <v>38</v>
      </c>
      <c r="D124" s="5">
        <v>42491</v>
      </c>
      <c r="E124">
        <v>125</v>
      </c>
      <c r="F124">
        <v>142.1</v>
      </c>
      <c r="G124">
        <v>127</v>
      </c>
      <c r="H124">
        <v>130.4</v>
      </c>
      <c r="I124">
        <v>109.6</v>
      </c>
      <c r="J124">
        <v>133.5</v>
      </c>
      <c r="K124">
        <v>151.4</v>
      </c>
      <c r="L124">
        <v>182.8</v>
      </c>
      <c r="M124">
        <v>111.1</v>
      </c>
      <c r="N124">
        <v>141.5</v>
      </c>
      <c r="O124">
        <v>121.5</v>
      </c>
      <c r="P124">
        <v>136.30000000000001</v>
      </c>
      <c r="Q124">
        <v>134.6</v>
      </c>
      <c r="R124">
        <v>142.19999999999999</v>
      </c>
      <c r="S124">
        <v>127.2</v>
      </c>
      <c r="T124">
        <v>120.7</v>
      </c>
      <c r="U124">
        <v>126.2</v>
      </c>
      <c r="V124">
        <v>126</v>
      </c>
      <c r="W124">
        <v>115</v>
      </c>
      <c r="X124">
        <v>123.2</v>
      </c>
      <c r="Y124">
        <v>120.3</v>
      </c>
      <c r="Z124">
        <v>110.7</v>
      </c>
      <c r="AA124">
        <v>119.8</v>
      </c>
      <c r="AB124">
        <v>128</v>
      </c>
      <c r="AC124">
        <v>118.5</v>
      </c>
      <c r="AD124">
        <v>118.7</v>
      </c>
      <c r="AE124">
        <v>126.6</v>
      </c>
    </row>
    <row r="125" spans="1:31" x14ac:dyDescent="0.25">
      <c r="A125" t="s">
        <v>34</v>
      </c>
      <c r="B125">
        <v>2016</v>
      </c>
      <c r="C125" t="s">
        <v>39</v>
      </c>
      <c r="D125" s="5">
        <v>42522</v>
      </c>
      <c r="E125">
        <v>127.7</v>
      </c>
      <c r="F125">
        <v>140.5</v>
      </c>
      <c r="G125">
        <v>128.30000000000001</v>
      </c>
      <c r="H125">
        <v>132.6</v>
      </c>
      <c r="I125">
        <v>115.5</v>
      </c>
      <c r="J125">
        <v>136.5</v>
      </c>
      <c r="K125">
        <v>159.69999999999999</v>
      </c>
      <c r="L125">
        <v>174.3</v>
      </c>
      <c r="M125">
        <v>109.9</v>
      </c>
      <c r="N125">
        <v>136.30000000000001</v>
      </c>
      <c r="O125">
        <v>124.4</v>
      </c>
      <c r="P125">
        <v>138.1</v>
      </c>
      <c r="Q125">
        <v>136.80000000000001</v>
      </c>
      <c r="R125">
        <v>138.69999999999999</v>
      </c>
      <c r="S125">
        <v>132.9</v>
      </c>
      <c r="T125">
        <v>127.2</v>
      </c>
      <c r="U125">
        <v>132</v>
      </c>
      <c r="V125">
        <v>125.5</v>
      </c>
      <c r="W125">
        <v>123.3</v>
      </c>
      <c r="X125">
        <v>126.4</v>
      </c>
      <c r="Y125">
        <v>124.1</v>
      </c>
      <c r="Z125">
        <v>114.2</v>
      </c>
      <c r="AA125">
        <v>121.7</v>
      </c>
      <c r="AB125">
        <v>129.69999999999999</v>
      </c>
      <c r="AC125">
        <v>119.4</v>
      </c>
      <c r="AD125">
        <v>121.5</v>
      </c>
      <c r="AE125">
        <v>130.1</v>
      </c>
    </row>
    <row r="126" spans="1:31" x14ac:dyDescent="0.25">
      <c r="A126" t="s">
        <v>33</v>
      </c>
      <c r="B126">
        <v>2016</v>
      </c>
      <c r="C126" t="s">
        <v>39</v>
      </c>
      <c r="D126" s="5">
        <v>42522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>
        <v>142.69999999999999</v>
      </c>
      <c r="S126">
        <v>127.6</v>
      </c>
      <c r="T126">
        <v>121.1</v>
      </c>
      <c r="U126">
        <v>126.6</v>
      </c>
      <c r="V126">
        <v>125.5</v>
      </c>
      <c r="W126">
        <v>115.5</v>
      </c>
      <c r="X126">
        <v>123.2</v>
      </c>
      <c r="Y126">
        <v>120.6</v>
      </c>
      <c r="Z126">
        <v>112.3</v>
      </c>
      <c r="AA126">
        <v>119.9</v>
      </c>
      <c r="AB126">
        <v>129.30000000000001</v>
      </c>
      <c r="AC126">
        <v>118.8</v>
      </c>
      <c r="AD126">
        <v>119.6</v>
      </c>
      <c r="AE126">
        <v>128.1</v>
      </c>
    </row>
    <row r="127" spans="1:31" x14ac:dyDescent="0.25">
      <c r="A127" t="s">
        <v>30</v>
      </c>
      <c r="B127">
        <v>2016</v>
      </c>
      <c r="C127" t="s">
        <v>39</v>
      </c>
      <c r="D127" s="5">
        <v>42522</v>
      </c>
      <c r="E127">
        <v>128.6</v>
      </c>
      <c r="F127">
        <v>138.6</v>
      </c>
      <c r="G127">
        <v>126.6</v>
      </c>
      <c r="H127">
        <v>133.6</v>
      </c>
      <c r="I127">
        <v>118.6</v>
      </c>
      <c r="J127">
        <v>137.4</v>
      </c>
      <c r="K127">
        <v>152.5</v>
      </c>
      <c r="L127">
        <v>169.2</v>
      </c>
      <c r="M127">
        <v>108.8</v>
      </c>
      <c r="N127">
        <v>133.1</v>
      </c>
      <c r="O127">
        <v>126.4</v>
      </c>
      <c r="P127">
        <v>139.19999999999999</v>
      </c>
      <c r="Q127">
        <v>136</v>
      </c>
      <c r="R127">
        <v>137.19999999999999</v>
      </c>
      <c r="S127">
        <v>136.30000000000001</v>
      </c>
      <c r="T127">
        <v>131.6</v>
      </c>
      <c r="U127">
        <v>135.6</v>
      </c>
      <c r="W127">
        <v>128</v>
      </c>
      <c r="X127">
        <v>129.30000000000001</v>
      </c>
      <c r="Y127">
        <v>126.2</v>
      </c>
      <c r="Z127">
        <v>116.3</v>
      </c>
      <c r="AA127">
        <v>124.1</v>
      </c>
      <c r="AB127">
        <v>130.19999999999999</v>
      </c>
      <c r="AC127">
        <v>119.9</v>
      </c>
      <c r="AD127">
        <v>123.3</v>
      </c>
      <c r="AE127">
        <v>131.9</v>
      </c>
    </row>
    <row r="128" spans="1:31" x14ac:dyDescent="0.25">
      <c r="A128" t="s">
        <v>30</v>
      </c>
      <c r="B128">
        <v>2016</v>
      </c>
      <c r="C128" t="s">
        <v>40</v>
      </c>
      <c r="D128" s="5">
        <v>42552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>
        <v>138</v>
      </c>
      <c r="S128">
        <v>137.19999999999999</v>
      </c>
      <c r="T128">
        <v>132.19999999999999</v>
      </c>
      <c r="U128">
        <v>136.5</v>
      </c>
      <c r="W128">
        <v>128.19999999999999</v>
      </c>
      <c r="X128">
        <v>130</v>
      </c>
      <c r="Y128">
        <v>126.7</v>
      </c>
      <c r="Z128">
        <v>116.4</v>
      </c>
      <c r="AA128">
        <v>125.2</v>
      </c>
      <c r="AB128">
        <v>130.80000000000001</v>
      </c>
      <c r="AC128">
        <v>120.9</v>
      </c>
      <c r="AD128">
        <v>123.8</v>
      </c>
      <c r="AE128">
        <v>133</v>
      </c>
    </row>
    <row r="129" spans="1:31" x14ac:dyDescent="0.25">
      <c r="A129" t="s">
        <v>33</v>
      </c>
      <c r="B129">
        <v>2016</v>
      </c>
      <c r="C129" t="s">
        <v>40</v>
      </c>
      <c r="D129" s="5">
        <v>42552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>
        <v>142.9</v>
      </c>
      <c r="S129">
        <v>127.9</v>
      </c>
      <c r="T129">
        <v>121.1</v>
      </c>
      <c r="U129">
        <v>126.9</v>
      </c>
      <c r="V129">
        <v>126.4</v>
      </c>
      <c r="W129">
        <v>115.5</v>
      </c>
      <c r="X129">
        <v>123.5</v>
      </c>
      <c r="Y129">
        <v>120.9</v>
      </c>
      <c r="Z129">
        <v>111.7</v>
      </c>
      <c r="AA129">
        <v>120.3</v>
      </c>
      <c r="AB129">
        <v>130.80000000000001</v>
      </c>
      <c r="AC129">
        <v>120</v>
      </c>
      <c r="AD129">
        <v>119.9</v>
      </c>
      <c r="AE129">
        <v>129</v>
      </c>
    </row>
    <row r="130" spans="1:31" x14ac:dyDescent="0.25">
      <c r="A130" t="s">
        <v>34</v>
      </c>
      <c r="B130">
        <v>2016</v>
      </c>
      <c r="C130" t="s">
        <v>40</v>
      </c>
      <c r="D130" s="5">
        <v>42552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>
        <v>139.30000000000001</v>
      </c>
      <c r="S130">
        <v>133.5</v>
      </c>
      <c r="T130">
        <v>127.6</v>
      </c>
      <c r="U130">
        <v>132.69999999999999</v>
      </c>
      <c r="V130">
        <v>126.4</v>
      </c>
      <c r="W130">
        <v>123.4</v>
      </c>
      <c r="X130">
        <v>126.9</v>
      </c>
      <c r="Y130">
        <v>124.5</v>
      </c>
      <c r="Z130">
        <v>113.9</v>
      </c>
      <c r="AA130">
        <v>122.4</v>
      </c>
      <c r="AB130">
        <v>130.80000000000001</v>
      </c>
      <c r="AC130">
        <v>120.5</v>
      </c>
      <c r="AD130">
        <v>121.9</v>
      </c>
      <c r="AE130">
        <v>131.1</v>
      </c>
    </row>
    <row r="131" spans="1:31" x14ac:dyDescent="0.25">
      <c r="A131" t="s">
        <v>34</v>
      </c>
      <c r="B131">
        <v>2016</v>
      </c>
      <c r="C131" t="s">
        <v>41</v>
      </c>
      <c r="D131" s="5">
        <v>42583</v>
      </c>
      <c r="E131">
        <v>129.30000000000001</v>
      </c>
      <c r="F131">
        <v>139.30000000000001</v>
      </c>
      <c r="G131">
        <v>131.6</v>
      </c>
      <c r="H131">
        <v>134.1</v>
      </c>
      <c r="I131">
        <v>116.9</v>
      </c>
      <c r="J131">
        <v>138.1</v>
      </c>
      <c r="K131">
        <v>159.1</v>
      </c>
      <c r="L131">
        <v>175.6</v>
      </c>
      <c r="M131">
        <v>112.9</v>
      </c>
      <c r="N131">
        <v>138.1</v>
      </c>
      <c r="O131">
        <v>125.5</v>
      </c>
      <c r="P131">
        <v>139.5</v>
      </c>
      <c r="Q131">
        <v>137.9</v>
      </c>
      <c r="R131">
        <v>140.19999999999999</v>
      </c>
      <c r="S131">
        <v>134.1</v>
      </c>
      <c r="T131">
        <v>128.19999999999999</v>
      </c>
      <c r="U131">
        <v>133.19999999999999</v>
      </c>
      <c r="V131">
        <v>127.3</v>
      </c>
      <c r="W131">
        <v>123.6</v>
      </c>
      <c r="X131">
        <v>127.4</v>
      </c>
      <c r="Y131">
        <v>124.8</v>
      </c>
      <c r="Z131">
        <v>113.1</v>
      </c>
      <c r="AA131">
        <v>122.7</v>
      </c>
      <c r="AB131">
        <v>131.69999999999999</v>
      </c>
      <c r="AC131">
        <v>121.5</v>
      </c>
      <c r="AD131">
        <v>122.1</v>
      </c>
      <c r="AE131">
        <v>131.1</v>
      </c>
    </row>
    <row r="132" spans="1:31" x14ac:dyDescent="0.25">
      <c r="A132" t="s">
        <v>30</v>
      </c>
      <c r="B132">
        <v>2016</v>
      </c>
      <c r="C132" t="s">
        <v>41</v>
      </c>
      <c r="D132" s="5">
        <v>42583</v>
      </c>
      <c r="E132">
        <v>130.1</v>
      </c>
      <c r="F132">
        <v>138.80000000000001</v>
      </c>
      <c r="G132">
        <v>130.30000000000001</v>
      </c>
      <c r="H132">
        <v>135.30000000000001</v>
      </c>
      <c r="I132">
        <v>119.9</v>
      </c>
      <c r="J132">
        <v>140.19999999999999</v>
      </c>
      <c r="K132">
        <v>156.9</v>
      </c>
      <c r="L132">
        <v>172.2</v>
      </c>
      <c r="M132">
        <v>112.1</v>
      </c>
      <c r="N132">
        <v>134.9</v>
      </c>
      <c r="O132">
        <v>128.1</v>
      </c>
      <c r="P132">
        <v>140.69999999999999</v>
      </c>
      <c r="Q132">
        <v>138</v>
      </c>
      <c r="R132">
        <v>138.9</v>
      </c>
      <c r="S132">
        <v>137.80000000000001</v>
      </c>
      <c r="T132">
        <v>133</v>
      </c>
      <c r="U132">
        <v>137.1</v>
      </c>
      <c r="W132">
        <v>129.1</v>
      </c>
      <c r="X132">
        <v>130.6</v>
      </c>
      <c r="Y132">
        <v>127</v>
      </c>
      <c r="Z132">
        <v>116</v>
      </c>
      <c r="AA132">
        <v>125.5</v>
      </c>
      <c r="AB132">
        <v>131.9</v>
      </c>
      <c r="AC132">
        <v>122</v>
      </c>
      <c r="AD132">
        <v>124.2</v>
      </c>
      <c r="AE132">
        <v>133.5</v>
      </c>
    </row>
    <row r="133" spans="1:31" x14ac:dyDescent="0.25">
      <c r="A133" t="s">
        <v>33</v>
      </c>
      <c r="B133">
        <v>2016</v>
      </c>
      <c r="C133" t="s">
        <v>41</v>
      </c>
      <c r="D133" s="5">
        <v>42583</v>
      </c>
      <c r="E133">
        <v>127.6</v>
      </c>
      <c r="F133">
        <v>140.30000000000001</v>
      </c>
      <c r="G133">
        <v>133.69999999999999</v>
      </c>
      <c r="H133">
        <v>132.19999999999999</v>
      </c>
      <c r="I133">
        <v>111.8</v>
      </c>
      <c r="J133">
        <v>135.80000000000001</v>
      </c>
      <c r="K133">
        <v>163.5</v>
      </c>
      <c r="L133">
        <v>182.3</v>
      </c>
      <c r="M133">
        <v>114.6</v>
      </c>
      <c r="N133">
        <v>144.6</v>
      </c>
      <c r="O133">
        <v>121.9</v>
      </c>
      <c r="P133">
        <v>138.1</v>
      </c>
      <c r="Q133">
        <v>137.6</v>
      </c>
      <c r="R133">
        <v>143.6</v>
      </c>
      <c r="S133">
        <v>128.30000000000001</v>
      </c>
      <c r="T133">
        <v>121.4</v>
      </c>
      <c r="U133">
        <v>127.3</v>
      </c>
      <c r="V133">
        <v>127.3</v>
      </c>
      <c r="W133">
        <v>114.7</v>
      </c>
      <c r="X133">
        <v>123.9</v>
      </c>
      <c r="Y133">
        <v>121.2</v>
      </c>
      <c r="Z133">
        <v>110.4</v>
      </c>
      <c r="AA133">
        <v>120.6</v>
      </c>
      <c r="AB133">
        <v>131.5</v>
      </c>
      <c r="AC133">
        <v>120.9</v>
      </c>
      <c r="AD133">
        <v>119.9</v>
      </c>
      <c r="AE133">
        <v>128.4</v>
      </c>
    </row>
    <row r="134" spans="1:31" x14ac:dyDescent="0.25">
      <c r="A134" t="s">
        <v>33</v>
      </c>
      <c r="B134">
        <v>2016</v>
      </c>
      <c r="C134" t="s">
        <v>42</v>
      </c>
      <c r="D134" s="5">
        <v>42614</v>
      </c>
      <c r="E134">
        <v>128.1</v>
      </c>
      <c r="F134">
        <v>137.69999999999999</v>
      </c>
      <c r="G134">
        <v>130.6</v>
      </c>
      <c r="H134">
        <v>132.6</v>
      </c>
      <c r="I134">
        <v>111.9</v>
      </c>
      <c r="J134">
        <v>132.5</v>
      </c>
      <c r="K134">
        <v>152.9</v>
      </c>
      <c r="L134">
        <v>173.6</v>
      </c>
      <c r="M134">
        <v>115.1</v>
      </c>
      <c r="N134">
        <v>144.80000000000001</v>
      </c>
      <c r="O134">
        <v>122.1</v>
      </c>
      <c r="P134">
        <v>138.80000000000001</v>
      </c>
      <c r="Q134">
        <v>135.69999999999999</v>
      </c>
      <c r="R134">
        <v>143.9</v>
      </c>
      <c r="S134">
        <v>128.69999999999999</v>
      </c>
      <c r="T134">
        <v>121.6</v>
      </c>
      <c r="U134">
        <v>127.7</v>
      </c>
      <c r="V134">
        <v>127.9</v>
      </c>
      <c r="W134">
        <v>114.8</v>
      </c>
      <c r="X134">
        <v>124.3</v>
      </c>
      <c r="Y134">
        <v>121.4</v>
      </c>
      <c r="Z134">
        <v>111.8</v>
      </c>
      <c r="AA134">
        <v>120.8</v>
      </c>
      <c r="AB134">
        <v>131.6</v>
      </c>
      <c r="AC134">
        <v>121.2</v>
      </c>
      <c r="AD134">
        <v>120.5</v>
      </c>
      <c r="AE134">
        <v>128</v>
      </c>
    </row>
    <row r="135" spans="1:31" x14ac:dyDescent="0.25">
      <c r="A135" t="s">
        <v>34</v>
      </c>
      <c r="B135">
        <v>2016</v>
      </c>
      <c r="C135" t="s">
        <v>42</v>
      </c>
      <c r="D135" s="5">
        <v>42614</v>
      </c>
      <c r="E135">
        <v>129.9</v>
      </c>
      <c r="F135">
        <v>138</v>
      </c>
      <c r="G135">
        <v>130.5</v>
      </c>
      <c r="H135">
        <v>134.4</v>
      </c>
      <c r="I135">
        <v>117.2</v>
      </c>
      <c r="J135">
        <v>136.1</v>
      </c>
      <c r="K135">
        <v>150.69999999999999</v>
      </c>
      <c r="L135">
        <v>171.5</v>
      </c>
      <c r="M135">
        <v>113.8</v>
      </c>
      <c r="N135">
        <v>138.80000000000001</v>
      </c>
      <c r="O135">
        <v>126</v>
      </c>
      <c r="P135">
        <v>140.19999999999999</v>
      </c>
      <c r="Q135">
        <v>136.6</v>
      </c>
      <c r="R135">
        <v>141</v>
      </c>
      <c r="S135">
        <v>134.6</v>
      </c>
      <c r="T135">
        <v>128.6</v>
      </c>
      <c r="U135">
        <v>133.80000000000001</v>
      </c>
      <c r="V135">
        <v>127.9</v>
      </c>
      <c r="W135">
        <v>124.1</v>
      </c>
      <c r="X135">
        <v>127.9</v>
      </c>
      <c r="Y135">
        <v>125.4</v>
      </c>
      <c r="Z135">
        <v>114.3</v>
      </c>
      <c r="AA135">
        <v>122.9</v>
      </c>
      <c r="AB135">
        <v>131.80000000000001</v>
      </c>
      <c r="AC135">
        <v>122.1</v>
      </c>
      <c r="AD135">
        <v>122.8</v>
      </c>
      <c r="AE135">
        <v>130.9</v>
      </c>
    </row>
    <row r="136" spans="1:31" x14ac:dyDescent="0.25">
      <c r="A136" t="s">
        <v>30</v>
      </c>
      <c r="B136">
        <v>2016</v>
      </c>
      <c r="C136" t="s">
        <v>42</v>
      </c>
      <c r="D136" s="5">
        <v>42614</v>
      </c>
      <c r="E136">
        <v>130.80000000000001</v>
      </c>
      <c r="F136">
        <v>138.19999999999999</v>
      </c>
      <c r="G136">
        <v>130.5</v>
      </c>
      <c r="H136">
        <v>135.5</v>
      </c>
      <c r="I136">
        <v>120.2</v>
      </c>
      <c r="J136">
        <v>139.19999999999999</v>
      </c>
      <c r="K136">
        <v>149.5</v>
      </c>
      <c r="L136">
        <v>170.4</v>
      </c>
      <c r="M136">
        <v>113.1</v>
      </c>
      <c r="N136">
        <v>135.80000000000001</v>
      </c>
      <c r="O136">
        <v>128.80000000000001</v>
      </c>
      <c r="P136">
        <v>141.5</v>
      </c>
      <c r="Q136">
        <v>137.19999999999999</v>
      </c>
      <c r="R136">
        <v>139.9</v>
      </c>
      <c r="S136">
        <v>138.5</v>
      </c>
      <c r="T136">
        <v>133.5</v>
      </c>
      <c r="U136">
        <v>137.80000000000001</v>
      </c>
      <c r="W136">
        <v>129.69999999999999</v>
      </c>
      <c r="X136">
        <v>131.1</v>
      </c>
      <c r="Y136">
        <v>127.8</v>
      </c>
      <c r="Z136">
        <v>117</v>
      </c>
      <c r="AA136">
        <v>125.7</v>
      </c>
      <c r="AB136">
        <v>132.19999999999999</v>
      </c>
      <c r="AC136">
        <v>122.8</v>
      </c>
      <c r="AD136">
        <v>124.9</v>
      </c>
      <c r="AE136">
        <v>133.4</v>
      </c>
    </row>
    <row r="137" spans="1:31" x14ac:dyDescent="0.25">
      <c r="A137" t="s">
        <v>33</v>
      </c>
      <c r="B137">
        <v>2016</v>
      </c>
      <c r="C137" t="s">
        <v>43</v>
      </c>
      <c r="D137" s="5">
        <v>42644</v>
      </c>
      <c r="E137">
        <v>128.69999999999999</v>
      </c>
      <c r="F137">
        <v>138.4</v>
      </c>
      <c r="G137">
        <v>130.30000000000001</v>
      </c>
      <c r="H137">
        <v>132.69999999999999</v>
      </c>
      <c r="I137">
        <v>112.5</v>
      </c>
      <c r="J137">
        <v>130.4</v>
      </c>
      <c r="K137">
        <v>155.1</v>
      </c>
      <c r="L137">
        <v>175.7</v>
      </c>
      <c r="M137">
        <v>115.4</v>
      </c>
      <c r="N137">
        <v>145.30000000000001</v>
      </c>
      <c r="O137">
        <v>122.5</v>
      </c>
      <c r="P137">
        <v>139.6</v>
      </c>
      <c r="Q137">
        <v>136.30000000000001</v>
      </c>
      <c r="R137">
        <v>144.30000000000001</v>
      </c>
      <c r="S137">
        <v>129.1</v>
      </c>
      <c r="T137">
        <v>121.9</v>
      </c>
      <c r="U137">
        <v>128</v>
      </c>
      <c r="V137">
        <v>128.69999999999999</v>
      </c>
      <c r="W137">
        <v>115.2</v>
      </c>
      <c r="X137">
        <v>124.5</v>
      </c>
      <c r="Y137">
        <v>121.8</v>
      </c>
      <c r="Z137">
        <v>112.8</v>
      </c>
      <c r="AA137">
        <v>121.2</v>
      </c>
      <c r="AB137">
        <v>131.9</v>
      </c>
      <c r="AC137">
        <v>120.8</v>
      </c>
      <c r="AD137">
        <v>120.9</v>
      </c>
      <c r="AE137">
        <v>128.6</v>
      </c>
    </row>
    <row r="138" spans="1:31" x14ac:dyDescent="0.25">
      <c r="A138" t="s">
        <v>34</v>
      </c>
      <c r="B138">
        <v>2016</v>
      </c>
      <c r="C138" t="s">
        <v>43</v>
      </c>
      <c r="D138" s="5">
        <v>42644</v>
      </c>
      <c r="E138">
        <v>130.5</v>
      </c>
      <c r="F138">
        <v>137.9</v>
      </c>
      <c r="G138">
        <v>130.19999999999999</v>
      </c>
      <c r="H138">
        <v>134.80000000000001</v>
      </c>
      <c r="I138">
        <v>117.8</v>
      </c>
      <c r="J138">
        <v>134.69999999999999</v>
      </c>
      <c r="K138">
        <v>151.19999999999999</v>
      </c>
      <c r="L138">
        <v>172.1</v>
      </c>
      <c r="M138">
        <v>114.1</v>
      </c>
      <c r="N138">
        <v>139.30000000000001</v>
      </c>
      <c r="O138">
        <v>126.1</v>
      </c>
      <c r="P138">
        <v>141.1</v>
      </c>
      <c r="Q138">
        <v>137</v>
      </c>
      <c r="R138">
        <v>141.80000000000001</v>
      </c>
      <c r="S138">
        <v>135.5</v>
      </c>
      <c r="T138">
        <v>129.1</v>
      </c>
      <c r="U138">
        <v>134.5</v>
      </c>
      <c r="V138">
        <v>128.69999999999999</v>
      </c>
      <c r="W138">
        <v>124.3</v>
      </c>
      <c r="X138">
        <v>128.4</v>
      </c>
      <c r="Y138">
        <v>126.1</v>
      </c>
      <c r="Z138">
        <v>115.2</v>
      </c>
      <c r="AA138">
        <v>123.5</v>
      </c>
      <c r="AB138">
        <v>132.4</v>
      </c>
      <c r="AC138">
        <v>122.1</v>
      </c>
      <c r="AD138">
        <v>123.4</v>
      </c>
      <c r="AE138">
        <v>131.4</v>
      </c>
    </row>
    <row r="139" spans="1:31" x14ac:dyDescent="0.25">
      <c r="A139" t="s">
        <v>30</v>
      </c>
      <c r="B139">
        <v>2016</v>
      </c>
      <c r="C139" t="s">
        <v>43</v>
      </c>
      <c r="D139" s="5">
        <v>42644</v>
      </c>
      <c r="E139">
        <v>131.30000000000001</v>
      </c>
      <c r="F139">
        <v>137.6</v>
      </c>
      <c r="G139">
        <v>130.1</v>
      </c>
      <c r="H139">
        <v>136</v>
      </c>
      <c r="I139">
        <v>120.8</v>
      </c>
      <c r="J139">
        <v>138.4</v>
      </c>
      <c r="K139">
        <v>149.19999999999999</v>
      </c>
      <c r="L139">
        <v>170.2</v>
      </c>
      <c r="M139">
        <v>113.4</v>
      </c>
      <c r="N139">
        <v>136.30000000000001</v>
      </c>
      <c r="O139">
        <v>128.69999999999999</v>
      </c>
      <c r="P139">
        <v>142.4</v>
      </c>
      <c r="Q139">
        <v>137.4</v>
      </c>
      <c r="R139">
        <v>140.9</v>
      </c>
      <c r="S139">
        <v>139.6</v>
      </c>
      <c r="T139">
        <v>134.30000000000001</v>
      </c>
      <c r="U139">
        <v>138.80000000000001</v>
      </c>
      <c r="W139">
        <v>129.80000000000001</v>
      </c>
      <c r="X139">
        <v>131.80000000000001</v>
      </c>
      <c r="Y139">
        <v>128.69999999999999</v>
      </c>
      <c r="Z139">
        <v>117.8</v>
      </c>
      <c r="AA139">
        <v>126.5</v>
      </c>
      <c r="AB139">
        <v>133</v>
      </c>
      <c r="AC139">
        <v>123</v>
      </c>
      <c r="AD139">
        <v>125.7</v>
      </c>
      <c r="AE139">
        <v>133.80000000000001</v>
      </c>
    </row>
    <row r="140" spans="1:31" x14ac:dyDescent="0.25">
      <c r="A140" t="s">
        <v>30</v>
      </c>
      <c r="B140">
        <v>2016</v>
      </c>
      <c r="C140" t="s">
        <v>44</v>
      </c>
      <c r="D140" s="5">
        <v>42675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>
        <v>141.19999999999999</v>
      </c>
      <c r="S140">
        <v>139.9</v>
      </c>
      <c r="T140">
        <v>134.5</v>
      </c>
      <c r="U140">
        <v>139.19999999999999</v>
      </c>
      <c r="W140">
        <v>130.30000000000001</v>
      </c>
      <c r="X140">
        <v>132.1</v>
      </c>
      <c r="Y140">
        <v>129.1</v>
      </c>
      <c r="Z140">
        <v>118.2</v>
      </c>
      <c r="AA140">
        <v>126.9</v>
      </c>
      <c r="AB140">
        <v>133.69999999999999</v>
      </c>
      <c r="AC140">
        <v>123.5</v>
      </c>
      <c r="AD140">
        <v>126.1</v>
      </c>
      <c r="AE140">
        <v>133.6</v>
      </c>
    </row>
    <row r="141" spans="1:31" x14ac:dyDescent="0.25">
      <c r="A141" t="s">
        <v>33</v>
      </c>
      <c r="B141">
        <v>2016</v>
      </c>
      <c r="C141" t="s">
        <v>44</v>
      </c>
      <c r="D141" s="5">
        <v>42675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>
        <v>144.30000000000001</v>
      </c>
      <c r="S141">
        <v>129.6</v>
      </c>
      <c r="T141">
        <v>122.1</v>
      </c>
      <c r="U141">
        <v>128.5</v>
      </c>
      <c r="V141">
        <v>129.1</v>
      </c>
      <c r="W141">
        <v>116.2</v>
      </c>
      <c r="X141">
        <v>124.7</v>
      </c>
      <c r="Y141">
        <v>122.1</v>
      </c>
      <c r="Z141">
        <v>113.4</v>
      </c>
      <c r="AA141">
        <v>121.7</v>
      </c>
      <c r="AB141">
        <v>132.1</v>
      </c>
      <c r="AC141">
        <v>121.3</v>
      </c>
      <c r="AD141">
        <v>121.3</v>
      </c>
      <c r="AE141">
        <v>128.5</v>
      </c>
    </row>
    <row r="142" spans="1:31" x14ac:dyDescent="0.25">
      <c r="A142" t="s">
        <v>34</v>
      </c>
      <c r="B142">
        <v>2016</v>
      </c>
      <c r="C142" t="s">
        <v>44</v>
      </c>
      <c r="D142" s="5">
        <v>42675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>
        <v>142</v>
      </c>
      <c r="S142">
        <v>135.80000000000001</v>
      </c>
      <c r="T142">
        <v>129.30000000000001</v>
      </c>
      <c r="U142">
        <v>135</v>
      </c>
      <c r="V142">
        <v>129.1</v>
      </c>
      <c r="W142">
        <v>125</v>
      </c>
      <c r="X142">
        <v>128.6</v>
      </c>
      <c r="Y142">
        <v>126.4</v>
      </c>
      <c r="Z142">
        <v>115.7</v>
      </c>
      <c r="AA142">
        <v>124</v>
      </c>
      <c r="AB142">
        <v>132.80000000000001</v>
      </c>
      <c r="AC142">
        <v>122.6</v>
      </c>
      <c r="AD142">
        <v>123.8</v>
      </c>
      <c r="AE142">
        <v>131.19999999999999</v>
      </c>
    </row>
    <row r="143" spans="1:31" x14ac:dyDescent="0.25">
      <c r="A143" t="s">
        <v>30</v>
      </c>
      <c r="B143">
        <v>2016</v>
      </c>
      <c r="C143" t="s">
        <v>45</v>
      </c>
      <c r="D143" s="5">
        <v>42705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>
        <v>142.4</v>
      </c>
      <c r="S143">
        <v>140.4</v>
      </c>
      <c r="T143">
        <v>135.19999999999999</v>
      </c>
      <c r="U143">
        <v>139.69999999999999</v>
      </c>
      <c r="W143">
        <v>132</v>
      </c>
      <c r="X143">
        <v>132.9</v>
      </c>
      <c r="Y143">
        <v>129.69999999999999</v>
      </c>
      <c r="Z143">
        <v>118.6</v>
      </c>
      <c r="AA143">
        <v>127.3</v>
      </c>
      <c r="AB143">
        <v>134.19999999999999</v>
      </c>
      <c r="AC143">
        <v>121.9</v>
      </c>
      <c r="AD143">
        <v>126.3</v>
      </c>
      <c r="AE143">
        <v>132.80000000000001</v>
      </c>
    </row>
    <row r="144" spans="1:31" x14ac:dyDescent="0.25">
      <c r="A144" t="s">
        <v>33</v>
      </c>
      <c r="B144">
        <v>2016</v>
      </c>
      <c r="C144" t="s">
        <v>45</v>
      </c>
      <c r="D144" s="5">
        <v>42705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>
        <v>145</v>
      </c>
      <c r="S144">
        <v>130</v>
      </c>
      <c r="T144">
        <v>122.2</v>
      </c>
      <c r="U144">
        <v>128.80000000000001</v>
      </c>
      <c r="V144">
        <v>128.5</v>
      </c>
      <c r="W144">
        <v>117.8</v>
      </c>
      <c r="X144">
        <v>125</v>
      </c>
      <c r="Y144">
        <v>122.3</v>
      </c>
      <c r="Z144">
        <v>113.7</v>
      </c>
      <c r="AA144">
        <v>121.8</v>
      </c>
      <c r="AB144">
        <v>132.30000000000001</v>
      </c>
      <c r="AC144">
        <v>119.9</v>
      </c>
      <c r="AD144">
        <v>121.4</v>
      </c>
      <c r="AE144">
        <v>127.6</v>
      </c>
    </row>
    <row r="145" spans="1:31" x14ac:dyDescent="0.25">
      <c r="A145" t="s">
        <v>34</v>
      </c>
      <c r="B145">
        <v>2016</v>
      </c>
      <c r="C145" t="s">
        <v>45</v>
      </c>
      <c r="D145" s="5">
        <v>42705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>
        <v>143.1</v>
      </c>
      <c r="S145">
        <v>136.30000000000001</v>
      </c>
      <c r="T145">
        <v>129.80000000000001</v>
      </c>
      <c r="U145">
        <v>135.4</v>
      </c>
      <c r="V145">
        <v>128.5</v>
      </c>
      <c r="W145">
        <v>126.6</v>
      </c>
      <c r="X145">
        <v>129.19999999999999</v>
      </c>
      <c r="Y145">
        <v>126.9</v>
      </c>
      <c r="Z145">
        <v>116</v>
      </c>
      <c r="AA145">
        <v>124.2</v>
      </c>
      <c r="AB145">
        <v>133.1</v>
      </c>
      <c r="AC145">
        <v>121.1</v>
      </c>
      <c r="AD145">
        <v>123.9</v>
      </c>
      <c r="AE145">
        <v>130.4</v>
      </c>
    </row>
    <row r="146" spans="1:31" x14ac:dyDescent="0.25">
      <c r="A146" t="s">
        <v>30</v>
      </c>
      <c r="B146">
        <v>2017</v>
      </c>
      <c r="C146" t="s">
        <v>31</v>
      </c>
      <c r="D146" s="5">
        <v>42736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>
        <v>143.1</v>
      </c>
      <c r="S146">
        <v>140.69999999999999</v>
      </c>
      <c r="T146">
        <v>135.80000000000001</v>
      </c>
      <c r="U146">
        <v>140</v>
      </c>
      <c r="W146">
        <v>132.1</v>
      </c>
      <c r="X146">
        <v>133.19999999999999</v>
      </c>
      <c r="Y146">
        <v>129.9</v>
      </c>
      <c r="Z146">
        <v>119.1</v>
      </c>
      <c r="AA146">
        <v>127</v>
      </c>
      <c r="AB146">
        <v>134.6</v>
      </c>
      <c r="AC146">
        <v>122.3</v>
      </c>
      <c r="AD146">
        <v>126.6</v>
      </c>
      <c r="AE146">
        <v>132.4</v>
      </c>
    </row>
    <row r="147" spans="1:31" x14ac:dyDescent="0.25">
      <c r="A147" t="s">
        <v>33</v>
      </c>
      <c r="B147">
        <v>2017</v>
      </c>
      <c r="C147" t="s">
        <v>31</v>
      </c>
      <c r="D147" s="5">
        <v>42736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>
        <v>145.6</v>
      </c>
      <c r="S147">
        <v>130.19999999999999</v>
      </c>
      <c r="T147">
        <v>122.3</v>
      </c>
      <c r="U147">
        <v>129</v>
      </c>
      <c r="V147">
        <v>129.6</v>
      </c>
      <c r="W147">
        <v>118</v>
      </c>
      <c r="X147">
        <v>125.1</v>
      </c>
      <c r="Y147">
        <v>122.6</v>
      </c>
      <c r="Z147">
        <v>115.2</v>
      </c>
      <c r="AA147">
        <v>122</v>
      </c>
      <c r="AB147">
        <v>132.4</v>
      </c>
      <c r="AC147">
        <v>120.9</v>
      </c>
      <c r="AD147">
        <v>122.1</v>
      </c>
      <c r="AE147">
        <v>127.8</v>
      </c>
    </row>
    <row r="148" spans="1:31" x14ac:dyDescent="0.25">
      <c r="A148" t="s">
        <v>34</v>
      </c>
      <c r="B148">
        <v>2017</v>
      </c>
      <c r="C148" t="s">
        <v>31</v>
      </c>
      <c r="D148" s="5">
        <v>42736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>
        <v>143.80000000000001</v>
      </c>
      <c r="S148">
        <v>136.6</v>
      </c>
      <c r="T148">
        <v>130.19999999999999</v>
      </c>
      <c r="U148">
        <v>135.6</v>
      </c>
      <c r="V148">
        <v>129.6</v>
      </c>
      <c r="W148">
        <v>126.8</v>
      </c>
      <c r="X148">
        <v>129.4</v>
      </c>
      <c r="Y148">
        <v>127.1</v>
      </c>
      <c r="Z148">
        <v>117</v>
      </c>
      <c r="AA148">
        <v>124.2</v>
      </c>
      <c r="AB148">
        <v>133.30000000000001</v>
      </c>
      <c r="AC148">
        <v>121.7</v>
      </c>
      <c r="AD148">
        <v>124.4</v>
      </c>
      <c r="AE148">
        <v>130.30000000000001</v>
      </c>
    </row>
    <row r="149" spans="1:31" x14ac:dyDescent="0.25">
      <c r="A149" t="s">
        <v>34</v>
      </c>
      <c r="B149">
        <v>2017</v>
      </c>
      <c r="C149" t="s">
        <v>35</v>
      </c>
      <c r="D149" s="5">
        <v>42767</v>
      </c>
      <c r="E149">
        <v>133.1</v>
      </c>
      <c r="F149">
        <v>138.80000000000001</v>
      </c>
      <c r="G149">
        <v>129.30000000000001</v>
      </c>
      <c r="H149">
        <v>135.80000000000001</v>
      </c>
      <c r="I149">
        <v>119.2</v>
      </c>
      <c r="J149">
        <v>135.30000000000001</v>
      </c>
      <c r="K149">
        <v>119.5</v>
      </c>
      <c r="L149">
        <v>152.19999999999999</v>
      </c>
      <c r="M149">
        <v>117.3</v>
      </c>
      <c r="N149">
        <v>138.69999999999999</v>
      </c>
      <c r="O149">
        <v>126.9</v>
      </c>
      <c r="P149">
        <v>143.19999999999999</v>
      </c>
      <c r="Q149">
        <v>133</v>
      </c>
      <c r="R149">
        <v>144.4</v>
      </c>
      <c r="S149">
        <v>136.80000000000001</v>
      </c>
      <c r="T149">
        <v>130.30000000000001</v>
      </c>
      <c r="U149">
        <v>135.9</v>
      </c>
      <c r="V149">
        <v>130.5</v>
      </c>
      <c r="W149">
        <v>127.9</v>
      </c>
      <c r="X149">
        <v>129.69999999999999</v>
      </c>
      <c r="Y149">
        <v>127.4</v>
      </c>
      <c r="Z149">
        <v>117.4</v>
      </c>
      <c r="AA149">
        <v>124.6</v>
      </c>
      <c r="AB149">
        <v>133.4</v>
      </c>
      <c r="AC149">
        <v>122.6</v>
      </c>
      <c r="AD149">
        <v>124.8</v>
      </c>
      <c r="AE149">
        <v>130.6</v>
      </c>
    </row>
    <row r="150" spans="1:31" x14ac:dyDescent="0.25">
      <c r="A150" t="s">
        <v>33</v>
      </c>
      <c r="B150">
        <v>2017</v>
      </c>
      <c r="C150" t="s">
        <v>35</v>
      </c>
      <c r="D150" s="5">
        <v>42767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>
        <v>146.30000000000001</v>
      </c>
      <c r="S150">
        <v>130.5</v>
      </c>
      <c r="T150">
        <v>122.5</v>
      </c>
      <c r="U150">
        <v>129.30000000000001</v>
      </c>
      <c r="V150">
        <v>130.5</v>
      </c>
      <c r="W150">
        <v>119.2</v>
      </c>
      <c r="X150">
        <v>125.3</v>
      </c>
      <c r="Y150">
        <v>122.9</v>
      </c>
      <c r="Z150">
        <v>115.5</v>
      </c>
      <c r="AA150">
        <v>122.2</v>
      </c>
      <c r="AB150">
        <v>132.4</v>
      </c>
      <c r="AC150">
        <v>121.7</v>
      </c>
      <c r="AD150">
        <v>122.4</v>
      </c>
      <c r="AE150">
        <v>128.19999999999999</v>
      </c>
    </row>
    <row r="151" spans="1:31" x14ac:dyDescent="0.25">
      <c r="A151" t="s">
        <v>30</v>
      </c>
      <c r="B151">
        <v>2017</v>
      </c>
      <c r="C151" t="s">
        <v>35</v>
      </c>
      <c r="D151" s="5">
        <v>42767</v>
      </c>
      <c r="E151">
        <v>133.30000000000001</v>
      </c>
      <c r="F151">
        <v>138.30000000000001</v>
      </c>
      <c r="G151">
        <v>129.30000000000001</v>
      </c>
      <c r="H151">
        <v>137.19999999999999</v>
      </c>
      <c r="I151">
        <v>122.1</v>
      </c>
      <c r="J151">
        <v>138.69999999999999</v>
      </c>
      <c r="K151">
        <v>119.1</v>
      </c>
      <c r="L151">
        <v>156.9</v>
      </c>
      <c r="M151">
        <v>116.2</v>
      </c>
      <c r="N151">
        <v>136</v>
      </c>
      <c r="O151">
        <v>129.4</v>
      </c>
      <c r="P151">
        <v>144.4</v>
      </c>
      <c r="Q151">
        <v>133.6</v>
      </c>
      <c r="R151">
        <v>143.69999999999999</v>
      </c>
      <c r="S151">
        <v>140.9</v>
      </c>
      <c r="T151">
        <v>135.80000000000001</v>
      </c>
      <c r="U151">
        <v>140.19999999999999</v>
      </c>
      <c r="W151">
        <v>133.19999999999999</v>
      </c>
      <c r="X151">
        <v>133.6</v>
      </c>
      <c r="Y151">
        <v>130.1</v>
      </c>
      <c r="Z151">
        <v>119.5</v>
      </c>
      <c r="AA151">
        <v>127.7</v>
      </c>
      <c r="AB151">
        <v>134.9</v>
      </c>
      <c r="AC151">
        <v>123.2</v>
      </c>
      <c r="AD151">
        <v>127</v>
      </c>
      <c r="AE151">
        <v>132.6</v>
      </c>
    </row>
    <row r="152" spans="1:31" x14ac:dyDescent="0.25">
      <c r="A152" t="s">
        <v>30</v>
      </c>
      <c r="B152">
        <v>2017</v>
      </c>
      <c r="C152" t="s">
        <v>36</v>
      </c>
      <c r="D152" s="5">
        <v>42795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>
        <v>144.19999999999999</v>
      </c>
      <c r="S152">
        <v>141.6</v>
      </c>
      <c r="T152">
        <v>136.19999999999999</v>
      </c>
      <c r="U152">
        <v>140.80000000000001</v>
      </c>
      <c r="W152">
        <v>134.19999999999999</v>
      </c>
      <c r="X152">
        <v>134.1</v>
      </c>
      <c r="Y152">
        <v>130.6</v>
      </c>
      <c r="Z152">
        <v>119.8</v>
      </c>
      <c r="AA152">
        <v>128.30000000000001</v>
      </c>
      <c r="AB152">
        <v>135.19999999999999</v>
      </c>
      <c r="AC152">
        <v>123.3</v>
      </c>
      <c r="AD152">
        <v>127.4</v>
      </c>
      <c r="AE152">
        <v>132.80000000000001</v>
      </c>
    </row>
    <row r="153" spans="1:31" x14ac:dyDescent="0.25">
      <c r="A153" t="s">
        <v>33</v>
      </c>
      <c r="B153">
        <v>2017</v>
      </c>
      <c r="C153" t="s">
        <v>36</v>
      </c>
      <c r="D153" s="5">
        <v>42795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>
        <v>147.5</v>
      </c>
      <c r="S153">
        <v>130.80000000000001</v>
      </c>
      <c r="T153">
        <v>122.8</v>
      </c>
      <c r="U153">
        <v>129.6</v>
      </c>
      <c r="V153">
        <v>131.1</v>
      </c>
      <c r="W153">
        <v>120.8</v>
      </c>
      <c r="X153">
        <v>125.6</v>
      </c>
      <c r="Y153">
        <v>123.1</v>
      </c>
      <c r="Z153">
        <v>115.6</v>
      </c>
      <c r="AA153">
        <v>122.4</v>
      </c>
      <c r="AB153">
        <v>132.80000000000001</v>
      </c>
      <c r="AC153">
        <v>121.7</v>
      </c>
      <c r="AD153">
        <v>122.6</v>
      </c>
      <c r="AE153">
        <v>128.69999999999999</v>
      </c>
    </row>
    <row r="154" spans="1:31" x14ac:dyDescent="0.25">
      <c r="A154" t="s">
        <v>34</v>
      </c>
      <c r="B154">
        <v>2017</v>
      </c>
      <c r="C154" t="s">
        <v>36</v>
      </c>
      <c r="D154" s="5">
        <v>42795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>
        <v>145.1</v>
      </c>
      <c r="S154">
        <v>137.30000000000001</v>
      </c>
      <c r="T154">
        <v>130.6</v>
      </c>
      <c r="U154">
        <v>136.4</v>
      </c>
      <c r="V154">
        <v>131.1</v>
      </c>
      <c r="W154">
        <v>129.1</v>
      </c>
      <c r="X154">
        <v>130.1</v>
      </c>
      <c r="Y154">
        <v>127.8</v>
      </c>
      <c r="Z154">
        <v>117.6</v>
      </c>
      <c r="AA154">
        <v>125</v>
      </c>
      <c r="AB154">
        <v>133.80000000000001</v>
      </c>
      <c r="AC154">
        <v>122.6</v>
      </c>
      <c r="AD154">
        <v>125.1</v>
      </c>
      <c r="AE154">
        <v>130.9</v>
      </c>
    </row>
    <row r="155" spans="1:31" x14ac:dyDescent="0.25">
      <c r="A155" t="s">
        <v>30</v>
      </c>
      <c r="B155">
        <v>2017</v>
      </c>
      <c r="C155" t="s">
        <v>37</v>
      </c>
      <c r="D155" s="5">
        <v>42826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>
        <v>144.4</v>
      </c>
      <c r="S155">
        <v>142.4</v>
      </c>
      <c r="T155">
        <v>136.80000000000001</v>
      </c>
      <c r="U155">
        <v>141.6</v>
      </c>
      <c r="W155">
        <v>135</v>
      </c>
      <c r="X155">
        <v>134.30000000000001</v>
      </c>
      <c r="Y155">
        <v>131</v>
      </c>
      <c r="Z155">
        <v>119.2</v>
      </c>
      <c r="AA155">
        <v>128.30000000000001</v>
      </c>
      <c r="AB155">
        <v>135.69999999999999</v>
      </c>
      <c r="AC155">
        <v>123.7</v>
      </c>
      <c r="AD155">
        <v>127.5</v>
      </c>
      <c r="AE155">
        <v>132.9</v>
      </c>
    </row>
    <row r="156" spans="1:31" x14ac:dyDescent="0.25">
      <c r="A156" t="s">
        <v>33</v>
      </c>
      <c r="B156">
        <v>2017</v>
      </c>
      <c r="C156" t="s">
        <v>37</v>
      </c>
      <c r="D156" s="5">
        <v>42826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>
        <v>148</v>
      </c>
      <c r="S156">
        <v>131.19999999999999</v>
      </c>
      <c r="T156">
        <v>123</v>
      </c>
      <c r="U156">
        <v>130</v>
      </c>
      <c r="V156">
        <v>131.69999999999999</v>
      </c>
      <c r="W156">
        <v>121.4</v>
      </c>
      <c r="X156">
        <v>126</v>
      </c>
      <c r="Y156">
        <v>123.4</v>
      </c>
      <c r="Z156">
        <v>114.3</v>
      </c>
      <c r="AA156">
        <v>122.6</v>
      </c>
      <c r="AB156">
        <v>133.6</v>
      </c>
      <c r="AC156">
        <v>122.2</v>
      </c>
      <c r="AD156">
        <v>122.5</v>
      </c>
      <c r="AE156">
        <v>129.1</v>
      </c>
    </row>
    <row r="157" spans="1:31" x14ac:dyDescent="0.25">
      <c r="A157" t="s">
        <v>34</v>
      </c>
      <c r="B157">
        <v>2017</v>
      </c>
      <c r="C157" t="s">
        <v>37</v>
      </c>
      <c r="D157" s="5">
        <v>42826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>
        <v>145.4</v>
      </c>
      <c r="S157">
        <v>138</v>
      </c>
      <c r="T157">
        <v>131.1</v>
      </c>
      <c r="U157">
        <v>137</v>
      </c>
      <c r="V157">
        <v>131.69999999999999</v>
      </c>
      <c r="W157">
        <v>129.80000000000001</v>
      </c>
      <c r="X157">
        <v>130.4</v>
      </c>
      <c r="Y157">
        <v>128.1</v>
      </c>
      <c r="Z157">
        <v>116.6</v>
      </c>
      <c r="AA157">
        <v>125.1</v>
      </c>
      <c r="AB157">
        <v>134.5</v>
      </c>
      <c r="AC157">
        <v>123.1</v>
      </c>
      <c r="AD157">
        <v>125.1</v>
      </c>
      <c r="AE157">
        <v>131.1</v>
      </c>
    </row>
    <row r="158" spans="1:31" x14ac:dyDescent="0.25">
      <c r="A158" t="s">
        <v>30</v>
      </c>
      <c r="B158">
        <v>2017</v>
      </c>
      <c r="C158" t="s">
        <v>38</v>
      </c>
      <c r="D158" s="5">
        <v>42856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>
        <v>145.5</v>
      </c>
      <c r="S158">
        <v>142.5</v>
      </c>
      <c r="T158">
        <v>137.30000000000001</v>
      </c>
      <c r="U158">
        <v>141.80000000000001</v>
      </c>
      <c r="W158">
        <v>135</v>
      </c>
      <c r="X158">
        <v>134.9</v>
      </c>
      <c r="Y158">
        <v>131.4</v>
      </c>
      <c r="Z158">
        <v>119.4</v>
      </c>
      <c r="AA158">
        <v>129.4</v>
      </c>
      <c r="AB158">
        <v>136.30000000000001</v>
      </c>
      <c r="AC158">
        <v>123.7</v>
      </c>
      <c r="AD158">
        <v>127.9</v>
      </c>
      <c r="AE158">
        <v>133.30000000000001</v>
      </c>
    </row>
    <row r="159" spans="1:31" x14ac:dyDescent="0.25">
      <c r="A159" t="s">
        <v>33</v>
      </c>
      <c r="B159">
        <v>2017</v>
      </c>
      <c r="C159" t="s">
        <v>38</v>
      </c>
      <c r="D159" s="5">
        <v>42856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>
        <v>148.30000000000001</v>
      </c>
      <c r="S159">
        <v>131.5</v>
      </c>
      <c r="T159">
        <v>123.2</v>
      </c>
      <c r="U159">
        <v>130.19999999999999</v>
      </c>
      <c r="V159">
        <v>132.1</v>
      </c>
      <c r="W159">
        <v>120.1</v>
      </c>
      <c r="X159">
        <v>126.5</v>
      </c>
      <c r="Y159">
        <v>123.6</v>
      </c>
      <c r="Z159">
        <v>114.3</v>
      </c>
      <c r="AA159">
        <v>122.8</v>
      </c>
      <c r="AB159">
        <v>133.80000000000001</v>
      </c>
      <c r="AC159">
        <v>122</v>
      </c>
      <c r="AD159">
        <v>122.6</v>
      </c>
      <c r="AE159">
        <v>129.30000000000001</v>
      </c>
    </row>
    <row r="160" spans="1:31" x14ac:dyDescent="0.25">
      <c r="A160" t="s">
        <v>34</v>
      </c>
      <c r="B160">
        <v>2017</v>
      </c>
      <c r="C160" t="s">
        <v>38</v>
      </c>
      <c r="D160" s="5">
        <v>42856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>
        <v>146.19999999999999</v>
      </c>
      <c r="S160">
        <v>138.19999999999999</v>
      </c>
      <c r="T160">
        <v>131.4</v>
      </c>
      <c r="U160">
        <v>137.19999999999999</v>
      </c>
      <c r="V160">
        <v>132.1</v>
      </c>
      <c r="W160">
        <v>129.4</v>
      </c>
      <c r="X160">
        <v>130.9</v>
      </c>
      <c r="Y160">
        <v>128.4</v>
      </c>
      <c r="Z160">
        <v>116.7</v>
      </c>
      <c r="AA160">
        <v>125.7</v>
      </c>
      <c r="AB160">
        <v>134.80000000000001</v>
      </c>
      <c r="AC160">
        <v>123</v>
      </c>
      <c r="AD160">
        <v>125.3</v>
      </c>
      <c r="AE160">
        <v>131.4</v>
      </c>
    </row>
    <row r="161" spans="1:31" x14ac:dyDescent="0.25">
      <c r="A161" t="s">
        <v>34</v>
      </c>
      <c r="B161">
        <v>2017</v>
      </c>
      <c r="C161" t="s">
        <v>39</v>
      </c>
      <c r="D161" s="5">
        <v>42887</v>
      </c>
      <c r="E161">
        <v>133.30000000000001</v>
      </c>
      <c r="F161">
        <v>145.5</v>
      </c>
      <c r="G161">
        <v>128.1</v>
      </c>
      <c r="H161">
        <v>138.1</v>
      </c>
      <c r="I161">
        <v>118.2</v>
      </c>
      <c r="J161">
        <v>139.19999999999999</v>
      </c>
      <c r="K161">
        <v>133.30000000000001</v>
      </c>
      <c r="L161">
        <v>136.19999999999999</v>
      </c>
      <c r="M161">
        <v>119.6</v>
      </c>
      <c r="N161">
        <v>135.30000000000001</v>
      </c>
      <c r="O161">
        <v>127.8</v>
      </c>
      <c r="P161">
        <v>144.9</v>
      </c>
      <c r="Q161">
        <v>135.19999999999999</v>
      </c>
      <c r="R161">
        <v>146.5</v>
      </c>
      <c r="S161">
        <v>138.5</v>
      </c>
      <c r="T161">
        <v>131.69999999999999</v>
      </c>
      <c r="U161">
        <v>137.5</v>
      </c>
      <c r="V161">
        <v>131.4</v>
      </c>
      <c r="W161">
        <v>128.80000000000001</v>
      </c>
      <c r="X161">
        <v>131.19999999999999</v>
      </c>
      <c r="Y161">
        <v>128.5</v>
      </c>
      <c r="Z161">
        <v>116.5</v>
      </c>
      <c r="AA161">
        <v>125.9</v>
      </c>
      <c r="AB161">
        <v>135.4</v>
      </c>
      <c r="AC161">
        <v>123.4</v>
      </c>
      <c r="AD161">
        <v>125.5</v>
      </c>
      <c r="AE161">
        <v>132</v>
      </c>
    </row>
    <row r="162" spans="1:31" x14ac:dyDescent="0.25">
      <c r="A162" t="s">
        <v>33</v>
      </c>
      <c r="B162">
        <v>2017</v>
      </c>
      <c r="C162" t="s">
        <v>39</v>
      </c>
      <c r="D162" s="5">
        <v>42887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>
        <v>148.6</v>
      </c>
      <c r="S162">
        <v>131.5</v>
      </c>
      <c r="T162">
        <v>123.2</v>
      </c>
      <c r="U162">
        <v>130.19999999999999</v>
      </c>
      <c r="V162">
        <v>131.4</v>
      </c>
      <c r="W162">
        <v>119</v>
      </c>
      <c r="X162">
        <v>126.8</v>
      </c>
      <c r="Y162">
        <v>123.8</v>
      </c>
      <c r="Z162">
        <v>113.9</v>
      </c>
      <c r="AA162">
        <v>122.9</v>
      </c>
      <c r="AB162">
        <v>134.30000000000001</v>
      </c>
      <c r="AC162">
        <v>122.5</v>
      </c>
      <c r="AD162">
        <v>122.7</v>
      </c>
      <c r="AE162">
        <v>129.9</v>
      </c>
    </row>
    <row r="163" spans="1:31" x14ac:dyDescent="0.25">
      <c r="A163" t="s">
        <v>30</v>
      </c>
      <c r="B163">
        <v>2017</v>
      </c>
      <c r="C163" t="s">
        <v>39</v>
      </c>
      <c r="D163" s="5">
        <v>42887</v>
      </c>
      <c r="E163">
        <v>133.5</v>
      </c>
      <c r="F163">
        <v>143.69999999999999</v>
      </c>
      <c r="G163">
        <v>128</v>
      </c>
      <c r="H163">
        <v>138.6</v>
      </c>
      <c r="I163">
        <v>120.9</v>
      </c>
      <c r="J163">
        <v>140.9</v>
      </c>
      <c r="K163">
        <v>128.80000000000001</v>
      </c>
      <c r="L163">
        <v>140.19999999999999</v>
      </c>
      <c r="M163">
        <v>118.9</v>
      </c>
      <c r="N163">
        <v>133.5</v>
      </c>
      <c r="O163">
        <v>130.4</v>
      </c>
      <c r="P163">
        <v>146.5</v>
      </c>
      <c r="Q163">
        <v>134.9</v>
      </c>
      <c r="R163">
        <v>145.80000000000001</v>
      </c>
      <c r="S163">
        <v>143.1</v>
      </c>
      <c r="T163">
        <v>137.69999999999999</v>
      </c>
      <c r="U163">
        <v>142.30000000000001</v>
      </c>
      <c r="W163">
        <v>134.80000000000001</v>
      </c>
      <c r="X163">
        <v>135.19999999999999</v>
      </c>
      <c r="Y163">
        <v>131.30000000000001</v>
      </c>
      <c r="Z163">
        <v>119.4</v>
      </c>
      <c r="AA163">
        <v>129.80000000000001</v>
      </c>
      <c r="AB163">
        <v>136.9</v>
      </c>
      <c r="AC163">
        <v>124.1</v>
      </c>
      <c r="AD163">
        <v>128.1</v>
      </c>
      <c r="AE163">
        <v>133.9</v>
      </c>
    </row>
    <row r="164" spans="1:31" x14ac:dyDescent="0.25">
      <c r="A164" t="s">
        <v>30</v>
      </c>
      <c r="B164">
        <v>2017</v>
      </c>
      <c r="C164" t="s">
        <v>40</v>
      </c>
      <c r="D164" s="5">
        <v>42917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>
        <v>147.4</v>
      </c>
      <c r="S164">
        <v>144.30000000000001</v>
      </c>
      <c r="T164">
        <v>138.1</v>
      </c>
      <c r="U164">
        <v>143.5</v>
      </c>
      <c r="W164">
        <v>135.30000000000001</v>
      </c>
      <c r="X164">
        <v>136.1</v>
      </c>
      <c r="Y164">
        <v>132.1</v>
      </c>
      <c r="Z164">
        <v>119.1</v>
      </c>
      <c r="AA164">
        <v>130.6</v>
      </c>
      <c r="AB164">
        <v>138.6</v>
      </c>
      <c r="AC164">
        <v>124.4</v>
      </c>
      <c r="AD164">
        <v>128.6</v>
      </c>
      <c r="AE164">
        <v>136.19999999999999</v>
      </c>
    </row>
    <row r="165" spans="1:31" x14ac:dyDescent="0.25">
      <c r="A165" t="s">
        <v>33</v>
      </c>
      <c r="B165">
        <v>2017</v>
      </c>
      <c r="C165" t="s">
        <v>40</v>
      </c>
      <c r="D165" s="5">
        <v>42917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>
        <v>150.5</v>
      </c>
      <c r="S165">
        <v>131.6</v>
      </c>
      <c r="T165">
        <v>123.7</v>
      </c>
      <c r="U165">
        <v>130.4</v>
      </c>
      <c r="V165">
        <v>132.6</v>
      </c>
      <c r="W165">
        <v>119.7</v>
      </c>
      <c r="X165">
        <v>127.2</v>
      </c>
      <c r="Y165">
        <v>125</v>
      </c>
      <c r="Z165">
        <v>113.2</v>
      </c>
      <c r="AA165">
        <v>123.5</v>
      </c>
      <c r="AB165">
        <v>135.5</v>
      </c>
      <c r="AC165">
        <v>122.4</v>
      </c>
      <c r="AD165">
        <v>123</v>
      </c>
      <c r="AE165">
        <v>131.80000000000001</v>
      </c>
    </row>
    <row r="166" spans="1:31" x14ac:dyDescent="0.25">
      <c r="A166" t="s">
        <v>34</v>
      </c>
      <c r="B166">
        <v>2017</v>
      </c>
      <c r="C166" t="s">
        <v>40</v>
      </c>
      <c r="D166" s="5">
        <v>42917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>
        <v>148.19999999999999</v>
      </c>
      <c r="S166">
        <v>139.30000000000001</v>
      </c>
      <c r="T166">
        <v>132.1</v>
      </c>
      <c r="U166">
        <v>138.30000000000001</v>
      </c>
      <c r="V166">
        <v>132.6</v>
      </c>
      <c r="W166">
        <v>129.4</v>
      </c>
      <c r="X166">
        <v>131.9</v>
      </c>
      <c r="Y166">
        <v>129.4</v>
      </c>
      <c r="Z166">
        <v>116</v>
      </c>
      <c r="AA166">
        <v>126.6</v>
      </c>
      <c r="AB166">
        <v>136.80000000000001</v>
      </c>
      <c r="AC166">
        <v>123.6</v>
      </c>
      <c r="AD166">
        <v>125.9</v>
      </c>
      <c r="AE166">
        <v>134.19999999999999</v>
      </c>
    </row>
    <row r="167" spans="1:31" x14ac:dyDescent="0.25">
      <c r="A167" t="s">
        <v>30</v>
      </c>
      <c r="B167">
        <v>2017</v>
      </c>
      <c r="C167" t="s">
        <v>41</v>
      </c>
      <c r="D167" s="5">
        <v>42948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>
        <v>149</v>
      </c>
      <c r="S167">
        <v>145.30000000000001</v>
      </c>
      <c r="T167">
        <v>139.19999999999999</v>
      </c>
      <c r="U167">
        <v>144.5</v>
      </c>
      <c r="W167">
        <v>136.4</v>
      </c>
      <c r="X167">
        <v>137.30000000000001</v>
      </c>
      <c r="Y167">
        <v>133</v>
      </c>
      <c r="Z167">
        <v>120.3</v>
      </c>
      <c r="AA167">
        <v>131.5</v>
      </c>
      <c r="AB167">
        <v>140.19999999999999</v>
      </c>
      <c r="AC167">
        <v>125.4</v>
      </c>
      <c r="AD167">
        <v>129.69999999999999</v>
      </c>
      <c r="AE167">
        <v>137.80000000000001</v>
      </c>
    </row>
    <row r="168" spans="1:31" x14ac:dyDescent="0.25">
      <c r="A168" t="s">
        <v>33</v>
      </c>
      <c r="B168">
        <v>2017</v>
      </c>
      <c r="C168" t="s">
        <v>41</v>
      </c>
      <c r="D168" s="5">
        <v>42948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>
        <v>152.1</v>
      </c>
      <c r="S168">
        <v>132.69999999999999</v>
      </c>
      <c r="T168">
        <v>124.3</v>
      </c>
      <c r="U168">
        <v>131.4</v>
      </c>
      <c r="V168">
        <v>134.4</v>
      </c>
      <c r="W168">
        <v>118.9</v>
      </c>
      <c r="X168">
        <v>127.7</v>
      </c>
      <c r="Y168">
        <v>125.7</v>
      </c>
      <c r="Z168">
        <v>114.6</v>
      </c>
      <c r="AA168">
        <v>124.1</v>
      </c>
      <c r="AB168">
        <v>135.69999999999999</v>
      </c>
      <c r="AC168">
        <v>123.3</v>
      </c>
      <c r="AD168">
        <v>123.8</v>
      </c>
      <c r="AE168">
        <v>132.69999999999999</v>
      </c>
    </row>
    <row r="169" spans="1:31" x14ac:dyDescent="0.25">
      <c r="A169" t="s">
        <v>34</v>
      </c>
      <c r="B169">
        <v>2017</v>
      </c>
      <c r="C169" t="s">
        <v>41</v>
      </c>
      <c r="D169" s="5">
        <v>42948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>
        <v>149.80000000000001</v>
      </c>
      <c r="S169">
        <v>140.30000000000001</v>
      </c>
      <c r="T169">
        <v>133</v>
      </c>
      <c r="U169">
        <v>139.30000000000001</v>
      </c>
      <c r="V169">
        <v>134.4</v>
      </c>
      <c r="W169">
        <v>129.80000000000001</v>
      </c>
      <c r="X169">
        <v>132.80000000000001</v>
      </c>
      <c r="Y169">
        <v>130.19999999999999</v>
      </c>
      <c r="Z169">
        <v>117.3</v>
      </c>
      <c r="AA169">
        <v>127.3</v>
      </c>
      <c r="AB169">
        <v>137.6</v>
      </c>
      <c r="AC169">
        <v>124.5</v>
      </c>
      <c r="AD169">
        <v>126.8</v>
      </c>
      <c r="AE169">
        <v>135.4</v>
      </c>
    </row>
    <row r="170" spans="1:31" x14ac:dyDescent="0.25">
      <c r="A170" t="s">
        <v>34</v>
      </c>
      <c r="B170">
        <v>2017</v>
      </c>
      <c r="C170" t="s">
        <v>42</v>
      </c>
      <c r="D170" s="5">
        <v>42979</v>
      </c>
      <c r="E170">
        <v>134.69999999999999</v>
      </c>
      <c r="F170">
        <v>142.4</v>
      </c>
      <c r="G170">
        <v>130.19999999999999</v>
      </c>
      <c r="H170">
        <v>139.6</v>
      </c>
      <c r="I170">
        <v>118.4</v>
      </c>
      <c r="J170">
        <v>143</v>
      </c>
      <c r="K170">
        <v>156.6</v>
      </c>
      <c r="L170">
        <v>132.9</v>
      </c>
      <c r="M170">
        <v>121.5</v>
      </c>
      <c r="N170">
        <v>135.6</v>
      </c>
      <c r="O170">
        <v>128.80000000000001</v>
      </c>
      <c r="P170">
        <v>147.30000000000001</v>
      </c>
      <c r="Q170">
        <v>139</v>
      </c>
      <c r="R170">
        <v>150.80000000000001</v>
      </c>
      <c r="S170">
        <v>141.1</v>
      </c>
      <c r="T170">
        <v>133.4</v>
      </c>
      <c r="U170">
        <v>140</v>
      </c>
      <c r="V170">
        <v>135.69999999999999</v>
      </c>
      <c r="W170">
        <v>131</v>
      </c>
      <c r="X170">
        <v>133.30000000000001</v>
      </c>
      <c r="Y170">
        <v>130.6</v>
      </c>
      <c r="Z170">
        <v>118.3</v>
      </c>
      <c r="AA170">
        <v>127.9</v>
      </c>
      <c r="AB170">
        <v>137.4</v>
      </c>
      <c r="AC170">
        <v>125.7</v>
      </c>
      <c r="AD170">
        <v>127.5</v>
      </c>
      <c r="AE170">
        <v>135.19999999999999</v>
      </c>
    </row>
    <row r="171" spans="1:31" x14ac:dyDescent="0.25">
      <c r="A171" t="s">
        <v>33</v>
      </c>
      <c r="B171">
        <v>2017</v>
      </c>
      <c r="C171" t="s">
        <v>42</v>
      </c>
      <c r="D171" s="5">
        <v>42979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>
        <v>153.6</v>
      </c>
      <c r="S171">
        <v>133.30000000000001</v>
      </c>
      <c r="T171">
        <v>124.6</v>
      </c>
      <c r="U171">
        <v>132</v>
      </c>
      <c r="V171">
        <v>135.69999999999999</v>
      </c>
      <c r="W171">
        <v>120.6</v>
      </c>
      <c r="X171">
        <v>128.1</v>
      </c>
      <c r="Y171">
        <v>126.1</v>
      </c>
      <c r="Z171">
        <v>115.7</v>
      </c>
      <c r="AA171">
        <v>124.5</v>
      </c>
      <c r="AB171">
        <v>135.9</v>
      </c>
      <c r="AC171">
        <v>124.4</v>
      </c>
      <c r="AD171">
        <v>124.5</v>
      </c>
      <c r="AE171">
        <v>132.4</v>
      </c>
    </row>
    <row r="172" spans="1:31" x14ac:dyDescent="0.25">
      <c r="A172" t="s">
        <v>30</v>
      </c>
      <c r="B172">
        <v>2017</v>
      </c>
      <c r="C172" t="s">
        <v>42</v>
      </c>
      <c r="D172" s="5">
        <v>42979</v>
      </c>
      <c r="E172">
        <v>135.19999999999999</v>
      </c>
      <c r="F172">
        <v>142</v>
      </c>
      <c r="G172">
        <v>130.5</v>
      </c>
      <c r="H172">
        <v>140.19999999999999</v>
      </c>
      <c r="I172">
        <v>120.7</v>
      </c>
      <c r="J172">
        <v>147.80000000000001</v>
      </c>
      <c r="K172">
        <v>154.5</v>
      </c>
      <c r="L172">
        <v>137.1</v>
      </c>
      <c r="M172">
        <v>121</v>
      </c>
      <c r="N172">
        <v>134.69999999999999</v>
      </c>
      <c r="O172">
        <v>131.69999999999999</v>
      </c>
      <c r="P172">
        <v>149.30000000000001</v>
      </c>
      <c r="Q172">
        <v>139.6</v>
      </c>
      <c r="R172">
        <v>149.80000000000001</v>
      </c>
      <c r="S172">
        <v>146.1</v>
      </c>
      <c r="T172">
        <v>139.69999999999999</v>
      </c>
      <c r="U172">
        <v>145.19999999999999</v>
      </c>
      <c r="W172">
        <v>137.4</v>
      </c>
      <c r="X172">
        <v>137.9</v>
      </c>
      <c r="Y172">
        <v>133.4</v>
      </c>
      <c r="Z172">
        <v>121.2</v>
      </c>
      <c r="AA172">
        <v>132.30000000000001</v>
      </c>
      <c r="AB172">
        <v>139.6</v>
      </c>
      <c r="AC172">
        <v>126.7</v>
      </c>
      <c r="AD172">
        <v>130.30000000000001</v>
      </c>
      <c r="AE172">
        <v>137.6</v>
      </c>
    </row>
    <row r="173" spans="1:31" x14ac:dyDescent="0.25">
      <c r="A173" t="s">
        <v>30</v>
      </c>
      <c r="B173">
        <v>2017</v>
      </c>
      <c r="C173" t="s">
        <v>43</v>
      </c>
      <c r="D173" s="5">
        <v>43009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>
        <v>150.5</v>
      </c>
      <c r="S173">
        <v>147.19999999999999</v>
      </c>
      <c r="T173">
        <v>140.6</v>
      </c>
      <c r="U173">
        <v>146.19999999999999</v>
      </c>
      <c r="W173">
        <v>138.1</v>
      </c>
      <c r="X173">
        <v>138.4</v>
      </c>
      <c r="Y173">
        <v>134.19999999999999</v>
      </c>
      <c r="Z173">
        <v>121</v>
      </c>
      <c r="AA173">
        <v>133</v>
      </c>
      <c r="AB173">
        <v>140.1</v>
      </c>
      <c r="AC173">
        <v>127.4</v>
      </c>
      <c r="AD173">
        <v>130.69999999999999</v>
      </c>
      <c r="AE173">
        <v>138.30000000000001</v>
      </c>
    </row>
    <row r="174" spans="1:31" x14ac:dyDescent="0.25">
      <c r="A174" t="s">
        <v>33</v>
      </c>
      <c r="B174">
        <v>2017</v>
      </c>
      <c r="C174" t="s">
        <v>43</v>
      </c>
      <c r="D174" s="5">
        <v>43009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>
        <v>154.6</v>
      </c>
      <c r="S174">
        <v>134</v>
      </c>
      <c r="T174">
        <v>124.9</v>
      </c>
      <c r="U174">
        <v>132.6</v>
      </c>
      <c r="V174">
        <v>137.30000000000001</v>
      </c>
      <c r="W174">
        <v>122.6</v>
      </c>
      <c r="X174">
        <v>128.30000000000001</v>
      </c>
      <c r="Y174">
        <v>126.6</v>
      </c>
      <c r="Z174">
        <v>115</v>
      </c>
      <c r="AA174">
        <v>124.8</v>
      </c>
      <c r="AB174">
        <v>136.30000000000001</v>
      </c>
      <c r="AC174">
        <v>124.6</v>
      </c>
      <c r="AD174">
        <v>124.5</v>
      </c>
      <c r="AE174">
        <v>133.5</v>
      </c>
    </row>
    <row r="175" spans="1:31" x14ac:dyDescent="0.25">
      <c r="A175" t="s">
        <v>34</v>
      </c>
      <c r="B175">
        <v>2017</v>
      </c>
      <c r="C175" t="s">
        <v>43</v>
      </c>
      <c r="D175" s="5">
        <v>43009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>
        <v>151.6</v>
      </c>
      <c r="S175">
        <v>142</v>
      </c>
      <c r="T175">
        <v>134.1</v>
      </c>
      <c r="U175">
        <v>140.80000000000001</v>
      </c>
      <c r="V175">
        <v>137.30000000000001</v>
      </c>
      <c r="W175">
        <v>132.19999999999999</v>
      </c>
      <c r="X175">
        <v>133.6</v>
      </c>
      <c r="Y175">
        <v>131.30000000000001</v>
      </c>
      <c r="Z175">
        <v>117.8</v>
      </c>
      <c r="AA175">
        <v>128.4</v>
      </c>
      <c r="AB175">
        <v>137.9</v>
      </c>
      <c r="AC175">
        <v>126.2</v>
      </c>
      <c r="AD175">
        <v>127.7</v>
      </c>
      <c r="AE175">
        <v>136.1</v>
      </c>
    </row>
    <row r="176" spans="1:31" x14ac:dyDescent="0.25">
      <c r="A176" t="s">
        <v>30</v>
      </c>
      <c r="B176">
        <v>2017</v>
      </c>
      <c r="C176" t="s">
        <v>44</v>
      </c>
      <c r="D176" s="5">
        <v>43040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>
        <v>152.1</v>
      </c>
      <c r="S176">
        <v>148.19999999999999</v>
      </c>
      <c r="T176">
        <v>141.5</v>
      </c>
      <c r="U176">
        <v>147.30000000000001</v>
      </c>
      <c r="W176">
        <v>141.1</v>
      </c>
      <c r="X176">
        <v>139.4</v>
      </c>
      <c r="Y176">
        <v>135.80000000000001</v>
      </c>
      <c r="Z176">
        <v>121.6</v>
      </c>
      <c r="AA176">
        <v>133.69999999999999</v>
      </c>
      <c r="AB176">
        <v>141.5</v>
      </c>
      <c r="AC176">
        <v>128.1</v>
      </c>
      <c r="AD176">
        <v>131.69999999999999</v>
      </c>
      <c r="AE176">
        <v>140</v>
      </c>
    </row>
    <row r="177" spans="1:31" x14ac:dyDescent="0.25">
      <c r="A177" t="s">
        <v>33</v>
      </c>
      <c r="B177">
        <v>2017</v>
      </c>
      <c r="C177" t="s">
        <v>44</v>
      </c>
      <c r="D177" s="5">
        <v>43040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>
        <v>156.19999999999999</v>
      </c>
      <c r="S177">
        <v>135</v>
      </c>
      <c r="T177">
        <v>125.4</v>
      </c>
      <c r="U177">
        <v>133.5</v>
      </c>
      <c r="V177">
        <v>138.6</v>
      </c>
      <c r="W177">
        <v>125.7</v>
      </c>
      <c r="X177">
        <v>128.80000000000001</v>
      </c>
      <c r="Y177">
        <v>127.4</v>
      </c>
      <c r="Z177">
        <v>115.3</v>
      </c>
      <c r="AA177">
        <v>125.1</v>
      </c>
      <c r="AB177">
        <v>136.6</v>
      </c>
      <c r="AC177">
        <v>124.9</v>
      </c>
      <c r="AD177">
        <v>124.9</v>
      </c>
      <c r="AE177">
        <v>134.80000000000001</v>
      </c>
    </row>
    <row r="178" spans="1:31" x14ac:dyDescent="0.25">
      <c r="A178" t="s">
        <v>34</v>
      </c>
      <c r="B178">
        <v>2017</v>
      </c>
      <c r="C178" t="s">
        <v>44</v>
      </c>
      <c r="D178" s="5">
        <v>43040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>
        <v>153.19999999999999</v>
      </c>
      <c r="S178">
        <v>143</v>
      </c>
      <c r="T178">
        <v>134.80000000000001</v>
      </c>
      <c r="U178">
        <v>141.80000000000001</v>
      </c>
      <c r="V178">
        <v>138.6</v>
      </c>
      <c r="W178">
        <v>135.30000000000001</v>
      </c>
      <c r="X178">
        <v>134.4</v>
      </c>
      <c r="Y178">
        <v>132.6</v>
      </c>
      <c r="Z178">
        <v>118.3</v>
      </c>
      <c r="AA178">
        <v>128.9</v>
      </c>
      <c r="AB178">
        <v>138.6</v>
      </c>
      <c r="AC178">
        <v>126.8</v>
      </c>
      <c r="AD178">
        <v>128.4</v>
      </c>
      <c r="AE178">
        <v>137.6</v>
      </c>
    </row>
    <row r="179" spans="1:31" x14ac:dyDescent="0.25">
      <c r="A179" t="s">
        <v>33</v>
      </c>
      <c r="B179">
        <v>2017</v>
      </c>
      <c r="C179" t="s">
        <v>45</v>
      </c>
      <c r="D179" s="5">
        <v>43070</v>
      </c>
      <c r="E179">
        <v>134.4</v>
      </c>
      <c r="F179">
        <v>142.6</v>
      </c>
      <c r="G179">
        <v>145.9</v>
      </c>
      <c r="H179">
        <v>139.5</v>
      </c>
      <c r="I179">
        <v>115.9</v>
      </c>
      <c r="J179">
        <v>135</v>
      </c>
      <c r="K179">
        <v>163.19999999999999</v>
      </c>
      <c r="L179">
        <v>119.8</v>
      </c>
      <c r="M179">
        <v>120.7</v>
      </c>
      <c r="N179">
        <v>139.69999999999999</v>
      </c>
      <c r="O179">
        <v>125.7</v>
      </c>
      <c r="P179">
        <v>146.30000000000001</v>
      </c>
      <c r="Q179">
        <v>138.80000000000001</v>
      </c>
      <c r="R179">
        <v>157</v>
      </c>
      <c r="S179">
        <v>135.6</v>
      </c>
      <c r="T179">
        <v>125.6</v>
      </c>
      <c r="U179">
        <v>134</v>
      </c>
      <c r="V179">
        <v>139.1</v>
      </c>
      <c r="W179">
        <v>126.8</v>
      </c>
      <c r="X179">
        <v>129.30000000000001</v>
      </c>
      <c r="Y179">
        <v>128.19999999999999</v>
      </c>
      <c r="Z179">
        <v>115.3</v>
      </c>
      <c r="AA179">
        <v>125.6</v>
      </c>
      <c r="AB179">
        <v>136.69999999999999</v>
      </c>
      <c r="AC179">
        <v>124.6</v>
      </c>
      <c r="AD179">
        <v>125.1</v>
      </c>
      <c r="AE179">
        <v>134.1</v>
      </c>
    </row>
    <row r="180" spans="1:31" x14ac:dyDescent="0.25">
      <c r="A180" t="s">
        <v>34</v>
      </c>
      <c r="B180">
        <v>2017</v>
      </c>
      <c r="C180" t="s">
        <v>45</v>
      </c>
      <c r="D180" s="5">
        <v>43070</v>
      </c>
      <c r="E180">
        <v>135.80000000000001</v>
      </c>
      <c r="F180">
        <v>143.30000000000001</v>
      </c>
      <c r="G180">
        <v>145.19999999999999</v>
      </c>
      <c r="H180">
        <v>141</v>
      </c>
      <c r="I180">
        <v>120.5</v>
      </c>
      <c r="J180">
        <v>141.5</v>
      </c>
      <c r="K180">
        <v>161.69999999999999</v>
      </c>
      <c r="L180">
        <v>129.1</v>
      </c>
      <c r="M180">
        <v>121.5</v>
      </c>
      <c r="N180">
        <v>137.1</v>
      </c>
      <c r="O180">
        <v>128.80000000000001</v>
      </c>
      <c r="P180">
        <v>149</v>
      </c>
      <c r="Q180">
        <v>140.5</v>
      </c>
      <c r="R180">
        <v>154.19999999999999</v>
      </c>
      <c r="S180">
        <v>143.1</v>
      </c>
      <c r="T180">
        <v>135.1</v>
      </c>
      <c r="U180">
        <v>142</v>
      </c>
      <c r="V180">
        <v>139.1</v>
      </c>
      <c r="W180">
        <v>136.6</v>
      </c>
      <c r="X180">
        <v>134.69999999999999</v>
      </c>
      <c r="Y180">
        <v>133.1</v>
      </c>
      <c r="Z180">
        <v>118.5</v>
      </c>
      <c r="AA180">
        <v>129</v>
      </c>
      <c r="AB180">
        <v>138.5</v>
      </c>
      <c r="AC180">
        <v>126.5</v>
      </c>
      <c r="AD180">
        <v>128.6</v>
      </c>
      <c r="AE180">
        <v>137.19999999999999</v>
      </c>
    </row>
    <row r="181" spans="1:31" x14ac:dyDescent="0.25">
      <c r="A181" t="s">
        <v>30</v>
      </c>
      <c r="B181">
        <v>2017</v>
      </c>
      <c r="C181" t="s">
        <v>45</v>
      </c>
      <c r="D181" s="5">
        <v>43070</v>
      </c>
      <c r="E181">
        <v>136.4</v>
      </c>
      <c r="F181">
        <v>143.69999999999999</v>
      </c>
      <c r="G181">
        <v>144.80000000000001</v>
      </c>
      <c r="H181">
        <v>141.9</v>
      </c>
      <c r="I181">
        <v>123.1</v>
      </c>
      <c r="J181">
        <v>147.19999999999999</v>
      </c>
      <c r="K181">
        <v>161</v>
      </c>
      <c r="L181">
        <v>133.80000000000001</v>
      </c>
      <c r="M181">
        <v>121.9</v>
      </c>
      <c r="N181">
        <v>135.80000000000001</v>
      </c>
      <c r="O181">
        <v>131.1</v>
      </c>
      <c r="P181">
        <v>151.4</v>
      </c>
      <c r="Q181">
        <v>141.5</v>
      </c>
      <c r="R181">
        <v>153.19999999999999</v>
      </c>
      <c r="S181">
        <v>148</v>
      </c>
      <c r="T181">
        <v>141.9</v>
      </c>
      <c r="U181">
        <v>147.19999999999999</v>
      </c>
      <c r="W181">
        <v>142.6</v>
      </c>
      <c r="X181">
        <v>139.5</v>
      </c>
      <c r="Y181">
        <v>136.1</v>
      </c>
      <c r="Z181">
        <v>122</v>
      </c>
      <c r="AA181">
        <v>133.4</v>
      </c>
      <c r="AB181">
        <v>141.1</v>
      </c>
      <c r="AC181">
        <v>127.8</v>
      </c>
      <c r="AD181">
        <v>131.9</v>
      </c>
      <c r="AE181">
        <v>139.80000000000001</v>
      </c>
    </row>
    <row r="182" spans="1:31" x14ac:dyDescent="0.25">
      <c r="A182" t="s">
        <v>33</v>
      </c>
      <c r="B182">
        <v>2018</v>
      </c>
      <c r="C182" t="s">
        <v>31</v>
      </c>
      <c r="D182" s="5">
        <v>43101</v>
      </c>
      <c r="E182">
        <v>134.6</v>
      </c>
      <c r="F182">
        <v>143.69999999999999</v>
      </c>
      <c r="G182">
        <v>143.6</v>
      </c>
      <c r="H182">
        <v>139.6</v>
      </c>
      <c r="I182">
        <v>116.4</v>
      </c>
      <c r="J182">
        <v>133.80000000000001</v>
      </c>
      <c r="K182">
        <v>150.5</v>
      </c>
      <c r="L182">
        <v>118.4</v>
      </c>
      <c r="M182">
        <v>117.3</v>
      </c>
      <c r="N182">
        <v>140.5</v>
      </c>
      <c r="O182">
        <v>125.9</v>
      </c>
      <c r="P182">
        <v>146.80000000000001</v>
      </c>
      <c r="Q182">
        <v>137.19999999999999</v>
      </c>
      <c r="R182">
        <v>157.69999999999999</v>
      </c>
      <c r="S182">
        <v>136</v>
      </c>
      <c r="T182">
        <v>125.9</v>
      </c>
      <c r="U182">
        <v>134.4</v>
      </c>
      <c r="V182">
        <v>140.4</v>
      </c>
      <c r="W182">
        <v>127.3</v>
      </c>
      <c r="X182">
        <v>129.5</v>
      </c>
      <c r="Y182">
        <v>129</v>
      </c>
      <c r="Z182">
        <v>116.3</v>
      </c>
      <c r="AA182">
        <v>126.2</v>
      </c>
      <c r="AB182">
        <v>137.1</v>
      </c>
      <c r="AC182">
        <v>125.5</v>
      </c>
      <c r="AD182">
        <v>125.8</v>
      </c>
      <c r="AE182">
        <v>134.1</v>
      </c>
    </row>
    <row r="183" spans="1:31" x14ac:dyDescent="0.25">
      <c r="A183" t="s">
        <v>34</v>
      </c>
      <c r="B183">
        <v>2018</v>
      </c>
      <c r="C183" t="s">
        <v>31</v>
      </c>
      <c r="D183" s="5">
        <v>43101</v>
      </c>
      <c r="E183">
        <v>136</v>
      </c>
      <c r="F183">
        <v>144.19999999999999</v>
      </c>
      <c r="G183">
        <v>143.69999999999999</v>
      </c>
      <c r="H183">
        <v>141.1</v>
      </c>
      <c r="I183">
        <v>120.7</v>
      </c>
      <c r="J183">
        <v>141.30000000000001</v>
      </c>
      <c r="K183">
        <v>151.6</v>
      </c>
      <c r="L183">
        <v>127.3</v>
      </c>
      <c r="M183">
        <v>118.8</v>
      </c>
      <c r="N183">
        <v>137.5</v>
      </c>
      <c r="O183">
        <v>129</v>
      </c>
      <c r="P183">
        <v>149.5</v>
      </c>
      <c r="Q183">
        <v>139.19999999999999</v>
      </c>
      <c r="R183">
        <v>154.69999999999999</v>
      </c>
      <c r="S183">
        <v>143.5</v>
      </c>
      <c r="T183">
        <v>135.5</v>
      </c>
      <c r="U183">
        <v>142.30000000000001</v>
      </c>
      <c r="V183">
        <v>140.4</v>
      </c>
      <c r="W183">
        <v>136.6</v>
      </c>
      <c r="X183">
        <v>134.9</v>
      </c>
      <c r="Y183">
        <v>133.30000000000001</v>
      </c>
      <c r="Z183">
        <v>119.3</v>
      </c>
      <c r="AA183">
        <v>129.69999999999999</v>
      </c>
      <c r="AB183">
        <v>139</v>
      </c>
      <c r="AC183">
        <v>127.3</v>
      </c>
      <c r="AD183">
        <v>129.1</v>
      </c>
      <c r="AE183">
        <v>136.9</v>
      </c>
    </row>
    <row r="184" spans="1:31" x14ac:dyDescent="0.25">
      <c r="A184" t="s">
        <v>30</v>
      </c>
      <c r="B184">
        <v>2018</v>
      </c>
      <c r="C184" t="s">
        <v>31</v>
      </c>
      <c r="D184" s="5">
        <v>43101</v>
      </c>
      <c r="E184">
        <v>136.6</v>
      </c>
      <c r="F184">
        <v>144.4</v>
      </c>
      <c r="G184">
        <v>143.80000000000001</v>
      </c>
      <c r="H184">
        <v>142</v>
      </c>
      <c r="I184">
        <v>123.2</v>
      </c>
      <c r="J184">
        <v>147.9</v>
      </c>
      <c r="K184">
        <v>152.1</v>
      </c>
      <c r="L184">
        <v>131.80000000000001</v>
      </c>
      <c r="M184">
        <v>119.5</v>
      </c>
      <c r="N184">
        <v>136</v>
      </c>
      <c r="O184">
        <v>131.19999999999999</v>
      </c>
      <c r="P184">
        <v>151.80000000000001</v>
      </c>
      <c r="Q184">
        <v>140.4</v>
      </c>
      <c r="R184">
        <v>153.6</v>
      </c>
      <c r="S184">
        <v>148.30000000000001</v>
      </c>
      <c r="T184">
        <v>142.30000000000001</v>
      </c>
      <c r="U184">
        <v>147.5</v>
      </c>
      <c r="W184">
        <v>142.30000000000001</v>
      </c>
      <c r="X184">
        <v>139.80000000000001</v>
      </c>
      <c r="Y184">
        <v>136</v>
      </c>
      <c r="Z184">
        <v>122.7</v>
      </c>
      <c r="AA184">
        <v>134.30000000000001</v>
      </c>
      <c r="AB184">
        <v>141.6</v>
      </c>
      <c r="AC184">
        <v>128.6</v>
      </c>
      <c r="AD184">
        <v>132.30000000000001</v>
      </c>
      <c r="AE184">
        <v>139.30000000000001</v>
      </c>
    </row>
    <row r="185" spans="1:31" x14ac:dyDescent="0.25">
      <c r="A185" t="s">
        <v>33</v>
      </c>
      <c r="B185">
        <v>2018</v>
      </c>
      <c r="C185" t="s">
        <v>35</v>
      </c>
      <c r="D185" s="5">
        <v>43132</v>
      </c>
      <c r="E185">
        <v>134.80000000000001</v>
      </c>
      <c r="F185">
        <v>143</v>
      </c>
      <c r="G185">
        <v>139.9</v>
      </c>
      <c r="H185">
        <v>139.9</v>
      </c>
      <c r="I185">
        <v>116.2</v>
      </c>
      <c r="J185">
        <v>135.5</v>
      </c>
      <c r="K185">
        <v>136.9</v>
      </c>
      <c r="L185">
        <v>117</v>
      </c>
      <c r="M185">
        <v>115.4</v>
      </c>
      <c r="N185">
        <v>140.69999999999999</v>
      </c>
      <c r="O185">
        <v>125.9</v>
      </c>
      <c r="P185">
        <v>147.1</v>
      </c>
      <c r="Q185">
        <v>135.6</v>
      </c>
      <c r="R185">
        <v>159.30000000000001</v>
      </c>
      <c r="S185">
        <v>136.30000000000001</v>
      </c>
      <c r="T185">
        <v>126.1</v>
      </c>
      <c r="U185">
        <v>134.69999999999999</v>
      </c>
      <c r="V185">
        <v>141.30000000000001</v>
      </c>
      <c r="W185">
        <v>127.3</v>
      </c>
      <c r="X185">
        <v>129.9</v>
      </c>
      <c r="Y185">
        <v>129.80000000000001</v>
      </c>
      <c r="Z185">
        <v>117.4</v>
      </c>
      <c r="AA185">
        <v>126.5</v>
      </c>
      <c r="AB185">
        <v>137.19999999999999</v>
      </c>
      <c r="AC185">
        <v>126.2</v>
      </c>
      <c r="AD185">
        <v>126.5</v>
      </c>
      <c r="AE185">
        <v>134</v>
      </c>
    </row>
    <row r="186" spans="1:31" x14ac:dyDescent="0.25">
      <c r="A186" t="s">
        <v>34</v>
      </c>
      <c r="B186">
        <v>2018</v>
      </c>
      <c r="C186" t="s">
        <v>35</v>
      </c>
      <c r="D186" s="5">
        <v>43132</v>
      </c>
      <c r="E186">
        <v>135.9</v>
      </c>
      <c r="F186">
        <v>143.5</v>
      </c>
      <c r="G186">
        <v>140.30000000000001</v>
      </c>
      <c r="H186">
        <v>140.9</v>
      </c>
      <c r="I186">
        <v>120.4</v>
      </c>
      <c r="J186">
        <v>142.9</v>
      </c>
      <c r="K186">
        <v>140.5</v>
      </c>
      <c r="L186">
        <v>125.8</v>
      </c>
      <c r="M186">
        <v>117.1</v>
      </c>
      <c r="N186">
        <v>137.30000000000001</v>
      </c>
      <c r="O186">
        <v>128.6</v>
      </c>
      <c r="P186">
        <v>149.6</v>
      </c>
      <c r="Q186">
        <v>137.6</v>
      </c>
      <c r="R186">
        <v>154.9</v>
      </c>
      <c r="S186">
        <v>143.80000000000001</v>
      </c>
      <c r="T186">
        <v>135.6</v>
      </c>
      <c r="U186">
        <v>142.6</v>
      </c>
      <c r="V186">
        <v>141.30000000000001</v>
      </c>
      <c r="W186">
        <v>136.69999999999999</v>
      </c>
      <c r="X186">
        <v>135.19999999999999</v>
      </c>
      <c r="Y186">
        <v>133.80000000000001</v>
      </c>
      <c r="Z186">
        <v>120.2</v>
      </c>
      <c r="AA186">
        <v>129.9</v>
      </c>
      <c r="AB186">
        <v>139</v>
      </c>
      <c r="AC186">
        <v>127.7</v>
      </c>
      <c r="AD186">
        <v>129.6</v>
      </c>
      <c r="AE186">
        <v>136.4</v>
      </c>
    </row>
    <row r="187" spans="1:31" x14ac:dyDescent="0.25">
      <c r="A187" t="s">
        <v>30</v>
      </c>
      <c r="B187">
        <v>2018</v>
      </c>
      <c r="C187" t="s">
        <v>35</v>
      </c>
      <c r="D187" s="5">
        <v>43132</v>
      </c>
      <c r="E187">
        <v>136.4</v>
      </c>
      <c r="F187">
        <v>143.69999999999999</v>
      </c>
      <c r="G187">
        <v>140.6</v>
      </c>
      <c r="H187">
        <v>141.5</v>
      </c>
      <c r="I187">
        <v>122.9</v>
      </c>
      <c r="J187">
        <v>149.4</v>
      </c>
      <c r="K187">
        <v>142.4</v>
      </c>
      <c r="L187">
        <v>130.19999999999999</v>
      </c>
      <c r="M187">
        <v>117.9</v>
      </c>
      <c r="N187">
        <v>135.6</v>
      </c>
      <c r="O187">
        <v>130.5</v>
      </c>
      <c r="P187">
        <v>151.69999999999999</v>
      </c>
      <c r="Q187">
        <v>138.69999999999999</v>
      </c>
      <c r="R187">
        <v>153.30000000000001</v>
      </c>
      <c r="S187">
        <v>148.69999999999999</v>
      </c>
      <c r="T187">
        <v>142.4</v>
      </c>
      <c r="U187">
        <v>147.80000000000001</v>
      </c>
      <c r="W187">
        <v>142.4</v>
      </c>
      <c r="X187">
        <v>139.9</v>
      </c>
      <c r="Y187">
        <v>136.19999999999999</v>
      </c>
      <c r="Z187">
        <v>123.3</v>
      </c>
      <c r="AA187">
        <v>134.30000000000001</v>
      </c>
      <c r="AB187">
        <v>141.5</v>
      </c>
      <c r="AC187">
        <v>128.80000000000001</v>
      </c>
      <c r="AD187">
        <v>132.5</v>
      </c>
      <c r="AE187">
        <v>138.5</v>
      </c>
    </row>
    <row r="188" spans="1:31" x14ac:dyDescent="0.25">
      <c r="A188" t="s">
        <v>30</v>
      </c>
      <c r="B188">
        <v>2018</v>
      </c>
      <c r="C188" t="s">
        <v>36</v>
      </c>
      <c r="D188" s="5">
        <v>43160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>
        <v>155.1</v>
      </c>
      <c r="S188">
        <v>149.19999999999999</v>
      </c>
      <c r="T188">
        <v>143</v>
      </c>
      <c r="U188">
        <v>148.30000000000001</v>
      </c>
      <c r="W188">
        <v>142.6</v>
      </c>
      <c r="X188">
        <v>139.9</v>
      </c>
      <c r="Y188">
        <v>136.69999999999999</v>
      </c>
      <c r="Z188">
        <v>124.6</v>
      </c>
      <c r="AA188">
        <v>135.1</v>
      </c>
      <c r="AB188">
        <v>142.69999999999999</v>
      </c>
      <c r="AC188">
        <v>129.30000000000001</v>
      </c>
      <c r="AD188">
        <v>133.30000000000001</v>
      </c>
      <c r="AE188">
        <v>138.69999999999999</v>
      </c>
    </row>
    <row r="189" spans="1:31" x14ac:dyDescent="0.25">
      <c r="A189" t="s">
        <v>33</v>
      </c>
      <c r="B189">
        <v>2018</v>
      </c>
      <c r="C189" t="s">
        <v>36</v>
      </c>
      <c r="D189" s="5">
        <v>43160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>
        <v>159.69999999999999</v>
      </c>
      <c r="S189">
        <v>136.69999999999999</v>
      </c>
      <c r="T189">
        <v>126.7</v>
      </c>
      <c r="U189">
        <v>135.19999999999999</v>
      </c>
      <c r="V189">
        <v>142</v>
      </c>
      <c r="W189">
        <v>126.4</v>
      </c>
      <c r="X189">
        <v>130.80000000000001</v>
      </c>
      <c r="Y189">
        <v>130.5</v>
      </c>
      <c r="Z189">
        <v>117.8</v>
      </c>
      <c r="AA189">
        <v>126.8</v>
      </c>
      <c r="AB189">
        <v>137.80000000000001</v>
      </c>
      <c r="AC189">
        <v>126.7</v>
      </c>
      <c r="AD189">
        <v>127.1</v>
      </c>
      <c r="AE189">
        <v>134</v>
      </c>
    </row>
    <row r="190" spans="1:31" x14ac:dyDescent="0.25">
      <c r="A190" t="s">
        <v>34</v>
      </c>
      <c r="B190">
        <v>2018</v>
      </c>
      <c r="C190" t="s">
        <v>36</v>
      </c>
      <c r="D190" s="5">
        <v>43160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>
        <v>156.30000000000001</v>
      </c>
      <c r="S190">
        <v>144.30000000000001</v>
      </c>
      <c r="T190">
        <v>136.19999999999999</v>
      </c>
      <c r="U190">
        <v>143.1</v>
      </c>
      <c r="V190">
        <v>142</v>
      </c>
      <c r="W190">
        <v>136.5</v>
      </c>
      <c r="X190">
        <v>135.6</v>
      </c>
      <c r="Y190">
        <v>134.30000000000001</v>
      </c>
      <c r="Z190">
        <v>121</v>
      </c>
      <c r="AA190">
        <v>130.4</v>
      </c>
      <c r="AB190">
        <v>139.80000000000001</v>
      </c>
      <c r="AC190">
        <v>128.19999999999999</v>
      </c>
      <c r="AD190">
        <v>130.30000000000001</v>
      </c>
      <c r="AE190">
        <v>136.5</v>
      </c>
    </row>
    <row r="191" spans="1:31" x14ac:dyDescent="0.25">
      <c r="A191" t="s">
        <v>30</v>
      </c>
      <c r="B191">
        <v>2018</v>
      </c>
      <c r="C191" t="s">
        <v>37</v>
      </c>
      <c r="D191" s="5">
        <v>43191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>
        <v>156.1</v>
      </c>
      <c r="S191">
        <v>150.1</v>
      </c>
      <c r="T191">
        <v>143.30000000000001</v>
      </c>
      <c r="U191">
        <v>149.1</v>
      </c>
      <c r="W191">
        <v>143.80000000000001</v>
      </c>
      <c r="X191">
        <v>140.9</v>
      </c>
      <c r="Y191">
        <v>137.6</v>
      </c>
      <c r="Z191">
        <v>125.3</v>
      </c>
      <c r="AA191">
        <v>136</v>
      </c>
      <c r="AB191">
        <v>143.69999999999999</v>
      </c>
      <c r="AC191">
        <v>130.4</v>
      </c>
      <c r="AD191">
        <v>134.19999999999999</v>
      </c>
      <c r="AE191">
        <v>139.1</v>
      </c>
    </row>
    <row r="192" spans="1:31" x14ac:dyDescent="0.25">
      <c r="A192" t="s">
        <v>33</v>
      </c>
      <c r="B192">
        <v>2018</v>
      </c>
      <c r="C192" t="s">
        <v>37</v>
      </c>
      <c r="D192" s="5">
        <v>43191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>
        <v>159.19999999999999</v>
      </c>
      <c r="S192">
        <v>137.80000000000001</v>
      </c>
      <c r="T192">
        <v>127.4</v>
      </c>
      <c r="U192">
        <v>136.19999999999999</v>
      </c>
      <c r="V192">
        <v>142.9</v>
      </c>
      <c r="W192">
        <v>124.6</v>
      </c>
      <c r="X192">
        <v>131.80000000000001</v>
      </c>
      <c r="Y192">
        <v>131.30000000000001</v>
      </c>
      <c r="Z192">
        <v>118.9</v>
      </c>
      <c r="AA192">
        <v>127.6</v>
      </c>
      <c r="AB192">
        <v>139.69999999999999</v>
      </c>
      <c r="AC192">
        <v>127.6</v>
      </c>
      <c r="AD192">
        <v>128.19999999999999</v>
      </c>
      <c r="AE192">
        <v>134.80000000000001</v>
      </c>
    </row>
    <row r="193" spans="1:31" x14ac:dyDescent="0.25">
      <c r="A193" t="s">
        <v>34</v>
      </c>
      <c r="B193">
        <v>2018</v>
      </c>
      <c r="C193" t="s">
        <v>37</v>
      </c>
      <c r="D193" s="5">
        <v>43191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>
        <v>156.9</v>
      </c>
      <c r="S193">
        <v>145.30000000000001</v>
      </c>
      <c r="T193">
        <v>136.69999999999999</v>
      </c>
      <c r="U193">
        <v>144</v>
      </c>
      <c r="V193">
        <v>142.9</v>
      </c>
      <c r="W193">
        <v>136.5</v>
      </c>
      <c r="X193">
        <v>136.6</v>
      </c>
      <c r="Y193">
        <v>135.19999999999999</v>
      </c>
      <c r="Z193">
        <v>121.9</v>
      </c>
      <c r="AA193">
        <v>131.30000000000001</v>
      </c>
      <c r="AB193">
        <v>141.4</v>
      </c>
      <c r="AC193">
        <v>129.19999999999999</v>
      </c>
      <c r="AD193">
        <v>131.30000000000001</v>
      </c>
      <c r="AE193">
        <v>137.1</v>
      </c>
    </row>
    <row r="194" spans="1:31" x14ac:dyDescent="0.25">
      <c r="A194" t="s">
        <v>33</v>
      </c>
      <c r="B194">
        <v>2018</v>
      </c>
      <c r="C194" t="s">
        <v>38</v>
      </c>
      <c r="D194" s="5">
        <v>43221</v>
      </c>
      <c r="E194">
        <v>135</v>
      </c>
      <c r="F194">
        <v>148.19999999999999</v>
      </c>
      <c r="G194">
        <v>130.5</v>
      </c>
      <c r="H194">
        <v>140.69999999999999</v>
      </c>
      <c r="I194">
        <v>116.4</v>
      </c>
      <c r="J194">
        <v>151.30000000000001</v>
      </c>
      <c r="K194">
        <v>131.4</v>
      </c>
      <c r="L194">
        <v>112.8</v>
      </c>
      <c r="M194">
        <v>105.3</v>
      </c>
      <c r="N194">
        <v>139.6</v>
      </c>
      <c r="O194">
        <v>126.6</v>
      </c>
      <c r="P194">
        <v>148.69999999999999</v>
      </c>
      <c r="Q194">
        <v>136.4</v>
      </c>
      <c r="R194">
        <v>160.30000000000001</v>
      </c>
      <c r="S194">
        <v>138.6</v>
      </c>
      <c r="T194">
        <v>127.9</v>
      </c>
      <c r="U194">
        <v>137</v>
      </c>
      <c r="V194">
        <v>143.19999999999999</v>
      </c>
      <c r="W194">
        <v>124.7</v>
      </c>
      <c r="X194">
        <v>132.5</v>
      </c>
      <c r="Y194">
        <v>132</v>
      </c>
      <c r="Z194">
        <v>119.8</v>
      </c>
      <c r="AA194">
        <v>128</v>
      </c>
      <c r="AB194">
        <v>140.4</v>
      </c>
      <c r="AC194">
        <v>128.1</v>
      </c>
      <c r="AD194">
        <v>128.9</v>
      </c>
      <c r="AE194">
        <v>135.4</v>
      </c>
    </row>
    <row r="195" spans="1:31" x14ac:dyDescent="0.25">
      <c r="A195" t="s">
        <v>34</v>
      </c>
      <c r="B195">
        <v>2018</v>
      </c>
      <c r="C195" t="s">
        <v>38</v>
      </c>
      <c r="D195" s="5">
        <v>43221</v>
      </c>
      <c r="E195">
        <v>136.6</v>
      </c>
      <c r="F195">
        <v>146.6</v>
      </c>
      <c r="G195">
        <v>133.6</v>
      </c>
      <c r="H195">
        <v>142.1</v>
      </c>
      <c r="I195">
        <v>121</v>
      </c>
      <c r="J195">
        <v>154.6</v>
      </c>
      <c r="K195">
        <v>135.6</v>
      </c>
      <c r="L195">
        <v>122.3</v>
      </c>
      <c r="M195">
        <v>109.6</v>
      </c>
      <c r="N195">
        <v>138.1</v>
      </c>
      <c r="O195">
        <v>129.9</v>
      </c>
      <c r="P195">
        <v>151.69999999999999</v>
      </c>
      <c r="Q195">
        <v>138.1</v>
      </c>
      <c r="R195">
        <v>157.9</v>
      </c>
      <c r="S195">
        <v>146</v>
      </c>
      <c r="T195">
        <v>137.4</v>
      </c>
      <c r="U195">
        <v>144.69999999999999</v>
      </c>
      <c r="V195">
        <v>143.19999999999999</v>
      </c>
      <c r="W195">
        <v>136.9</v>
      </c>
      <c r="X195">
        <v>137.4</v>
      </c>
      <c r="Y195">
        <v>136</v>
      </c>
      <c r="Z195">
        <v>122.9</v>
      </c>
      <c r="AA195">
        <v>131.80000000000001</v>
      </c>
      <c r="AB195">
        <v>142.1</v>
      </c>
      <c r="AC195">
        <v>129.9</v>
      </c>
      <c r="AD195">
        <v>132.1</v>
      </c>
      <c r="AE195">
        <v>137.80000000000001</v>
      </c>
    </row>
    <row r="196" spans="1:31" x14ac:dyDescent="0.25">
      <c r="A196" t="s">
        <v>30</v>
      </c>
      <c r="B196">
        <v>2018</v>
      </c>
      <c r="C196" t="s">
        <v>38</v>
      </c>
      <c r="D196" s="5">
        <v>43221</v>
      </c>
      <c r="E196">
        <v>137.4</v>
      </c>
      <c r="F196">
        <v>145.69999999999999</v>
      </c>
      <c r="G196">
        <v>135.5</v>
      </c>
      <c r="H196">
        <v>142.9</v>
      </c>
      <c r="I196">
        <v>123.6</v>
      </c>
      <c r="J196">
        <v>157.5</v>
      </c>
      <c r="K196">
        <v>137.80000000000001</v>
      </c>
      <c r="L196">
        <v>127.2</v>
      </c>
      <c r="M196">
        <v>111.8</v>
      </c>
      <c r="N196">
        <v>137.4</v>
      </c>
      <c r="O196">
        <v>132.19999999999999</v>
      </c>
      <c r="P196">
        <v>154.30000000000001</v>
      </c>
      <c r="Q196">
        <v>139.1</v>
      </c>
      <c r="R196">
        <v>157</v>
      </c>
      <c r="S196">
        <v>150.80000000000001</v>
      </c>
      <c r="T196">
        <v>144.1</v>
      </c>
      <c r="U196">
        <v>149.80000000000001</v>
      </c>
      <c r="W196">
        <v>144.30000000000001</v>
      </c>
      <c r="X196">
        <v>141.80000000000001</v>
      </c>
      <c r="Y196">
        <v>138.4</v>
      </c>
      <c r="Z196">
        <v>126.4</v>
      </c>
      <c r="AA196">
        <v>136.80000000000001</v>
      </c>
      <c r="AB196">
        <v>144.4</v>
      </c>
      <c r="AC196">
        <v>131.19999999999999</v>
      </c>
      <c r="AD196">
        <v>135.1</v>
      </c>
      <c r="AE196">
        <v>139.80000000000001</v>
      </c>
    </row>
    <row r="197" spans="1:31" x14ac:dyDescent="0.25">
      <c r="A197" t="s">
        <v>30</v>
      </c>
      <c r="B197">
        <v>2018</v>
      </c>
      <c r="C197" t="s">
        <v>39</v>
      </c>
      <c r="D197" s="5">
        <v>43252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>
        <v>157.30000000000001</v>
      </c>
      <c r="S197">
        <v>151.30000000000001</v>
      </c>
      <c r="T197">
        <v>144.69999999999999</v>
      </c>
      <c r="U197">
        <v>150.30000000000001</v>
      </c>
      <c r="W197">
        <v>145.1</v>
      </c>
      <c r="X197">
        <v>142.19999999999999</v>
      </c>
      <c r="Y197">
        <v>138.4</v>
      </c>
      <c r="Z197">
        <v>127.4</v>
      </c>
      <c r="AA197">
        <v>137.80000000000001</v>
      </c>
      <c r="AB197">
        <v>145.1</v>
      </c>
      <c r="AC197">
        <v>131.4</v>
      </c>
      <c r="AD197">
        <v>135.6</v>
      </c>
      <c r="AE197">
        <v>140.5</v>
      </c>
    </row>
    <row r="198" spans="1:31" x14ac:dyDescent="0.25">
      <c r="A198" t="s">
        <v>33</v>
      </c>
      <c r="B198">
        <v>2018</v>
      </c>
      <c r="C198" t="s">
        <v>39</v>
      </c>
      <c r="D198" s="5">
        <v>43252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>
        <v>161</v>
      </c>
      <c r="S198">
        <v>138.9</v>
      </c>
      <c r="T198">
        <v>128.69999999999999</v>
      </c>
      <c r="U198">
        <v>137.4</v>
      </c>
      <c r="V198">
        <v>142.5</v>
      </c>
      <c r="W198">
        <v>126.5</v>
      </c>
      <c r="X198">
        <v>133.1</v>
      </c>
      <c r="Y198">
        <v>132.6</v>
      </c>
      <c r="Z198">
        <v>120.4</v>
      </c>
      <c r="AA198">
        <v>128.5</v>
      </c>
      <c r="AB198">
        <v>141.19999999999999</v>
      </c>
      <c r="AC198">
        <v>128.19999999999999</v>
      </c>
      <c r="AD198">
        <v>129.5</v>
      </c>
      <c r="AE198">
        <v>136.19999999999999</v>
      </c>
    </row>
    <row r="199" spans="1:31" x14ac:dyDescent="0.25">
      <c r="A199" t="s">
        <v>34</v>
      </c>
      <c r="B199">
        <v>2018</v>
      </c>
      <c r="C199" t="s">
        <v>39</v>
      </c>
      <c r="D199" s="5">
        <v>43252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>
        <v>158.30000000000001</v>
      </c>
      <c r="S199">
        <v>146.4</v>
      </c>
      <c r="T199">
        <v>138.1</v>
      </c>
      <c r="U199">
        <v>145.19999999999999</v>
      </c>
      <c r="V199">
        <v>142.5</v>
      </c>
      <c r="W199">
        <v>138.1</v>
      </c>
      <c r="X199">
        <v>137.9</v>
      </c>
      <c r="Y199">
        <v>136.19999999999999</v>
      </c>
      <c r="Z199">
        <v>123.7</v>
      </c>
      <c r="AA199">
        <v>132.6</v>
      </c>
      <c r="AB199">
        <v>142.80000000000001</v>
      </c>
      <c r="AC199">
        <v>130.1</v>
      </c>
      <c r="AD199">
        <v>132.6</v>
      </c>
      <c r="AE199">
        <v>138.5</v>
      </c>
    </row>
    <row r="200" spans="1:31" x14ac:dyDescent="0.25">
      <c r="A200" t="s">
        <v>30</v>
      </c>
      <c r="B200">
        <v>2018</v>
      </c>
      <c r="C200" t="s">
        <v>40</v>
      </c>
      <c r="D200" s="5">
        <v>43282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>
        <v>156.1</v>
      </c>
      <c r="S200">
        <v>151.5</v>
      </c>
      <c r="T200">
        <v>145.1</v>
      </c>
      <c r="U200">
        <v>150.6</v>
      </c>
      <c r="W200">
        <v>146.80000000000001</v>
      </c>
      <c r="X200">
        <v>143.1</v>
      </c>
      <c r="Y200">
        <v>139</v>
      </c>
      <c r="Z200">
        <v>127.5</v>
      </c>
      <c r="AA200">
        <v>138.4</v>
      </c>
      <c r="AB200">
        <v>145.80000000000001</v>
      </c>
      <c r="AC200">
        <v>131.4</v>
      </c>
      <c r="AD200">
        <v>136</v>
      </c>
      <c r="AE200">
        <v>141.80000000000001</v>
      </c>
    </row>
    <row r="201" spans="1:31" x14ac:dyDescent="0.25">
      <c r="A201" t="s">
        <v>33</v>
      </c>
      <c r="B201">
        <v>2018</v>
      </c>
      <c r="C201" t="s">
        <v>40</v>
      </c>
      <c r="D201" s="5">
        <v>43282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>
        <v>161.4</v>
      </c>
      <c r="S201">
        <v>139.6</v>
      </c>
      <c r="T201">
        <v>128.9</v>
      </c>
      <c r="U201">
        <v>137.9</v>
      </c>
      <c r="V201">
        <v>143.6</v>
      </c>
      <c r="W201">
        <v>128.1</v>
      </c>
      <c r="X201">
        <v>133.6</v>
      </c>
      <c r="Y201">
        <v>133.6</v>
      </c>
      <c r="Z201">
        <v>120.1</v>
      </c>
      <c r="AA201">
        <v>129</v>
      </c>
      <c r="AB201">
        <v>144</v>
      </c>
      <c r="AC201">
        <v>128.19999999999999</v>
      </c>
      <c r="AD201">
        <v>130.19999999999999</v>
      </c>
      <c r="AE201">
        <v>137.5</v>
      </c>
    </row>
    <row r="202" spans="1:31" x14ac:dyDescent="0.25">
      <c r="A202" t="s">
        <v>34</v>
      </c>
      <c r="B202">
        <v>2018</v>
      </c>
      <c r="C202" t="s">
        <v>40</v>
      </c>
      <c r="D202" s="5">
        <v>43282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>
        <v>157.5</v>
      </c>
      <c r="S202">
        <v>146.80000000000001</v>
      </c>
      <c r="T202">
        <v>138.4</v>
      </c>
      <c r="U202">
        <v>145.6</v>
      </c>
      <c r="V202">
        <v>143.6</v>
      </c>
      <c r="W202">
        <v>139.69999999999999</v>
      </c>
      <c r="X202">
        <v>138.6</v>
      </c>
      <c r="Y202">
        <v>137</v>
      </c>
      <c r="Z202">
        <v>123.6</v>
      </c>
      <c r="AA202">
        <v>133.1</v>
      </c>
      <c r="AB202">
        <v>144.69999999999999</v>
      </c>
      <c r="AC202">
        <v>130.1</v>
      </c>
      <c r="AD202">
        <v>133.19999999999999</v>
      </c>
      <c r="AE202">
        <v>139.80000000000001</v>
      </c>
    </row>
    <row r="203" spans="1:31" x14ac:dyDescent="0.25">
      <c r="A203" t="s">
        <v>34</v>
      </c>
      <c r="B203">
        <v>2018</v>
      </c>
      <c r="C203" t="s">
        <v>41</v>
      </c>
      <c r="D203" s="5">
        <v>43313</v>
      </c>
      <c r="E203">
        <v>138.30000000000001</v>
      </c>
      <c r="F203">
        <v>148</v>
      </c>
      <c r="G203">
        <v>138.1</v>
      </c>
      <c r="H203">
        <v>142.6</v>
      </c>
      <c r="I203">
        <v>122.2</v>
      </c>
      <c r="J203">
        <v>150.6</v>
      </c>
      <c r="K203">
        <v>156.6</v>
      </c>
      <c r="L203">
        <v>122.4</v>
      </c>
      <c r="M203">
        <v>114.7</v>
      </c>
      <c r="N203">
        <v>139.4</v>
      </c>
      <c r="O203">
        <v>131.1</v>
      </c>
      <c r="P203">
        <v>153</v>
      </c>
      <c r="Q203">
        <v>141.69999999999999</v>
      </c>
      <c r="R203">
        <v>157.9</v>
      </c>
      <c r="S203">
        <v>147.30000000000001</v>
      </c>
      <c r="T203">
        <v>138.80000000000001</v>
      </c>
      <c r="U203">
        <v>146.1</v>
      </c>
      <c r="V203">
        <v>144.6</v>
      </c>
      <c r="W203">
        <v>140.9</v>
      </c>
      <c r="X203">
        <v>139.4</v>
      </c>
      <c r="Y203">
        <v>137.69999999999999</v>
      </c>
      <c r="Z203">
        <v>124.3</v>
      </c>
      <c r="AA203">
        <v>133.6</v>
      </c>
      <c r="AB203">
        <v>146</v>
      </c>
      <c r="AC203">
        <v>130.1</v>
      </c>
      <c r="AD203">
        <v>133.9</v>
      </c>
      <c r="AE203">
        <v>140.4</v>
      </c>
    </row>
    <row r="204" spans="1:31" x14ac:dyDescent="0.25">
      <c r="A204" t="s">
        <v>30</v>
      </c>
      <c r="B204">
        <v>2018</v>
      </c>
      <c r="C204" t="s">
        <v>41</v>
      </c>
      <c r="D204" s="5">
        <v>43313</v>
      </c>
      <c r="E204">
        <v>139.19999999999999</v>
      </c>
      <c r="F204">
        <v>148.80000000000001</v>
      </c>
      <c r="G204">
        <v>139.1</v>
      </c>
      <c r="H204">
        <v>143.5</v>
      </c>
      <c r="I204">
        <v>125</v>
      </c>
      <c r="J204">
        <v>154.4</v>
      </c>
      <c r="K204">
        <v>156.30000000000001</v>
      </c>
      <c r="L204">
        <v>126.8</v>
      </c>
      <c r="M204">
        <v>115.4</v>
      </c>
      <c r="N204">
        <v>138.6</v>
      </c>
      <c r="O204">
        <v>133.80000000000001</v>
      </c>
      <c r="P204">
        <v>155.19999999999999</v>
      </c>
      <c r="Q204">
        <v>142.69999999999999</v>
      </c>
      <c r="R204">
        <v>156.4</v>
      </c>
      <c r="S204">
        <v>152.1</v>
      </c>
      <c r="T204">
        <v>145.80000000000001</v>
      </c>
      <c r="U204">
        <v>151.30000000000001</v>
      </c>
      <c r="W204">
        <v>147.69999999999999</v>
      </c>
      <c r="X204">
        <v>143.80000000000001</v>
      </c>
      <c r="Y204">
        <v>139.4</v>
      </c>
      <c r="Z204">
        <v>128.30000000000001</v>
      </c>
      <c r="AA204">
        <v>138.6</v>
      </c>
      <c r="AB204">
        <v>146.9</v>
      </c>
      <c r="AC204">
        <v>131.30000000000001</v>
      </c>
      <c r="AD204">
        <v>136.6</v>
      </c>
      <c r="AE204">
        <v>142.5</v>
      </c>
    </row>
    <row r="205" spans="1:31" x14ac:dyDescent="0.25">
      <c r="A205" t="s">
        <v>33</v>
      </c>
      <c r="B205">
        <v>2018</v>
      </c>
      <c r="C205" t="s">
        <v>41</v>
      </c>
      <c r="D205" s="5">
        <v>43313</v>
      </c>
      <c r="E205">
        <v>136.5</v>
      </c>
      <c r="F205">
        <v>146.4</v>
      </c>
      <c r="G205">
        <v>136.6</v>
      </c>
      <c r="H205">
        <v>141.19999999999999</v>
      </c>
      <c r="I205">
        <v>117.4</v>
      </c>
      <c r="J205">
        <v>146.30000000000001</v>
      </c>
      <c r="K205">
        <v>157.30000000000001</v>
      </c>
      <c r="L205">
        <v>113.6</v>
      </c>
      <c r="M205">
        <v>113.3</v>
      </c>
      <c r="N205">
        <v>141.1</v>
      </c>
      <c r="O205">
        <v>127.4</v>
      </c>
      <c r="P205">
        <v>150.4</v>
      </c>
      <c r="Q205">
        <v>140.1</v>
      </c>
      <c r="R205">
        <v>162.1</v>
      </c>
      <c r="S205">
        <v>140</v>
      </c>
      <c r="T205">
        <v>129</v>
      </c>
      <c r="U205">
        <v>138.30000000000001</v>
      </c>
      <c r="V205">
        <v>144.6</v>
      </c>
      <c r="W205">
        <v>129.80000000000001</v>
      </c>
      <c r="X205">
        <v>134.4</v>
      </c>
      <c r="Y205">
        <v>134.9</v>
      </c>
      <c r="Z205">
        <v>120.7</v>
      </c>
      <c r="AA205">
        <v>129.80000000000001</v>
      </c>
      <c r="AB205">
        <v>145.30000000000001</v>
      </c>
      <c r="AC205">
        <v>128.30000000000001</v>
      </c>
      <c r="AD205">
        <v>131</v>
      </c>
      <c r="AE205">
        <v>138</v>
      </c>
    </row>
    <row r="206" spans="1:31" x14ac:dyDescent="0.25">
      <c r="A206" t="s">
        <v>33</v>
      </c>
      <c r="B206">
        <v>2018</v>
      </c>
      <c r="C206" t="s">
        <v>42</v>
      </c>
      <c r="D206" s="5">
        <v>43344</v>
      </c>
      <c r="E206">
        <v>137</v>
      </c>
      <c r="F206">
        <v>143.1</v>
      </c>
      <c r="G206">
        <v>132.80000000000001</v>
      </c>
      <c r="H206">
        <v>141.5</v>
      </c>
      <c r="I206">
        <v>117.8</v>
      </c>
      <c r="J206">
        <v>140</v>
      </c>
      <c r="K206">
        <v>151.30000000000001</v>
      </c>
      <c r="L206">
        <v>113.5</v>
      </c>
      <c r="M206">
        <v>112.3</v>
      </c>
      <c r="N206">
        <v>141.19999999999999</v>
      </c>
      <c r="O206">
        <v>127.7</v>
      </c>
      <c r="P206">
        <v>151.30000000000001</v>
      </c>
      <c r="Q206">
        <v>138.9</v>
      </c>
      <c r="R206">
        <v>163.30000000000001</v>
      </c>
      <c r="S206">
        <v>140.80000000000001</v>
      </c>
      <c r="T206">
        <v>129.30000000000001</v>
      </c>
      <c r="U206">
        <v>139.1</v>
      </c>
      <c r="V206">
        <v>145.30000000000001</v>
      </c>
      <c r="W206">
        <v>131.19999999999999</v>
      </c>
      <c r="X206">
        <v>134.9</v>
      </c>
      <c r="Y206">
        <v>135.69999999999999</v>
      </c>
      <c r="Z206">
        <v>122.5</v>
      </c>
      <c r="AA206">
        <v>130.19999999999999</v>
      </c>
      <c r="AB206">
        <v>145.19999999999999</v>
      </c>
      <c r="AC206">
        <v>129.30000000000001</v>
      </c>
      <c r="AD206">
        <v>131.9</v>
      </c>
      <c r="AE206">
        <v>138.1</v>
      </c>
    </row>
    <row r="207" spans="1:31" x14ac:dyDescent="0.25">
      <c r="A207" t="s">
        <v>34</v>
      </c>
      <c r="B207">
        <v>2018</v>
      </c>
      <c r="C207" t="s">
        <v>42</v>
      </c>
      <c r="D207" s="5">
        <v>43344</v>
      </c>
      <c r="E207">
        <v>138.6</v>
      </c>
      <c r="F207">
        <v>145.80000000000001</v>
      </c>
      <c r="G207">
        <v>135.1</v>
      </c>
      <c r="H207">
        <v>142.9</v>
      </c>
      <c r="I207">
        <v>122.1</v>
      </c>
      <c r="J207">
        <v>145.4</v>
      </c>
      <c r="K207">
        <v>150</v>
      </c>
      <c r="L207">
        <v>121.4</v>
      </c>
      <c r="M207">
        <v>113.7</v>
      </c>
      <c r="N207">
        <v>139.5</v>
      </c>
      <c r="O207">
        <v>130.80000000000001</v>
      </c>
      <c r="P207">
        <v>153.80000000000001</v>
      </c>
      <c r="Q207">
        <v>140.4</v>
      </c>
      <c r="R207">
        <v>159.19999999999999</v>
      </c>
      <c r="S207">
        <v>147.69999999999999</v>
      </c>
      <c r="T207">
        <v>139.1</v>
      </c>
      <c r="U207">
        <v>146.5</v>
      </c>
      <c r="V207">
        <v>145.30000000000001</v>
      </c>
      <c r="W207">
        <v>142.30000000000001</v>
      </c>
      <c r="X207">
        <v>139.69999999999999</v>
      </c>
      <c r="Y207">
        <v>138.4</v>
      </c>
      <c r="Z207">
        <v>126</v>
      </c>
      <c r="AA207">
        <v>134.5</v>
      </c>
      <c r="AB207">
        <v>146.19999999999999</v>
      </c>
      <c r="AC207">
        <v>130.9</v>
      </c>
      <c r="AD207">
        <v>134.69999999999999</v>
      </c>
      <c r="AE207">
        <v>140.19999999999999</v>
      </c>
    </row>
    <row r="208" spans="1:31" x14ac:dyDescent="0.25">
      <c r="A208" t="s">
        <v>30</v>
      </c>
      <c r="B208">
        <v>2018</v>
      </c>
      <c r="C208" t="s">
        <v>42</v>
      </c>
      <c r="D208" s="5">
        <v>43344</v>
      </c>
      <c r="E208">
        <v>139.4</v>
      </c>
      <c r="F208">
        <v>147.19999999999999</v>
      </c>
      <c r="G208">
        <v>136.6</v>
      </c>
      <c r="H208">
        <v>143.69999999999999</v>
      </c>
      <c r="I208">
        <v>124.6</v>
      </c>
      <c r="J208">
        <v>150.1</v>
      </c>
      <c r="K208">
        <v>149.4</v>
      </c>
      <c r="L208">
        <v>125.4</v>
      </c>
      <c r="M208">
        <v>114.4</v>
      </c>
      <c r="N208">
        <v>138.69999999999999</v>
      </c>
      <c r="O208">
        <v>133.1</v>
      </c>
      <c r="P208">
        <v>155.9</v>
      </c>
      <c r="Q208">
        <v>141.30000000000001</v>
      </c>
      <c r="R208">
        <v>157.69999999999999</v>
      </c>
      <c r="S208">
        <v>152.1</v>
      </c>
      <c r="T208">
        <v>146.1</v>
      </c>
      <c r="U208">
        <v>151.30000000000001</v>
      </c>
      <c r="W208">
        <v>149</v>
      </c>
      <c r="X208">
        <v>144</v>
      </c>
      <c r="Y208">
        <v>140</v>
      </c>
      <c r="Z208">
        <v>129.9</v>
      </c>
      <c r="AA208">
        <v>140</v>
      </c>
      <c r="AB208">
        <v>147.6</v>
      </c>
      <c r="AC208">
        <v>132</v>
      </c>
      <c r="AD208">
        <v>137.4</v>
      </c>
      <c r="AE208">
        <v>142.1</v>
      </c>
    </row>
    <row r="209" spans="1:31" x14ac:dyDescent="0.25">
      <c r="A209" t="s">
        <v>30</v>
      </c>
      <c r="B209">
        <v>2018</v>
      </c>
      <c r="C209" t="s">
        <v>43</v>
      </c>
      <c r="D209" s="5">
        <v>43374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>
        <v>159.6</v>
      </c>
      <c r="S209">
        <v>150.69999999999999</v>
      </c>
      <c r="T209">
        <v>144.5</v>
      </c>
      <c r="U209">
        <v>149.80000000000001</v>
      </c>
      <c r="W209">
        <v>149.69999999999999</v>
      </c>
      <c r="X209">
        <v>147.5</v>
      </c>
      <c r="Y209">
        <v>144.80000000000001</v>
      </c>
      <c r="Z209">
        <v>130.80000000000001</v>
      </c>
      <c r="AA209">
        <v>140.1</v>
      </c>
      <c r="AB209">
        <v>148</v>
      </c>
      <c r="AC209">
        <v>134.4</v>
      </c>
      <c r="AD209">
        <v>139.80000000000001</v>
      </c>
      <c r="AE209">
        <v>142.19999999999999</v>
      </c>
    </row>
    <row r="210" spans="1:31" x14ac:dyDescent="0.25">
      <c r="A210" t="s">
        <v>33</v>
      </c>
      <c r="B210">
        <v>2018</v>
      </c>
      <c r="C210" t="s">
        <v>43</v>
      </c>
      <c r="D210" s="5">
        <v>43374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>
        <v>164</v>
      </c>
      <c r="S210">
        <v>141.5</v>
      </c>
      <c r="T210">
        <v>129.80000000000001</v>
      </c>
      <c r="U210">
        <v>139.69999999999999</v>
      </c>
      <c r="V210">
        <v>146.30000000000001</v>
      </c>
      <c r="W210">
        <v>133.4</v>
      </c>
      <c r="X210">
        <v>135.1</v>
      </c>
      <c r="Y210">
        <v>136.19999999999999</v>
      </c>
      <c r="Z210">
        <v>123.3</v>
      </c>
      <c r="AA210">
        <v>130.69999999999999</v>
      </c>
      <c r="AB210">
        <v>145.5</v>
      </c>
      <c r="AC210">
        <v>130.4</v>
      </c>
      <c r="AD210">
        <v>132.5</v>
      </c>
      <c r="AE210">
        <v>138.9</v>
      </c>
    </row>
    <row r="211" spans="1:31" x14ac:dyDescent="0.25">
      <c r="A211" t="s">
        <v>34</v>
      </c>
      <c r="B211">
        <v>2018</v>
      </c>
      <c r="C211" t="s">
        <v>43</v>
      </c>
      <c r="D211" s="5">
        <v>43374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>
        <v>162.6</v>
      </c>
      <c r="S211">
        <v>148</v>
      </c>
      <c r="T211">
        <v>139.19999999999999</v>
      </c>
      <c r="U211">
        <v>146.80000000000001</v>
      </c>
      <c r="V211">
        <v>146.9</v>
      </c>
      <c r="W211">
        <v>145.30000000000001</v>
      </c>
      <c r="X211">
        <v>142.19999999999999</v>
      </c>
      <c r="Y211">
        <v>142.1</v>
      </c>
      <c r="Z211">
        <v>125.5</v>
      </c>
      <c r="AA211">
        <v>136.5</v>
      </c>
      <c r="AB211">
        <v>147.80000000000001</v>
      </c>
      <c r="AC211">
        <v>132</v>
      </c>
      <c r="AD211">
        <v>136.30000000000001</v>
      </c>
      <c r="AE211">
        <v>140.80000000000001</v>
      </c>
    </row>
    <row r="212" spans="1:31" x14ac:dyDescent="0.25">
      <c r="A212" t="s">
        <v>30</v>
      </c>
      <c r="B212">
        <v>2018</v>
      </c>
      <c r="C212" t="s">
        <v>44</v>
      </c>
      <c r="D212" s="5">
        <v>43405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>
        <v>161.9</v>
      </c>
      <c r="S212">
        <v>151.69999999999999</v>
      </c>
      <c r="T212">
        <v>145.5</v>
      </c>
      <c r="U212">
        <v>150.80000000000001</v>
      </c>
      <c r="W212">
        <v>150.30000000000001</v>
      </c>
      <c r="X212">
        <v>148</v>
      </c>
      <c r="Y212">
        <v>145.4</v>
      </c>
      <c r="Z212">
        <v>130.30000000000001</v>
      </c>
      <c r="AA212">
        <v>143.1</v>
      </c>
      <c r="AB212">
        <v>150.19999999999999</v>
      </c>
      <c r="AC212">
        <v>133.1</v>
      </c>
      <c r="AD212">
        <v>140.1</v>
      </c>
      <c r="AE212">
        <v>142.4</v>
      </c>
    </row>
    <row r="213" spans="1:31" x14ac:dyDescent="0.25">
      <c r="A213" t="s">
        <v>33</v>
      </c>
      <c r="B213">
        <v>2018</v>
      </c>
      <c r="C213" t="s">
        <v>44</v>
      </c>
      <c r="D213" s="5">
        <v>43405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>
        <v>164.4</v>
      </c>
      <c r="S213">
        <v>142.4</v>
      </c>
      <c r="T213">
        <v>130.19999999999999</v>
      </c>
      <c r="U213">
        <v>140.5</v>
      </c>
      <c r="V213">
        <v>146.9</v>
      </c>
      <c r="W213">
        <v>136.69999999999999</v>
      </c>
      <c r="X213">
        <v>135.80000000000001</v>
      </c>
      <c r="Y213">
        <v>136.80000000000001</v>
      </c>
      <c r="Z213">
        <v>121.2</v>
      </c>
      <c r="AA213">
        <v>131.30000000000001</v>
      </c>
      <c r="AB213">
        <v>146.1</v>
      </c>
      <c r="AC213">
        <v>130.5</v>
      </c>
      <c r="AD213">
        <v>132.19999999999999</v>
      </c>
      <c r="AE213">
        <v>139</v>
      </c>
    </row>
    <row r="214" spans="1:31" x14ac:dyDescent="0.25">
      <c r="A214" t="s">
        <v>34</v>
      </c>
      <c r="B214">
        <v>2018</v>
      </c>
      <c r="C214" t="s">
        <v>44</v>
      </c>
      <c r="D214" s="5">
        <v>43405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>
        <v>162.6</v>
      </c>
      <c r="S214">
        <v>148</v>
      </c>
      <c r="T214">
        <v>139.1</v>
      </c>
      <c r="U214">
        <v>146.69999999999999</v>
      </c>
      <c r="V214">
        <v>146.9</v>
      </c>
      <c r="W214">
        <v>145.1</v>
      </c>
      <c r="X214">
        <v>142.19999999999999</v>
      </c>
      <c r="Y214">
        <v>142.1</v>
      </c>
      <c r="Z214">
        <v>125.5</v>
      </c>
      <c r="AA214">
        <v>136.5</v>
      </c>
      <c r="AB214">
        <v>147.80000000000001</v>
      </c>
      <c r="AC214">
        <v>132</v>
      </c>
      <c r="AD214">
        <v>136.30000000000001</v>
      </c>
      <c r="AE214">
        <v>140.80000000000001</v>
      </c>
    </row>
    <row r="215" spans="1:31" x14ac:dyDescent="0.25">
      <c r="A215" t="s">
        <v>34</v>
      </c>
      <c r="B215">
        <v>2018</v>
      </c>
      <c r="C215" t="s">
        <v>45</v>
      </c>
      <c r="D215" s="5">
        <v>43435</v>
      </c>
      <c r="E215">
        <v>137.5</v>
      </c>
      <c r="F215">
        <v>150.5</v>
      </c>
      <c r="G215">
        <v>138.80000000000001</v>
      </c>
      <c r="H215">
        <v>142.1</v>
      </c>
      <c r="I215">
        <v>122</v>
      </c>
      <c r="J215">
        <v>139.4</v>
      </c>
      <c r="K215">
        <v>135.19999999999999</v>
      </c>
      <c r="L215">
        <v>119.8</v>
      </c>
      <c r="M215">
        <v>110.3</v>
      </c>
      <c r="N215">
        <v>140.6</v>
      </c>
      <c r="O215">
        <v>133.80000000000001</v>
      </c>
      <c r="P215">
        <v>154.6</v>
      </c>
      <c r="Q215">
        <v>138.19999999999999</v>
      </c>
      <c r="R215">
        <v>163</v>
      </c>
      <c r="S215">
        <v>148.1</v>
      </c>
      <c r="T215">
        <v>139.4</v>
      </c>
      <c r="U215">
        <v>146.80000000000001</v>
      </c>
      <c r="V215">
        <v>146.5</v>
      </c>
      <c r="W215">
        <v>142.69999999999999</v>
      </c>
      <c r="X215">
        <v>143.19999999999999</v>
      </c>
      <c r="Y215">
        <v>144.9</v>
      </c>
      <c r="Z215">
        <v>123.6</v>
      </c>
      <c r="AA215">
        <v>136.80000000000001</v>
      </c>
      <c r="AB215">
        <v>150.1</v>
      </c>
      <c r="AC215">
        <v>132.19999999999999</v>
      </c>
      <c r="AD215">
        <v>136.80000000000001</v>
      </c>
      <c r="AE215">
        <v>140.1</v>
      </c>
    </row>
    <row r="216" spans="1:31" x14ac:dyDescent="0.25">
      <c r="A216" t="s">
        <v>30</v>
      </c>
      <c r="B216">
        <v>2018</v>
      </c>
      <c r="C216" t="s">
        <v>45</v>
      </c>
      <c r="D216" s="5">
        <v>43435</v>
      </c>
      <c r="E216">
        <v>137.1</v>
      </c>
      <c r="F216">
        <v>151.9</v>
      </c>
      <c r="G216">
        <v>137.4</v>
      </c>
      <c r="H216">
        <v>142.4</v>
      </c>
      <c r="I216">
        <v>124.2</v>
      </c>
      <c r="J216">
        <v>140.19999999999999</v>
      </c>
      <c r="K216">
        <v>136.6</v>
      </c>
      <c r="L216">
        <v>120.9</v>
      </c>
      <c r="M216">
        <v>109.9</v>
      </c>
      <c r="N216">
        <v>140.19999999999999</v>
      </c>
      <c r="O216">
        <v>137.80000000000001</v>
      </c>
      <c r="P216">
        <v>156</v>
      </c>
      <c r="Q216">
        <v>138.5</v>
      </c>
      <c r="R216">
        <v>162.4</v>
      </c>
      <c r="S216">
        <v>151.6</v>
      </c>
      <c r="T216">
        <v>145.9</v>
      </c>
      <c r="U216">
        <v>150.80000000000001</v>
      </c>
      <c r="W216">
        <v>149</v>
      </c>
      <c r="X216">
        <v>149.5</v>
      </c>
      <c r="Y216">
        <v>149.6</v>
      </c>
      <c r="Z216">
        <v>128.9</v>
      </c>
      <c r="AA216">
        <v>143.30000000000001</v>
      </c>
      <c r="AB216">
        <v>155.1</v>
      </c>
      <c r="AC216">
        <v>133.19999999999999</v>
      </c>
      <c r="AD216">
        <v>141.6</v>
      </c>
      <c r="AE216">
        <v>141.9</v>
      </c>
    </row>
    <row r="217" spans="1:31" x14ac:dyDescent="0.25">
      <c r="A217" t="s">
        <v>33</v>
      </c>
      <c r="B217">
        <v>2018</v>
      </c>
      <c r="C217" t="s">
        <v>45</v>
      </c>
      <c r="D217" s="5">
        <v>43435</v>
      </c>
      <c r="E217">
        <v>138.5</v>
      </c>
      <c r="F217">
        <v>147.80000000000001</v>
      </c>
      <c r="G217">
        <v>141.1</v>
      </c>
      <c r="H217">
        <v>141.6</v>
      </c>
      <c r="I217">
        <v>118.1</v>
      </c>
      <c r="J217">
        <v>138.5</v>
      </c>
      <c r="K217">
        <v>132.4</v>
      </c>
      <c r="L217">
        <v>117.5</v>
      </c>
      <c r="M217">
        <v>111</v>
      </c>
      <c r="N217">
        <v>141.5</v>
      </c>
      <c r="O217">
        <v>128.1</v>
      </c>
      <c r="P217">
        <v>152.9</v>
      </c>
      <c r="Q217">
        <v>137.6</v>
      </c>
      <c r="R217">
        <v>164.6</v>
      </c>
      <c r="S217">
        <v>142.69999999999999</v>
      </c>
      <c r="T217">
        <v>130.30000000000001</v>
      </c>
      <c r="U217">
        <v>140.80000000000001</v>
      </c>
      <c r="V217">
        <v>146.5</v>
      </c>
      <c r="W217">
        <v>132.4</v>
      </c>
      <c r="X217">
        <v>136.19999999999999</v>
      </c>
      <c r="Y217">
        <v>137.30000000000001</v>
      </c>
      <c r="Z217">
        <v>118.8</v>
      </c>
      <c r="AA217">
        <v>131.69999999999999</v>
      </c>
      <c r="AB217">
        <v>146.5</v>
      </c>
      <c r="AC217">
        <v>130.80000000000001</v>
      </c>
      <c r="AD217">
        <v>131.69999999999999</v>
      </c>
      <c r="AE217">
        <v>138</v>
      </c>
    </row>
    <row r="218" spans="1:31" x14ac:dyDescent="0.25">
      <c r="A218" t="s">
        <v>34</v>
      </c>
      <c r="B218">
        <v>2019</v>
      </c>
      <c r="C218" t="s">
        <v>31</v>
      </c>
      <c r="D218" s="5">
        <v>43466</v>
      </c>
      <c r="E218">
        <v>137.1</v>
      </c>
      <c r="F218">
        <v>151.4</v>
      </c>
      <c r="G218">
        <v>140.19999999999999</v>
      </c>
      <c r="H218">
        <v>142.1</v>
      </c>
      <c r="I218">
        <v>121.8</v>
      </c>
      <c r="J218">
        <v>135.4</v>
      </c>
      <c r="K218">
        <v>131.30000000000001</v>
      </c>
      <c r="L218">
        <v>120.3</v>
      </c>
      <c r="M218">
        <v>109.1</v>
      </c>
      <c r="N218">
        <v>139.4</v>
      </c>
      <c r="O218">
        <v>133.30000000000001</v>
      </c>
      <c r="P218">
        <v>154.6</v>
      </c>
      <c r="Q218">
        <v>137.4</v>
      </c>
      <c r="R218">
        <v>163.19999999999999</v>
      </c>
      <c r="S218">
        <v>147.6</v>
      </c>
      <c r="T218">
        <v>139</v>
      </c>
      <c r="U218">
        <v>146.4</v>
      </c>
      <c r="V218">
        <v>147.69999999999999</v>
      </c>
      <c r="W218">
        <v>139.5</v>
      </c>
      <c r="X218">
        <v>143.6</v>
      </c>
      <c r="Y218">
        <v>145.1</v>
      </c>
      <c r="Z218">
        <v>123.3</v>
      </c>
      <c r="AA218">
        <v>136.69999999999999</v>
      </c>
      <c r="AB218">
        <v>150.19999999999999</v>
      </c>
      <c r="AC218">
        <v>132.80000000000001</v>
      </c>
      <c r="AD218">
        <v>136.9</v>
      </c>
      <c r="AE218">
        <v>139.6</v>
      </c>
    </row>
    <row r="219" spans="1:31" x14ac:dyDescent="0.25">
      <c r="A219" t="s">
        <v>33</v>
      </c>
      <c r="B219">
        <v>2019</v>
      </c>
      <c r="C219" t="s">
        <v>31</v>
      </c>
      <c r="D219" s="5">
        <v>43466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>
        <v>164.7</v>
      </c>
      <c r="S219">
        <v>143</v>
      </c>
      <c r="T219">
        <v>130.4</v>
      </c>
      <c r="U219">
        <v>141.1</v>
      </c>
      <c r="V219">
        <v>147.69999999999999</v>
      </c>
      <c r="W219">
        <v>128.6</v>
      </c>
      <c r="X219">
        <v>136.30000000000001</v>
      </c>
      <c r="Y219">
        <v>137.80000000000001</v>
      </c>
      <c r="Z219">
        <v>118.6</v>
      </c>
      <c r="AA219">
        <v>131.9</v>
      </c>
      <c r="AB219">
        <v>146.6</v>
      </c>
      <c r="AC219">
        <v>131.69999999999999</v>
      </c>
      <c r="AD219">
        <v>131.80000000000001</v>
      </c>
      <c r="AE219">
        <v>138</v>
      </c>
    </row>
    <row r="220" spans="1:31" x14ac:dyDescent="0.25">
      <c r="A220" t="s">
        <v>30</v>
      </c>
      <c r="B220">
        <v>2019</v>
      </c>
      <c r="C220" t="s">
        <v>31</v>
      </c>
      <c r="D220" s="5">
        <v>43466</v>
      </c>
      <c r="E220">
        <v>136.6</v>
      </c>
      <c r="F220">
        <v>152.5</v>
      </c>
      <c r="G220">
        <v>138.19999999999999</v>
      </c>
      <c r="H220">
        <v>142.4</v>
      </c>
      <c r="I220">
        <v>123.9</v>
      </c>
      <c r="J220">
        <v>135.5</v>
      </c>
      <c r="K220">
        <v>131.69999999999999</v>
      </c>
      <c r="L220">
        <v>121.3</v>
      </c>
      <c r="M220">
        <v>108.4</v>
      </c>
      <c r="N220">
        <v>138.9</v>
      </c>
      <c r="O220">
        <v>137</v>
      </c>
      <c r="P220">
        <v>155.80000000000001</v>
      </c>
      <c r="Q220">
        <v>137.4</v>
      </c>
      <c r="R220">
        <v>162.69999999999999</v>
      </c>
      <c r="S220">
        <v>150.6</v>
      </c>
      <c r="T220">
        <v>145.1</v>
      </c>
      <c r="U220">
        <v>149.9</v>
      </c>
      <c r="W220">
        <v>146.19999999999999</v>
      </c>
      <c r="X220">
        <v>150.1</v>
      </c>
      <c r="Y220">
        <v>149.6</v>
      </c>
      <c r="Z220">
        <v>128.6</v>
      </c>
      <c r="AA220">
        <v>142.9</v>
      </c>
      <c r="AB220">
        <v>155.19999999999999</v>
      </c>
      <c r="AC220">
        <v>133.5</v>
      </c>
      <c r="AD220">
        <v>141.69999999999999</v>
      </c>
      <c r="AE220">
        <v>141</v>
      </c>
    </row>
    <row r="221" spans="1:31" x14ac:dyDescent="0.25">
      <c r="A221" t="s">
        <v>30</v>
      </c>
      <c r="B221">
        <v>2019</v>
      </c>
      <c r="C221" t="s">
        <v>35</v>
      </c>
      <c r="D221" s="5">
        <v>43497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>
        <v>162.80000000000001</v>
      </c>
      <c r="S221">
        <v>150.5</v>
      </c>
      <c r="T221">
        <v>146.1</v>
      </c>
      <c r="U221">
        <v>149.9</v>
      </c>
      <c r="W221">
        <v>145.30000000000001</v>
      </c>
      <c r="X221">
        <v>150.1</v>
      </c>
      <c r="Y221">
        <v>149.9</v>
      </c>
      <c r="Z221">
        <v>129.19999999999999</v>
      </c>
      <c r="AA221">
        <v>143.4</v>
      </c>
      <c r="AB221">
        <v>155.5</v>
      </c>
      <c r="AC221">
        <v>134.9</v>
      </c>
      <c r="AD221">
        <v>142.19999999999999</v>
      </c>
      <c r="AE221">
        <v>141</v>
      </c>
    </row>
    <row r="222" spans="1:31" x14ac:dyDescent="0.25">
      <c r="A222" t="s">
        <v>33</v>
      </c>
      <c r="B222">
        <v>2019</v>
      </c>
      <c r="C222" t="s">
        <v>35</v>
      </c>
      <c r="D222" s="5">
        <v>43497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>
        <v>164.9</v>
      </c>
      <c r="S222">
        <v>143.30000000000001</v>
      </c>
      <c r="T222">
        <v>130.80000000000001</v>
      </c>
      <c r="U222">
        <v>141.4</v>
      </c>
      <c r="V222">
        <v>148.5</v>
      </c>
      <c r="W222">
        <v>127.1</v>
      </c>
      <c r="X222">
        <v>136.6</v>
      </c>
      <c r="Y222">
        <v>138.5</v>
      </c>
      <c r="Z222">
        <v>119.2</v>
      </c>
      <c r="AA222">
        <v>132.19999999999999</v>
      </c>
      <c r="AB222">
        <v>146.6</v>
      </c>
      <c r="AC222">
        <v>133</v>
      </c>
      <c r="AD222">
        <v>132.4</v>
      </c>
      <c r="AE222">
        <v>138.6</v>
      </c>
    </row>
    <row r="223" spans="1:31" x14ac:dyDescent="0.25">
      <c r="A223" t="s">
        <v>34</v>
      </c>
      <c r="B223">
        <v>2019</v>
      </c>
      <c r="C223" t="s">
        <v>35</v>
      </c>
      <c r="D223" s="5">
        <v>43497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>
        <v>163.4</v>
      </c>
      <c r="S223">
        <v>147.69999999999999</v>
      </c>
      <c r="T223">
        <v>139.69999999999999</v>
      </c>
      <c r="U223">
        <v>146.5</v>
      </c>
      <c r="V223">
        <v>148.5</v>
      </c>
      <c r="W223">
        <v>138.4</v>
      </c>
      <c r="X223">
        <v>143.69999999999999</v>
      </c>
      <c r="Y223">
        <v>145.6</v>
      </c>
      <c r="Z223">
        <v>123.9</v>
      </c>
      <c r="AA223">
        <v>137.1</v>
      </c>
      <c r="AB223">
        <v>150.30000000000001</v>
      </c>
      <c r="AC223">
        <v>134.1</v>
      </c>
      <c r="AD223">
        <v>137.4</v>
      </c>
      <c r="AE223">
        <v>139.9</v>
      </c>
    </row>
    <row r="224" spans="1:31" x14ac:dyDescent="0.25">
      <c r="A224" t="s">
        <v>34</v>
      </c>
      <c r="B224">
        <v>2019</v>
      </c>
      <c r="C224" t="s">
        <v>36</v>
      </c>
      <c r="D224" s="5">
        <v>43525</v>
      </c>
      <c r="E224">
        <v>137.80000000000001</v>
      </c>
      <c r="F224">
        <v>153</v>
      </c>
      <c r="G224">
        <v>140.30000000000001</v>
      </c>
      <c r="H224">
        <v>142.30000000000001</v>
      </c>
      <c r="I224">
        <v>122</v>
      </c>
      <c r="J224">
        <v>137.6</v>
      </c>
      <c r="K224">
        <v>132.6</v>
      </c>
      <c r="L224">
        <v>121.8</v>
      </c>
      <c r="M224">
        <v>109</v>
      </c>
      <c r="N224">
        <v>139.5</v>
      </c>
      <c r="O224">
        <v>133.69999999999999</v>
      </c>
      <c r="P224">
        <v>155.19999999999999</v>
      </c>
      <c r="Q224">
        <v>138.1</v>
      </c>
      <c r="R224">
        <v>163.5</v>
      </c>
      <c r="S224">
        <v>147.9</v>
      </c>
      <c r="T224">
        <v>139.9</v>
      </c>
      <c r="U224">
        <v>146.69999999999999</v>
      </c>
      <c r="V224">
        <v>149</v>
      </c>
      <c r="W224">
        <v>139.69999999999999</v>
      </c>
      <c r="X224">
        <v>143.80000000000001</v>
      </c>
      <c r="Y224">
        <v>146.19999999999999</v>
      </c>
      <c r="Z224">
        <v>124.6</v>
      </c>
      <c r="AA224">
        <v>137.69999999999999</v>
      </c>
      <c r="AB224">
        <v>150.30000000000001</v>
      </c>
      <c r="AC224">
        <v>133.4</v>
      </c>
      <c r="AD224">
        <v>137.69999999999999</v>
      </c>
      <c r="AE224">
        <v>140.4</v>
      </c>
    </row>
    <row r="225" spans="1:31" x14ac:dyDescent="0.25">
      <c r="A225" t="s">
        <v>30</v>
      </c>
      <c r="B225">
        <v>2019</v>
      </c>
      <c r="C225" t="s">
        <v>36</v>
      </c>
      <c r="D225" s="5">
        <v>43525</v>
      </c>
      <c r="E225">
        <v>136.9</v>
      </c>
      <c r="F225">
        <v>154.1</v>
      </c>
      <c r="G225">
        <v>138.69999999999999</v>
      </c>
      <c r="H225">
        <v>142.5</v>
      </c>
      <c r="I225">
        <v>124.1</v>
      </c>
      <c r="J225">
        <v>136.1</v>
      </c>
      <c r="K225">
        <v>128.19999999999999</v>
      </c>
      <c r="L225">
        <v>122.3</v>
      </c>
      <c r="M225">
        <v>108.3</v>
      </c>
      <c r="N225">
        <v>138.9</v>
      </c>
      <c r="O225">
        <v>137.4</v>
      </c>
      <c r="P225">
        <v>156.4</v>
      </c>
      <c r="Q225">
        <v>137.30000000000001</v>
      </c>
      <c r="R225">
        <v>162.9</v>
      </c>
      <c r="S225">
        <v>150.80000000000001</v>
      </c>
      <c r="T225">
        <v>146.1</v>
      </c>
      <c r="U225">
        <v>150.1</v>
      </c>
      <c r="W225">
        <v>146.4</v>
      </c>
      <c r="X225">
        <v>150</v>
      </c>
      <c r="Y225">
        <v>150.4</v>
      </c>
      <c r="Z225">
        <v>129.9</v>
      </c>
      <c r="AA225">
        <v>143.80000000000001</v>
      </c>
      <c r="AB225">
        <v>155.5</v>
      </c>
      <c r="AC225">
        <v>134</v>
      </c>
      <c r="AD225">
        <v>142.4</v>
      </c>
      <c r="AE225">
        <v>141.19999999999999</v>
      </c>
    </row>
    <row r="226" spans="1:31" x14ac:dyDescent="0.25">
      <c r="A226" t="s">
        <v>33</v>
      </c>
      <c r="B226">
        <v>2019</v>
      </c>
      <c r="C226" t="s">
        <v>36</v>
      </c>
      <c r="D226" s="5">
        <v>43525</v>
      </c>
      <c r="E226">
        <v>139.69999999999999</v>
      </c>
      <c r="F226">
        <v>151.1</v>
      </c>
      <c r="G226">
        <v>142.9</v>
      </c>
      <c r="H226">
        <v>141.9</v>
      </c>
      <c r="I226">
        <v>118.4</v>
      </c>
      <c r="J226">
        <v>139.4</v>
      </c>
      <c r="K226">
        <v>141.19999999999999</v>
      </c>
      <c r="L226">
        <v>120.7</v>
      </c>
      <c r="M226">
        <v>110.4</v>
      </c>
      <c r="N226">
        <v>140.69999999999999</v>
      </c>
      <c r="O226">
        <v>128.5</v>
      </c>
      <c r="P226">
        <v>153.9</v>
      </c>
      <c r="Q226">
        <v>139.6</v>
      </c>
      <c r="R226">
        <v>165.3</v>
      </c>
      <c r="S226">
        <v>143.5</v>
      </c>
      <c r="T226">
        <v>131.19999999999999</v>
      </c>
      <c r="U226">
        <v>141.6</v>
      </c>
      <c r="V226">
        <v>149</v>
      </c>
      <c r="W226">
        <v>128.80000000000001</v>
      </c>
      <c r="X226">
        <v>136.80000000000001</v>
      </c>
      <c r="Y226">
        <v>139.19999999999999</v>
      </c>
      <c r="Z226">
        <v>119.9</v>
      </c>
      <c r="AA226">
        <v>133</v>
      </c>
      <c r="AB226">
        <v>146.69999999999999</v>
      </c>
      <c r="AC226">
        <v>132.5</v>
      </c>
      <c r="AD226">
        <v>132.80000000000001</v>
      </c>
      <c r="AE226">
        <v>139.5</v>
      </c>
    </row>
    <row r="227" spans="1:31" x14ac:dyDescent="0.25">
      <c r="A227" t="s">
        <v>33</v>
      </c>
      <c r="B227">
        <v>2019</v>
      </c>
      <c r="C227" t="s">
        <v>38</v>
      </c>
      <c r="D227" s="5">
        <v>43586</v>
      </c>
      <c r="E227">
        <v>140.4</v>
      </c>
      <c r="F227">
        <v>156.69999999999999</v>
      </c>
      <c r="G227">
        <v>138.30000000000001</v>
      </c>
      <c r="H227">
        <v>142.4</v>
      </c>
      <c r="I227">
        <v>118.6</v>
      </c>
      <c r="J227">
        <v>149.69999999999999</v>
      </c>
      <c r="K227">
        <v>161.6</v>
      </c>
      <c r="L227">
        <v>124.4</v>
      </c>
      <c r="M227">
        <v>111.2</v>
      </c>
      <c r="N227">
        <v>141</v>
      </c>
      <c r="O227">
        <v>128.9</v>
      </c>
      <c r="P227">
        <v>154.5</v>
      </c>
      <c r="Q227">
        <v>143.80000000000001</v>
      </c>
      <c r="R227">
        <v>166.2</v>
      </c>
      <c r="S227">
        <v>144</v>
      </c>
      <c r="T227">
        <v>131.69999999999999</v>
      </c>
      <c r="U227">
        <v>142.19999999999999</v>
      </c>
      <c r="V227">
        <v>150.1</v>
      </c>
      <c r="W227">
        <v>129.4</v>
      </c>
      <c r="X227">
        <v>137.19999999999999</v>
      </c>
      <c r="Y227">
        <v>139.80000000000001</v>
      </c>
      <c r="Z227">
        <v>120.1</v>
      </c>
      <c r="AA227">
        <v>134</v>
      </c>
      <c r="AB227">
        <v>148</v>
      </c>
      <c r="AC227">
        <v>132.6</v>
      </c>
      <c r="AD227">
        <v>133.30000000000001</v>
      </c>
      <c r="AE227">
        <v>141.5</v>
      </c>
    </row>
    <row r="228" spans="1:31" x14ac:dyDescent="0.25">
      <c r="A228" t="s">
        <v>34</v>
      </c>
      <c r="B228">
        <v>2019</v>
      </c>
      <c r="C228" t="s">
        <v>38</v>
      </c>
      <c r="D228" s="5">
        <v>43586</v>
      </c>
      <c r="E228">
        <v>138.30000000000001</v>
      </c>
      <c r="F228">
        <v>158.5</v>
      </c>
      <c r="G228">
        <v>136</v>
      </c>
      <c r="H228">
        <v>142.5</v>
      </c>
      <c r="I228">
        <v>122</v>
      </c>
      <c r="J228">
        <v>146.5</v>
      </c>
      <c r="K228">
        <v>143</v>
      </c>
      <c r="L228">
        <v>124.9</v>
      </c>
      <c r="M228">
        <v>109.9</v>
      </c>
      <c r="N228">
        <v>139.9</v>
      </c>
      <c r="O228">
        <v>134</v>
      </c>
      <c r="P228">
        <v>155.5</v>
      </c>
      <c r="Q228">
        <v>140.9</v>
      </c>
      <c r="R228">
        <v>164.1</v>
      </c>
      <c r="S228">
        <v>148.4</v>
      </c>
      <c r="T228">
        <v>140.4</v>
      </c>
      <c r="U228">
        <v>147.30000000000001</v>
      </c>
      <c r="V228">
        <v>150.1</v>
      </c>
      <c r="W228">
        <v>140.30000000000001</v>
      </c>
      <c r="X228">
        <v>143.69999999999999</v>
      </c>
      <c r="Y228">
        <v>146.9</v>
      </c>
      <c r="Z228">
        <v>124.9</v>
      </c>
      <c r="AA228">
        <v>139.19999999999999</v>
      </c>
      <c r="AB228">
        <v>151.6</v>
      </c>
      <c r="AC228">
        <v>133.4</v>
      </c>
      <c r="AD228">
        <v>138.19999999999999</v>
      </c>
      <c r="AE228">
        <v>142</v>
      </c>
    </row>
    <row r="229" spans="1:31" x14ac:dyDescent="0.25">
      <c r="A229" t="s">
        <v>30</v>
      </c>
      <c r="B229">
        <v>2019</v>
      </c>
      <c r="C229" t="s">
        <v>38</v>
      </c>
      <c r="D229" s="5">
        <v>43586</v>
      </c>
      <c r="E229">
        <v>137.4</v>
      </c>
      <c r="F229">
        <v>159.5</v>
      </c>
      <c r="G229">
        <v>134.5</v>
      </c>
      <c r="H229">
        <v>142.6</v>
      </c>
      <c r="I229">
        <v>124</v>
      </c>
      <c r="J229">
        <v>143.69999999999999</v>
      </c>
      <c r="K229">
        <v>133.4</v>
      </c>
      <c r="L229">
        <v>125.1</v>
      </c>
      <c r="M229">
        <v>109.3</v>
      </c>
      <c r="N229">
        <v>139.30000000000001</v>
      </c>
      <c r="O229">
        <v>137.69999999999999</v>
      </c>
      <c r="P229">
        <v>156.4</v>
      </c>
      <c r="Q229">
        <v>139.19999999999999</v>
      </c>
      <c r="R229">
        <v>163.30000000000001</v>
      </c>
      <c r="S229">
        <v>151.30000000000001</v>
      </c>
      <c r="T229">
        <v>146.6</v>
      </c>
      <c r="U229">
        <v>150.69999999999999</v>
      </c>
      <c r="W229">
        <v>146.9</v>
      </c>
      <c r="X229">
        <v>149.5</v>
      </c>
      <c r="Y229">
        <v>151.30000000000001</v>
      </c>
      <c r="Z229">
        <v>130.19999999999999</v>
      </c>
      <c r="AA229">
        <v>145.9</v>
      </c>
      <c r="AB229">
        <v>156.69999999999999</v>
      </c>
      <c r="AC229">
        <v>133.9</v>
      </c>
      <c r="AD229">
        <v>142.9</v>
      </c>
      <c r="AE229">
        <v>142.4</v>
      </c>
    </row>
    <row r="230" spans="1:31" x14ac:dyDescent="0.25">
      <c r="A230" t="s">
        <v>33</v>
      </c>
      <c r="B230">
        <v>2019</v>
      </c>
      <c r="C230" t="s">
        <v>39</v>
      </c>
      <c r="D230" s="5">
        <v>43617</v>
      </c>
      <c r="E230">
        <v>140.69999999999999</v>
      </c>
      <c r="F230">
        <v>159.6</v>
      </c>
      <c r="G230">
        <v>140.4</v>
      </c>
      <c r="H230">
        <v>143.4</v>
      </c>
      <c r="I230">
        <v>118.6</v>
      </c>
      <c r="J230">
        <v>150.9</v>
      </c>
      <c r="K230">
        <v>169.8</v>
      </c>
      <c r="L230">
        <v>127.4</v>
      </c>
      <c r="M230">
        <v>111.8</v>
      </c>
      <c r="N230">
        <v>141</v>
      </c>
      <c r="O230">
        <v>129</v>
      </c>
      <c r="P230">
        <v>155.1</v>
      </c>
      <c r="Q230">
        <v>145.6</v>
      </c>
      <c r="R230">
        <v>166.7</v>
      </c>
      <c r="S230">
        <v>144.30000000000001</v>
      </c>
      <c r="T230">
        <v>131.69999999999999</v>
      </c>
      <c r="U230">
        <v>142.4</v>
      </c>
      <c r="V230">
        <v>149.4</v>
      </c>
      <c r="W230">
        <v>130.5</v>
      </c>
      <c r="X230">
        <v>137.4</v>
      </c>
      <c r="Y230">
        <v>140.30000000000001</v>
      </c>
      <c r="Z230">
        <v>119.6</v>
      </c>
      <c r="AA230">
        <v>134.30000000000001</v>
      </c>
      <c r="AB230">
        <v>148.9</v>
      </c>
      <c r="AC230">
        <v>133.69999999999999</v>
      </c>
      <c r="AD230">
        <v>133.6</v>
      </c>
      <c r="AE230">
        <v>142.1</v>
      </c>
    </row>
    <row r="231" spans="1:31" x14ac:dyDescent="0.25">
      <c r="A231" t="s">
        <v>34</v>
      </c>
      <c r="B231">
        <v>2019</v>
      </c>
      <c r="C231" t="s">
        <v>39</v>
      </c>
      <c r="D231" s="5">
        <v>43617</v>
      </c>
      <c r="E231">
        <v>138.69999999999999</v>
      </c>
      <c r="F231">
        <v>162.1</v>
      </c>
      <c r="G231">
        <v>137.80000000000001</v>
      </c>
      <c r="H231">
        <v>143.30000000000001</v>
      </c>
      <c r="I231">
        <v>122.2</v>
      </c>
      <c r="J231">
        <v>146.80000000000001</v>
      </c>
      <c r="K231">
        <v>150.5</v>
      </c>
      <c r="L231">
        <v>128.30000000000001</v>
      </c>
      <c r="M231">
        <v>111</v>
      </c>
      <c r="N231">
        <v>140.6</v>
      </c>
      <c r="O231">
        <v>134.19999999999999</v>
      </c>
      <c r="P231">
        <v>155.9</v>
      </c>
      <c r="Q231">
        <v>142.69999999999999</v>
      </c>
      <c r="R231">
        <v>164.9</v>
      </c>
      <c r="S231">
        <v>148.6</v>
      </c>
      <c r="T231">
        <v>140.4</v>
      </c>
      <c r="U231">
        <v>147.4</v>
      </c>
      <c r="V231">
        <v>149.4</v>
      </c>
      <c r="W231">
        <v>141.19999999999999</v>
      </c>
      <c r="X231">
        <v>143.80000000000001</v>
      </c>
      <c r="Y231">
        <v>147.4</v>
      </c>
      <c r="Z231">
        <v>124.6</v>
      </c>
      <c r="AA231">
        <v>139.6</v>
      </c>
      <c r="AB231">
        <v>152.5</v>
      </c>
      <c r="AC231">
        <v>134.30000000000001</v>
      </c>
      <c r="AD231">
        <v>138.6</v>
      </c>
      <c r="AE231">
        <v>142.9</v>
      </c>
    </row>
    <row r="232" spans="1:31" x14ac:dyDescent="0.25">
      <c r="A232" t="s">
        <v>30</v>
      </c>
      <c r="B232">
        <v>2019</v>
      </c>
      <c r="C232" t="s">
        <v>39</v>
      </c>
      <c r="D232" s="5">
        <v>43617</v>
      </c>
      <c r="E232">
        <v>137.80000000000001</v>
      </c>
      <c r="F232">
        <v>163.5</v>
      </c>
      <c r="G232">
        <v>136.19999999999999</v>
      </c>
      <c r="H232">
        <v>143.19999999999999</v>
      </c>
      <c r="I232">
        <v>124.3</v>
      </c>
      <c r="J232">
        <v>143.30000000000001</v>
      </c>
      <c r="K232">
        <v>140.6</v>
      </c>
      <c r="L232">
        <v>128.69999999999999</v>
      </c>
      <c r="M232">
        <v>110.6</v>
      </c>
      <c r="N232">
        <v>140.4</v>
      </c>
      <c r="O232">
        <v>138</v>
      </c>
      <c r="P232">
        <v>156.6</v>
      </c>
      <c r="Q232">
        <v>141</v>
      </c>
      <c r="R232">
        <v>164.2</v>
      </c>
      <c r="S232">
        <v>151.4</v>
      </c>
      <c r="T232">
        <v>146.5</v>
      </c>
      <c r="U232">
        <v>150.69999999999999</v>
      </c>
      <c r="W232">
        <v>147.80000000000001</v>
      </c>
      <c r="X232">
        <v>149.6</v>
      </c>
      <c r="Y232">
        <v>151.69999999999999</v>
      </c>
      <c r="Z232">
        <v>130.19999999999999</v>
      </c>
      <c r="AA232">
        <v>146.4</v>
      </c>
      <c r="AB232">
        <v>157.69999999999999</v>
      </c>
      <c r="AC232">
        <v>134.80000000000001</v>
      </c>
      <c r="AD232">
        <v>143.30000000000001</v>
      </c>
      <c r="AE232">
        <v>143.6</v>
      </c>
    </row>
    <row r="233" spans="1:31" x14ac:dyDescent="0.25">
      <c r="A233" t="s">
        <v>30</v>
      </c>
      <c r="B233">
        <v>2019</v>
      </c>
      <c r="C233" t="s">
        <v>40</v>
      </c>
      <c r="D233" s="5">
        <v>43647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143</v>
      </c>
      <c r="R233">
        <v>164.5</v>
      </c>
      <c r="S233">
        <v>151.6</v>
      </c>
      <c r="T233">
        <v>146.6</v>
      </c>
      <c r="U233">
        <v>150.9</v>
      </c>
      <c r="W233">
        <v>146.80000000000001</v>
      </c>
      <c r="X233">
        <v>150</v>
      </c>
      <c r="Y233">
        <v>152.19999999999999</v>
      </c>
      <c r="Z233">
        <v>131.19999999999999</v>
      </c>
      <c r="AA233">
        <v>147.5</v>
      </c>
      <c r="AB233">
        <v>159.1</v>
      </c>
      <c r="AC233">
        <v>136.1</v>
      </c>
      <c r="AD233">
        <v>144.19999999999999</v>
      </c>
      <c r="AE233">
        <v>144.9</v>
      </c>
    </row>
    <row r="234" spans="1:31" x14ac:dyDescent="0.25">
      <c r="A234" t="s">
        <v>33</v>
      </c>
      <c r="B234">
        <v>2019</v>
      </c>
      <c r="C234" t="s">
        <v>40</v>
      </c>
      <c r="D234" s="5">
        <v>43647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147.69999999999999</v>
      </c>
      <c r="R234">
        <v>167.2</v>
      </c>
      <c r="S234">
        <v>144.69999999999999</v>
      </c>
      <c r="T234">
        <v>131.9</v>
      </c>
      <c r="U234">
        <v>142.69999999999999</v>
      </c>
      <c r="V234">
        <v>150.6</v>
      </c>
      <c r="W234">
        <v>127</v>
      </c>
      <c r="X234">
        <v>137.69999999999999</v>
      </c>
      <c r="Y234">
        <v>140.80000000000001</v>
      </c>
      <c r="Z234">
        <v>120.6</v>
      </c>
      <c r="AA234">
        <v>135</v>
      </c>
      <c r="AB234">
        <v>150.4</v>
      </c>
      <c r="AC234">
        <v>135.1</v>
      </c>
      <c r="AD234">
        <v>134.5</v>
      </c>
      <c r="AE234">
        <v>143.30000000000001</v>
      </c>
    </row>
    <row r="235" spans="1:31" x14ac:dyDescent="0.25">
      <c r="A235" t="s">
        <v>34</v>
      </c>
      <c r="B235">
        <v>2019</v>
      </c>
      <c r="C235" t="s">
        <v>40</v>
      </c>
      <c r="D235" s="5">
        <v>43647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144.69999999999999</v>
      </c>
      <c r="R235">
        <v>165.2</v>
      </c>
      <c r="S235">
        <v>148.9</v>
      </c>
      <c r="T235">
        <v>140.5</v>
      </c>
      <c r="U235">
        <v>147.6</v>
      </c>
      <c r="V235">
        <v>150.6</v>
      </c>
      <c r="W235">
        <v>139.30000000000001</v>
      </c>
      <c r="X235">
        <v>144.19999999999999</v>
      </c>
      <c r="Y235">
        <v>147.9</v>
      </c>
      <c r="Z235">
        <v>125.6</v>
      </c>
      <c r="AA235">
        <v>140.5</v>
      </c>
      <c r="AB235">
        <v>154</v>
      </c>
      <c r="AC235">
        <v>135.69999999999999</v>
      </c>
      <c r="AD235">
        <v>139.5</v>
      </c>
      <c r="AE235">
        <v>144.19999999999999</v>
      </c>
    </row>
    <row r="236" spans="1:31" x14ac:dyDescent="0.25">
      <c r="A236" t="s">
        <v>30</v>
      </c>
      <c r="B236">
        <v>2019</v>
      </c>
      <c r="C236" t="s">
        <v>41</v>
      </c>
      <c r="D236" s="5">
        <v>43678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144</v>
      </c>
      <c r="R236">
        <v>165.1</v>
      </c>
      <c r="S236">
        <v>151.80000000000001</v>
      </c>
      <c r="T236">
        <v>146.6</v>
      </c>
      <c r="U236">
        <v>151.1</v>
      </c>
      <c r="W236">
        <v>146.4</v>
      </c>
      <c r="X236">
        <v>150.19999999999999</v>
      </c>
      <c r="Y236">
        <v>152.69999999999999</v>
      </c>
      <c r="Z236">
        <v>131.4</v>
      </c>
      <c r="AA236">
        <v>148</v>
      </c>
      <c r="AB236">
        <v>159.69999999999999</v>
      </c>
      <c r="AC236">
        <v>138.80000000000001</v>
      </c>
      <c r="AD236">
        <v>144.9</v>
      </c>
      <c r="AE236">
        <v>145.69999999999999</v>
      </c>
    </row>
    <row r="237" spans="1:31" x14ac:dyDescent="0.25">
      <c r="A237" t="s">
        <v>33</v>
      </c>
      <c r="B237">
        <v>2019</v>
      </c>
      <c r="C237" t="s">
        <v>41</v>
      </c>
      <c r="D237" s="5">
        <v>43678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149.1</v>
      </c>
      <c r="R237">
        <v>167.9</v>
      </c>
      <c r="S237">
        <v>145</v>
      </c>
      <c r="T237">
        <v>132.19999999999999</v>
      </c>
      <c r="U237">
        <v>143</v>
      </c>
      <c r="V237">
        <v>151.6</v>
      </c>
      <c r="W237">
        <v>125.5</v>
      </c>
      <c r="X237">
        <v>138.1</v>
      </c>
      <c r="Y237">
        <v>141.5</v>
      </c>
      <c r="Z237">
        <v>120.8</v>
      </c>
      <c r="AA237">
        <v>135.4</v>
      </c>
      <c r="AB237">
        <v>151.5</v>
      </c>
      <c r="AC237">
        <v>137.80000000000001</v>
      </c>
      <c r="AD237">
        <v>135.30000000000001</v>
      </c>
      <c r="AE237">
        <v>144.19999999999999</v>
      </c>
    </row>
    <row r="238" spans="1:31" x14ac:dyDescent="0.25">
      <c r="A238" t="s">
        <v>34</v>
      </c>
      <c r="B238">
        <v>2019</v>
      </c>
      <c r="C238" t="s">
        <v>41</v>
      </c>
      <c r="D238" s="5">
        <v>43678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145.9</v>
      </c>
      <c r="R238">
        <v>165.8</v>
      </c>
      <c r="S238">
        <v>149.1</v>
      </c>
      <c r="T238">
        <v>140.6</v>
      </c>
      <c r="U238">
        <v>147.9</v>
      </c>
      <c r="V238">
        <v>151.6</v>
      </c>
      <c r="W238">
        <v>138.5</v>
      </c>
      <c r="X238">
        <v>144.5</v>
      </c>
      <c r="Y238">
        <v>148.5</v>
      </c>
      <c r="Z238">
        <v>125.8</v>
      </c>
      <c r="AA238">
        <v>140.9</v>
      </c>
      <c r="AB238">
        <v>154.9</v>
      </c>
      <c r="AC238">
        <v>138.4</v>
      </c>
      <c r="AD238">
        <v>140.19999999999999</v>
      </c>
      <c r="AE238">
        <v>145</v>
      </c>
    </row>
    <row r="239" spans="1:31" x14ac:dyDescent="0.25">
      <c r="A239" t="s">
        <v>30</v>
      </c>
      <c r="B239">
        <v>2019</v>
      </c>
      <c r="C239" t="s">
        <v>42</v>
      </c>
      <c r="D239" s="5">
        <v>43709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145.5</v>
      </c>
      <c r="R239">
        <v>165.7</v>
      </c>
      <c r="S239">
        <v>151.69999999999999</v>
      </c>
      <c r="T239">
        <v>146.6</v>
      </c>
      <c r="U239">
        <v>151</v>
      </c>
      <c r="W239">
        <v>146.9</v>
      </c>
      <c r="X239">
        <v>150.30000000000001</v>
      </c>
      <c r="Y239">
        <v>153.4</v>
      </c>
      <c r="Z239">
        <v>131.6</v>
      </c>
      <c r="AA239">
        <v>148.30000000000001</v>
      </c>
      <c r="AB239">
        <v>160.19999999999999</v>
      </c>
      <c r="AC239">
        <v>140.19999999999999</v>
      </c>
      <c r="AD239">
        <v>145.4</v>
      </c>
      <c r="AE239">
        <v>146.69999999999999</v>
      </c>
    </row>
    <row r="240" spans="1:31" x14ac:dyDescent="0.25">
      <c r="A240" t="s">
        <v>33</v>
      </c>
      <c r="B240">
        <v>2019</v>
      </c>
      <c r="C240" t="s">
        <v>42</v>
      </c>
      <c r="D240" s="5">
        <v>43709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149.5</v>
      </c>
      <c r="R240">
        <v>168.6</v>
      </c>
      <c r="S240">
        <v>145.30000000000001</v>
      </c>
      <c r="T240">
        <v>132.19999999999999</v>
      </c>
      <c r="U240">
        <v>143.30000000000001</v>
      </c>
      <c r="V240">
        <v>152.19999999999999</v>
      </c>
      <c r="W240">
        <v>126.6</v>
      </c>
      <c r="X240">
        <v>138.30000000000001</v>
      </c>
      <c r="Y240">
        <v>141.9</v>
      </c>
      <c r="Z240">
        <v>121.2</v>
      </c>
      <c r="AA240">
        <v>135.9</v>
      </c>
      <c r="AB240">
        <v>151.6</v>
      </c>
      <c r="AC240">
        <v>139</v>
      </c>
      <c r="AD240">
        <v>135.69999999999999</v>
      </c>
      <c r="AE240">
        <v>144.69999999999999</v>
      </c>
    </row>
    <row r="241" spans="1:31" x14ac:dyDescent="0.25">
      <c r="A241" t="s">
        <v>34</v>
      </c>
      <c r="B241">
        <v>2019</v>
      </c>
      <c r="C241" t="s">
        <v>42</v>
      </c>
      <c r="D241" s="5">
        <v>43709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147</v>
      </c>
      <c r="R241">
        <v>166.5</v>
      </c>
      <c r="S241">
        <v>149.19999999999999</v>
      </c>
      <c r="T241">
        <v>140.6</v>
      </c>
      <c r="U241">
        <v>147.9</v>
      </c>
      <c r="V241">
        <v>152.19999999999999</v>
      </c>
      <c r="W241">
        <v>139.19999999999999</v>
      </c>
      <c r="X241">
        <v>144.6</v>
      </c>
      <c r="Y241">
        <v>149</v>
      </c>
      <c r="Z241">
        <v>126.1</v>
      </c>
      <c r="AA241">
        <v>141.30000000000001</v>
      </c>
      <c r="AB241">
        <v>155.19999999999999</v>
      </c>
      <c r="AC241">
        <v>139.69999999999999</v>
      </c>
      <c r="AD241">
        <v>140.69999999999999</v>
      </c>
      <c r="AE241">
        <v>145.80000000000001</v>
      </c>
    </row>
    <row r="242" spans="1:31" x14ac:dyDescent="0.25">
      <c r="A242" t="s">
        <v>34</v>
      </c>
      <c r="B242">
        <v>2019</v>
      </c>
      <c r="C242" t="s">
        <v>43</v>
      </c>
      <c r="D242" s="5">
        <v>43739</v>
      </c>
      <c r="E242">
        <v>141.80000000000001</v>
      </c>
      <c r="F242">
        <v>161</v>
      </c>
      <c r="G242">
        <v>142.6</v>
      </c>
      <c r="H242">
        <v>146.19999999999999</v>
      </c>
      <c r="I242">
        <v>123.9</v>
      </c>
      <c r="J242">
        <v>148</v>
      </c>
      <c r="K242">
        <v>188.4</v>
      </c>
      <c r="L242">
        <v>132.5</v>
      </c>
      <c r="M242">
        <v>114</v>
      </c>
      <c r="N242">
        <v>145.4</v>
      </c>
      <c r="O242">
        <v>135.1</v>
      </c>
      <c r="P242">
        <v>157.1</v>
      </c>
      <c r="Q242">
        <v>149.6</v>
      </c>
      <c r="R242">
        <v>167.1</v>
      </c>
      <c r="S242">
        <v>149.4</v>
      </c>
      <c r="T242">
        <v>140.80000000000001</v>
      </c>
      <c r="U242">
        <v>148.19999999999999</v>
      </c>
      <c r="V242">
        <v>153</v>
      </c>
      <c r="W242">
        <v>140.6</v>
      </c>
      <c r="X242">
        <v>145</v>
      </c>
      <c r="Y242">
        <v>149.4</v>
      </c>
      <c r="Z242">
        <v>126.3</v>
      </c>
      <c r="AA242">
        <v>141.69999999999999</v>
      </c>
      <c r="AB242">
        <v>155.4</v>
      </c>
      <c r="AC242">
        <v>140</v>
      </c>
      <c r="AD242">
        <v>141</v>
      </c>
      <c r="AE242">
        <v>147.19999999999999</v>
      </c>
    </row>
    <row r="243" spans="1:31" x14ac:dyDescent="0.25">
      <c r="A243" t="s">
        <v>33</v>
      </c>
      <c r="B243">
        <v>2019</v>
      </c>
      <c r="C243" t="s">
        <v>43</v>
      </c>
      <c r="D243" s="5">
        <v>43739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151.9</v>
      </c>
      <c r="R243">
        <v>169.3</v>
      </c>
      <c r="S243">
        <v>145.9</v>
      </c>
      <c r="T243">
        <v>132.4</v>
      </c>
      <c r="U243">
        <v>143.9</v>
      </c>
      <c r="V243">
        <v>153</v>
      </c>
      <c r="W243">
        <v>128.9</v>
      </c>
      <c r="X243">
        <v>138.69999999999999</v>
      </c>
      <c r="Y243">
        <v>142.4</v>
      </c>
      <c r="Z243">
        <v>121.5</v>
      </c>
      <c r="AA243">
        <v>136.19999999999999</v>
      </c>
      <c r="AB243">
        <v>151.69999999999999</v>
      </c>
      <c r="AC243">
        <v>139.5</v>
      </c>
      <c r="AD243">
        <v>136</v>
      </c>
      <c r="AE243">
        <v>146</v>
      </c>
    </row>
    <row r="244" spans="1:31" x14ac:dyDescent="0.25">
      <c r="A244" t="s">
        <v>30</v>
      </c>
      <c r="B244">
        <v>2019</v>
      </c>
      <c r="C244" t="s">
        <v>43</v>
      </c>
      <c r="D244" s="5">
        <v>43739</v>
      </c>
      <c r="E244">
        <v>141</v>
      </c>
      <c r="F244">
        <v>161.6</v>
      </c>
      <c r="G244">
        <v>141.19999999999999</v>
      </c>
      <c r="H244">
        <v>146.5</v>
      </c>
      <c r="I244">
        <v>125.6</v>
      </c>
      <c r="J244">
        <v>145.69999999999999</v>
      </c>
      <c r="K244">
        <v>178.8</v>
      </c>
      <c r="L244">
        <v>133.1</v>
      </c>
      <c r="M244">
        <v>113.6</v>
      </c>
      <c r="N244">
        <v>145.5</v>
      </c>
      <c r="O244">
        <v>138.6</v>
      </c>
      <c r="P244">
        <v>157.4</v>
      </c>
      <c r="Q244">
        <v>148.30000000000001</v>
      </c>
      <c r="R244">
        <v>166.3</v>
      </c>
      <c r="S244">
        <v>151.69999999999999</v>
      </c>
      <c r="T244">
        <v>146.69999999999999</v>
      </c>
      <c r="U244">
        <v>151</v>
      </c>
      <c r="W244">
        <v>147.69999999999999</v>
      </c>
      <c r="X244">
        <v>150.6</v>
      </c>
      <c r="Y244">
        <v>153.69999999999999</v>
      </c>
      <c r="Z244">
        <v>131.69999999999999</v>
      </c>
      <c r="AA244">
        <v>148.69999999999999</v>
      </c>
      <c r="AB244">
        <v>160.69999999999999</v>
      </c>
      <c r="AC244">
        <v>140.30000000000001</v>
      </c>
      <c r="AD244">
        <v>145.69999999999999</v>
      </c>
      <c r="AE244">
        <v>148.30000000000001</v>
      </c>
    </row>
    <row r="245" spans="1:31" x14ac:dyDescent="0.25">
      <c r="A245" t="s">
        <v>30</v>
      </c>
      <c r="B245">
        <v>2019</v>
      </c>
      <c r="C245" t="s">
        <v>44</v>
      </c>
      <c r="D245" s="5">
        <v>43770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150.9</v>
      </c>
      <c r="R245">
        <v>167.2</v>
      </c>
      <c r="S245">
        <v>152.30000000000001</v>
      </c>
      <c r="T245">
        <v>147</v>
      </c>
      <c r="U245">
        <v>151.5</v>
      </c>
      <c r="W245">
        <v>148.4</v>
      </c>
      <c r="X245">
        <v>150.9</v>
      </c>
      <c r="Y245">
        <v>154.30000000000001</v>
      </c>
      <c r="Z245">
        <v>132.1</v>
      </c>
      <c r="AA245">
        <v>149.1</v>
      </c>
      <c r="AB245">
        <v>160.80000000000001</v>
      </c>
      <c r="AC245">
        <v>140.6</v>
      </c>
      <c r="AD245">
        <v>146.1</v>
      </c>
      <c r="AE245">
        <v>149.9</v>
      </c>
    </row>
    <row r="246" spans="1:31" x14ac:dyDescent="0.25">
      <c r="A246" t="s">
        <v>33</v>
      </c>
      <c r="B246">
        <v>2019</v>
      </c>
      <c r="C246" t="s">
        <v>44</v>
      </c>
      <c r="D246" s="5">
        <v>43770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153.6</v>
      </c>
      <c r="R246">
        <v>169.9</v>
      </c>
      <c r="S246">
        <v>146.30000000000001</v>
      </c>
      <c r="T246">
        <v>132.6</v>
      </c>
      <c r="U246">
        <v>144.19999999999999</v>
      </c>
      <c r="V246">
        <v>153.5</v>
      </c>
      <c r="W246">
        <v>132.19999999999999</v>
      </c>
      <c r="X246">
        <v>139.1</v>
      </c>
      <c r="Y246">
        <v>142.80000000000001</v>
      </c>
      <c r="Z246">
        <v>121.7</v>
      </c>
      <c r="AA246">
        <v>136.69999999999999</v>
      </c>
      <c r="AB246">
        <v>151.80000000000001</v>
      </c>
      <c r="AC246">
        <v>139.80000000000001</v>
      </c>
      <c r="AD246">
        <v>136.30000000000001</v>
      </c>
      <c r="AE246">
        <v>147</v>
      </c>
    </row>
    <row r="247" spans="1:31" x14ac:dyDescent="0.25">
      <c r="A247" t="s">
        <v>34</v>
      </c>
      <c r="B247">
        <v>2019</v>
      </c>
      <c r="C247" t="s">
        <v>44</v>
      </c>
      <c r="D247" s="5">
        <v>43770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151.9</v>
      </c>
      <c r="R247">
        <v>167.9</v>
      </c>
      <c r="S247">
        <v>149.9</v>
      </c>
      <c r="T247">
        <v>141</v>
      </c>
      <c r="U247">
        <v>148.6</v>
      </c>
      <c r="V247">
        <v>153.5</v>
      </c>
      <c r="W247">
        <v>142.30000000000001</v>
      </c>
      <c r="X247">
        <v>145.30000000000001</v>
      </c>
      <c r="Y247">
        <v>149.9</v>
      </c>
      <c r="Z247">
        <v>126.6</v>
      </c>
      <c r="AA247">
        <v>142.1</v>
      </c>
      <c r="AB247">
        <v>155.5</v>
      </c>
      <c r="AC247">
        <v>140.30000000000001</v>
      </c>
      <c r="AD247">
        <v>141.30000000000001</v>
      </c>
      <c r="AE247">
        <v>148.6</v>
      </c>
    </row>
    <row r="248" spans="1:31" x14ac:dyDescent="0.25">
      <c r="A248" t="s">
        <v>30</v>
      </c>
      <c r="B248">
        <v>2019</v>
      </c>
      <c r="C248" t="s">
        <v>45</v>
      </c>
      <c r="D248" s="5">
        <v>43800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154.30000000000001</v>
      </c>
      <c r="R248">
        <v>167.8</v>
      </c>
      <c r="S248">
        <v>152.6</v>
      </c>
      <c r="T248">
        <v>147.30000000000001</v>
      </c>
      <c r="U248">
        <v>151.9</v>
      </c>
      <c r="W248">
        <v>149.9</v>
      </c>
      <c r="X248">
        <v>151.19999999999999</v>
      </c>
      <c r="Y248">
        <v>154.80000000000001</v>
      </c>
      <c r="Z248">
        <v>135</v>
      </c>
      <c r="AA248">
        <v>149.5</v>
      </c>
      <c r="AB248">
        <v>161.1</v>
      </c>
      <c r="AC248">
        <v>140.6</v>
      </c>
      <c r="AD248">
        <v>147.1</v>
      </c>
      <c r="AE248">
        <v>152.30000000000001</v>
      </c>
    </row>
    <row r="249" spans="1:31" x14ac:dyDescent="0.25">
      <c r="A249" t="s">
        <v>33</v>
      </c>
      <c r="B249">
        <v>2019</v>
      </c>
      <c r="C249" t="s">
        <v>45</v>
      </c>
      <c r="D249" s="5">
        <v>43800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156.30000000000001</v>
      </c>
      <c r="R249">
        <v>170.4</v>
      </c>
      <c r="S249">
        <v>146.80000000000001</v>
      </c>
      <c r="T249">
        <v>132.80000000000001</v>
      </c>
      <c r="U249">
        <v>144.6</v>
      </c>
      <c r="V249">
        <v>152.80000000000001</v>
      </c>
      <c r="W249">
        <v>133.6</v>
      </c>
      <c r="X249">
        <v>139.80000000000001</v>
      </c>
      <c r="Y249">
        <v>143.19999999999999</v>
      </c>
      <c r="Z249">
        <v>125.2</v>
      </c>
      <c r="AA249">
        <v>136.80000000000001</v>
      </c>
      <c r="AB249">
        <v>151.9</v>
      </c>
      <c r="AC249">
        <v>140.19999999999999</v>
      </c>
      <c r="AD249">
        <v>137.69999999999999</v>
      </c>
      <c r="AE249">
        <v>148.30000000000001</v>
      </c>
    </row>
    <row r="250" spans="1:31" x14ac:dyDescent="0.25">
      <c r="A250" t="s">
        <v>34</v>
      </c>
      <c r="B250">
        <v>2019</v>
      </c>
      <c r="C250" t="s">
        <v>45</v>
      </c>
      <c r="D250" s="5">
        <v>43800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155</v>
      </c>
      <c r="R250">
        <v>168.5</v>
      </c>
      <c r="S250">
        <v>150.30000000000001</v>
      </c>
      <c r="T250">
        <v>141.30000000000001</v>
      </c>
      <c r="U250">
        <v>149</v>
      </c>
      <c r="V250">
        <v>152.80000000000001</v>
      </c>
      <c r="W250">
        <v>143.69999999999999</v>
      </c>
      <c r="X250">
        <v>145.80000000000001</v>
      </c>
      <c r="Y250">
        <v>150.4</v>
      </c>
      <c r="Z250">
        <v>129.80000000000001</v>
      </c>
      <c r="AA250">
        <v>142.30000000000001</v>
      </c>
      <c r="AB250">
        <v>155.69999999999999</v>
      </c>
      <c r="AC250">
        <v>140.4</v>
      </c>
      <c r="AD250">
        <v>142.5</v>
      </c>
      <c r="AE250">
        <v>150.4</v>
      </c>
    </row>
    <row r="251" spans="1:31" x14ac:dyDescent="0.25">
      <c r="A251" t="s">
        <v>30</v>
      </c>
      <c r="B251">
        <v>2020</v>
      </c>
      <c r="C251" t="s">
        <v>31</v>
      </c>
      <c r="D251" s="5">
        <v>43831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153</v>
      </c>
      <c r="R251">
        <v>168.6</v>
      </c>
      <c r="S251">
        <v>152.80000000000001</v>
      </c>
      <c r="T251">
        <v>147.4</v>
      </c>
      <c r="U251">
        <v>152.1</v>
      </c>
      <c r="W251">
        <v>150.4</v>
      </c>
      <c r="X251">
        <v>151.69999999999999</v>
      </c>
      <c r="Y251">
        <v>155.69999999999999</v>
      </c>
      <c r="Z251">
        <v>136.30000000000001</v>
      </c>
      <c r="AA251">
        <v>150.1</v>
      </c>
      <c r="AB251">
        <v>161.69999999999999</v>
      </c>
      <c r="AC251">
        <v>142.5</v>
      </c>
      <c r="AD251">
        <v>148.1</v>
      </c>
      <c r="AE251">
        <v>151.9</v>
      </c>
    </row>
    <row r="252" spans="1:31" x14ac:dyDescent="0.25">
      <c r="A252" t="s">
        <v>33</v>
      </c>
      <c r="B252">
        <v>2020</v>
      </c>
      <c r="C252" t="s">
        <v>31</v>
      </c>
      <c r="D252" s="5">
        <v>43831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154.4</v>
      </c>
      <c r="R252">
        <v>170.8</v>
      </c>
      <c r="S252">
        <v>147</v>
      </c>
      <c r="T252">
        <v>133.19999999999999</v>
      </c>
      <c r="U252">
        <v>144.9</v>
      </c>
      <c r="V252">
        <v>153.9</v>
      </c>
      <c r="W252">
        <v>135.1</v>
      </c>
      <c r="X252">
        <v>140.1</v>
      </c>
      <c r="Y252">
        <v>143.80000000000001</v>
      </c>
      <c r="Z252">
        <v>126.1</v>
      </c>
      <c r="AA252">
        <v>137.19999999999999</v>
      </c>
      <c r="AB252">
        <v>152.1</v>
      </c>
      <c r="AC252">
        <v>142.1</v>
      </c>
      <c r="AD252">
        <v>138.4</v>
      </c>
      <c r="AE252">
        <v>148.19999999999999</v>
      </c>
    </row>
    <row r="253" spans="1:31" x14ac:dyDescent="0.25">
      <c r="A253" t="s">
        <v>34</v>
      </c>
      <c r="B253">
        <v>2020</v>
      </c>
      <c r="C253" t="s">
        <v>31</v>
      </c>
      <c r="D253" s="5">
        <v>43831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153.5</v>
      </c>
      <c r="R253">
        <v>169.2</v>
      </c>
      <c r="S253">
        <v>150.5</v>
      </c>
      <c r="T253">
        <v>141.5</v>
      </c>
      <c r="U253">
        <v>149.19999999999999</v>
      </c>
      <c r="V253">
        <v>153.9</v>
      </c>
      <c r="W253">
        <v>144.6</v>
      </c>
      <c r="X253">
        <v>146.19999999999999</v>
      </c>
      <c r="Y253">
        <v>151.19999999999999</v>
      </c>
      <c r="Z253">
        <v>130.9</v>
      </c>
      <c r="AA253">
        <v>142.80000000000001</v>
      </c>
      <c r="AB253">
        <v>156.1</v>
      </c>
      <c r="AC253">
        <v>142.30000000000001</v>
      </c>
      <c r="AD253">
        <v>143.4</v>
      </c>
      <c r="AE253">
        <v>150.19999999999999</v>
      </c>
    </row>
    <row r="254" spans="1:31" x14ac:dyDescent="0.25">
      <c r="A254" t="s">
        <v>34</v>
      </c>
      <c r="B254">
        <v>2020</v>
      </c>
      <c r="C254" t="s">
        <v>35</v>
      </c>
      <c r="D254" s="5">
        <v>43862</v>
      </c>
      <c r="E254">
        <v>144.80000000000001</v>
      </c>
      <c r="F254">
        <v>167.5</v>
      </c>
      <c r="G254">
        <v>151.80000000000001</v>
      </c>
      <c r="H254">
        <v>150.80000000000001</v>
      </c>
      <c r="I254">
        <v>131.4</v>
      </c>
      <c r="J254">
        <v>141.80000000000001</v>
      </c>
      <c r="K254">
        <v>170.7</v>
      </c>
      <c r="L254">
        <v>141.1</v>
      </c>
      <c r="M254">
        <v>113.6</v>
      </c>
      <c r="N254">
        <v>152</v>
      </c>
      <c r="O254">
        <v>136.5</v>
      </c>
      <c r="P254">
        <v>159.1</v>
      </c>
      <c r="Q254">
        <v>150.5</v>
      </c>
      <c r="R254">
        <v>170.1</v>
      </c>
      <c r="S254">
        <v>150.80000000000001</v>
      </c>
      <c r="T254">
        <v>141.69999999999999</v>
      </c>
      <c r="U254">
        <v>149.5</v>
      </c>
      <c r="V254">
        <v>154.80000000000001</v>
      </c>
      <c r="W254">
        <v>147.19999999999999</v>
      </c>
      <c r="X254">
        <v>146.4</v>
      </c>
      <c r="Y254">
        <v>151.69999999999999</v>
      </c>
      <c r="Z254">
        <v>130.30000000000001</v>
      </c>
      <c r="AA254">
        <v>143.19999999999999</v>
      </c>
      <c r="AB254">
        <v>156.19999999999999</v>
      </c>
      <c r="AC254">
        <v>143.4</v>
      </c>
      <c r="AD254">
        <v>143.6</v>
      </c>
      <c r="AE254">
        <v>149.1</v>
      </c>
    </row>
    <row r="255" spans="1:31" x14ac:dyDescent="0.25">
      <c r="A255" t="s">
        <v>33</v>
      </c>
      <c r="B255">
        <v>2020</v>
      </c>
      <c r="C255" t="s">
        <v>35</v>
      </c>
      <c r="D255" s="5">
        <v>43862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151.69999999999999</v>
      </c>
      <c r="R255">
        <v>172</v>
      </c>
      <c r="S255">
        <v>147.30000000000001</v>
      </c>
      <c r="T255">
        <v>133.5</v>
      </c>
      <c r="U255">
        <v>145.19999999999999</v>
      </c>
      <c r="V255">
        <v>154.80000000000001</v>
      </c>
      <c r="W255">
        <v>138.9</v>
      </c>
      <c r="X255">
        <v>140.4</v>
      </c>
      <c r="Y255">
        <v>144.4</v>
      </c>
      <c r="Z255">
        <v>125.2</v>
      </c>
      <c r="AA255">
        <v>137.69999999999999</v>
      </c>
      <c r="AB255">
        <v>152.19999999999999</v>
      </c>
      <c r="AC255">
        <v>143.5</v>
      </c>
      <c r="AD255">
        <v>138.4</v>
      </c>
      <c r="AE255">
        <v>147.69999999999999</v>
      </c>
    </row>
    <row r="256" spans="1:31" x14ac:dyDescent="0.25">
      <c r="A256" t="s">
        <v>30</v>
      </c>
      <c r="B256">
        <v>2020</v>
      </c>
      <c r="C256" t="s">
        <v>35</v>
      </c>
      <c r="D256" s="5">
        <v>43862</v>
      </c>
      <c r="E256">
        <v>144.19999999999999</v>
      </c>
      <c r="F256">
        <v>167.5</v>
      </c>
      <c r="G256">
        <v>150.9</v>
      </c>
      <c r="H256">
        <v>150.9</v>
      </c>
      <c r="I256">
        <v>133.69999999999999</v>
      </c>
      <c r="J256">
        <v>140.69999999999999</v>
      </c>
      <c r="K256">
        <v>165.1</v>
      </c>
      <c r="L256">
        <v>141.80000000000001</v>
      </c>
      <c r="M256">
        <v>113.1</v>
      </c>
      <c r="N256">
        <v>152.80000000000001</v>
      </c>
      <c r="O256">
        <v>140.1</v>
      </c>
      <c r="P256">
        <v>159.19999999999999</v>
      </c>
      <c r="Q256">
        <v>149.80000000000001</v>
      </c>
      <c r="R256">
        <v>169.4</v>
      </c>
      <c r="S256">
        <v>153</v>
      </c>
      <c r="T256">
        <v>147.5</v>
      </c>
      <c r="U256">
        <v>152.30000000000001</v>
      </c>
      <c r="W256">
        <v>152.30000000000001</v>
      </c>
      <c r="X256">
        <v>151.80000000000001</v>
      </c>
      <c r="Y256">
        <v>156.19999999999999</v>
      </c>
      <c r="Z256">
        <v>136</v>
      </c>
      <c r="AA256">
        <v>150.4</v>
      </c>
      <c r="AB256">
        <v>161.9</v>
      </c>
      <c r="AC256">
        <v>143.4</v>
      </c>
      <c r="AD256">
        <v>148.4</v>
      </c>
      <c r="AE256">
        <v>150.4</v>
      </c>
    </row>
    <row r="257" spans="1:31" x14ac:dyDescent="0.25">
      <c r="A257" t="s">
        <v>30</v>
      </c>
      <c r="B257">
        <v>2020</v>
      </c>
      <c r="C257" t="s">
        <v>36</v>
      </c>
      <c r="D257" s="5">
        <v>43891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148.19999999999999</v>
      </c>
      <c r="R257">
        <v>170.5</v>
      </c>
      <c r="S257">
        <v>153.4</v>
      </c>
      <c r="T257">
        <v>147.6</v>
      </c>
      <c r="U257">
        <v>152.5</v>
      </c>
      <c r="W257">
        <v>153.4</v>
      </c>
      <c r="X257">
        <v>151.5</v>
      </c>
      <c r="Y257">
        <v>156.69999999999999</v>
      </c>
      <c r="Z257">
        <v>135.80000000000001</v>
      </c>
      <c r="AA257">
        <v>151.19999999999999</v>
      </c>
      <c r="AB257">
        <v>161.19999999999999</v>
      </c>
      <c r="AC257">
        <v>145.1</v>
      </c>
      <c r="AD257">
        <v>148.6</v>
      </c>
      <c r="AE257">
        <v>149.80000000000001</v>
      </c>
    </row>
    <row r="258" spans="1:31" x14ac:dyDescent="0.25">
      <c r="A258" t="s">
        <v>33</v>
      </c>
      <c r="B258">
        <v>2020</v>
      </c>
      <c r="C258" t="s">
        <v>36</v>
      </c>
      <c r="D258" s="5">
        <v>43891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150.1</v>
      </c>
      <c r="R258">
        <v>173.3</v>
      </c>
      <c r="S258">
        <v>147.69999999999999</v>
      </c>
      <c r="T258">
        <v>133.80000000000001</v>
      </c>
      <c r="U258">
        <v>145.6</v>
      </c>
      <c r="V258">
        <v>154.5</v>
      </c>
      <c r="W258">
        <v>141.4</v>
      </c>
      <c r="X258">
        <v>140.80000000000001</v>
      </c>
      <c r="Y258">
        <v>145</v>
      </c>
      <c r="Z258">
        <v>124.6</v>
      </c>
      <c r="AA258">
        <v>137.9</v>
      </c>
      <c r="AB258">
        <v>152.5</v>
      </c>
      <c r="AC258">
        <v>145.30000000000001</v>
      </c>
      <c r="AD258">
        <v>138.69999999999999</v>
      </c>
      <c r="AE258">
        <v>147.30000000000001</v>
      </c>
    </row>
    <row r="259" spans="1:31" x14ac:dyDescent="0.25">
      <c r="A259" t="s">
        <v>34</v>
      </c>
      <c r="B259">
        <v>2020</v>
      </c>
      <c r="C259" t="s">
        <v>36</v>
      </c>
      <c r="D259" s="5">
        <v>43891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148.9</v>
      </c>
      <c r="R259">
        <v>171.2</v>
      </c>
      <c r="S259">
        <v>151.19999999999999</v>
      </c>
      <c r="T259">
        <v>141.9</v>
      </c>
      <c r="U259">
        <v>149.80000000000001</v>
      </c>
      <c r="V259">
        <v>154.5</v>
      </c>
      <c r="W259">
        <v>148.9</v>
      </c>
      <c r="X259">
        <v>146.4</v>
      </c>
      <c r="Y259">
        <v>152.30000000000001</v>
      </c>
      <c r="Z259">
        <v>129.9</v>
      </c>
      <c r="AA259">
        <v>143.69999999999999</v>
      </c>
      <c r="AB259">
        <v>156.1</v>
      </c>
      <c r="AC259">
        <v>145.19999999999999</v>
      </c>
      <c r="AD259">
        <v>143.80000000000001</v>
      </c>
      <c r="AE259">
        <v>148.6</v>
      </c>
    </row>
    <row r="260" spans="1:31" x14ac:dyDescent="0.25">
      <c r="A260" t="s">
        <v>30</v>
      </c>
      <c r="B260">
        <v>2020</v>
      </c>
      <c r="C260" t="s">
        <v>37</v>
      </c>
      <c r="D260" s="5">
        <v>43922</v>
      </c>
      <c r="E260">
        <v>147.19999999999999</v>
      </c>
      <c r="G260">
        <v>146.9</v>
      </c>
      <c r="H260">
        <v>155.6</v>
      </c>
      <c r="I260">
        <v>137.1</v>
      </c>
      <c r="J260">
        <v>147.30000000000001</v>
      </c>
      <c r="K260">
        <v>162.69999999999999</v>
      </c>
      <c r="L260">
        <v>150.19999999999999</v>
      </c>
      <c r="M260">
        <v>119.8</v>
      </c>
      <c r="N260">
        <v>158.69999999999999</v>
      </c>
      <c r="O260">
        <v>139.19999999999999</v>
      </c>
      <c r="Q260">
        <v>150.1</v>
      </c>
      <c r="W260">
        <v>148.4</v>
      </c>
      <c r="Y260">
        <v>154.30000000000001</v>
      </c>
    </row>
    <row r="261" spans="1:31" x14ac:dyDescent="0.25">
      <c r="A261" t="s">
        <v>33</v>
      </c>
      <c r="B261">
        <v>2020</v>
      </c>
      <c r="C261" t="s">
        <v>37</v>
      </c>
      <c r="D261" s="5">
        <v>43922</v>
      </c>
      <c r="E261">
        <v>151.80000000000001</v>
      </c>
      <c r="G261">
        <v>151.9</v>
      </c>
      <c r="H261">
        <v>155.5</v>
      </c>
      <c r="I261">
        <v>131.6</v>
      </c>
      <c r="J261">
        <v>152.9</v>
      </c>
      <c r="K261">
        <v>180</v>
      </c>
      <c r="L261">
        <v>150.80000000000001</v>
      </c>
      <c r="M261">
        <v>121.2</v>
      </c>
      <c r="N261">
        <v>154</v>
      </c>
      <c r="O261">
        <v>133.5</v>
      </c>
      <c r="Q261">
        <v>153.5</v>
      </c>
      <c r="V261">
        <v>155.6</v>
      </c>
      <c r="W261">
        <v>137.1</v>
      </c>
      <c r="Y261">
        <v>144.80000000000001</v>
      </c>
    </row>
    <row r="262" spans="1:31" x14ac:dyDescent="0.25">
      <c r="A262" t="s">
        <v>34</v>
      </c>
      <c r="B262">
        <v>2020</v>
      </c>
      <c r="C262" t="s">
        <v>37</v>
      </c>
      <c r="D262" s="5">
        <v>43922</v>
      </c>
      <c r="E262">
        <v>148.69999999999999</v>
      </c>
      <c r="G262">
        <v>148.80000000000001</v>
      </c>
      <c r="H262">
        <v>155.6</v>
      </c>
      <c r="I262">
        <v>135.1</v>
      </c>
      <c r="J262">
        <v>149.9</v>
      </c>
      <c r="K262">
        <v>168.6</v>
      </c>
      <c r="L262">
        <v>150.4</v>
      </c>
      <c r="M262">
        <v>120.3</v>
      </c>
      <c r="N262">
        <v>157.1</v>
      </c>
      <c r="O262">
        <v>136.80000000000001</v>
      </c>
      <c r="Q262">
        <v>151.4</v>
      </c>
      <c r="V262">
        <v>155.6</v>
      </c>
      <c r="W262">
        <v>144.1</v>
      </c>
      <c r="Y262">
        <v>150.69999999999999</v>
      </c>
    </row>
    <row r="263" spans="1:31" x14ac:dyDescent="0.25">
      <c r="A263" t="s">
        <v>34</v>
      </c>
      <c r="B263">
        <v>2020</v>
      </c>
      <c r="C263" t="s">
        <v>38</v>
      </c>
      <c r="D263" s="5">
        <v>43952</v>
      </c>
    </row>
    <row r="264" spans="1:31" x14ac:dyDescent="0.25">
      <c r="A264" t="s">
        <v>33</v>
      </c>
      <c r="B264">
        <v>2020</v>
      </c>
      <c r="C264" t="s">
        <v>38</v>
      </c>
      <c r="D264" s="5">
        <v>43952</v>
      </c>
    </row>
    <row r="265" spans="1:31" x14ac:dyDescent="0.25">
      <c r="A265" t="s">
        <v>30</v>
      </c>
      <c r="B265">
        <v>2020</v>
      </c>
      <c r="C265" t="s">
        <v>38</v>
      </c>
      <c r="D265" s="5">
        <v>43952</v>
      </c>
    </row>
    <row r="266" spans="1:31" x14ac:dyDescent="0.25">
      <c r="A266" t="s">
        <v>30</v>
      </c>
      <c r="B266">
        <v>2020</v>
      </c>
      <c r="C266" t="s">
        <v>39</v>
      </c>
      <c r="D266" s="5">
        <v>43983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152.30000000000001</v>
      </c>
      <c r="R266">
        <v>182.4</v>
      </c>
      <c r="S266">
        <v>154.69999999999999</v>
      </c>
      <c r="T266">
        <v>150</v>
      </c>
      <c r="U266">
        <v>154.1</v>
      </c>
      <c r="W266">
        <v>144.9</v>
      </c>
      <c r="X266">
        <v>151.69999999999999</v>
      </c>
      <c r="Y266">
        <v>158.19999999999999</v>
      </c>
      <c r="Z266">
        <v>141.4</v>
      </c>
      <c r="AA266">
        <v>153.19999999999999</v>
      </c>
      <c r="AB266">
        <v>161.80000000000001</v>
      </c>
      <c r="AC266">
        <v>151.19999999999999</v>
      </c>
      <c r="AD266">
        <v>151.69999999999999</v>
      </c>
      <c r="AE266">
        <v>152.69999999999999</v>
      </c>
    </row>
    <row r="267" spans="1:31" x14ac:dyDescent="0.25">
      <c r="A267" t="s">
        <v>33</v>
      </c>
      <c r="B267">
        <v>2020</v>
      </c>
      <c r="C267" t="s">
        <v>39</v>
      </c>
      <c r="D267" s="5">
        <v>43983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157</v>
      </c>
      <c r="R267">
        <v>186.7</v>
      </c>
      <c r="S267">
        <v>149.1</v>
      </c>
      <c r="T267">
        <v>136.6</v>
      </c>
      <c r="U267">
        <v>147.19999999999999</v>
      </c>
      <c r="V267">
        <v>154.69999999999999</v>
      </c>
      <c r="W267">
        <v>137.1</v>
      </c>
      <c r="X267">
        <v>140.4</v>
      </c>
      <c r="Y267">
        <v>148.1</v>
      </c>
      <c r="Z267">
        <v>129.30000000000001</v>
      </c>
      <c r="AA267">
        <v>144.5</v>
      </c>
      <c r="AB267">
        <v>152.5</v>
      </c>
      <c r="AC267">
        <v>152.19999999999999</v>
      </c>
      <c r="AD267">
        <v>142</v>
      </c>
      <c r="AE267">
        <v>150.80000000000001</v>
      </c>
    </row>
    <row r="268" spans="1:31" x14ac:dyDescent="0.25">
      <c r="A268" t="s">
        <v>34</v>
      </c>
      <c r="B268">
        <v>2020</v>
      </c>
      <c r="C268" t="s">
        <v>39</v>
      </c>
      <c r="D268" s="5">
        <v>43983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154</v>
      </c>
      <c r="R268">
        <v>183.5</v>
      </c>
      <c r="S268">
        <v>152.5</v>
      </c>
      <c r="T268">
        <v>144.4</v>
      </c>
      <c r="U268">
        <v>151.4</v>
      </c>
      <c r="V268">
        <v>154.69999999999999</v>
      </c>
      <c r="W268">
        <v>141.9</v>
      </c>
      <c r="X268">
        <v>146.4</v>
      </c>
      <c r="Y268">
        <v>154.4</v>
      </c>
      <c r="Z268">
        <v>135</v>
      </c>
      <c r="AA268">
        <v>148.30000000000001</v>
      </c>
      <c r="AB268">
        <v>156.4</v>
      </c>
      <c r="AC268">
        <v>151.6</v>
      </c>
      <c r="AD268">
        <v>147</v>
      </c>
      <c r="AE268">
        <v>151.80000000000001</v>
      </c>
    </row>
    <row r="269" spans="1:31" x14ac:dyDescent="0.25">
      <c r="A269" t="s">
        <v>30</v>
      </c>
      <c r="B269">
        <v>2020</v>
      </c>
      <c r="C269" t="s">
        <v>40</v>
      </c>
      <c r="D269" s="5">
        <v>44013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>
        <v>182.4</v>
      </c>
      <c r="S269">
        <v>154.69999999999999</v>
      </c>
      <c r="T269">
        <v>150</v>
      </c>
      <c r="U269">
        <v>154.1</v>
      </c>
      <c r="W269">
        <v>144.9</v>
      </c>
      <c r="X269">
        <v>151.69999999999999</v>
      </c>
      <c r="Y269">
        <v>158.19999999999999</v>
      </c>
      <c r="Z269">
        <v>141.4</v>
      </c>
      <c r="AA269">
        <v>153.19999999999999</v>
      </c>
      <c r="AB269">
        <v>161.80000000000001</v>
      </c>
      <c r="AC269">
        <v>151.19999999999999</v>
      </c>
      <c r="AD269">
        <v>151.69999999999999</v>
      </c>
      <c r="AE269">
        <v>152.69999999999999</v>
      </c>
    </row>
    <row r="270" spans="1:31" x14ac:dyDescent="0.25">
      <c r="A270" t="s">
        <v>33</v>
      </c>
      <c r="B270">
        <v>2020</v>
      </c>
      <c r="C270" t="s">
        <v>40</v>
      </c>
      <c r="D270" s="5">
        <v>44013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>
        <v>186.7</v>
      </c>
      <c r="S270">
        <v>149.1</v>
      </c>
      <c r="T270">
        <v>136.6</v>
      </c>
      <c r="U270">
        <v>147.19999999999999</v>
      </c>
      <c r="V270">
        <v>154.69999999999999</v>
      </c>
      <c r="W270">
        <v>137.1</v>
      </c>
      <c r="X270">
        <v>140.4</v>
      </c>
      <c r="Y270">
        <v>148.1</v>
      </c>
      <c r="Z270">
        <v>129.30000000000001</v>
      </c>
      <c r="AA270">
        <v>144.5</v>
      </c>
      <c r="AB270">
        <v>152.5</v>
      </c>
      <c r="AC270">
        <v>152.19999999999999</v>
      </c>
      <c r="AD270">
        <v>142</v>
      </c>
      <c r="AE270">
        <v>150.80000000000001</v>
      </c>
    </row>
    <row r="271" spans="1:31" x14ac:dyDescent="0.25">
      <c r="A271" t="s">
        <v>34</v>
      </c>
      <c r="B271">
        <v>2020</v>
      </c>
      <c r="C271" t="s">
        <v>40</v>
      </c>
      <c r="D271" s="5">
        <v>44013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>
        <v>183.5</v>
      </c>
      <c r="S271">
        <v>152.5</v>
      </c>
      <c r="T271">
        <v>144.4</v>
      </c>
      <c r="U271">
        <v>151.4</v>
      </c>
      <c r="V271">
        <v>154.69999999999999</v>
      </c>
      <c r="W271">
        <v>141.9</v>
      </c>
      <c r="X271">
        <v>146.4</v>
      </c>
      <c r="Y271">
        <v>154.4</v>
      </c>
      <c r="Z271">
        <v>135</v>
      </c>
      <c r="AA271">
        <v>148.30000000000001</v>
      </c>
      <c r="AB271">
        <v>156.4</v>
      </c>
      <c r="AC271">
        <v>151.6</v>
      </c>
      <c r="AD271">
        <v>147</v>
      </c>
      <c r="AE271">
        <v>151.80000000000001</v>
      </c>
    </row>
    <row r="272" spans="1:31" x14ac:dyDescent="0.25">
      <c r="A272" t="s">
        <v>33</v>
      </c>
      <c r="B272">
        <v>2020</v>
      </c>
      <c r="C272" t="s">
        <v>41</v>
      </c>
      <c r="D272" s="5">
        <v>44044</v>
      </c>
      <c r="E272">
        <v>151.6</v>
      </c>
      <c r="F272">
        <v>197.8</v>
      </c>
      <c r="G272">
        <v>154.5</v>
      </c>
      <c r="H272">
        <v>153.4</v>
      </c>
      <c r="I272">
        <v>133.4</v>
      </c>
      <c r="J272">
        <v>154.5</v>
      </c>
      <c r="K272">
        <v>191.9</v>
      </c>
      <c r="L272">
        <v>151.30000000000001</v>
      </c>
      <c r="M272">
        <v>116.8</v>
      </c>
      <c r="N272">
        <v>160</v>
      </c>
      <c r="O272">
        <v>136.5</v>
      </c>
      <c r="P272">
        <v>163.30000000000001</v>
      </c>
      <c r="Q272">
        <v>159.9</v>
      </c>
      <c r="R272">
        <v>187.2</v>
      </c>
      <c r="S272">
        <v>150</v>
      </c>
      <c r="T272">
        <v>135.19999999999999</v>
      </c>
      <c r="U272">
        <v>147.80000000000001</v>
      </c>
      <c r="V272">
        <v>155.5</v>
      </c>
      <c r="W272">
        <v>138.30000000000001</v>
      </c>
      <c r="X272">
        <v>144.5</v>
      </c>
      <c r="Y272">
        <v>148.69999999999999</v>
      </c>
      <c r="Z272">
        <v>133.9</v>
      </c>
      <c r="AA272">
        <v>141.19999999999999</v>
      </c>
      <c r="AB272">
        <v>155.5</v>
      </c>
      <c r="AC272">
        <v>155.19999999999999</v>
      </c>
      <c r="AD272">
        <v>144.80000000000001</v>
      </c>
      <c r="AE272">
        <v>152.9</v>
      </c>
    </row>
    <row r="273" spans="1:31" x14ac:dyDescent="0.25">
      <c r="A273" t="s">
        <v>34</v>
      </c>
      <c r="B273">
        <v>2020</v>
      </c>
      <c r="C273" t="s">
        <v>41</v>
      </c>
      <c r="D273" s="5">
        <v>44044</v>
      </c>
      <c r="E273">
        <v>148.9</v>
      </c>
      <c r="F273">
        <v>190.9</v>
      </c>
      <c r="G273">
        <v>150.80000000000001</v>
      </c>
      <c r="H273">
        <v>153.30000000000001</v>
      </c>
      <c r="I273">
        <v>137.4</v>
      </c>
      <c r="J273">
        <v>150.4</v>
      </c>
      <c r="K273">
        <v>178.1</v>
      </c>
      <c r="L273">
        <v>150.4</v>
      </c>
      <c r="M273">
        <v>115.1</v>
      </c>
      <c r="N273">
        <v>160</v>
      </c>
      <c r="O273">
        <v>140.6</v>
      </c>
      <c r="P273">
        <v>162.30000000000001</v>
      </c>
      <c r="Q273">
        <v>157</v>
      </c>
      <c r="R273">
        <v>182.6</v>
      </c>
      <c r="S273">
        <v>153.1</v>
      </c>
      <c r="T273">
        <v>143.4</v>
      </c>
      <c r="U273">
        <v>151.69999999999999</v>
      </c>
      <c r="V273">
        <v>155.5</v>
      </c>
      <c r="W273">
        <v>143</v>
      </c>
      <c r="X273">
        <v>148.4</v>
      </c>
      <c r="Y273">
        <v>155</v>
      </c>
      <c r="Z273">
        <v>138.5</v>
      </c>
      <c r="AA273">
        <v>146</v>
      </c>
      <c r="AB273">
        <v>158.5</v>
      </c>
      <c r="AC273">
        <v>154.30000000000001</v>
      </c>
      <c r="AD273">
        <v>149</v>
      </c>
      <c r="AE273">
        <v>153.9</v>
      </c>
    </row>
    <row r="274" spans="1:31" x14ac:dyDescent="0.25">
      <c r="A274" t="s">
        <v>30</v>
      </c>
      <c r="B274">
        <v>2020</v>
      </c>
      <c r="C274" t="s">
        <v>41</v>
      </c>
      <c r="D274" s="5">
        <v>44044</v>
      </c>
      <c r="E274">
        <v>147.6</v>
      </c>
      <c r="F274">
        <v>187.2</v>
      </c>
      <c r="G274">
        <v>148.4</v>
      </c>
      <c r="H274">
        <v>153.30000000000001</v>
      </c>
      <c r="I274">
        <v>139.80000000000001</v>
      </c>
      <c r="J274">
        <v>146.9</v>
      </c>
      <c r="K274">
        <v>171</v>
      </c>
      <c r="L274">
        <v>149.9</v>
      </c>
      <c r="M274">
        <v>114.2</v>
      </c>
      <c r="N274">
        <v>160</v>
      </c>
      <c r="O274">
        <v>143.5</v>
      </c>
      <c r="P274">
        <v>161.5</v>
      </c>
      <c r="Q274">
        <v>155.30000000000001</v>
      </c>
      <c r="R274">
        <v>180.9</v>
      </c>
      <c r="S274">
        <v>155.1</v>
      </c>
      <c r="T274">
        <v>149.30000000000001</v>
      </c>
      <c r="U274">
        <v>154.30000000000001</v>
      </c>
      <c r="W274">
        <v>145.80000000000001</v>
      </c>
      <c r="X274">
        <v>151.9</v>
      </c>
      <c r="Y274">
        <v>158.80000000000001</v>
      </c>
      <c r="Z274">
        <v>143.6</v>
      </c>
      <c r="AA274">
        <v>152.19999999999999</v>
      </c>
      <c r="AB274">
        <v>162.69999999999999</v>
      </c>
      <c r="AC274">
        <v>153.6</v>
      </c>
      <c r="AD274">
        <v>153</v>
      </c>
      <c r="AE274">
        <v>154.69999999999999</v>
      </c>
    </row>
    <row r="275" spans="1:31" x14ac:dyDescent="0.25">
      <c r="A275" t="s">
        <v>33</v>
      </c>
      <c r="B275">
        <v>2020</v>
      </c>
      <c r="C275" t="s">
        <v>42</v>
      </c>
      <c r="D275" s="5">
        <v>44075</v>
      </c>
      <c r="E275">
        <v>151.5</v>
      </c>
      <c r="F275">
        <v>193.1</v>
      </c>
      <c r="G275">
        <v>157.30000000000001</v>
      </c>
      <c r="H275">
        <v>153.9</v>
      </c>
      <c r="I275">
        <v>134.4</v>
      </c>
      <c r="J275">
        <v>155.4</v>
      </c>
      <c r="K275">
        <v>202</v>
      </c>
      <c r="L275">
        <v>150.80000000000001</v>
      </c>
      <c r="M275">
        <v>118.9</v>
      </c>
      <c r="N275">
        <v>160.9</v>
      </c>
      <c r="O275">
        <v>137.69999999999999</v>
      </c>
      <c r="P275">
        <v>164.4</v>
      </c>
      <c r="Q275">
        <v>161.30000000000001</v>
      </c>
      <c r="R275">
        <v>188.7</v>
      </c>
      <c r="S275">
        <v>150.19999999999999</v>
      </c>
      <c r="T275">
        <v>136.30000000000001</v>
      </c>
      <c r="U275">
        <v>148.1</v>
      </c>
      <c r="V275">
        <v>156.30000000000001</v>
      </c>
      <c r="W275">
        <v>137.19999999999999</v>
      </c>
      <c r="X275">
        <v>145.4</v>
      </c>
      <c r="Y275">
        <v>150</v>
      </c>
      <c r="Z275">
        <v>135.1</v>
      </c>
      <c r="AA275">
        <v>141.80000000000001</v>
      </c>
      <c r="AB275">
        <v>154.9</v>
      </c>
      <c r="AC275">
        <v>159.80000000000001</v>
      </c>
      <c r="AD275">
        <v>146</v>
      </c>
      <c r="AE275">
        <v>154</v>
      </c>
    </row>
    <row r="276" spans="1:31" x14ac:dyDescent="0.25">
      <c r="A276" t="s">
        <v>34</v>
      </c>
      <c r="B276">
        <v>2020</v>
      </c>
      <c r="C276" t="s">
        <v>42</v>
      </c>
      <c r="D276" s="5">
        <v>44075</v>
      </c>
      <c r="E276">
        <v>148.4</v>
      </c>
      <c r="F276">
        <v>187.1</v>
      </c>
      <c r="G276">
        <v>152.5</v>
      </c>
      <c r="H276">
        <v>153.6</v>
      </c>
      <c r="I276">
        <v>138.19999999999999</v>
      </c>
      <c r="J276">
        <v>150.9</v>
      </c>
      <c r="K276">
        <v>186.7</v>
      </c>
      <c r="L276">
        <v>149.80000000000001</v>
      </c>
      <c r="M276">
        <v>116.4</v>
      </c>
      <c r="N276">
        <v>160.30000000000001</v>
      </c>
      <c r="O276">
        <v>142.19999999999999</v>
      </c>
      <c r="P276">
        <v>162.9</v>
      </c>
      <c r="Q276">
        <v>158</v>
      </c>
      <c r="R276">
        <v>184.4</v>
      </c>
      <c r="S276">
        <v>153.4</v>
      </c>
      <c r="T276">
        <v>144.30000000000001</v>
      </c>
      <c r="U276">
        <v>152</v>
      </c>
      <c r="V276">
        <v>156.30000000000001</v>
      </c>
      <c r="W276">
        <v>142.9</v>
      </c>
      <c r="X276">
        <v>148.69999999999999</v>
      </c>
      <c r="Y276">
        <v>155.6</v>
      </c>
      <c r="Z276">
        <v>139.6</v>
      </c>
      <c r="AA276">
        <v>146.6</v>
      </c>
      <c r="AB276">
        <v>157.5</v>
      </c>
      <c r="AC276">
        <v>158.4</v>
      </c>
      <c r="AD276">
        <v>150</v>
      </c>
      <c r="AE276">
        <v>154.69999999999999</v>
      </c>
    </row>
    <row r="277" spans="1:31" x14ac:dyDescent="0.25">
      <c r="A277" t="s">
        <v>30</v>
      </c>
      <c r="B277">
        <v>2020</v>
      </c>
      <c r="C277" t="s">
        <v>42</v>
      </c>
      <c r="D277" s="5">
        <v>44075</v>
      </c>
      <c r="E277">
        <v>146.9</v>
      </c>
      <c r="F277">
        <v>183.9</v>
      </c>
      <c r="G277">
        <v>149.5</v>
      </c>
      <c r="H277">
        <v>153.4</v>
      </c>
      <c r="I277">
        <v>140.4</v>
      </c>
      <c r="J277">
        <v>147</v>
      </c>
      <c r="K277">
        <v>178.8</v>
      </c>
      <c r="L277">
        <v>149.30000000000001</v>
      </c>
      <c r="M277">
        <v>115.1</v>
      </c>
      <c r="N277">
        <v>160</v>
      </c>
      <c r="O277">
        <v>145.4</v>
      </c>
      <c r="P277">
        <v>161.6</v>
      </c>
      <c r="Q277">
        <v>156.1</v>
      </c>
      <c r="R277">
        <v>182.9</v>
      </c>
      <c r="S277">
        <v>155.4</v>
      </c>
      <c r="T277">
        <v>149.9</v>
      </c>
      <c r="U277">
        <v>154.6</v>
      </c>
      <c r="W277">
        <v>146.4</v>
      </c>
      <c r="X277">
        <v>151.6</v>
      </c>
      <c r="Y277">
        <v>159.1</v>
      </c>
      <c r="Z277">
        <v>144.6</v>
      </c>
      <c r="AA277">
        <v>152.80000000000001</v>
      </c>
      <c r="AB277">
        <v>161.1</v>
      </c>
      <c r="AC277">
        <v>157.4</v>
      </c>
      <c r="AD277">
        <v>153.69999999999999</v>
      </c>
      <c r="AE277">
        <v>155.4</v>
      </c>
    </row>
    <row r="278" spans="1:31" x14ac:dyDescent="0.25">
      <c r="A278" t="s">
        <v>34</v>
      </c>
      <c r="B278">
        <v>2020</v>
      </c>
      <c r="C278" t="s">
        <v>43</v>
      </c>
      <c r="D278" s="5">
        <v>44105</v>
      </c>
      <c r="E278">
        <v>147.5</v>
      </c>
      <c r="F278">
        <v>188.9</v>
      </c>
      <c r="G278">
        <v>161.4</v>
      </c>
      <c r="H278">
        <v>153.6</v>
      </c>
      <c r="I278">
        <v>140.1</v>
      </c>
      <c r="J278">
        <v>151.19999999999999</v>
      </c>
      <c r="K278">
        <v>209.2</v>
      </c>
      <c r="L278">
        <v>150.9</v>
      </c>
      <c r="M278">
        <v>116.2</v>
      </c>
      <c r="N278">
        <v>161</v>
      </c>
      <c r="O278">
        <v>144</v>
      </c>
      <c r="P278">
        <v>163.19999999999999</v>
      </c>
      <c r="Q278">
        <v>161.4</v>
      </c>
      <c r="R278">
        <v>184.3</v>
      </c>
      <c r="S278">
        <v>153.69999999999999</v>
      </c>
      <c r="T278">
        <v>144.6</v>
      </c>
      <c r="U278">
        <v>152.30000000000001</v>
      </c>
      <c r="V278">
        <v>156.5</v>
      </c>
      <c r="W278">
        <v>143.1</v>
      </c>
      <c r="X278">
        <v>148.69999999999999</v>
      </c>
      <c r="Y278">
        <v>156.30000000000001</v>
      </c>
      <c r="Z278">
        <v>140.6</v>
      </c>
      <c r="AA278">
        <v>146.5</v>
      </c>
      <c r="AB278">
        <v>158.5</v>
      </c>
      <c r="AC278">
        <v>157</v>
      </c>
      <c r="AD278">
        <v>150.4</v>
      </c>
      <c r="AE278">
        <v>156.4</v>
      </c>
    </row>
    <row r="279" spans="1:31" x14ac:dyDescent="0.25">
      <c r="A279" t="s">
        <v>30</v>
      </c>
      <c r="B279">
        <v>2020</v>
      </c>
      <c r="C279" t="s">
        <v>43</v>
      </c>
      <c r="D279" s="5">
        <v>44105</v>
      </c>
      <c r="E279">
        <v>146</v>
      </c>
      <c r="F279">
        <v>186.3</v>
      </c>
      <c r="G279">
        <v>159.19999999999999</v>
      </c>
      <c r="H279">
        <v>153.6</v>
      </c>
      <c r="I279">
        <v>142.6</v>
      </c>
      <c r="J279">
        <v>147.19999999999999</v>
      </c>
      <c r="K279">
        <v>200.6</v>
      </c>
      <c r="L279">
        <v>150.30000000000001</v>
      </c>
      <c r="M279">
        <v>115.3</v>
      </c>
      <c r="N279">
        <v>160.9</v>
      </c>
      <c r="O279">
        <v>147.4</v>
      </c>
      <c r="P279">
        <v>161.9</v>
      </c>
      <c r="Q279">
        <v>159.6</v>
      </c>
      <c r="R279">
        <v>182.7</v>
      </c>
      <c r="S279">
        <v>155.69999999999999</v>
      </c>
      <c r="T279">
        <v>150.6</v>
      </c>
      <c r="U279">
        <v>155</v>
      </c>
      <c r="W279">
        <v>146.80000000000001</v>
      </c>
      <c r="X279">
        <v>152</v>
      </c>
      <c r="Y279">
        <v>159.5</v>
      </c>
      <c r="Z279">
        <v>146.4</v>
      </c>
      <c r="AA279">
        <v>152.4</v>
      </c>
      <c r="AB279">
        <v>162.5</v>
      </c>
      <c r="AC279">
        <v>156.19999999999999</v>
      </c>
      <c r="AD279">
        <v>154.30000000000001</v>
      </c>
      <c r="AE279">
        <v>157.5</v>
      </c>
    </row>
    <row r="280" spans="1:31" x14ac:dyDescent="0.25">
      <c r="A280" t="s">
        <v>33</v>
      </c>
      <c r="B280">
        <v>2020</v>
      </c>
      <c r="C280" t="s">
        <v>43</v>
      </c>
      <c r="D280" s="5">
        <v>44105</v>
      </c>
      <c r="E280">
        <v>150.6</v>
      </c>
      <c r="F280">
        <v>193.7</v>
      </c>
      <c r="G280">
        <v>164.8</v>
      </c>
      <c r="H280">
        <v>153.69999999999999</v>
      </c>
      <c r="I280">
        <v>135.69999999999999</v>
      </c>
      <c r="J280">
        <v>155.69999999999999</v>
      </c>
      <c r="K280">
        <v>226</v>
      </c>
      <c r="L280">
        <v>152.19999999999999</v>
      </c>
      <c r="M280">
        <v>118.1</v>
      </c>
      <c r="N280">
        <v>161.30000000000001</v>
      </c>
      <c r="O280">
        <v>139.19999999999999</v>
      </c>
      <c r="P280">
        <v>164.8</v>
      </c>
      <c r="Q280">
        <v>164.4</v>
      </c>
      <c r="R280">
        <v>188.7</v>
      </c>
      <c r="S280">
        <v>150.5</v>
      </c>
      <c r="T280">
        <v>136.1</v>
      </c>
      <c r="U280">
        <v>148.30000000000001</v>
      </c>
      <c r="V280">
        <v>156.5</v>
      </c>
      <c r="W280">
        <v>137.1</v>
      </c>
      <c r="X280">
        <v>145.1</v>
      </c>
      <c r="Y280">
        <v>151</v>
      </c>
      <c r="Z280">
        <v>135.4</v>
      </c>
      <c r="AA280">
        <v>142</v>
      </c>
      <c r="AB280">
        <v>155.69999999999999</v>
      </c>
      <c r="AC280">
        <v>158.1</v>
      </c>
      <c r="AD280">
        <v>146.19999999999999</v>
      </c>
      <c r="AE280">
        <v>155.19999999999999</v>
      </c>
    </row>
    <row r="281" spans="1:31" x14ac:dyDescent="0.25">
      <c r="A281" t="s">
        <v>30</v>
      </c>
      <c r="B281">
        <v>2020</v>
      </c>
      <c r="C281" t="s">
        <v>44</v>
      </c>
      <c r="D281" s="5">
        <v>44136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163.4</v>
      </c>
      <c r="R281">
        <v>183.4</v>
      </c>
      <c r="S281">
        <v>156.30000000000001</v>
      </c>
      <c r="T281">
        <v>151</v>
      </c>
      <c r="U281">
        <v>155.5</v>
      </c>
      <c r="W281">
        <v>147.5</v>
      </c>
      <c r="X281">
        <v>152.80000000000001</v>
      </c>
      <c r="Y281">
        <v>160.4</v>
      </c>
      <c r="Z281">
        <v>146.1</v>
      </c>
      <c r="AA281">
        <v>153.6</v>
      </c>
      <c r="AB281">
        <v>161.6</v>
      </c>
      <c r="AC281">
        <v>156.19999999999999</v>
      </c>
      <c r="AD281">
        <v>154.5</v>
      </c>
      <c r="AE281">
        <v>159.80000000000001</v>
      </c>
    </row>
    <row r="282" spans="1:31" x14ac:dyDescent="0.25">
      <c r="A282" t="s">
        <v>33</v>
      </c>
      <c r="B282">
        <v>2020</v>
      </c>
      <c r="C282" t="s">
        <v>44</v>
      </c>
      <c r="D282" s="5">
        <v>44136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167</v>
      </c>
      <c r="R282">
        <v>188.8</v>
      </c>
      <c r="S282">
        <v>151.1</v>
      </c>
      <c r="T282">
        <v>136.4</v>
      </c>
      <c r="U282">
        <v>148.80000000000001</v>
      </c>
      <c r="V282">
        <v>158</v>
      </c>
      <c r="W282">
        <v>137.30000000000001</v>
      </c>
      <c r="X282">
        <v>145.1</v>
      </c>
      <c r="Y282">
        <v>152</v>
      </c>
      <c r="Z282">
        <v>135.19999999999999</v>
      </c>
      <c r="AA282">
        <v>144.4</v>
      </c>
      <c r="AB282">
        <v>156.4</v>
      </c>
      <c r="AC282">
        <v>157.9</v>
      </c>
      <c r="AD282">
        <v>146.6</v>
      </c>
      <c r="AE282">
        <v>156.69999999999999</v>
      </c>
    </row>
    <row r="283" spans="1:31" x14ac:dyDescent="0.25">
      <c r="A283" t="s">
        <v>34</v>
      </c>
      <c r="B283">
        <v>2020</v>
      </c>
      <c r="C283" t="s">
        <v>44</v>
      </c>
      <c r="D283" s="5">
        <v>44136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164.7</v>
      </c>
      <c r="R283">
        <v>184.8</v>
      </c>
      <c r="S283">
        <v>154.30000000000001</v>
      </c>
      <c r="T283">
        <v>144.9</v>
      </c>
      <c r="U283">
        <v>152.80000000000001</v>
      </c>
      <c r="V283">
        <v>158</v>
      </c>
      <c r="W283">
        <v>143.6</v>
      </c>
      <c r="X283">
        <v>149.19999999999999</v>
      </c>
      <c r="Y283">
        <v>157.19999999999999</v>
      </c>
      <c r="Z283">
        <v>140.4</v>
      </c>
      <c r="AA283">
        <v>148.4</v>
      </c>
      <c r="AB283">
        <v>158.6</v>
      </c>
      <c r="AC283">
        <v>156.9</v>
      </c>
      <c r="AD283">
        <v>150.69999999999999</v>
      </c>
      <c r="AE283">
        <v>158.4</v>
      </c>
    </row>
    <row r="284" spans="1:31" x14ac:dyDescent="0.25">
      <c r="A284" t="s">
        <v>30</v>
      </c>
      <c r="B284">
        <v>2020</v>
      </c>
      <c r="C284" t="s">
        <v>45</v>
      </c>
      <c r="D284" s="5">
        <v>44166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164.5</v>
      </c>
      <c r="R284">
        <v>183.6</v>
      </c>
      <c r="S284">
        <v>157</v>
      </c>
      <c r="T284">
        <v>151.6</v>
      </c>
      <c r="U284">
        <v>156.30000000000001</v>
      </c>
      <c r="W284">
        <v>148.69999999999999</v>
      </c>
      <c r="X284">
        <v>153.4</v>
      </c>
      <c r="Y284">
        <v>161.6</v>
      </c>
      <c r="Z284">
        <v>146.4</v>
      </c>
      <c r="AA284">
        <v>153.9</v>
      </c>
      <c r="AB284">
        <v>162.9</v>
      </c>
      <c r="AC284">
        <v>156.6</v>
      </c>
      <c r="AD284">
        <v>155.19999999999999</v>
      </c>
      <c r="AE284">
        <v>160.69999999999999</v>
      </c>
    </row>
    <row r="285" spans="1:31" x14ac:dyDescent="0.25">
      <c r="A285" t="s">
        <v>33</v>
      </c>
      <c r="B285">
        <v>2020</v>
      </c>
      <c r="C285" t="s">
        <v>45</v>
      </c>
      <c r="D285" s="5">
        <v>44166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167</v>
      </c>
      <c r="R285">
        <v>190.2</v>
      </c>
      <c r="S285">
        <v>151.9</v>
      </c>
      <c r="T285">
        <v>136.69999999999999</v>
      </c>
      <c r="U285">
        <v>149.6</v>
      </c>
      <c r="V285">
        <v>158.4</v>
      </c>
      <c r="W285">
        <v>137.9</v>
      </c>
      <c r="X285">
        <v>145.5</v>
      </c>
      <c r="Y285">
        <v>152.9</v>
      </c>
      <c r="Z285">
        <v>135.5</v>
      </c>
      <c r="AA285">
        <v>144.30000000000001</v>
      </c>
      <c r="AB285">
        <v>156.9</v>
      </c>
      <c r="AC285">
        <v>157.9</v>
      </c>
      <c r="AD285">
        <v>146.9</v>
      </c>
      <c r="AE285">
        <v>156.9</v>
      </c>
    </row>
    <row r="286" spans="1:31" x14ac:dyDescent="0.25">
      <c r="A286" t="s">
        <v>34</v>
      </c>
      <c r="B286">
        <v>2020</v>
      </c>
      <c r="C286" t="s">
        <v>45</v>
      </c>
      <c r="D286" s="5">
        <v>44166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165.4</v>
      </c>
      <c r="R286">
        <v>185.4</v>
      </c>
      <c r="S286">
        <v>155</v>
      </c>
      <c r="T286">
        <v>145.4</v>
      </c>
      <c r="U286">
        <v>153.6</v>
      </c>
      <c r="V286">
        <v>158.4</v>
      </c>
      <c r="W286">
        <v>144.6</v>
      </c>
      <c r="X286">
        <v>149.69999999999999</v>
      </c>
      <c r="Y286">
        <v>158.30000000000001</v>
      </c>
      <c r="Z286">
        <v>140.69999999999999</v>
      </c>
      <c r="AA286">
        <v>148.5</v>
      </c>
      <c r="AB286">
        <v>159.4</v>
      </c>
      <c r="AC286">
        <v>157.1</v>
      </c>
      <c r="AD286">
        <v>151.19999999999999</v>
      </c>
      <c r="AE286">
        <v>158.9</v>
      </c>
    </row>
    <row r="287" spans="1:31" x14ac:dyDescent="0.25">
      <c r="A287" t="s">
        <v>33</v>
      </c>
      <c r="B287">
        <v>2021</v>
      </c>
      <c r="C287" t="s">
        <v>31</v>
      </c>
      <c r="D287" s="5">
        <v>44197</v>
      </c>
      <c r="E287">
        <v>148</v>
      </c>
      <c r="F287">
        <v>194.8</v>
      </c>
      <c r="G287">
        <v>178.4</v>
      </c>
      <c r="H287">
        <v>154.4</v>
      </c>
      <c r="I287">
        <v>144.1</v>
      </c>
      <c r="J287">
        <v>152.6</v>
      </c>
      <c r="K287">
        <v>206.8</v>
      </c>
      <c r="L287">
        <v>162.1</v>
      </c>
      <c r="M287">
        <v>116.3</v>
      </c>
      <c r="N287">
        <v>163</v>
      </c>
      <c r="O287">
        <v>145.9</v>
      </c>
      <c r="P287">
        <v>167.2</v>
      </c>
      <c r="Q287">
        <v>163.4</v>
      </c>
      <c r="R287">
        <v>191.8</v>
      </c>
      <c r="S287">
        <v>152.5</v>
      </c>
      <c r="T287">
        <v>137.30000000000001</v>
      </c>
      <c r="U287">
        <v>150.19999999999999</v>
      </c>
      <c r="V287">
        <v>157.69999999999999</v>
      </c>
      <c r="W287">
        <v>142.9</v>
      </c>
      <c r="X287">
        <v>145.69999999999999</v>
      </c>
      <c r="Y287">
        <v>154.1</v>
      </c>
      <c r="Z287">
        <v>136.9</v>
      </c>
      <c r="AA287">
        <v>145.4</v>
      </c>
      <c r="AB287">
        <v>156.1</v>
      </c>
      <c r="AC287">
        <v>157.69999999999999</v>
      </c>
      <c r="AD287">
        <v>147.6</v>
      </c>
      <c r="AE287">
        <v>156</v>
      </c>
    </row>
    <row r="288" spans="1:31" x14ac:dyDescent="0.25">
      <c r="A288" t="s">
        <v>34</v>
      </c>
      <c r="B288">
        <v>2021</v>
      </c>
      <c r="C288" t="s">
        <v>31</v>
      </c>
      <c r="D288" s="5">
        <v>44197</v>
      </c>
      <c r="E288">
        <v>144.9</v>
      </c>
      <c r="F288">
        <v>190.1</v>
      </c>
      <c r="G288">
        <v>175.3</v>
      </c>
      <c r="H288">
        <v>154.1</v>
      </c>
      <c r="I288">
        <v>150.9</v>
      </c>
      <c r="J288">
        <v>149.6</v>
      </c>
      <c r="K288">
        <v>194.2</v>
      </c>
      <c r="L288">
        <v>160.4</v>
      </c>
      <c r="M288">
        <v>114.6</v>
      </c>
      <c r="N288">
        <v>164</v>
      </c>
      <c r="O288">
        <v>151.80000000000001</v>
      </c>
      <c r="P288">
        <v>165.6</v>
      </c>
      <c r="Q288">
        <v>161</v>
      </c>
      <c r="R288">
        <v>186.5</v>
      </c>
      <c r="S288">
        <v>155.5</v>
      </c>
      <c r="T288">
        <v>146.1</v>
      </c>
      <c r="U288">
        <v>154.19999999999999</v>
      </c>
      <c r="V288">
        <v>157.69999999999999</v>
      </c>
      <c r="W288">
        <v>147.9</v>
      </c>
      <c r="X288">
        <v>150</v>
      </c>
      <c r="Y288">
        <v>159.30000000000001</v>
      </c>
      <c r="Z288">
        <v>141.9</v>
      </c>
      <c r="AA288">
        <v>149.6</v>
      </c>
      <c r="AB288">
        <v>159.19999999999999</v>
      </c>
      <c r="AC288">
        <v>156.80000000000001</v>
      </c>
      <c r="AD288">
        <v>151.9</v>
      </c>
      <c r="AE288">
        <v>157.30000000000001</v>
      </c>
    </row>
    <row r="289" spans="1:31" x14ac:dyDescent="0.25">
      <c r="A289" t="s">
        <v>30</v>
      </c>
      <c r="B289">
        <v>2021</v>
      </c>
      <c r="C289" t="s">
        <v>31</v>
      </c>
      <c r="D289" s="5">
        <v>44197</v>
      </c>
      <c r="E289">
        <v>143.4</v>
      </c>
      <c r="F289">
        <v>187.5</v>
      </c>
      <c r="G289">
        <v>173.4</v>
      </c>
      <c r="H289">
        <v>154</v>
      </c>
      <c r="I289">
        <v>154.80000000000001</v>
      </c>
      <c r="J289">
        <v>147</v>
      </c>
      <c r="K289">
        <v>187.8</v>
      </c>
      <c r="L289">
        <v>159.5</v>
      </c>
      <c r="M289">
        <v>113.8</v>
      </c>
      <c r="N289">
        <v>164.5</v>
      </c>
      <c r="O289">
        <v>156.1</v>
      </c>
      <c r="P289">
        <v>164.3</v>
      </c>
      <c r="Q289">
        <v>159.6</v>
      </c>
      <c r="R289">
        <v>184.6</v>
      </c>
      <c r="S289">
        <v>157.5</v>
      </c>
      <c r="T289">
        <v>152.4</v>
      </c>
      <c r="U289">
        <v>156.80000000000001</v>
      </c>
      <c r="W289">
        <v>150.9</v>
      </c>
      <c r="X289">
        <v>153.9</v>
      </c>
      <c r="Y289">
        <v>162.5</v>
      </c>
      <c r="Z289">
        <v>147.5</v>
      </c>
      <c r="AA289">
        <v>155.1</v>
      </c>
      <c r="AB289">
        <v>163.5</v>
      </c>
      <c r="AC289">
        <v>156.19999999999999</v>
      </c>
      <c r="AD289">
        <v>155.9</v>
      </c>
      <c r="AE289">
        <v>158.5</v>
      </c>
    </row>
    <row r="290" spans="1:31" x14ac:dyDescent="0.25">
      <c r="A290" t="s">
        <v>30</v>
      </c>
      <c r="B290">
        <v>2021</v>
      </c>
      <c r="C290" t="s">
        <v>35</v>
      </c>
      <c r="D290" s="5">
        <v>44228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154.69999999999999</v>
      </c>
      <c r="R290">
        <v>186.5</v>
      </c>
      <c r="S290">
        <v>159.1</v>
      </c>
      <c r="T290">
        <v>153.9</v>
      </c>
      <c r="U290">
        <v>158.4</v>
      </c>
      <c r="W290">
        <v>154.4</v>
      </c>
      <c r="X290">
        <v>154.80000000000001</v>
      </c>
      <c r="Y290">
        <v>164.3</v>
      </c>
      <c r="Z290">
        <v>150.19999999999999</v>
      </c>
      <c r="AA290">
        <v>157</v>
      </c>
      <c r="AB290">
        <v>163.6</v>
      </c>
      <c r="AC290">
        <v>155.19999999999999</v>
      </c>
      <c r="AD290">
        <v>157.19999999999999</v>
      </c>
      <c r="AE290">
        <v>156.69999999999999</v>
      </c>
    </row>
    <row r="291" spans="1:31" x14ac:dyDescent="0.25">
      <c r="A291" t="s">
        <v>33</v>
      </c>
      <c r="B291">
        <v>2021</v>
      </c>
      <c r="C291" t="s">
        <v>35</v>
      </c>
      <c r="D291" s="5">
        <v>44228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160.80000000000001</v>
      </c>
      <c r="R291">
        <v>193.3</v>
      </c>
      <c r="S291">
        <v>154.19999999999999</v>
      </c>
      <c r="T291">
        <v>138.19999999999999</v>
      </c>
      <c r="U291">
        <v>151.80000000000001</v>
      </c>
      <c r="V291">
        <v>159.80000000000001</v>
      </c>
      <c r="W291">
        <v>149.1</v>
      </c>
      <c r="X291">
        <v>146.5</v>
      </c>
      <c r="Y291">
        <v>156.30000000000001</v>
      </c>
      <c r="Z291">
        <v>140.5</v>
      </c>
      <c r="AA291">
        <v>147.30000000000001</v>
      </c>
      <c r="AB291">
        <v>156.6</v>
      </c>
      <c r="AC291">
        <v>156.69999999999999</v>
      </c>
      <c r="AD291">
        <v>149.30000000000001</v>
      </c>
      <c r="AE291">
        <v>156.5</v>
      </c>
    </row>
    <row r="292" spans="1:31" x14ac:dyDescent="0.25">
      <c r="A292" t="s">
        <v>34</v>
      </c>
      <c r="B292">
        <v>2021</v>
      </c>
      <c r="C292" t="s">
        <v>35</v>
      </c>
      <c r="D292" s="5">
        <v>44228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156.9</v>
      </c>
      <c r="R292">
        <v>188.3</v>
      </c>
      <c r="S292">
        <v>157.19999999999999</v>
      </c>
      <c r="T292">
        <v>147.4</v>
      </c>
      <c r="U292">
        <v>155.80000000000001</v>
      </c>
      <c r="V292">
        <v>159.80000000000001</v>
      </c>
      <c r="W292">
        <v>152.4</v>
      </c>
      <c r="X292">
        <v>150.9</v>
      </c>
      <c r="Y292">
        <v>161.30000000000001</v>
      </c>
      <c r="Z292">
        <v>145.1</v>
      </c>
      <c r="AA292">
        <v>151.5</v>
      </c>
      <c r="AB292">
        <v>159.5</v>
      </c>
      <c r="AC292">
        <v>155.80000000000001</v>
      </c>
      <c r="AD292">
        <v>153.4</v>
      </c>
      <c r="AE292">
        <v>156.6</v>
      </c>
    </row>
    <row r="293" spans="1:31" x14ac:dyDescent="0.25">
      <c r="A293" t="s">
        <v>30</v>
      </c>
      <c r="B293">
        <v>2021</v>
      </c>
      <c r="C293" t="s">
        <v>36</v>
      </c>
      <c r="D293" s="5">
        <v>44256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154.5</v>
      </c>
      <c r="R293">
        <v>186.1</v>
      </c>
      <c r="S293">
        <v>159.6</v>
      </c>
      <c r="T293">
        <v>154.4</v>
      </c>
      <c r="U293">
        <v>158.9</v>
      </c>
      <c r="W293">
        <v>156</v>
      </c>
      <c r="X293">
        <v>154.80000000000001</v>
      </c>
      <c r="Y293">
        <v>164.6</v>
      </c>
      <c r="Z293">
        <v>151.30000000000001</v>
      </c>
      <c r="AA293">
        <v>157.80000000000001</v>
      </c>
      <c r="AB293">
        <v>163.80000000000001</v>
      </c>
      <c r="AC293">
        <v>153.1</v>
      </c>
      <c r="AD293">
        <v>157.30000000000001</v>
      </c>
      <c r="AE293">
        <v>156.69999999999999</v>
      </c>
    </row>
    <row r="294" spans="1:31" x14ac:dyDescent="0.25">
      <c r="A294" t="s">
        <v>33</v>
      </c>
      <c r="B294">
        <v>2021</v>
      </c>
      <c r="C294" t="s">
        <v>36</v>
      </c>
      <c r="D294" s="5">
        <v>44256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160.4</v>
      </c>
      <c r="R294">
        <v>193.5</v>
      </c>
      <c r="S294">
        <v>155.1</v>
      </c>
      <c r="T294">
        <v>138.69999999999999</v>
      </c>
      <c r="U294">
        <v>152.6</v>
      </c>
      <c r="V294">
        <v>159.9</v>
      </c>
      <c r="W294">
        <v>154.80000000000001</v>
      </c>
      <c r="X294">
        <v>147.19999999999999</v>
      </c>
      <c r="Y294">
        <v>156.9</v>
      </c>
      <c r="Z294">
        <v>141.69999999999999</v>
      </c>
      <c r="AA294">
        <v>148.6</v>
      </c>
      <c r="AB294">
        <v>157.6</v>
      </c>
      <c r="AC294">
        <v>154.9</v>
      </c>
      <c r="AD294">
        <v>150</v>
      </c>
      <c r="AE294">
        <v>156.9</v>
      </c>
    </row>
    <row r="295" spans="1:31" x14ac:dyDescent="0.25">
      <c r="A295" t="s">
        <v>34</v>
      </c>
      <c r="B295">
        <v>2021</v>
      </c>
      <c r="C295" t="s">
        <v>36</v>
      </c>
      <c r="D295" s="5">
        <v>44256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156.69999999999999</v>
      </c>
      <c r="R295">
        <v>188.1</v>
      </c>
      <c r="S295">
        <v>157.80000000000001</v>
      </c>
      <c r="T295">
        <v>147.9</v>
      </c>
      <c r="U295">
        <v>156.4</v>
      </c>
      <c r="V295">
        <v>159.9</v>
      </c>
      <c r="W295">
        <v>155.5</v>
      </c>
      <c r="X295">
        <v>151.19999999999999</v>
      </c>
      <c r="Y295">
        <v>161.69999999999999</v>
      </c>
      <c r="Z295">
        <v>146.19999999999999</v>
      </c>
      <c r="AA295">
        <v>152.6</v>
      </c>
      <c r="AB295">
        <v>160.19999999999999</v>
      </c>
      <c r="AC295">
        <v>153.80000000000001</v>
      </c>
      <c r="AD295">
        <v>153.80000000000001</v>
      </c>
      <c r="AE295">
        <v>156.80000000000001</v>
      </c>
    </row>
    <row r="296" spans="1:31" x14ac:dyDescent="0.25">
      <c r="A296" t="s">
        <v>34</v>
      </c>
      <c r="B296">
        <v>2021</v>
      </c>
      <c r="C296" t="s">
        <v>37</v>
      </c>
      <c r="D296" s="5">
        <v>44287</v>
      </c>
      <c r="E296">
        <v>144.30000000000001</v>
      </c>
      <c r="F296">
        <v>198</v>
      </c>
      <c r="G296">
        <v>164.6</v>
      </c>
      <c r="H296">
        <v>155.4</v>
      </c>
      <c r="I296">
        <v>170.1</v>
      </c>
      <c r="J296">
        <v>164.4</v>
      </c>
      <c r="K296">
        <v>144.1</v>
      </c>
      <c r="L296">
        <v>161.69999999999999</v>
      </c>
      <c r="M296">
        <v>113.1</v>
      </c>
      <c r="N296">
        <v>163.9</v>
      </c>
      <c r="O296">
        <v>157.6</v>
      </c>
      <c r="P296">
        <v>168.9</v>
      </c>
      <c r="Q296">
        <v>158</v>
      </c>
      <c r="R296">
        <v>188.8</v>
      </c>
      <c r="S296">
        <v>158.80000000000001</v>
      </c>
      <c r="T296">
        <v>148.5</v>
      </c>
      <c r="U296">
        <v>157.30000000000001</v>
      </c>
      <c r="V296">
        <v>161.4</v>
      </c>
      <c r="W296">
        <v>155.6</v>
      </c>
      <c r="X296">
        <v>151.80000000000001</v>
      </c>
      <c r="Y296">
        <v>162.30000000000001</v>
      </c>
      <c r="Z296">
        <v>146.6</v>
      </c>
      <c r="AA296">
        <v>153.19999999999999</v>
      </c>
      <c r="AB296">
        <v>160.30000000000001</v>
      </c>
      <c r="AC296">
        <v>155.4</v>
      </c>
      <c r="AD296">
        <v>154.4</v>
      </c>
      <c r="AE296">
        <v>157.80000000000001</v>
      </c>
    </row>
    <row r="297" spans="1:31" x14ac:dyDescent="0.25">
      <c r="A297" t="s">
        <v>30</v>
      </c>
      <c r="B297">
        <v>2021</v>
      </c>
      <c r="C297" t="s">
        <v>37</v>
      </c>
      <c r="D297" s="5">
        <v>44287</v>
      </c>
      <c r="E297">
        <v>142.69999999999999</v>
      </c>
      <c r="F297">
        <v>195.5</v>
      </c>
      <c r="G297">
        <v>163.4</v>
      </c>
      <c r="H297">
        <v>155</v>
      </c>
      <c r="I297">
        <v>175.2</v>
      </c>
      <c r="J297">
        <v>160.6</v>
      </c>
      <c r="K297">
        <v>135.1</v>
      </c>
      <c r="L297">
        <v>161.1</v>
      </c>
      <c r="M297">
        <v>112.2</v>
      </c>
      <c r="N297">
        <v>164.4</v>
      </c>
      <c r="O297">
        <v>161.9</v>
      </c>
      <c r="P297">
        <v>166.8</v>
      </c>
      <c r="Q297">
        <v>155.6</v>
      </c>
      <c r="R297">
        <v>186.8</v>
      </c>
      <c r="S297">
        <v>160.69999999999999</v>
      </c>
      <c r="T297">
        <v>155.1</v>
      </c>
      <c r="U297">
        <v>159.9</v>
      </c>
      <c r="W297">
        <v>156</v>
      </c>
      <c r="X297">
        <v>155.5</v>
      </c>
      <c r="Y297">
        <v>165.3</v>
      </c>
      <c r="Z297">
        <v>151.69999999999999</v>
      </c>
      <c r="AA297">
        <v>158.6</v>
      </c>
      <c r="AB297">
        <v>164.1</v>
      </c>
      <c r="AC297">
        <v>154.6</v>
      </c>
      <c r="AD297">
        <v>158</v>
      </c>
      <c r="AE297">
        <v>157.6</v>
      </c>
    </row>
    <row r="298" spans="1:31" x14ac:dyDescent="0.25">
      <c r="A298" t="s">
        <v>33</v>
      </c>
      <c r="B298">
        <v>2021</v>
      </c>
      <c r="C298" t="s">
        <v>37</v>
      </c>
      <c r="D298" s="5">
        <v>44287</v>
      </c>
      <c r="E298">
        <v>147.6</v>
      </c>
      <c r="F298">
        <v>202.5</v>
      </c>
      <c r="G298">
        <v>166.4</v>
      </c>
      <c r="H298">
        <v>156</v>
      </c>
      <c r="I298">
        <v>161.4</v>
      </c>
      <c r="J298">
        <v>168.8</v>
      </c>
      <c r="K298">
        <v>161.6</v>
      </c>
      <c r="L298">
        <v>162.80000000000001</v>
      </c>
      <c r="M298">
        <v>114.8</v>
      </c>
      <c r="N298">
        <v>162.80000000000001</v>
      </c>
      <c r="O298">
        <v>151.5</v>
      </c>
      <c r="P298">
        <v>171.4</v>
      </c>
      <c r="Q298">
        <v>162</v>
      </c>
      <c r="R298">
        <v>194.4</v>
      </c>
      <c r="S298">
        <v>155.9</v>
      </c>
      <c r="T298">
        <v>139.30000000000001</v>
      </c>
      <c r="U298">
        <v>153.4</v>
      </c>
      <c r="V298">
        <v>161.4</v>
      </c>
      <c r="W298">
        <v>154.9</v>
      </c>
      <c r="X298">
        <v>147.6</v>
      </c>
      <c r="Y298">
        <v>157.5</v>
      </c>
      <c r="Z298">
        <v>142.1</v>
      </c>
      <c r="AA298">
        <v>149.1</v>
      </c>
      <c r="AB298">
        <v>157.6</v>
      </c>
      <c r="AC298">
        <v>156.6</v>
      </c>
      <c r="AD298">
        <v>150.5</v>
      </c>
      <c r="AE298">
        <v>158</v>
      </c>
    </row>
    <row r="299" spans="1:31" x14ac:dyDescent="0.25">
      <c r="A299" t="s">
        <v>33</v>
      </c>
      <c r="B299">
        <v>2021</v>
      </c>
      <c r="C299" t="s">
        <v>38</v>
      </c>
      <c r="D299" s="5">
        <v>44317</v>
      </c>
      <c r="E299">
        <v>148.80000000000001</v>
      </c>
      <c r="F299">
        <v>204.3</v>
      </c>
      <c r="G299">
        <v>173</v>
      </c>
      <c r="H299">
        <v>156.5</v>
      </c>
      <c r="I299">
        <v>168.8</v>
      </c>
      <c r="J299">
        <v>172.5</v>
      </c>
      <c r="K299">
        <v>166.5</v>
      </c>
      <c r="L299">
        <v>165.9</v>
      </c>
      <c r="M299">
        <v>115.9</v>
      </c>
      <c r="N299">
        <v>165.2</v>
      </c>
      <c r="O299">
        <v>152</v>
      </c>
      <c r="P299">
        <v>171.1</v>
      </c>
      <c r="Q299">
        <v>164.2</v>
      </c>
      <c r="R299">
        <v>198.2</v>
      </c>
      <c r="S299">
        <v>156.5</v>
      </c>
      <c r="T299">
        <v>140.19999999999999</v>
      </c>
      <c r="U299">
        <v>154.1</v>
      </c>
      <c r="V299">
        <v>161.6</v>
      </c>
      <c r="W299">
        <v>155.5</v>
      </c>
      <c r="X299">
        <v>150.1</v>
      </c>
      <c r="Y299">
        <v>160.4</v>
      </c>
      <c r="Z299">
        <v>145</v>
      </c>
      <c r="AA299">
        <v>152.6</v>
      </c>
      <c r="AB299">
        <v>156.6</v>
      </c>
      <c r="AC299">
        <v>157.5</v>
      </c>
      <c r="AD299">
        <v>152.30000000000001</v>
      </c>
      <c r="AE299">
        <v>159.5</v>
      </c>
    </row>
    <row r="300" spans="1:31" x14ac:dyDescent="0.25">
      <c r="A300" t="s">
        <v>34</v>
      </c>
      <c r="B300">
        <v>2021</v>
      </c>
      <c r="C300" t="s">
        <v>38</v>
      </c>
      <c r="D300" s="5">
        <v>44317</v>
      </c>
      <c r="E300">
        <v>146.30000000000001</v>
      </c>
      <c r="F300">
        <v>200.5</v>
      </c>
      <c r="G300">
        <v>170.3</v>
      </c>
      <c r="H300">
        <v>156.1</v>
      </c>
      <c r="I300">
        <v>178.7</v>
      </c>
      <c r="J300">
        <v>167.1</v>
      </c>
      <c r="K300">
        <v>147.9</v>
      </c>
      <c r="L300">
        <v>165.4</v>
      </c>
      <c r="M300">
        <v>114.8</v>
      </c>
      <c r="N300">
        <v>168.2</v>
      </c>
      <c r="O300">
        <v>159.30000000000001</v>
      </c>
      <c r="P300">
        <v>170.4</v>
      </c>
      <c r="Q300">
        <v>160.69999999999999</v>
      </c>
      <c r="R300">
        <v>191.9</v>
      </c>
      <c r="S300">
        <v>161.80000000000001</v>
      </c>
      <c r="T300">
        <v>152.1</v>
      </c>
      <c r="U300">
        <v>160.4</v>
      </c>
      <c r="V300">
        <v>161.6</v>
      </c>
      <c r="W300">
        <v>159.4</v>
      </c>
      <c r="X300">
        <v>154.69999999999999</v>
      </c>
      <c r="Y300">
        <v>165.8</v>
      </c>
      <c r="Z300">
        <v>148.9</v>
      </c>
      <c r="AA300">
        <v>155.80000000000001</v>
      </c>
      <c r="AB300">
        <v>161.19999999999999</v>
      </c>
      <c r="AC300">
        <v>158.6</v>
      </c>
      <c r="AD300">
        <v>156.80000000000001</v>
      </c>
      <c r="AE300">
        <v>160.4</v>
      </c>
    </row>
    <row r="301" spans="1:31" x14ac:dyDescent="0.25">
      <c r="A301" t="s">
        <v>30</v>
      </c>
      <c r="B301">
        <v>2021</v>
      </c>
      <c r="C301" t="s">
        <v>38</v>
      </c>
      <c r="D301" s="5">
        <v>44317</v>
      </c>
      <c r="E301">
        <v>145.1</v>
      </c>
      <c r="F301">
        <v>198.5</v>
      </c>
      <c r="G301">
        <v>168.6</v>
      </c>
      <c r="H301">
        <v>155.80000000000001</v>
      </c>
      <c r="I301">
        <v>184.4</v>
      </c>
      <c r="J301">
        <v>162.30000000000001</v>
      </c>
      <c r="K301">
        <v>138.4</v>
      </c>
      <c r="L301">
        <v>165.1</v>
      </c>
      <c r="M301">
        <v>114.3</v>
      </c>
      <c r="N301">
        <v>169.7</v>
      </c>
      <c r="O301">
        <v>164.6</v>
      </c>
      <c r="P301">
        <v>169.8</v>
      </c>
      <c r="Q301">
        <v>158.69999999999999</v>
      </c>
      <c r="R301">
        <v>189.6</v>
      </c>
      <c r="S301">
        <v>165.3</v>
      </c>
      <c r="T301">
        <v>160.6</v>
      </c>
      <c r="U301">
        <v>164.5</v>
      </c>
      <c r="W301">
        <v>161.69999999999999</v>
      </c>
      <c r="X301">
        <v>158.80000000000001</v>
      </c>
      <c r="Y301">
        <v>169.1</v>
      </c>
      <c r="Z301">
        <v>153.19999999999999</v>
      </c>
      <c r="AA301">
        <v>160</v>
      </c>
      <c r="AB301">
        <v>167.6</v>
      </c>
      <c r="AC301">
        <v>159.30000000000001</v>
      </c>
      <c r="AD301">
        <v>161.1</v>
      </c>
      <c r="AE301">
        <v>161.1</v>
      </c>
    </row>
    <row r="302" spans="1:31" x14ac:dyDescent="0.25">
      <c r="A302" t="s">
        <v>30</v>
      </c>
      <c r="B302">
        <v>2021</v>
      </c>
      <c r="C302" t="s">
        <v>39</v>
      </c>
      <c r="D302" s="5">
        <v>44348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160.5</v>
      </c>
      <c r="R302">
        <v>189.1</v>
      </c>
      <c r="S302">
        <v>165.3</v>
      </c>
      <c r="T302">
        <v>159.9</v>
      </c>
      <c r="U302">
        <v>164.6</v>
      </c>
      <c r="W302">
        <v>162.1</v>
      </c>
      <c r="X302">
        <v>159.19999999999999</v>
      </c>
      <c r="Y302">
        <v>169.7</v>
      </c>
      <c r="Z302">
        <v>154.19999999999999</v>
      </c>
      <c r="AA302">
        <v>160.4</v>
      </c>
      <c r="AB302">
        <v>166.8</v>
      </c>
      <c r="AC302">
        <v>159.4</v>
      </c>
      <c r="AD302">
        <v>161.5</v>
      </c>
      <c r="AE302">
        <v>162.1</v>
      </c>
    </row>
    <row r="303" spans="1:31" x14ac:dyDescent="0.25">
      <c r="A303" t="s">
        <v>33</v>
      </c>
      <c r="B303">
        <v>2021</v>
      </c>
      <c r="C303" t="s">
        <v>39</v>
      </c>
      <c r="D303" s="5">
        <v>44348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166.2</v>
      </c>
      <c r="R303">
        <v>195.6</v>
      </c>
      <c r="S303">
        <v>157.30000000000001</v>
      </c>
      <c r="T303">
        <v>140.5</v>
      </c>
      <c r="U303">
        <v>154.80000000000001</v>
      </c>
      <c r="V303">
        <v>160.5</v>
      </c>
      <c r="W303">
        <v>156.1</v>
      </c>
      <c r="X303">
        <v>149.80000000000001</v>
      </c>
      <c r="Y303">
        <v>160.80000000000001</v>
      </c>
      <c r="Z303">
        <v>147.5</v>
      </c>
      <c r="AA303">
        <v>150.69999999999999</v>
      </c>
      <c r="AB303">
        <v>158.1</v>
      </c>
      <c r="AC303">
        <v>158</v>
      </c>
      <c r="AD303">
        <v>153.4</v>
      </c>
      <c r="AE303">
        <v>160.4</v>
      </c>
    </row>
    <row r="304" spans="1:31" x14ac:dyDescent="0.25">
      <c r="A304" t="s">
        <v>34</v>
      </c>
      <c r="B304">
        <v>2021</v>
      </c>
      <c r="C304" t="s">
        <v>39</v>
      </c>
      <c r="D304" s="5">
        <v>44348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162.6</v>
      </c>
      <c r="R304">
        <v>190.8</v>
      </c>
      <c r="S304">
        <v>162.19999999999999</v>
      </c>
      <c r="T304">
        <v>151.80000000000001</v>
      </c>
      <c r="U304">
        <v>160.69999999999999</v>
      </c>
      <c r="V304">
        <v>160.5</v>
      </c>
      <c r="W304">
        <v>159.80000000000001</v>
      </c>
      <c r="X304">
        <v>154.80000000000001</v>
      </c>
      <c r="Y304">
        <v>166.3</v>
      </c>
      <c r="Z304">
        <v>150.69999999999999</v>
      </c>
      <c r="AA304">
        <v>154.9</v>
      </c>
      <c r="AB304">
        <v>161.69999999999999</v>
      </c>
      <c r="AC304">
        <v>158.80000000000001</v>
      </c>
      <c r="AD304">
        <v>157.6</v>
      </c>
      <c r="AE304">
        <v>161.30000000000001</v>
      </c>
    </row>
    <row r="305" spans="1:31" x14ac:dyDescent="0.25">
      <c r="A305" t="s">
        <v>30</v>
      </c>
      <c r="B305">
        <v>2021</v>
      </c>
      <c r="C305" t="s">
        <v>40</v>
      </c>
      <c r="D305" s="5">
        <v>44378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161.69999999999999</v>
      </c>
      <c r="R305">
        <v>189.7</v>
      </c>
      <c r="S305">
        <v>166</v>
      </c>
      <c r="T305">
        <v>161.1</v>
      </c>
      <c r="U305">
        <v>165.3</v>
      </c>
      <c r="W305">
        <v>162.5</v>
      </c>
      <c r="X305">
        <v>160.30000000000001</v>
      </c>
      <c r="Y305">
        <v>170.4</v>
      </c>
      <c r="Z305">
        <v>157.1</v>
      </c>
      <c r="AA305">
        <v>160.69999999999999</v>
      </c>
      <c r="AB305">
        <v>167.2</v>
      </c>
      <c r="AC305">
        <v>160.4</v>
      </c>
      <c r="AD305">
        <v>162.80000000000001</v>
      </c>
      <c r="AE305">
        <v>163.19999999999999</v>
      </c>
    </row>
    <row r="306" spans="1:31" x14ac:dyDescent="0.25">
      <c r="A306" t="s">
        <v>33</v>
      </c>
      <c r="B306">
        <v>2021</v>
      </c>
      <c r="C306" t="s">
        <v>40</v>
      </c>
      <c r="D306" s="5">
        <v>44378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167.9</v>
      </c>
      <c r="R306">
        <v>195.5</v>
      </c>
      <c r="S306">
        <v>157.9</v>
      </c>
      <c r="T306">
        <v>141.9</v>
      </c>
      <c r="U306">
        <v>155.5</v>
      </c>
      <c r="V306">
        <v>161.5</v>
      </c>
      <c r="W306">
        <v>157.69999999999999</v>
      </c>
      <c r="X306">
        <v>150.69999999999999</v>
      </c>
      <c r="Y306">
        <v>161.5</v>
      </c>
      <c r="Z306">
        <v>149.5</v>
      </c>
      <c r="AA306">
        <v>151.19999999999999</v>
      </c>
      <c r="AB306">
        <v>160.30000000000001</v>
      </c>
      <c r="AC306">
        <v>159.6</v>
      </c>
      <c r="AD306">
        <v>155</v>
      </c>
      <c r="AE306">
        <v>161.80000000000001</v>
      </c>
    </row>
    <row r="307" spans="1:31" x14ac:dyDescent="0.25">
      <c r="A307" t="s">
        <v>34</v>
      </c>
      <c r="B307">
        <v>2021</v>
      </c>
      <c r="C307" t="s">
        <v>40</v>
      </c>
      <c r="D307" s="5">
        <v>44378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164</v>
      </c>
      <c r="R307">
        <v>191.2</v>
      </c>
      <c r="S307">
        <v>162.80000000000001</v>
      </c>
      <c r="T307">
        <v>153.1</v>
      </c>
      <c r="U307">
        <v>161.4</v>
      </c>
      <c r="V307">
        <v>161.5</v>
      </c>
      <c r="W307">
        <v>160.69999999999999</v>
      </c>
      <c r="X307">
        <v>155.80000000000001</v>
      </c>
      <c r="Y307">
        <v>167</v>
      </c>
      <c r="Z307">
        <v>153.1</v>
      </c>
      <c r="AA307">
        <v>155.30000000000001</v>
      </c>
      <c r="AB307">
        <v>163.19999999999999</v>
      </c>
      <c r="AC307">
        <v>160.1</v>
      </c>
      <c r="AD307">
        <v>159</v>
      </c>
      <c r="AE307">
        <v>162.5</v>
      </c>
    </row>
    <row r="308" spans="1:31" x14ac:dyDescent="0.25">
      <c r="A308" t="s">
        <v>34</v>
      </c>
      <c r="B308">
        <v>2021</v>
      </c>
      <c r="C308" t="s">
        <v>41</v>
      </c>
      <c r="D308" s="5">
        <v>44409</v>
      </c>
      <c r="E308">
        <v>146.6</v>
      </c>
      <c r="F308">
        <v>204</v>
      </c>
      <c r="G308">
        <v>172.8</v>
      </c>
      <c r="H308">
        <v>158.4</v>
      </c>
      <c r="I308">
        <v>188</v>
      </c>
      <c r="J308">
        <v>156.80000000000001</v>
      </c>
      <c r="K308">
        <v>162.19999999999999</v>
      </c>
      <c r="L308">
        <v>164.1</v>
      </c>
      <c r="M308">
        <v>119.7</v>
      </c>
      <c r="N308">
        <v>168.8</v>
      </c>
      <c r="O308">
        <v>162.69999999999999</v>
      </c>
      <c r="P308">
        <v>173.9</v>
      </c>
      <c r="Q308">
        <v>164</v>
      </c>
      <c r="R308">
        <v>192.1</v>
      </c>
      <c r="S308">
        <v>164.5</v>
      </c>
      <c r="T308">
        <v>155.30000000000001</v>
      </c>
      <c r="U308">
        <v>163.19999999999999</v>
      </c>
      <c r="V308">
        <v>162.1</v>
      </c>
      <c r="W308">
        <v>162.6</v>
      </c>
      <c r="X308">
        <v>157.5</v>
      </c>
      <c r="Y308">
        <v>168.4</v>
      </c>
      <c r="Z308">
        <v>154</v>
      </c>
      <c r="AA308">
        <v>157.6</v>
      </c>
      <c r="AB308">
        <v>163.80000000000001</v>
      </c>
      <c r="AC308">
        <v>160</v>
      </c>
      <c r="AD308">
        <v>160</v>
      </c>
      <c r="AE308">
        <v>163.19999999999999</v>
      </c>
    </row>
    <row r="309" spans="1:31" x14ac:dyDescent="0.25">
      <c r="A309" t="s">
        <v>30</v>
      </c>
      <c r="B309">
        <v>2021</v>
      </c>
      <c r="C309" t="s">
        <v>41</v>
      </c>
      <c r="D309" s="5">
        <v>44409</v>
      </c>
      <c r="E309">
        <v>144.9</v>
      </c>
      <c r="F309">
        <v>202.3</v>
      </c>
      <c r="G309">
        <v>176.5</v>
      </c>
      <c r="H309">
        <v>157.5</v>
      </c>
      <c r="I309">
        <v>190.9</v>
      </c>
      <c r="J309">
        <v>155.69999999999999</v>
      </c>
      <c r="K309">
        <v>153.9</v>
      </c>
      <c r="L309">
        <v>162.80000000000001</v>
      </c>
      <c r="M309">
        <v>115.2</v>
      </c>
      <c r="N309">
        <v>169.8</v>
      </c>
      <c r="O309">
        <v>167.6</v>
      </c>
      <c r="P309">
        <v>171.9</v>
      </c>
      <c r="Q309">
        <v>161.80000000000001</v>
      </c>
      <c r="R309">
        <v>190.2</v>
      </c>
      <c r="S309">
        <v>167</v>
      </c>
      <c r="T309">
        <v>162.6</v>
      </c>
      <c r="U309">
        <v>166.3</v>
      </c>
      <c r="W309">
        <v>163.1</v>
      </c>
      <c r="X309">
        <v>160.9</v>
      </c>
      <c r="Y309">
        <v>171.1</v>
      </c>
      <c r="Z309">
        <v>157.69999999999999</v>
      </c>
      <c r="AA309">
        <v>161.1</v>
      </c>
      <c r="AB309">
        <v>167.5</v>
      </c>
      <c r="AC309">
        <v>160.30000000000001</v>
      </c>
      <c r="AD309">
        <v>163.30000000000001</v>
      </c>
      <c r="AE309">
        <v>163.6</v>
      </c>
    </row>
    <row r="310" spans="1:31" x14ac:dyDescent="0.25">
      <c r="A310" t="s">
        <v>33</v>
      </c>
      <c r="B310">
        <v>2021</v>
      </c>
      <c r="C310" t="s">
        <v>41</v>
      </c>
      <c r="D310" s="5">
        <v>44409</v>
      </c>
      <c r="E310">
        <v>149.30000000000001</v>
      </c>
      <c r="F310">
        <v>207.4</v>
      </c>
      <c r="G310">
        <v>174.1</v>
      </c>
      <c r="H310">
        <v>159.19999999999999</v>
      </c>
      <c r="I310">
        <v>175</v>
      </c>
      <c r="J310">
        <v>161.30000000000001</v>
      </c>
      <c r="K310">
        <v>183.3</v>
      </c>
      <c r="L310">
        <v>164.5</v>
      </c>
      <c r="M310">
        <v>120.4</v>
      </c>
      <c r="N310">
        <v>166.2</v>
      </c>
      <c r="O310">
        <v>154.80000000000001</v>
      </c>
      <c r="P310">
        <v>175.1</v>
      </c>
      <c r="Q310">
        <v>167.3</v>
      </c>
      <c r="R310">
        <v>196.5</v>
      </c>
      <c r="S310">
        <v>159.80000000000001</v>
      </c>
      <c r="T310">
        <v>143.6</v>
      </c>
      <c r="U310">
        <v>157.30000000000001</v>
      </c>
      <c r="V310">
        <v>162.1</v>
      </c>
      <c r="W310">
        <v>160.69999999999999</v>
      </c>
      <c r="X310">
        <v>153.19999999999999</v>
      </c>
      <c r="Y310">
        <v>162.80000000000001</v>
      </c>
      <c r="Z310">
        <v>150.4</v>
      </c>
      <c r="AA310">
        <v>153.69999999999999</v>
      </c>
      <c r="AB310">
        <v>160.4</v>
      </c>
      <c r="AC310">
        <v>159.6</v>
      </c>
      <c r="AD310">
        <v>156</v>
      </c>
      <c r="AE310">
        <v>162.30000000000001</v>
      </c>
    </row>
    <row r="311" spans="1:31" x14ac:dyDescent="0.25">
      <c r="A311" t="s">
        <v>34</v>
      </c>
      <c r="B311">
        <v>2021</v>
      </c>
      <c r="C311" t="s">
        <v>42</v>
      </c>
      <c r="D311" s="5">
        <v>44440</v>
      </c>
      <c r="E311">
        <v>146.6</v>
      </c>
      <c r="F311">
        <v>204</v>
      </c>
      <c r="G311">
        <v>172.8</v>
      </c>
      <c r="H311">
        <v>158.4</v>
      </c>
      <c r="I311">
        <v>188</v>
      </c>
      <c r="J311">
        <v>156.69999999999999</v>
      </c>
      <c r="K311">
        <v>162.30000000000001</v>
      </c>
      <c r="L311">
        <v>164.1</v>
      </c>
      <c r="M311">
        <v>119.7</v>
      </c>
      <c r="N311">
        <v>168.8</v>
      </c>
      <c r="O311">
        <v>162.69999999999999</v>
      </c>
      <c r="P311">
        <v>173.9</v>
      </c>
      <c r="Q311">
        <v>164</v>
      </c>
      <c r="R311">
        <v>192.1</v>
      </c>
      <c r="S311">
        <v>164.6</v>
      </c>
      <c r="T311">
        <v>155.30000000000001</v>
      </c>
      <c r="U311">
        <v>163.30000000000001</v>
      </c>
      <c r="V311">
        <v>162.1</v>
      </c>
      <c r="W311">
        <v>162.6</v>
      </c>
      <c r="X311">
        <v>157.5</v>
      </c>
      <c r="Y311">
        <v>168.4</v>
      </c>
      <c r="Z311">
        <v>154</v>
      </c>
      <c r="AA311">
        <v>157.69999999999999</v>
      </c>
      <c r="AB311">
        <v>163.69999999999999</v>
      </c>
      <c r="AC311">
        <v>160</v>
      </c>
      <c r="AD311">
        <v>160</v>
      </c>
      <c r="AE311">
        <v>163.19999999999999</v>
      </c>
    </row>
    <row r="312" spans="1:31" x14ac:dyDescent="0.25">
      <c r="A312" t="s">
        <v>33</v>
      </c>
      <c r="B312">
        <v>2021</v>
      </c>
      <c r="C312" t="s">
        <v>42</v>
      </c>
      <c r="D312" s="5">
        <v>44440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>
        <v>196.5</v>
      </c>
      <c r="S312">
        <v>159.80000000000001</v>
      </c>
      <c r="T312">
        <v>143.6</v>
      </c>
      <c r="U312">
        <v>157.4</v>
      </c>
      <c r="V312">
        <v>162.1</v>
      </c>
      <c r="W312">
        <v>160.80000000000001</v>
      </c>
      <c r="X312">
        <v>153.30000000000001</v>
      </c>
      <c r="Y312">
        <v>162.80000000000001</v>
      </c>
      <c r="Z312">
        <v>150.5</v>
      </c>
      <c r="AA312">
        <v>153.9</v>
      </c>
      <c r="AB312">
        <v>160.30000000000001</v>
      </c>
      <c r="AC312">
        <v>159.6</v>
      </c>
      <c r="AD312">
        <v>156</v>
      </c>
      <c r="AE312">
        <v>162.30000000000001</v>
      </c>
    </row>
    <row r="313" spans="1:31" x14ac:dyDescent="0.25">
      <c r="A313" t="s">
        <v>30</v>
      </c>
      <c r="B313">
        <v>2021</v>
      </c>
      <c r="C313" t="s">
        <v>42</v>
      </c>
      <c r="D313" s="5">
        <v>44440</v>
      </c>
      <c r="E313">
        <v>145.4</v>
      </c>
      <c r="F313">
        <v>202.1</v>
      </c>
      <c r="G313">
        <v>172</v>
      </c>
      <c r="H313">
        <v>158</v>
      </c>
      <c r="I313">
        <v>195.5</v>
      </c>
      <c r="J313">
        <v>152.69999999999999</v>
      </c>
      <c r="K313">
        <v>151.4</v>
      </c>
      <c r="L313">
        <v>163.9</v>
      </c>
      <c r="M313">
        <v>119.3</v>
      </c>
      <c r="N313">
        <v>170.1</v>
      </c>
      <c r="O313">
        <v>168.3</v>
      </c>
      <c r="P313">
        <v>172.8</v>
      </c>
      <c r="Q313">
        <v>162.1</v>
      </c>
      <c r="R313">
        <v>190.5</v>
      </c>
      <c r="S313">
        <v>167.7</v>
      </c>
      <c r="T313">
        <v>163.6</v>
      </c>
      <c r="U313">
        <v>167.1</v>
      </c>
      <c r="W313">
        <v>163.69999999999999</v>
      </c>
      <c r="X313">
        <v>161.30000000000001</v>
      </c>
      <c r="Y313">
        <v>171.9</v>
      </c>
      <c r="Z313">
        <v>157.80000000000001</v>
      </c>
      <c r="AA313">
        <v>162.69999999999999</v>
      </c>
      <c r="AB313">
        <v>168.5</v>
      </c>
      <c r="AC313">
        <v>160.19999999999999</v>
      </c>
      <c r="AD313">
        <v>163.80000000000001</v>
      </c>
      <c r="AE313">
        <v>164</v>
      </c>
    </row>
    <row r="314" spans="1:31" x14ac:dyDescent="0.25">
      <c r="A314" t="s">
        <v>30</v>
      </c>
      <c r="B314">
        <v>2021</v>
      </c>
      <c r="C314" t="s">
        <v>43</v>
      </c>
      <c r="D314" s="5">
        <v>44470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165.5</v>
      </c>
      <c r="R314">
        <v>191.2</v>
      </c>
      <c r="S314">
        <v>168.9</v>
      </c>
      <c r="T314">
        <v>164.8</v>
      </c>
      <c r="U314">
        <v>168.3</v>
      </c>
      <c r="W314">
        <v>165.5</v>
      </c>
      <c r="X314">
        <v>162</v>
      </c>
      <c r="Y314">
        <v>172.5</v>
      </c>
      <c r="Z314">
        <v>159.5</v>
      </c>
      <c r="AA314">
        <v>163.19999999999999</v>
      </c>
      <c r="AB314">
        <v>169</v>
      </c>
      <c r="AC314">
        <v>161.1</v>
      </c>
      <c r="AD314">
        <v>164.7</v>
      </c>
      <c r="AE314">
        <v>166.3</v>
      </c>
    </row>
    <row r="315" spans="1:31" x14ac:dyDescent="0.25">
      <c r="A315" t="s">
        <v>33</v>
      </c>
      <c r="B315">
        <v>2021</v>
      </c>
      <c r="C315" t="s">
        <v>43</v>
      </c>
      <c r="D315" s="5">
        <v>44470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171.5</v>
      </c>
      <c r="R315">
        <v>197</v>
      </c>
      <c r="S315">
        <v>160.80000000000001</v>
      </c>
      <c r="T315">
        <v>144.4</v>
      </c>
      <c r="U315">
        <v>158.30000000000001</v>
      </c>
      <c r="V315">
        <v>163.6</v>
      </c>
      <c r="W315">
        <v>162.19999999999999</v>
      </c>
      <c r="X315">
        <v>154.30000000000001</v>
      </c>
      <c r="Y315">
        <v>163.5</v>
      </c>
      <c r="Z315">
        <v>152.19999999999999</v>
      </c>
      <c r="AA315">
        <v>155.1</v>
      </c>
      <c r="AB315">
        <v>160.30000000000001</v>
      </c>
      <c r="AC315">
        <v>160.30000000000001</v>
      </c>
      <c r="AD315">
        <v>157</v>
      </c>
      <c r="AE315">
        <v>164.6</v>
      </c>
    </row>
    <row r="316" spans="1:31" x14ac:dyDescent="0.25">
      <c r="A316" t="s">
        <v>34</v>
      </c>
      <c r="B316">
        <v>2021</v>
      </c>
      <c r="C316" t="s">
        <v>43</v>
      </c>
      <c r="D316" s="5">
        <v>44470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167.7</v>
      </c>
      <c r="R316">
        <v>192.7</v>
      </c>
      <c r="S316">
        <v>165.7</v>
      </c>
      <c r="T316">
        <v>156.30000000000001</v>
      </c>
      <c r="U316">
        <v>164.3</v>
      </c>
      <c r="V316">
        <v>163.6</v>
      </c>
      <c r="W316">
        <v>164.2</v>
      </c>
      <c r="X316">
        <v>158.4</v>
      </c>
      <c r="Y316">
        <v>169.1</v>
      </c>
      <c r="Z316">
        <v>155.69999999999999</v>
      </c>
      <c r="AA316">
        <v>158.6</v>
      </c>
      <c r="AB316">
        <v>163.9</v>
      </c>
      <c r="AC316">
        <v>160.80000000000001</v>
      </c>
      <c r="AD316">
        <v>161</v>
      </c>
      <c r="AE316">
        <v>165.5</v>
      </c>
    </row>
    <row r="317" spans="1:31" x14ac:dyDescent="0.25">
      <c r="A317" t="s">
        <v>34</v>
      </c>
      <c r="B317">
        <v>2021</v>
      </c>
      <c r="C317" t="s">
        <v>44</v>
      </c>
      <c r="D317" s="5">
        <v>44501</v>
      </c>
      <c r="E317">
        <v>148.19999999999999</v>
      </c>
      <c r="F317">
        <v>201.6</v>
      </c>
      <c r="G317">
        <v>173</v>
      </c>
      <c r="H317">
        <v>159.30000000000001</v>
      </c>
      <c r="I317">
        <v>190.1</v>
      </c>
      <c r="J317">
        <v>156.5</v>
      </c>
      <c r="K317">
        <v>199.2</v>
      </c>
      <c r="L317">
        <v>165.3</v>
      </c>
      <c r="M317">
        <v>122.4</v>
      </c>
      <c r="N317">
        <v>169.6</v>
      </c>
      <c r="O317">
        <v>163.69999999999999</v>
      </c>
      <c r="P317">
        <v>175.5</v>
      </c>
      <c r="Q317">
        <v>169.7</v>
      </c>
      <c r="R317">
        <v>192.9</v>
      </c>
      <c r="S317">
        <v>167.2</v>
      </c>
      <c r="T317">
        <v>157.4</v>
      </c>
      <c r="U317">
        <v>165.8</v>
      </c>
      <c r="V317">
        <v>164.2</v>
      </c>
      <c r="W317">
        <v>163.9</v>
      </c>
      <c r="X317">
        <v>159.30000000000001</v>
      </c>
      <c r="Y317">
        <v>169.9</v>
      </c>
      <c r="Z317">
        <v>154.80000000000001</v>
      </c>
      <c r="AA317">
        <v>159.80000000000001</v>
      </c>
      <c r="AB317">
        <v>164.3</v>
      </c>
      <c r="AC317">
        <v>162.19999999999999</v>
      </c>
      <c r="AD317">
        <v>161.4</v>
      </c>
      <c r="AE317">
        <v>166.7</v>
      </c>
    </row>
    <row r="318" spans="1:31" x14ac:dyDescent="0.25">
      <c r="A318" t="s">
        <v>30</v>
      </c>
      <c r="B318">
        <v>2021</v>
      </c>
      <c r="C318" t="s">
        <v>44</v>
      </c>
      <c r="D318" s="5">
        <v>44501</v>
      </c>
      <c r="E318">
        <v>146.9</v>
      </c>
      <c r="F318">
        <v>199.8</v>
      </c>
      <c r="G318">
        <v>171.5</v>
      </c>
      <c r="H318">
        <v>159.1</v>
      </c>
      <c r="I318">
        <v>198.4</v>
      </c>
      <c r="J318">
        <v>153.19999999999999</v>
      </c>
      <c r="K318">
        <v>183.9</v>
      </c>
      <c r="L318">
        <v>165.4</v>
      </c>
      <c r="M318">
        <v>122.1</v>
      </c>
      <c r="N318">
        <v>170.8</v>
      </c>
      <c r="O318">
        <v>169.1</v>
      </c>
      <c r="P318">
        <v>174.3</v>
      </c>
      <c r="Q318">
        <v>167.5</v>
      </c>
      <c r="R318">
        <v>191.4</v>
      </c>
      <c r="S318">
        <v>170.4</v>
      </c>
      <c r="T318">
        <v>166</v>
      </c>
      <c r="U318">
        <v>169.8</v>
      </c>
      <c r="W318">
        <v>165.3</v>
      </c>
      <c r="X318">
        <v>162.9</v>
      </c>
      <c r="Y318">
        <v>173.4</v>
      </c>
      <c r="Z318">
        <v>158.9</v>
      </c>
      <c r="AA318">
        <v>163.80000000000001</v>
      </c>
      <c r="AB318">
        <v>169.3</v>
      </c>
      <c r="AC318">
        <v>162.4</v>
      </c>
      <c r="AD318">
        <v>165.2</v>
      </c>
      <c r="AE318">
        <v>167.6</v>
      </c>
    </row>
    <row r="319" spans="1:31" x14ac:dyDescent="0.25">
      <c r="A319" t="s">
        <v>33</v>
      </c>
      <c r="B319">
        <v>2021</v>
      </c>
      <c r="C319" t="s">
        <v>44</v>
      </c>
      <c r="D319" s="5">
        <v>44501</v>
      </c>
      <c r="E319">
        <v>151</v>
      </c>
      <c r="F319">
        <v>204.9</v>
      </c>
      <c r="G319">
        <v>175.4</v>
      </c>
      <c r="H319">
        <v>159.6</v>
      </c>
      <c r="I319">
        <v>175.8</v>
      </c>
      <c r="J319">
        <v>160.30000000000001</v>
      </c>
      <c r="K319">
        <v>229.1</v>
      </c>
      <c r="L319">
        <v>165.1</v>
      </c>
      <c r="M319">
        <v>123.1</v>
      </c>
      <c r="N319">
        <v>167.2</v>
      </c>
      <c r="O319">
        <v>156.1</v>
      </c>
      <c r="P319">
        <v>176.8</v>
      </c>
      <c r="Q319">
        <v>173.5</v>
      </c>
      <c r="R319">
        <v>197</v>
      </c>
      <c r="S319">
        <v>162.30000000000001</v>
      </c>
      <c r="T319">
        <v>145.30000000000001</v>
      </c>
      <c r="U319">
        <v>159.69999999999999</v>
      </c>
      <c r="V319">
        <v>164.2</v>
      </c>
      <c r="W319">
        <v>161.6</v>
      </c>
      <c r="X319">
        <v>155.19999999999999</v>
      </c>
      <c r="Y319">
        <v>164.2</v>
      </c>
      <c r="Z319">
        <v>151.19999999999999</v>
      </c>
      <c r="AA319">
        <v>156.69999999999999</v>
      </c>
      <c r="AB319">
        <v>160.80000000000001</v>
      </c>
      <c r="AC319">
        <v>161.80000000000001</v>
      </c>
      <c r="AD319">
        <v>157.30000000000001</v>
      </c>
      <c r="AE319">
        <v>165.6</v>
      </c>
    </row>
    <row r="320" spans="1:31" x14ac:dyDescent="0.25">
      <c r="A320" t="s">
        <v>33</v>
      </c>
      <c r="B320">
        <v>2021</v>
      </c>
      <c r="C320" t="s">
        <v>45</v>
      </c>
      <c r="D320" s="5">
        <v>44531</v>
      </c>
      <c r="E320">
        <v>151.6</v>
      </c>
      <c r="F320">
        <v>202.2</v>
      </c>
      <c r="G320">
        <v>180</v>
      </c>
      <c r="H320">
        <v>160</v>
      </c>
      <c r="I320">
        <v>173.5</v>
      </c>
      <c r="J320">
        <v>158.30000000000001</v>
      </c>
      <c r="K320">
        <v>219.5</v>
      </c>
      <c r="L320">
        <v>164.2</v>
      </c>
      <c r="M320">
        <v>121.9</v>
      </c>
      <c r="N320">
        <v>168.2</v>
      </c>
      <c r="O320">
        <v>156.5</v>
      </c>
      <c r="P320">
        <v>178.2</v>
      </c>
      <c r="Q320">
        <v>172.2</v>
      </c>
      <c r="R320">
        <v>196.8</v>
      </c>
      <c r="S320">
        <v>163.30000000000001</v>
      </c>
      <c r="T320">
        <v>146.69999999999999</v>
      </c>
      <c r="U320">
        <v>160.69999999999999</v>
      </c>
      <c r="V320">
        <v>163.4</v>
      </c>
      <c r="W320">
        <v>161.69999999999999</v>
      </c>
      <c r="X320">
        <v>156</v>
      </c>
      <c r="Y320">
        <v>165.1</v>
      </c>
      <c r="Z320">
        <v>151.80000000000001</v>
      </c>
      <c r="AA320">
        <v>157.6</v>
      </c>
      <c r="AB320">
        <v>160.6</v>
      </c>
      <c r="AC320">
        <v>162.4</v>
      </c>
      <c r="AD320">
        <v>157.80000000000001</v>
      </c>
      <c r="AE320">
        <v>165.2</v>
      </c>
    </row>
    <row r="321" spans="1:31" x14ac:dyDescent="0.25">
      <c r="A321" t="s">
        <v>34</v>
      </c>
      <c r="B321">
        <v>2021</v>
      </c>
      <c r="C321" t="s">
        <v>45</v>
      </c>
      <c r="D321" s="5">
        <v>44531</v>
      </c>
      <c r="E321">
        <v>148.69999999999999</v>
      </c>
      <c r="F321">
        <v>198.8</v>
      </c>
      <c r="G321">
        <v>177.9</v>
      </c>
      <c r="H321">
        <v>159.9</v>
      </c>
      <c r="I321">
        <v>187.6</v>
      </c>
      <c r="J321">
        <v>154.9</v>
      </c>
      <c r="K321">
        <v>188.3</v>
      </c>
      <c r="L321">
        <v>164.4</v>
      </c>
      <c r="M321">
        <v>121</v>
      </c>
      <c r="N321">
        <v>170.5</v>
      </c>
      <c r="O321">
        <v>164.2</v>
      </c>
      <c r="P321">
        <v>176.5</v>
      </c>
      <c r="Q321">
        <v>168.2</v>
      </c>
      <c r="R321">
        <v>192.4</v>
      </c>
      <c r="S321">
        <v>168.5</v>
      </c>
      <c r="T321">
        <v>158.69999999999999</v>
      </c>
      <c r="U321">
        <v>167</v>
      </c>
      <c r="V321">
        <v>163.4</v>
      </c>
      <c r="W321">
        <v>164.1</v>
      </c>
      <c r="X321">
        <v>160.19999999999999</v>
      </c>
      <c r="Y321">
        <v>170.6</v>
      </c>
      <c r="Z321">
        <v>155.69999999999999</v>
      </c>
      <c r="AA321">
        <v>160.6</v>
      </c>
      <c r="AB321">
        <v>164.4</v>
      </c>
      <c r="AC321">
        <v>162.6</v>
      </c>
      <c r="AD321">
        <v>162</v>
      </c>
      <c r="AE321">
        <v>166.2</v>
      </c>
    </row>
    <row r="322" spans="1:31" x14ac:dyDescent="0.25">
      <c r="A322" t="s">
        <v>30</v>
      </c>
      <c r="B322">
        <v>2021</v>
      </c>
      <c r="C322" t="s">
        <v>45</v>
      </c>
      <c r="D322" s="5">
        <v>44531</v>
      </c>
      <c r="E322">
        <v>147.4</v>
      </c>
      <c r="F322">
        <v>197</v>
      </c>
      <c r="G322">
        <v>176.5</v>
      </c>
      <c r="H322">
        <v>159.80000000000001</v>
      </c>
      <c r="I322">
        <v>195.8</v>
      </c>
      <c r="J322">
        <v>152</v>
      </c>
      <c r="K322">
        <v>172.3</v>
      </c>
      <c r="L322">
        <v>164.5</v>
      </c>
      <c r="M322">
        <v>120.6</v>
      </c>
      <c r="N322">
        <v>171.7</v>
      </c>
      <c r="O322">
        <v>169.7</v>
      </c>
      <c r="P322">
        <v>175.1</v>
      </c>
      <c r="Q322">
        <v>165.8</v>
      </c>
      <c r="R322">
        <v>190.8</v>
      </c>
      <c r="S322">
        <v>171.8</v>
      </c>
      <c r="T322">
        <v>167.3</v>
      </c>
      <c r="U322">
        <v>171.2</v>
      </c>
      <c r="W322">
        <v>165.6</v>
      </c>
      <c r="X322">
        <v>163.9</v>
      </c>
      <c r="Y322">
        <v>174</v>
      </c>
      <c r="Z322">
        <v>160.1</v>
      </c>
      <c r="AA322">
        <v>164.5</v>
      </c>
      <c r="AB322">
        <v>169.7</v>
      </c>
      <c r="AC322">
        <v>162.80000000000001</v>
      </c>
      <c r="AD322">
        <v>166</v>
      </c>
      <c r="AE322">
        <v>167</v>
      </c>
    </row>
    <row r="323" spans="1:31" x14ac:dyDescent="0.25">
      <c r="A323" t="s">
        <v>34</v>
      </c>
      <c r="B323">
        <v>2022</v>
      </c>
      <c r="C323" t="s">
        <v>31</v>
      </c>
      <c r="D323" s="5">
        <v>44562</v>
      </c>
      <c r="E323">
        <v>149.5</v>
      </c>
      <c r="F323">
        <v>198.7</v>
      </c>
      <c r="G323">
        <v>178.8</v>
      </c>
      <c r="H323">
        <v>160.5</v>
      </c>
      <c r="I323">
        <v>184.7</v>
      </c>
      <c r="J323">
        <v>153.69999999999999</v>
      </c>
      <c r="K323">
        <v>174.3</v>
      </c>
      <c r="L323">
        <v>163.9</v>
      </c>
      <c r="M323">
        <v>120</v>
      </c>
      <c r="N323">
        <v>172.1</v>
      </c>
      <c r="O323">
        <v>164.3</v>
      </c>
      <c r="P323">
        <v>177.3</v>
      </c>
      <c r="Q323">
        <v>166.4</v>
      </c>
      <c r="R323">
        <v>192.2</v>
      </c>
      <c r="S323">
        <v>169.9</v>
      </c>
      <c r="T323">
        <v>160.69999999999999</v>
      </c>
      <c r="U323">
        <v>168.5</v>
      </c>
      <c r="V323">
        <v>164.5</v>
      </c>
      <c r="W323">
        <v>164.2</v>
      </c>
      <c r="X323">
        <v>161.1</v>
      </c>
      <c r="Y323">
        <v>171.4</v>
      </c>
      <c r="Z323">
        <v>156.5</v>
      </c>
      <c r="AA323">
        <v>161.19999999999999</v>
      </c>
      <c r="AB323">
        <v>164.7</v>
      </c>
      <c r="AC323">
        <v>163</v>
      </c>
      <c r="AD323">
        <v>162.69999999999999</v>
      </c>
      <c r="AE323">
        <v>165.7</v>
      </c>
    </row>
    <row r="324" spans="1:31" x14ac:dyDescent="0.25">
      <c r="A324" t="s">
        <v>30</v>
      </c>
      <c r="B324">
        <v>2022</v>
      </c>
      <c r="C324" t="s">
        <v>31</v>
      </c>
      <c r="D324" s="5">
        <v>44562</v>
      </c>
      <c r="E324">
        <v>148.30000000000001</v>
      </c>
      <c r="F324">
        <v>196.9</v>
      </c>
      <c r="G324">
        <v>178</v>
      </c>
      <c r="H324">
        <v>160.5</v>
      </c>
      <c r="I324">
        <v>192.6</v>
      </c>
      <c r="J324">
        <v>151.19999999999999</v>
      </c>
      <c r="K324">
        <v>159.19999999999999</v>
      </c>
      <c r="L324">
        <v>164</v>
      </c>
      <c r="M324">
        <v>119.3</v>
      </c>
      <c r="N324">
        <v>173.3</v>
      </c>
      <c r="O324">
        <v>169.8</v>
      </c>
      <c r="P324">
        <v>175.8</v>
      </c>
      <c r="Q324">
        <v>164.1</v>
      </c>
      <c r="R324">
        <v>190.7</v>
      </c>
      <c r="S324">
        <v>173.2</v>
      </c>
      <c r="T324">
        <v>169.3</v>
      </c>
      <c r="U324">
        <v>172.7</v>
      </c>
      <c r="W324">
        <v>165.8</v>
      </c>
      <c r="X324">
        <v>164.9</v>
      </c>
      <c r="Y324">
        <v>174.7</v>
      </c>
      <c r="Z324">
        <v>160.80000000000001</v>
      </c>
      <c r="AA324">
        <v>164.9</v>
      </c>
      <c r="AB324">
        <v>169.9</v>
      </c>
      <c r="AC324">
        <v>163.19999999999999</v>
      </c>
      <c r="AD324">
        <v>166.6</v>
      </c>
      <c r="AE324">
        <v>166.4</v>
      </c>
    </row>
    <row r="325" spans="1:31" x14ac:dyDescent="0.25">
      <c r="A325" t="s">
        <v>33</v>
      </c>
      <c r="B325">
        <v>2022</v>
      </c>
      <c r="C325" t="s">
        <v>31</v>
      </c>
      <c r="D325" s="5">
        <v>44562</v>
      </c>
      <c r="E325">
        <v>152.19999999999999</v>
      </c>
      <c r="F325">
        <v>202.1</v>
      </c>
      <c r="G325">
        <v>180.1</v>
      </c>
      <c r="H325">
        <v>160.4</v>
      </c>
      <c r="I325">
        <v>171</v>
      </c>
      <c r="J325">
        <v>156.5</v>
      </c>
      <c r="K325">
        <v>203.6</v>
      </c>
      <c r="L325">
        <v>163.80000000000001</v>
      </c>
      <c r="M325">
        <v>121.3</v>
      </c>
      <c r="N325">
        <v>169.8</v>
      </c>
      <c r="O325">
        <v>156.6</v>
      </c>
      <c r="P325">
        <v>179</v>
      </c>
      <c r="Q325">
        <v>170.3</v>
      </c>
      <c r="R325">
        <v>196.4</v>
      </c>
      <c r="S325">
        <v>164.7</v>
      </c>
      <c r="T325">
        <v>148.5</v>
      </c>
      <c r="U325">
        <v>162.19999999999999</v>
      </c>
      <c r="V325">
        <v>164.5</v>
      </c>
      <c r="W325">
        <v>161.6</v>
      </c>
      <c r="X325">
        <v>156.80000000000001</v>
      </c>
      <c r="Y325">
        <v>166.1</v>
      </c>
      <c r="Z325">
        <v>152.69999999999999</v>
      </c>
      <c r="AA325">
        <v>158.4</v>
      </c>
      <c r="AB325">
        <v>161</v>
      </c>
      <c r="AC325">
        <v>162.80000000000001</v>
      </c>
      <c r="AD325">
        <v>158.6</v>
      </c>
      <c r="AE325">
        <v>165</v>
      </c>
    </row>
    <row r="326" spans="1:31" x14ac:dyDescent="0.25">
      <c r="A326" t="s">
        <v>30</v>
      </c>
      <c r="B326">
        <v>2022</v>
      </c>
      <c r="C326" t="s">
        <v>35</v>
      </c>
      <c r="D326" s="5">
        <v>44593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163.9</v>
      </c>
      <c r="R326">
        <v>191.5</v>
      </c>
      <c r="S326">
        <v>174.1</v>
      </c>
      <c r="T326">
        <v>171</v>
      </c>
      <c r="U326">
        <v>173.7</v>
      </c>
      <c r="W326">
        <v>167.4</v>
      </c>
      <c r="X326">
        <v>165.7</v>
      </c>
      <c r="Y326">
        <v>175.3</v>
      </c>
      <c r="Z326">
        <v>161.19999999999999</v>
      </c>
      <c r="AA326">
        <v>165.5</v>
      </c>
      <c r="AB326">
        <v>170.3</v>
      </c>
      <c r="AC326">
        <v>164.5</v>
      </c>
      <c r="AD326">
        <v>167.3</v>
      </c>
      <c r="AE326">
        <v>166.7</v>
      </c>
    </row>
    <row r="327" spans="1:31" x14ac:dyDescent="0.25">
      <c r="A327" t="s">
        <v>33</v>
      </c>
      <c r="B327">
        <v>2022</v>
      </c>
      <c r="C327" t="s">
        <v>35</v>
      </c>
      <c r="D327" s="5">
        <v>44593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170.2</v>
      </c>
      <c r="R327">
        <v>196.5</v>
      </c>
      <c r="S327">
        <v>165.7</v>
      </c>
      <c r="T327">
        <v>150.4</v>
      </c>
      <c r="U327">
        <v>163.4</v>
      </c>
      <c r="V327">
        <v>165.5</v>
      </c>
      <c r="W327">
        <v>163</v>
      </c>
      <c r="X327">
        <v>157.4</v>
      </c>
      <c r="Y327">
        <v>167.2</v>
      </c>
      <c r="Z327">
        <v>153.1</v>
      </c>
      <c r="AA327">
        <v>159.5</v>
      </c>
      <c r="AB327">
        <v>162</v>
      </c>
      <c r="AC327">
        <v>164.2</v>
      </c>
      <c r="AD327">
        <v>159.4</v>
      </c>
      <c r="AE327">
        <v>165.5</v>
      </c>
    </row>
    <row r="328" spans="1:31" x14ac:dyDescent="0.25">
      <c r="A328" t="s">
        <v>34</v>
      </c>
      <c r="B328">
        <v>2022</v>
      </c>
      <c r="C328" t="s">
        <v>35</v>
      </c>
      <c r="D328" s="5">
        <v>44593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166.2</v>
      </c>
      <c r="R328">
        <v>192.8</v>
      </c>
      <c r="S328">
        <v>170.8</v>
      </c>
      <c r="T328">
        <v>162.4</v>
      </c>
      <c r="U328">
        <v>169.6</v>
      </c>
      <c r="V328">
        <v>165.5</v>
      </c>
      <c r="W328">
        <v>165.7</v>
      </c>
      <c r="X328">
        <v>161.80000000000001</v>
      </c>
      <c r="Y328">
        <v>172.2</v>
      </c>
      <c r="Z328">
        <v>156.9</v>
      </c>
      <c r="AA328">
        <v>162.1</v>
      </c>
      <c r="AB328">
        <v>165.4</v>
      </c>
      <c r="AC328">
        <v>164.4</v>
      </c>
      <c r="AD328">
        <v>163.5</v>
      </c>
      <c r="AE328">
        <v>166.1</v>
      </c>
    </row>
    <row r="329" spans="1:31" x14ac:dyDescent="0.25">
      <c r="A329" t="s">
        <v>30</v>
      </c>
      <c r="B329">
        <v>2022</v>
      </c>
      <c r="C329" t="s">
        <v>36</v>
      </c>
      <c r="D329" s="5">
        <v>44621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166.6</v>
      </c>
      <c r="R329">
        <v>192.3</v>
      </c>
      <c r="S329">
        <v>175.4</v>
      </c>
      <c r="T329">
        <v>173.2</v>
      </c>
      <c r="U329">
        <v>175.1</v>
      </c>
      <c r="W329">
        <v>168.9</v>
      </c>
      <c r="X329">
        <v>166.5</v>
      </c>
      <c r="Y329">
        <v>176</v>
      </c>
      <c r="Z329">
        <v>162</v>
      </c>
      <c r="AA329">
        <v>166.6</v>
      </c>
      <c r="AB329">
        <v>170.6</v>
      </c>
      <c r="AC329">
        <v>167.4</v>
      </c>
      <c r="AD329">
        <v>168.3</v>
      </c>
      <c r="AE329">
        <v>168.7</v>
      </c>
    </row>
    <row r="330" spans="1:31" x14ac:dyDescent="0.25">
      <c r="A330" t="s">
        <v>33</v>
      </c>
      <c r="B330">
        <v>2022</v>
      </c>
      <c r="C330" t="s">
        <v>36</v>
      </c>
      <c r="D330" s="5">
        <v>44621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171.5</v>
      </c>
      <c r="R330">
        <v>197.5</v>
      </c>
      <c r="S330">
        <v>167.1</v>
      </c>
      <c r="T330">
        <v>152.6</v>
      </c>
      <c r="U330">
        <v>164.9</v>
      </c>
      <c r="V330">
        <v>165.3</v>
      </c>
      <c r="W330">
        <v>164.5</v>
      </c>
      <c r="X330">
        <v>158.6</v>
      </c>
      <c r="Y330">
        <v>168.2</v>
      </c>
      <c r="Z330">
        <v>154.19999999999999</v>
      </c>
      <c r="AA330">
        <v>160.80000000000001</v>
      </c>
      <c r="AB330">
        <v>162.69999999999999</v>
      </c>
      <c r="AC330">
        <v>166.8</v>
      </c>
      <c r="AD330">
        <v>160.6</v>
      </c>
      <c r="AE330">
        <v>166.5</v>
      </c>
    </row>
    <row r="331" spans="1:31" x14ac:dyDescent="0.25">
      <c r="A331" t="s">
        <v>34</v>
      </c>
      <c r="B331">
        <v>2022</v>
      </c>
      <c r="C331" t="s">
        <v>36</v>
      </c>
      <c r="D331" s="5">
        <v>44621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168.4</v>
      </c>
      <c r="R331">
        <v>193.7</v>
      </c>
      <c r="S331">
        <v>172.1</v>
      </c>
      <c r="T331">
        <v>164.6</v>
      </c>
      <c r="U331">
        <v>171.1</v>
      </c>
      <c r="V331">
        <v>165.3</v>
      </c>
      <c r="W331">
        <v>167.2</v>
      </c>
      <c r="X331">
        <v>162.80000000000001</v>
      </c>
      <c r="Y331">
        <v>173</v>
      </c>
      <c r="Z331">
        <v>157.9</v>
      </c>
      <c r="AA331">
        <v>163.30000000000001</v>
      </c>
      <c r="AB331">
        <v>166</v>
      </c>
      <c r="AC331">
        <v>167.2</v>
      </c>
      <c r="AD331">
        <v>164.6</v>
      </c>
      <c r="AE331">
        <v>167.7</v>
      </c>
    </row>
    <row r="332" spans="1:31" x14ac:dyDescent="0.25">
      <c r="A332" t="s">
        <v>33</v>
      </c>
      <c r="B332">
        <v>2022</v>
      </c>
      <c r="C332" t="s">
        <v>37</v>
      </c>
      <c r="D332" s="5">
        <v>44652</v>
      </c>
      <c r="E332">
        <v>155.4</v>
      </c>
      <c r="F332">
        <v>215.8</v>
      </c>
      <c r="G332">
        <v>164.6</v>
      </c>
      <c r="H332">
        <v>164.2</v>
      </c>
      <c r="I332">
        <v>186</v>
      </c>
      <c r="J332">
        <v>175.9</v>
      </c>
      <c r="K332">
        <v>190.7</v>
      </c>
      <c r="L332">
        <v>164</v>
      </c>
      <c r="M332">
        <v>120.5</v>
      </c>
      <c r="N332">
        <v>178</v>
      </c>
      <c r="O332">
        <v>157.5</v>
      </c>
      <c r="P332">
        <v>183.3</v>
      </c>
      <c r="Q332">
        <v>174.5</v>
      </c>
      <c r="R332">
        <v>197.1</v>
      </c>
      <c r="S332">
        <v>168.4</v>
      </c>
      <c r="T332">
        <v>154.5</v>
      </c>
      <c r="U332">
        <v>166.3</v>
      </c>
      <c r="V332">
        <v>167</v>
      </c>
      <c r="W332">
        <v>170.5</v>
      </c>
      <c r="X332">
        <v>159.80000000000001</v>
      </c>
      <c r="Y332">
        <v>169</v>
      </c>
      <c r="Z332">
        <v>159.30000000000001</v>
      </c>
      <c r="AA332">
        <v>162.19999999999999</v>
      </c>
      <c r="AB332">
        <v>164</v>
      </c>
      <c r="AC332">
        <v>168.4</v>
      </c>
      <c r="AD332">
        <v>163.1</v>
      </c>
      <c r="AE332">
        <v>169.2</v>
      </c>
    </row>
    <row r="333" spans="1:31" x14ac:dyDescent="0.25">
      <c r="A333" t="s">
        <v>34</v>
      </c>
      <c r="B333">
        <v>2022</v>
      </c>
      <c r="C333" t="s">
        <v>37</v>
      </c>
      <c r="D333" s="5">
        <v>44652</v>
      </c>
      <c r="E333">
        <v>152.9</v>
      </c>
      <c r="F333">
        <v>211.8</v>
      </c>
      <c r="G333">
        <v>164.5</v>
      </c>
      <c r="H333">
        <v>163.9</v>
      </c>
      <c r="I333">
        <v>199.5</v>
      </c>
      <c r="J333">
        <v>172.6</v>
      </c>
      <c r="K333">
        <v>166.2</v>
      </c>
      <c r="L333">
        <v>164.7</v>
      </c>
      <c r="M333">
        <v>119</v>
      </c>
      <c r="N333">
        <v>181.3</v>
      </c>
      <c r="O333">
        <v>166.2</v>
      </c>
      <c r="P333">
        <v>180.9</v>
      </c>
      <c r="Q333">
        <v>170.8</v>
      </c>
      <c r="R333">
        <v>193.9</v>
      </c>
      <c r="S333">
        <v>173.9</v>
      </c>
      <c r="T333">
        <v>166.5</v>
      </c>
      <c r="U333">
        <v>172.8</v>
      </c>
      <c r="V333">
        <v>167</v>
      </c>
      <c r="W333">
        <v>172.2</v>
      </c>
      <c r="X333">
        <v>164</v>
      </c>
      <c r="Y333">
        <v>174</v>
      </c>
      <c r="Z333">
        <v>162.6</v>
      </c>
      <c r="AA333">
        <v>164.4</v>
      </c>
      <c r="AB333">
        <v>166.9</v>
      </c>
      <c r="AC333">
        <v>168.8</v>
      </c>
      <c r="AD333">
        <v>166.8</v>
      </c>
      <c r="AE333">
        <v>170.1</v>
      </c>
    </row>
    <row r="334" spans="1:31" x14ac:dyDescent="0.25">
      <c r="A334" t="s">
        <v>30</v>
      </c>
      <c r="B334">
        <v>2022</v>
      </c>
      <c r="C334" t="s">
        <v>37</v>
      </c>
      <c r="D334" s="5">
        <v>44652</v>
      </c>
      <c r="E334">
        <v>151.80000000000001</v>
      </c>
      <c r="F334">
        <v>209.7</v>
      </c>
      <c r="G334">
        <v>164.5</v>
      </c>
      <c r="H334">
        <v>163.80000000000001</v>
      </c>
      <c r="I334">
        <v>207.4</v>
      </c>
      <c r="J334">
        <v>169.7</v>
      </c>
      <c r="K334">
        <v>153.6</v>
      </c>
      <c r="L334">
        <v>165.1</v>
      </c>
      <c r="M334">
        <v>118.2</v>
      </c>
      <c r="N334">
        <v>182.9</v>
      </c>
      <c r="O334">
        <v>172.4</v>
      </c>
      <c r="P334">
        <v>178.9</v>
      </c>
      <c r="Q334">
        <v>168.6</v>
      </c>
      <c r="R334">
        <v>192.8</v>
      </c>
      <c r="S334">
        <v>177.5</v>
      </c>
      <c r="T334">
        <v>175.1</v>
      </c>
      <c r="U334">
        <v>177.1</v>
      </c>
      <c r="W334">
        <v>173.3</v>
      </c>
      <c r="X334">
        <v>167.7</v>
      </c>
      <c r="Y334">
        <v>177</v>
      </c>
      <c r="Z334">
        <v>166.2</v>
      </c>
      <c r="AA334">
        <v>167.2</v>
      </c>
      <c r="AB334">
        <v>170.9</v>
      </c>
      <c r="AC334">
        <v>169</v>
      </c>
      <c r="AD334">
        <v>170.2</v>
      </c>
      <c r="AE334">
        <v>170.8</v>
      </c>
    </row>
    <row r="335" spans="1:31" x14ac:dyDescent="0.25">
      <c r="A335" t="s">
        <v>30</v>
      </c>
      <c r="B335">
        <v>2022</v>
      </c>
      <c r="C335" t="s">
        <v>38</v>
      </c>
      <c r="D335" s="5">
        <v>44682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170.8</v>
      </c>
      <c r="R335">
        <v>192.9</v>
      </c>
      <c r="S335">
        <v>179.3</v>
      </c>
      <c r="T335">
        <v>177.2</v>
      </c>
      <c r="U335">
        <v>179</v>
      </c>
      <c r="W335">
        <v>175.3</v>
      </c>
      <c r="X335">
        <v>168.9</v>
      </c>
      <c r="Y335">
        <v>177.7</v>
      </c>
      <c r="Z335">
        <v>167.1</v>
      </c>
      <c r="AA335">
        <v>167.6</v>
      </c>
      <c r="AB335">
        <v>171.8</v>
      </c>
      <c r="AC335">
        <v>168.5</v>
      </c>
      <c r="AD335">
        <v>170.9</v>
      </c>
      <c r="AE335">
        <v>172.5</v>
      </c>
    </row>
    <row r="336" spans="1:31" x14ac:dyDescent="0.25">
      <c r="A336" t="s">
        <v>33</v>
      </c>
      <c r="B336">
        <v>2022</v>
      </c>
      <c r="C336" t="s">
        <v>38</v>
      </c>
      <c r="D336" s="5">
        <v>44682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177.5</v>
      </c>
      <c r="R336">
        <v>197.5</v>
      </c>
      <c r="S336">
        <v>170</v>
      </c>
      <c r="T336">
        <v>155.9</v>
      </c>
      <c r="U336">
        <v>167.8</v>
      </c>
      <c r="V336">
        <v>167.5</v>
      </c>
      <c r="W336">
        <v>173.5</v>
      </c>
      <c r="X336">
        <v>161.1</v>
      </c>
      <c r="Y336">
        <v>170.1</v>
      </c>
      <c r="Z336">
        <v>159.4</v>
      </c>
      <c r="AA336">
        <v>163.19999999999999</v>
      </c>
      <c r="AB336">
        <v>165.2</v>
      </c>
      <c r="AC336">
        <v>168.2</v>
      </c>
      <c r="AD336">
        <v>163.80000000000001</v>
      </c>
      <c r="AE336">
        <v>170.8</v>
      </c>
    </row>
    <row r="337" spans="1:31" x14ac:dyDescent="0.25">
      <c r="A337" t="s">
        <v>34</v>
      </c>
      <c r="B337">
        <v>2022</v>
      </c>
      <c r="C337" t="s">
        <v>38</v>
      </c>
      <c r="D337" s="5">
        <v>44682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173.3</v>
      </c>
      <c r="R337">
        <v>194.1</v>
      </c>
      <c r="S337">
        <v>175.6</v>
      </c>
      <c r="T337">
        <v>168.4</v>
      </c>
      <c r="U337">
        <v>174.6</v>
      </c>
      <c r="V337">
        <v>167.5</v>
      </c>
      <c r="W337">
        <v>174.6</v>
      </c>
      <c r="X337">
        <v>165.2</v>
      </c>
      <c r="Y337">
        <v>174.8</v>
      </c>
      <c r="Z337">
        <v>163</v>
      </c>
      <c r="AA337">
        <v>165.1</v>
      </c>
      <c r="AB337">
        <v>167.9</v>
      </c>
      <c r="AC337">
        <v>168.4</v>
      </c>
      <c r="AD337">
        <v>167.5</v>
      </c>
      <c r="AE337">
        <v>171.7</v>
      </c>
    </row>
    <row r="338" spans="1:31" x14ac:dyDescent="0.25">
      <c r="A338" t="s">
        <v>30</v>
      </c>
      <c r="B338">
        <v>2022</v>
      </c>
      <c r="C338" t="s">
        <v>39</v>
      </c>
      <c r="D338" s="5">
        <v>44713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172.4</v>
      </c>
      <c r="R338">
        <v>192.9</v>
      </c>
      <c r="S338">
        <v>180.7</v>
      </c>
      <c r="T338">
        <v>178.7</v>
      </c>
      <c r="U338">
        <v>180.4</v>
      </c>
      <c r="W338">
        <v>176.7</v>
      </c>
      <c r="X338">
        <v>170.3</v>
      </c>
      <c r="Y338">
        <v>178.2</v>
      </c>
      <c r="Z338">
        <v>165.5</v>
      </c>
      <c r="AA338">
        <v>168</v>
      </c>
      <c r="AB338">
        <v>172.6</v>
      </c>
      <c r="AC338">
        <v>169.5</v>
      </c>
      <c r="AD338">
        <v>171</v>
      </c>
      <c r="AE338">
        <v>173.6</v>
      </c>
    </row>
    <row r="339" spans="1:31" x14ac:dyDescent="0.25">
      <c r="A339" t="s">
        <v>33</v>
      </c>
      <c r="B339">
        <v>2022</v>
      </c>
      <c r="C339" t="s">
        <v>39</v>
      </c>
      <c r="D339" s="5">
        <v>44713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179.3</v>
      </c>
      <c r="R339">
        <v>198.3</v>
      </c>
      <c r="S339">
        <v>171.6</v>
      </c>
      <c r="T339">
        <v>157.4</v>
      </c>
      <c r="U339">
        <v>169.4</v>
      </c>
      <c r="V339">
        <v>166.8</v>
      </c>
      <c r="W339">
        <v>174.9</v>
      </c>
      <c r="X339">
        <v>162.1</v>
      </c>
      <c r="Y339">
        <v>170.9</v>
      </c>
      <c r="Z339">
        <v>157.19999999999999</v>
      </c>
      <c r="AA339">
        <v>164.1</v>
      </c>
      <c r="AB339">
        <v>166.5</v>
      </c>
      <c r="AC339">
        <v>169.2</v>
      </c>
      <c r="AD339">
        <v>163.80000000000001</v>
      </c>
      <c r="AE339">
        <v>171.4</v>
      </c>
    </row>
    <row r="340" spans="1:31" x14ac:dyDescent="0.25">
      <c r="A340" t="s">
        <v>34</v>
      </c>
      <c r="B340">
        <v>2022</v>
      </c>
      <c r="C340" t="s">
        <v>39</v>
      </c>
      <c r="D340" s="5">
        <v>44713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174.9</v>
      </c>
      <c r="R340">
        <v>194.3</v>
      </c>
      <c r="S340">
        <v>177.1</v>
      </c>
      <c r="T340">
        <v>169.9</v>
      </c>
      <c r="U340">
        <v>176</v>
      </c>
      <c r="V340">
        <v>166.8</v>
      </c>
      <c r="W340">
        <v>176</v>
      </c>
      <c r="X340">
        <v>166.4</v>
      </c>
      <c r="Y340">
        <v>175.4</v>
      </c>
      <c r="Z340">
        <v>161.1</v>
      </c>
      <c r="AA340">
        <v>165.8</v>
      </c>
      <c r="AB340">
        <v>169</v>
      </c>
      <c r="AC340">
        <v>169.4</v>
      </c>
      <c r="AD340">
        <v>167.5</v>
      </c>
      <c r="AE340">
        <v>172.6</v>
      </c>
    </row>
    <row r="341" spans="1:31" x14ac:dyDescent="0.25">
      <c r="A341" t="s">
        <v>34</v>
      </c>
      <c r="B341">
        <v>2022</v>
      </c>
      <c r="C341" t="s">
        <v>40</v>
      </c>
      <c r="D341" s="5">
        <v>44743</v>
      </c>
      <c r="E341">
        <v>156.5</v>
      </c>
      <c r="F341">
        <v>213</v>
      </c>
      <c r="G341">
        <v>175.2</v>
      </c>
      <c r="H341">
        <v>166.6</v>
      </c>
      <c r="I341">
        <v>195.8</v>
      </c>
      <c r="J341">
        <v>174.2</v>
      </c>
      <c r="K341">
        <v>182.1</v>
      </c>
      <c r="L341">
        <v>164.3</v>
      </c>
      <c r="M341">
        <v>120</v>
      </c>
      <c r="N341">
        <v>190</v>
      </c>
      <c r="O341">
        <v>168.4</v>
      </c>
      <c r="P341">
        <v>185.2</v>
      </c>
      <c r="Q341">
        <v>175</v>
      </c>
      <c r="R341">
        <v>194.6</v>
      </c>
      <c r="S341">
        <v>178.3</v>
      </c>
      <c r="T341">
        <v>171.3</v>
      </c>
      <c r="U341">
        <v>177.3</v>
      </c>
      <c r="V341">
        <v>167.8</v>
      </c>
      <c r="W341">
        <v>179.6</v>
      </c>
      <c r="X341">
        <v>167.4</v>
      </c>
      <c r="Y341">
        <v>176.1</v>
      </c>
      <c r="Z341">
        <v>161.6</v>
      </c>
      <c r="AA341">
        <v>166.3</v>
      </c>
      <c r="AB341">
        <v>171.4</v>
      </c>
      <c r="AC341">
        <v>169.7</v>
      </c>
      <c r="AD341">
        <v>168.4</v>
      </c>
      <c r="AE341">
        <v>173.4</v>
      </c>
    </row>
    <row r="342" spans="1:31" x14ac:dyDescent="0.25">
      <c r="A342" t="s">
        <v>30</v>
      </c>
      <c r="B342">
        <v>2022</v>
      </c>
      <c r="C342" t="s">
        <v>40</v>
      </c>
      <c r="D342" s="5">
        <v>44743</v>
      </c>
      <c r="E342">
        <v>155.19999999999999</v>
      </c>
      <c r="F342">
        <v>210.8</v>
      </c>
      <c r="G342">
        <v>174.3</v>
      </c>
      <c r="H342">
        <v>166.3</v>
      </c>
      <c r="I342">
        <v>202.2</v>
      </c>
      <c r="J342">
        <v>169.6</v>
      </c>
      <c r="K342">
        <v>168.6</v>
      </c>
      <c r="L342">
        <v>164.4</v>
      </c>
      <c r="M342">
        <v>119.2</v>
      </c>
      <c r="N342">
        <v>191.8</v>
      </c>
      <c r="O342">
        <v>174.5</v>
      </c>
      <c r="P342">
        <v>183.1</v>
      </c>
      <c r="Q342">
        <v>172.5</v>
      </c>
      <c r="R342">
        <v>193.2</v>
      </c>
      <c r="S342">
        <v>182</v>
      </c>
      <c r="T342">
        <v>180.3</v>
      </c>
      <c r="U342">
        <v>181.7</v>
      </c>
      <c r="W342">
        <v>179.6</v>
      </c>
      <c r="X342">
        <v>171.3</v>
      </c>
      <c r="Y342">
        <v>178.8</v>
      </c>
      <c r="Z342">
        <v>166.3</v>
      </c>
      <c r="AA342">
        <v>168.6</v>
      </c>
      <c r="AB342">
        <v>174.7</v>
      </c>
      <c r="AC342">
        <v>169.7</v>
      </c>
      <c r="AD342">
        <v>171.8</v>
      </c>
      <c r="AE342">
        <v>174.3</v>
      </c>
    </row>
    <row r="343" spans="1:31" x14ac:dyDescent="0.25">
      <c r="A343" t="s">
        <v>33</v>
      </c>
      <c r="B343">
        <v>2022</v>
      </c>
      <c r="C343" t="s">
        <v>40</v>
      </c>
      <c r="D343" s="5">
        <v>44743</v>
      </c>
      <c r="E343">
        <v>159.30000000000001</v>
      </c>
      <c r="F343">
        <v>217.1</v>
      </c>
      <c r="G343">
        <v>176.6</v>
      </c>
      <c r="H343">
        <v>167.1</v>
      </c>
      <c r="I343">
        <v>184.8</v>
      </c>
      <c r="J343">
        <v>179.5</v>
      </c>
      <c r="K343">
        <v>208.5</v>
      </c>
      <c r="L343">
        <v>164</v>
      </c>
      <c r="M343">
        <v>121.5</v>
      </c>
      <c r="N343">
        <v>186.3</v>
      </c>
      <c r="O343">
        <v>159.80000000000001</v>
      </c>
      <c r="P343">
        <v>187.7</v>
      </c>
      <c r="Q343">
        <v>179.4</v>
      </c>
      <c r="R343">
        <v>198.6</v>
      </c>
      <c r="S343">
        <v>172.7</v>
      </c>
      <c r="T343">
        <v>158.69999999999999</v>
      </c>
      <c r="U343">
        <v>170.6</v>
      </c>
      <c r="V343">
        <v>167.8</v>
      </c>
      <c r="W343">
        <v>179.5</v>
      </c>
      <c r="X343">
        <v>163.1</v>
      </c>
      <c r="Y343">
        <v>171.7</v>
      </c>
      <c r="Z343">
        <v>157.4</v>
      </c>
      <c r="AA343">
        <v>164.6</v>
      </c>
      <c r="AB343">
        <v>169.1</v>
      </c>
      <c r="AC343">
        <v>169.8</v>
      </c>
      <c r="AD343">
        <v>164.7</v>
      </c>
      <c r="AE343">
        <v>172.3</v>
      </c>
    </row>
    <row r="344" spans="1:31" x14ac:dyDescent="0.25">
      <c r="A344" t="s">
        <v>34</v>
      </c>
      <c r="B344">
        <v>2022</v>
      </c>
      <c r="C344" t="s">
        <v>41</v>
      </c>
      <c r="D344" s="5">
        <v>44774</v>
      </c>
      <c r="E344">
        <v>160.30000000000001</v>
      </c>
      <c r="F344">
        <v>206.5</v>
      </c>
      <c r="G344">
        <v>169.2</v>
      </c>
      <c r="H344">
        <v>168.1</v>
      </c>
      <c r="I344">
        <v>192.4</v>
      </c>
      <c r="J344">
        <v>172.9</v>
      </c>
      <c r="K344">
        <v>186.7</v>
      </c>
      <c r="L344">
        <v>167.2</v>
      </c>
      <c r="M344">
        <v>120.9</v>
      </c>
      <c r="N344">
        <v>193.6</v>
      </c>
      <c r="O344">
        <v>168.8</v>
      </c>
      <c r="P344">
        <v>186.3</v>
      </c>
      <c r="Q344">
        <v>176.3</v>
      </c>
      <c r="R344">
        <v>195</v>
      </c>
      <c r="S344">
        <v>179.5</v>
      </c>
      <c r="T344">
        <v>172.7</v>
      </c>
      <c r="U344">
        <v>178.5</v>
      </c>
      <c r="V344">
        <v>169</v>
      </c>
      <c r="W344">
        <v>178.8</v>
      </c>
      <c r="X344">
        <v>168.5</v>
      </c>
      <c r="Y344">
        <v>176.8</v>
      </c>
      <c r="Z344">
        <v>161.9</v>
      </c>
      <c r="AA344">
        <v>166.9</v>
      </c>
      <c r="AB344">
        <v>172.3</v>
      </c>
      <c r="AC344">
        <v>171.2</v>
      </c>
      <c r="AD344">
        <v>169.1</v>
      </c>
      <c r="AE344">
        <v>174.3</v>
      </c>
    </row>
    <row r="345" spans="1:31" x14ac:dyDescent="0.25">
      <c r="A345" t="s">
        <v>30</v>
      </c>
      <c r="B345">
        <v>2022</v>
      </c>
      <c r="C345" t="s">
        <v>41</v>
      </c>
      <c r="D345" s="5">
        <v>44774</v>
      </c>
      <c r="E345">
        <v>159.5</v>
      </c>
      <c r="F345">
        <v>204.1</v>
      </c>
      <c r="G345">
        <v>168.3</v>
      </c>
      <c r="H345">
        <v>167.9</v>
      </c>
      <c r="I345">
        <v>198.1</v>
      </c>
      <c r="J345">
        <v>169.2</v>
      </c>
      <c r="K345">
        <v>173.1</v>
      </c>
      <c r="L345">
        <v>167.1</v>
      </c>
      <c r="M345">
        <v>120.2</v>
      </c>
      <c r="N345">
        <v>195.6</v>
      </c>
      <c r="O345">
        <v>174.8</v>
      </c>
      <c r="P345">
        <v>184</v>
      </c>
      <c r="Q345">
        <v>173.9</v>
      </c>
      <c r="R345">
        <v>193.7</v>
      </c>
      <c r="S345">
        <v>183.2</v>
      </c>
      <c r="T345">
        <v>181.7</v>
      </c>
      <c r="U345">
        <v>183</v>
      </c>
      <c r="W345">
        <v>179.1</v>
      </c>
      <c r="X345">
        <v>172.3</v>
      </c>
      <c r="Y345">
        <v>179.4</v>
      </c>
      <c r="Z345">
        <v>166.6</v>
      </c>
      <c r="AA345">
        <v>169.3</v>
      </c>
      <c r="AB345">
        <v>175.7</v>
      </c>
      <c r="AC345">
        <v>171.1</v>
      </c>
      <c r="AD345">
        <v>172.6</v>
      </c>
      <c r="AE345">
        <v>175.3</v>
      </c>
    </row>
    <row r="346" spans="1:31" x14ac:dyDescent="0.25">
      <c r="A346" t="s">
        <v>33</v>
      </c>
      <c r="B346">
        <v>2022</v>
      </c>
      <c r="C346" t="s">
        <v>41</v>
      </c>
      <c r="D346" s="5">
        <v>44774</v>
      </c>
      <c r="E346">
        <v>162.1</v>
      </c>
      <c r="F346">
        <v>210.9</v>
      </c>
      <c r="G346">
        <v>170.6</v>
      </c>
      <c r="H346">
        <v>168.4</v>
      </c>
      <c r="I346">
        <v>182.5</v>
      </c>
      <c r="J346">
        <v>177.1</v>
      </c>
      <c r="K346">
        <v>213.1</v>
      </c>
      <c r="L346">
        <v>167.3</v>
      </c>
      <c r="M346">
        <v>122.2</v>
      </c>
      <c r="N346">
        <v>189.7</v>
      </c>
      <c r="O346">
        <v>160.5</v>
      </c>
      <c r="P346">
        <v>188.9</v>
      </c>
      <c r="Q346">
        <v>180.4</v>
      </c>
      <c r="R346">
        <v>198.7</v>
      </c>
      <c r="S346">
        <v>173.7</v>
      </c>
      <c r="T346">
        <v>160</v>
      </c>
      <c r="U346">
        <v>171.6</v>
      </c>
      <c r="V346">
        <v>169</v>
      </c>
      <c r="W346">
        <v>178.4</v>
      </c>
      <c r="X346">
        <v>164.2</v>
      </c>
      <c r="Y346">
        <v>172.6</v>
      </c>
      <c r="Z346">
        <v>157.69999999999999</v>
      </c>
      <c r="AA346">
        <v>165.1</v>
      </c>
      <c r="AB346">
        <v>169.9</v>
      </c>
      <c r="AC346">
        <v>171.4</v>
      </c>
      <c r="AD346">
        <v>165.4</v>
      </c>
      <c r="AE346">
        <v>173.1</v>
      </c>
    </row>
    <row r="347" spans="1:31" x14ac:dyDescent="0.25">
      <c r="A347" t="s">
        <v>30</v>
      </c>
      <c r="B347">
        <v>2022</v>
      </c>
      <c r="C347" t="s">
        <v>42</v>
      </c>
      <c r="D347" s="5">
        <v>44805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175.5</v>
      </c>
      <c r="R347">
        <v>194.5</v>
      </c>
      <c r="S347">
        <v>184.7</v>
      </c>
      <c r="T347">
        <v>183.3</v>
      </c>
      <c r="U347">
        <v>184.5</v>
      </c>
      <c r="W347">
        <v>179.7</v>
      </c>
      <c r="X347">
        <v>173.6</v>
      </c>
      <c r="Y347">
        <v>180.2</v>
      </c>
      <c r="Z347">
        <v>166.9</v>
      </c>
      <c r="AA347">
        <v>170</v>
      </c>
      <c r="AB347">
        <v>176.2</v>
      </c>
      <c r="AC347">
        <v>170.8</v>
      </c>
      <c r="AD347">
        <v>173.1</v>
      </c>
      <c r="AE347">
        <v>176.4</v>
      </c>
    </row>
    <row r="348" spans="1:31" x14ac:dyDescent="0.25">
      <c r="A348" t="s">
        <v>33</v>
      </c>
      <c r="B348">
        <v>2022</v>
      </c>
      <c r="C348" t="s">
        <v>42</v>
      </c>
      <c r="D348" s="5">
        <v>44805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181.8</v>
      </c>
      <c r="R348">
        <v>199.7</v>
      </c>
      <c r="S348">
        <v>175</v>
      </c>
      <c r="T348">
        <v>161.69999999999999</v>
      </c>
      <c r="U348">
        <v>173</v>
      </c>
      <c r="V348">
        <v>169.5</v>
      </c>
      <c r="W348">
        <v>179.2</v>
      </c>
      <c r="X348">
        <v>165</v>
      </c>
      <c r="Y348">
        <v>173.8</v>
      </c>
      <c r="Z348">
        <v>158.19999999999999</v>
      </c>
      <c r="AA348">
        <v>165.8</v>
      </c>
      <c r="AB348">
        <v>170.9</v>
      </c>
      <c r="AC348">
        <v>171.1</v>
      </c>
      <c r="AD348">
        <v>166.1</v>
      </c>
      <c r="AE348">
        <v>174.1</v>
      </c>
    </row>
    <row r="349" spans="1:31" x14ac:dyDescent="0.25">
      <c r="A349" t="s">
        <v>34</v>
      </c>
      <c r="B349">
        <v>2022</v>
      </c>
      <c r="C349" t="s">
        <v>42</v>
      </c>
      <c r="D349" s="5">
        <v>44805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177.8</v>
      </c>
      <c r="R349">
        <v>195.9</v>
      </c>
      <c r="S349">
        <v>180.9</v>
      </c>
      <c r="T349">
        <v>174.3</v>
      </c>
      <c r="U349">
        <v>179.9</v>
      </c>
      <c r="V349">
        <v>169.5</v>
      </c>
      <c r="W349">
        <v>179.5</v>
      </c>
      <c r="X349">
        <v>169.5</v>
      </c>
      <c r="Y349">
        <v>177.8</v>
      </c>
      <c r="Z349">
        <v>162.30000000000001</v>
      </c>
      <c r="AA349">
        <v>167.6</v>
      </c>
      <c r="AB349">
        <v>173.1</v>
      </c>
      <c r="AC349">
        <v>170.9</v>
      </c>
      <c r="AD349">
        <v>169.7</v>
      </c>
      <c r="AE349">
        <v>175.3</v>
      </c>
    </row>
    <row r="350" spans="1:31" x14ac:dyDescent="0.25">
      <c r="A350" t="s">
        <v>30</v>
      </c>
      <c r="B350">
        <v>2022</v>
      </c>
      <c r="C350" t="s">
        <v>43</v>
      </c>
      <c r="D350" s="5">
        <v>44835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177.4</v>
      </c>
      <c r="R350">
        <v>194.9</v>
      </c>
      <c r="S350">
        <v>186.1</v>
      </c>
      <c r="T350">
        <v>184.4</v>
      </c>
      <c r="U350">
        <v>185.9</v>
      </c>
      <c r="W350">
        <v>180.8</v>
      </c>
      <c r="X350">
        <v>174.4</v>
      </c>
      <c r="Y350">
        <v>181.2</v>
      </c>
      <c r="Z350">
        <v>167.4</v>
      </c>
      <c r="AA350">
        <v>170.6</v>
      </c>
      <c r="AB350">
        <v>176.5</v>
      </c>
      <c r="AC350">
        <v>172</v>
      </c>
      <c r="AD350">
        <v>173.9</v>
      </c>
      <c r="AE350">
        <v>177.9</v>
      </c>
    </row>
    <row r="351" spans="1:31" x14ac:dyDescent="0.25">
      <c r="A351" t="s">
        <v>33</v>
      </c>
      <c r="B351">
        <v>2022</v>
      </c>
      <c r="C351" t="s">
        <v>43</v>
      </c>
      <c r="D351" s="5">
        <v>44835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183.3</v>
      </c>
      <c r="R351">
        <v>200.1</v>
      </c>
      <c r="S351">
        <v>175.5</v>
      </c>
      <c r="T351">
        <v>162.6</v>
      </c>
      <c r="U351">
        <v>173.6</v>
      </c>
      <c r="V351">
        <v>171.2</v>
      </c>
      <c r="W351">
        <v>180</v>
      </c>
      <c r="X351">
        <v>166</v>
      </c>
      <c r="Y351">
        <v>174.7</v>
      </c>
      <c r="Z351">
        <v>158.80000000000001</v>
      </c>
      <c r="AA351">
        <v>166.3</v>
      </c>
      <c r="AB351">
        <v>171.2</v>
      </c>
      <c r="AC351">
        <v>172.3</v>
      </c>
      <c r="AD351">
        <v>166.8</v>
      </c>
      <c r="AE351">
        <v>175.3</v>
      </c>
    </row>
    <row r="352" spans="1:31" x14ac:dyDescent="0.25">
      <c r="A352" t="s">
        <v>34</v>
      </c>
      <c r="B352">
        <v>2022</v>
      </c>
      <c r="C352" t="s">
        <v>43</v>
      </c>
      <c r="D352" s="5">
        <v>44835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179.6</v>
      </c>
      <c r="R352">
        <v>196.3</v>
      </c>
      <c r="S352">
        <v>181.9</v>
      </c>
      <c r="T352">
        <v>175.3</v>
      </c>
      <c r="U352">
        <v>181</v>
      </c>
      <c r="V352">
        <v>171.2</v>
      </c>
      <c r="W352">
        <v>180.5</v>
      </c>
      <c r="X352">
        <v>170.4</v>
      </c>
      <c r="Y352">
        <v>178.7</v>
      </c>
      <c r="Z352">
        <v>162.9</v>
      </c>
      <c r="AA352">
        <v>168.2</v>
      </c>
      <c r="AB352">
        <v>173.4</v>
      </c>
      <c r="AC352">
        <v>172.1</v>
      </c>
      <c r="AD352">
        <v>170.5</v>
      </c>
      <c r="AE352">
        <v>176.7</v>
      </c>
    </row>
    <row r="353" spans="1:31" x14ac:dyDescent="0.25">
      <c r="A353" t="s">
        <v>34</v>
      </c>
      <c r="B353">
        <v>2022</v>
      </c>
      <c r="C353" t="s">
        <v>44</v>
      </c>
      <c r="D353" s="5">
        <v>44866</v>
      </c>
      <c r="E353">
        <v>167.4</v>
      </c>
      <c r="F353">
        <v>209.4</v>
      </c>
      <c r="G353">
        <v>181.4</v>
      </c>
      <c r="H353">
        <v>172.3</v>
      </c>
      <c r="I353">
        <v>188.9</v>
      </c>
      <c r="J353">
        <v>160.69999999999999</v>
      </c>
      <c r="K353">
        <v>183.1</v>
      </c>
      <c r="L353">
        <v>170.5</v>
      </c>
      <c r="M353">
        <v>122.1</v>
      </c>
      <c r="N353">
        <v>202.8</v>
      </c>
      <c r="O353">
        <v>170.4</v>
      </c>
      <c r="P353">
        <v>189.5</v>
      </c>
      <c r="Q353">
        <v>178.3</v>
      </c>
      <c r="R353">
        <v>196.9</v>
      </c>
      <c r="S353">
        <v>183.1</v>
      </c>
      <c r="T353">
        <v>176.2</v>
      </c>
      <c r="U353">
        <v>182.1</v>
      </c>
      <c r="V353">
        <v>171.8</v>
      </c>
      <c r="W353">
        <v>181.3</v>
      </c>
      <c r="X353">
        <v>171.4</v>
      </c>
      <c r="Y353">
        <v>179.8</v>
      </c>
      <c r="Z353">
        <v>163</v>
      </c>
      <c r="AA353">
        <v>168.5</v>
      </c>
      <c r="AB353">
        <v>173.7</v>
      </c>
      <c r="AC353">
        <v>173.6</v>
      </c>
      <c r="AD353">
        <v>171.1</v>
      </c>
      <c r="AE353">
        <v>176.5</v>
      </c>
    </row>
    <row r="354" spans="1:31" x14ac:dyDescent="0.25">
      <c r="A354" t="s">
        <v>30</v>
      </c>
      <c r="B354">
        <v>2022</v>
      </c>
      <c r="C354" t="s">
        <v>44</v>
      </c>
      <c r="D354" s="5">
        <v>44866</v>
      </c>
      <c r="E354">
        <v>166.9</v>
      </c>
      <c r="F354">
        <v>207.2</v>
      </c>
      <c r="G354">
        <v>180.2</v>
      </c>
      <c r="H354">
        <v>172.3</v>
      </c>
      <c r="I354">
        <v>194</v>
      </c>
      <c r="J354">
        <v>159.1</v>
      </c>
      <c r="K354">
        <v>171.6</v>
      </c>
      <c r="L354">
        <v>170.2</v>
      </c>
      <c r="M354">
        <v>121.5</v>
      </c>
      <c r="N354">
        <v>204.8</v>
      </c>
      <c r="O354">
        <v>176.4</v>
      </c>
      <c r="P354">
        <v>186.9</v>
      </c>
      <c r="Q354">
        <v>176.6</v>
      </c>
      <c r="R354">
        <v>195.5</v>
      </c>
      <c r="S354">
        <v>187.2</v>
      </c>
      <c r="T354">
        <v>185.2</v>
      </c>
      <c r="U354">
        <v>186.9</v>
      </c>
      <c r="W354">
        <v>181.9</v>
      </c>
      <c r="X354">
        <v>175.5</v>
      </c>
      <c r="Y354">
        <v>182.3</v>
      </c>
      <c r="Z354">
        <v>167.5</v>
      </c>
      <c r="AA354">
        <v>170.8</v>
      </c>
      <c r="AB354">
        <v>176.9</v>
      </c>
      <c r="AC354">
        <v>173.4</v>
      </c>
      <c r="AD354">
        <v>174.6</v>
      </c>
      <c r="AE354">
        <v>177.8</v>
      </c>
    </row>
    <row r="355" spans="1:31" x14ac:dyDescent="0.25">
      <c r="A355" t="s">
        <v>33</v>
      </c>
      <c r="B355">
        <v>2022</v>
      </c>
      <c r="C355" t="s">
        <v>44</v>
      </c>
      <c r="D355" s="5">
        <v>44866</v>
      </c>
      <c r="E355">
        <v>168.4</v>
      </c>
      <c r="F355">
        <v>213.4</v>
      </c>
      <c r="G355">
        <v>183.2</v>
      </c>
      <c r="H355">
        <v>172.3</v>
      </c>
      <c r="I355">
        <v>180</v>
      </c>
      <c r="J355">
        <v>162.6</v>
      </c>
      <c r="K355">
        <v>205.5</v>
      </c>
      <c r="L355">
        <v>171</v>
      </c>
      <c r="M355">
        <v>123.4</v>
      </c>
      <c r="N355">
        <v>198.8</v>
      </c>
      <c r="O355">
        <v>162.1</v>
      </c>
      <c r="P355">
        <v>192.4</v>
      </c>
      <c r="Q355">
        <v>181.3</v>
      </c>
      <c r="R355">
        <v>200.6</v>
      </c>
      <c r="S355">
        <v>176.7</v>
      </c>
      <c r="T355">
        <v>163.5</v>
      </c>
      <c r="U355">
        <v>174.7</v>
      </c>
      <c r="V355">
        <v>171.8</v>
      </c>
      <c r="W355">
        <v>180.3</v>
      </c>
      <c r="X355">
        <v>166.9</v>
      </c>
      <c r="Y355">
        <v>175.8</v>
      </c>
      <c r="Z355">
        <v>158.9</v>
      </c>
      <c r="AA355">
        <v>166.7</v>
      </c>
      <c r="AB355">
        <v>171.5</v>
      </c>
      <c r="AC355">
        <v>173.8</v>
      </c>
      <c r="AD355">
        <v>167.4</v>
      </c>
      <c r="AE355">
        <v>174.1</v>
      </c>
    </row>
    <row r="356" spans="1:31" x14ac:dyDescent="0.25">
      <c r="A356" t="s">
        <v>30</v>
      </c>
      <c r="B356">
        <v>2022</v>
      </c>
      <c r="C356" t="s">
        <v>45</v>
      </c>
      <c r="D356" s="5">
        <v>44896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174.4</v>
      </c>
      <c r="R356">
        <v>195.9</v>
      </c>
      <c r="S356">
        <v>188.1</v>
      </c>
      <c r="T356">
        <v>185.9</v>
      </c>
      <c r="U356">
        <v>187.8</v>
      </c>
      <c r="W356">
        <v>182.8</v>
      </c>
      <c r="X356">
        <v>176.4</v>
      </c>
      <c r="Y356">
        <v>183.5</v>
      </c>
      <c r="Z356">
        <v>167.8</v>
      </c>
      <c r="AA356">
        <v>171.2</v>
      </c>
      <c r="AB356">
        <v>177.3</v>
      </c>
      <c r="AC356">
        <v>175.7</v>
      </c>
      <c r="AD356">
        <v>175.5</v>
      </c>
      <c r="AE356">
        <v>177.1</v>
      </c>
    </row>
    <row r="357" spans="1:31" x14ac:dyDescent="0.25">
      <c r="A357" t="s">
        <v>33</v>
      </c>
      <c r="B357">
        <v>2022</v>
      </c>
      <c r="C357" t="s">
        <v>45</v>
      </c>
      <c r="D357" s="5">
        <v>44896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178.6</v>
      </c>
      <c r="R357">
        <v>201.1</v>
      </c>
      <c r="S357">
        <v>177.7</v>
      </c>
      <c r="T357">
        <v>164.5</v>
      </c>
      <c r="U357">
        <v>175.7</v>
      </c>
      <c r="V357">
        <v>170.7</v>
      </c>
      <c r="W357">
        <v>180.6</v>
      </c>
      <c r="X357">
        <v>167.3</v>
      </c>
      <c r="Y357">
        <v>177.2</v>
      </c>
      <c r="Z357">
        <v>159.4</v>
      </c>
      <c r="AA357">
        <v>167.1</v>
      </c>
      <c r="AB357">
        <v>171.8</v>
      </c>
      <c r="AC357">
        <v>176</v>
      </c>
      <c r="AD357">
        <v>168.2</v>
      </c>
      <c r="AE357">
        <v>174.1</v>
      </c>
    </row>
    <row r="358" spans="1:31" x14ac:dyDescent="0.25">
      <c r="A358" t="s">
        <v>34</v>
      </c>
      <c r="B358">
        <v>2022</v>
      </c>
      <c r="C358" t="s">
        <v>45</v>
      </c>
      <c r="D358" s="5">
        <v>44896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175.9</v>
      </c>
      <c r="R358">
        <v>197.3</v>
      </c>
      <c r="S358">
        <v>184</v>
      </c>
      <c r="T358">
        <v>177</v>
      </c>
      <c r="U358">
        <v>183</v>
      </c>
      <c r="V358">
        <v>170.7</v>
      </c>
      <c r="W358">
        <v>182</v>
      </c>
      <c r="X358">
        <v>172.1</v>
      </c>
      <c r="Y358">
        <v>181.1</v>
      </c>
      <c r="Z358">
        <v>163.4</v>
      </c>
      <c r="AA358">
        <v>168.9</v>
      </c>
      <c r="AB358">
        <v>174.1</v>
      </c>
      <c r="AC358">
        <v>175.8</v>
      </c>
      <c r="AD358">
        <v>172</v>
      </c>
      <c r="AE358">
        <v>175.7</v>
      </c>
    </row>
    <row r="359" spans="1:31" x14ac:dyDescent="0.25">
      <c r="A359" t="s">
        <v>30</v>
      </c>
      <c r="B359">
        <v>2023</v>
      </c>
      <c r="C359" t="s">
        <v>31</v>
      </c>
      <c r="D359" s="5">
        <v>44927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175</v>
      </c>
      <c r="R359">
        <v>196.9</v>
      </c>
      <c r="S359">
        <v>189</v>
      </c>
      <c r="T359">
        <v>186.3</v>
      </c>
      <c r="U359">
        <v>188.6</v>
      </c>
      <c r="W359">
        <v>183.2</v>
      </c>
      <c r="X359">
        <v>177.2</v>
      </c>
      <c r="Y359">
        <v>184.7</v>
      </c>
      <c r="Z359">
        <v>168.2</v>
      </c>
      <c r="AA359">
        <v>171.8</v>
      </c>
      <c r="AB359">
        <v>177.8</v>
      </c>
      <c r="AC359">
        <v>178.4</v>
      </c>
      <c r="AD359">
        <v>176.5</v>
      </c>
      <c r="AE359">
        <v>177.8</v>
      </c>
    </row>
    <row r="360" spans="1:31" x14ac:dyDescent="0.25">
      <c r="A360" t="s">
        <v>33</v>
      </c>
      <c r="B360">
        <v>2023</v>
      </c>
      <c r="C360" t="s">
        <v>31</v>
      </c>
      <c r="D360" s="5">
        <v>44927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179.5</v>
      </c>
      <c r="R360">
        <v>201.6</v>
      </c>
      <c r="S360">
        <v>178.7</v>
      </c>
      <c r="T360">
        <v>165.3</v>
      </c>
      <c r="U360">
        <v>176.6</v>
      </c>
      <c r="V360">
        <v>172.1</v>
      </c>
      <c r="W360">
        <v>180.1</v>
      </c>
      <c r="X360">
        <v>168</v>
      </c>
      <c r="Y360">
        <v>178.5</v>
      </c>
      <c r="Z360">
        <v>159.5</v>
      </c>
      <c r="AA360">
        <v>167.8</v>
      </c>
      <c r="AB360">
        <v>171.8</v>
      </c>
      <c r="AC360">
        <v>178.8</v>
      </c>
      <c r="AD360">
        <v>168.9</v>
      </c>
      <c r="AE360">
        <v>174.9</v>
      </c>
    </row>
    <row r="361" spans="1:31" x14ac:dyDescent="0.25">
      <c r="A361" t="s">
        <v>34</v>
      </c>
      <c r="B361">
        <v>2023</v>
      </c>
      <c r="C361" t="s">
        <v>31</v>
      </c>
      <c r="D361" s="5">
        <v>44927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176.7</v>
      </c>
      <c r="R361">
        <v>198.2</v>
      </c>
      <c r="S361">
        <v>184.9</v>
      </c>
      <c r="T361">
        <v>177.6</v>
      </c>
      <c r="U361">
        <v>183.8</v>
      </c>
      <c r="V361">
        <v>172.1</v>
      </c>
      <c r="W361">
        <v>182</v>
      </c>
      <c r="X361">
        <v>172.9</v>
      </c>
      <c r="Y361">
        <v>182.3</v>
      </c>
      <c r="Z361">
        <v>163.6</v>
      </c>
      <c r="AA361">
        <v>169.5</v>
      </c>
      <c r="AB361">
        <v>174.3</v>
      </c>
      <c r="AC361">
        <v>178.6</v>
      </c>
      <c r="AD361">
        <v>172.8</v>
      </c>
      <c r="AE361">
        <v>176.5</v>
      </c>
    </row>
    <row r="362" spans="1:31" x14ac:dyDescent="0.25">
      <c r="A362" t="s">
        <v>33</v>
      </c>
      <c r="B362">
        <v>2023</v>
      </c>
      <c r="C362" t="s">
        <v>35</v>
      </c>
      <c r="D362" s="5">
        <v>44958</v>
      </c>
      <c r="E362">
        <v>174.7</v>
      </c>
      <c r="F362">
        <v>212.2</v>
      </c>
      <c r="G362">
        <v>177.2</v>
      </c>
      <c r="H362">
        <v>177.9</v>
      </c>
      <c r="I362">
        <v>172.2</v>
      </c>
      <c r="J362">
        <v>172.1</v>
      </c>
      <c r="K362">
        <v>175.8</v>
      </c>
      <c r="L362">
        <v>172.2</v>
      </c>
      <c r="M362">
        <v>121.9</v>
      </c>
      <c r="N362">
        <v>204.8</v>
      </c>
      <c r="O362">
        <v>164.9</v>
      </c>
      <c r="P362">
        <v>196.6</v>
      </c>
      <c r="Q362">
        <v>180.7</v>
      </c>
      <c r="R362">
        <v>202.7</v>
      </c>
      <c r="S362">
        <v>180.3</v>
      </c>
      <c r="T362">
        <v>167</v>
      </c>
      <c r="U362">
        <v>178.2</v>
      </c>
      <c r="V362">
        <v>173.5</v>
      </c>
      <c r="W362">
        <v>182.8</v>
      </c>
      <c r="X362">
        <v>169.2</v>
      </c>
      <c r="Y362">
        <v>180.8</v>
      </c>
      <c r="Z362">
        <v>159.80000000000001</v>
      </c>
      <c r="AA362">
        <v>168.4</v>
      </c>
      <c r="AB362">
        <v>172.5</v>
      </c>
      <c r="AC362">
        <v>181.4</v>
      </c>
      <c r="AD362">
        <v>170</v>
      </c>
      <c r="AE362">
        <v>176.3</v>
      </c>
    </row>
    <row r="363" spans="1:31" x14ac:dyDescent="0.25">
      <c r="A363" t="s">
        <v>30</v>
      </c>
      <c r="B363">
        <v>2023</v>
      </c>
      <c r="C363" t="s">
        <v>35</v>
      </c>
      <c r="D363" s="5">
        <v>44958</v>
      </c>
      <c r="E363">
        <v>174.2</v>
      </c>
      <c r="F363">
        <v>205.2</v>
      </c>
      <c r="G363">
        <v>173.9</v>
      </c>
      <c r="H363">
        <v>177</v>
      </c>
      <c r="I363">
        <v>183.4</v>
      </c>
      <c r="J363">
        <v>167.2</v>
      </c>
      <c r="K363">
        <v>140.9</v>
      </c>
      <c r="L363">
        <v>170.4</v>
      </c>
      <c r="M363">
        <v>119.1</v>
      </c>
      <c r="N363">
        <v>212.1</v>
      </c>
      <c r="O363">
        <v>177.6</v>
      </c>
      <c r="P363">
        <v>189.9</v>
      </c>
      <c r="Q363">
        <v>174.8</v>
      </c>
      <c r="R363">
        <v>198.3</v>
      </c>
      <c r="S363">
        <v>190</v>
      </c>
      <c r="T363">
        <v>187</v>
      </c>
      <c r="U363">
        <v>189.6</v>
      </c>
      <c r="W363">
        <v>181.6</v>
      </c>
      <c r="X363">
        <v>178.6</v>
      </c>
      <c r="Y363">
        <v>186.6</v>
      </c>
      <c r="Z363">
        <v>169</v>
      </c>
      <c r="AA363">
        <v>172.8</v>
      </c>
      <c r="AB363">
        <v>178.5</v>
      </c>
      <c r="AC363">
        <v>180.7</v>
      </c>
      <c r="AD363">
        <v>177.9</v>
      </c>
      <c r="AE363">
        <v>178</v>
      </c>
    </row>
    <row r="364" spans="1:31" x14ac:dyDescent="0.25">
      <c r="A364" t="s">
        <v>34</v>
      </c>
      <c r="B364">
        <v>2023</v>
      </c>
      <c r="C364" t="s">
        <v>35</v>
      </c>
      <c r="D364" s="5">
        <v>44958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177</v>
      </c>
      <c r="R364">
        <v>199.5</v>
      </c>
      <c r="S364">
        <v>186.2</v>
      </c>
      <c r="T364">
        <v>178.7</v>
      </c>
      <c r="U364">
        <v>185.1</v>
      </c>
      <c r="V364">
        <v>173.5</v>
      </c>
      <c r="W364">
        <v>182.1</v>
      </c>
      <c r="X364">
        <v>174.2</v>
      </c>
      <c r="Y364">
        <v>184.4</v>
      </c>
      <c r="Z364">
        <v>164.2</v>
      </c>
      <c r="AA364">
        <v>170.3</v>
      </c>
      <c r="AB364">
        <v>175</v>
      </c>
      <c r="AC364">
        <v>181</v>
      </c>
      <c r="AD364">
        <v>174.1</v>
      </c>
      <c r="AE364">
        <v>177.2</v>
      </c>
    </row>
    <row r="365" spans="1:31" x14ac:dyDescent="0.25">
      <c r="A365" t="s">
        <v>33</v>
      </c>
      <c r="B365">
        <v>2023</v>
      </c>
      <c r="C365" t="s">
        <v>36</v>
      </c>
      <c r="D365" s="5">
        <v>44986</v>
      </c>
      <c r="E365">
        <v>174.7</v>
      </c>
      <c r="F365">
        <v>212.2</v>
      </c>
      <c r="G365">
        <v>177.2</v>
      </c>
      <c r="H365">
        <v>177.9</v>
      </c>
      <c r="I365">
        <v>172.2</v>
      </c>
      <c r="J365">
        <v>172.1</v>
      </c>
      <c r="K365">
        <v>175.9</v>
      </c>
      <c r="L365">
        <v>172.2</v>
      </c>
      <c r="M365">
        <v>121.9</v>
      </c>
      <c r="N365">
        <v>204.8</v>
      </c>
      <c r="O365">
        <v>164.9</v>
      </c>
      <c r="P365">
        <v>196.6</v>
      </c>
      <c r="Q365">
        <v>180.8</v>
      </c>
      <c r="R365">
        <v>202.7</v>
      </c>
      <c r="S365">
        <v>180.2</v>
      </c>
      <c r="T365">
        <v>167</v>
      </c>
      <c r="U365">
        <v>178.2</v>
      </c>
      <c r="V365">
        <v>173.5</v>
      </c>
      <c r="W365">
        <v>182.6</v>
      </c>
      <c r="X365">
        <v>169.2</v>
      </c>
      <c r="Y365">
        <v>180.8</v>
      </c>
      <c r="Z365">
        <v>159.80000000000001</v>
      </c>
      <c r="AA365">
        <v>168.4</v>
      </c>
      <c r="AB365">
        <v>172.5</v>
      </c>
      <c r="AC365">
        <v>181.5</v>
      </c>
      <c r="AD365">
        <v>170</v>
      </c>
      <c r="AE365">
        <v>176.3</v>
      </c>
    </row>
    <row r="366" spans="1:31" x14ac:dyDescent="0.25">
      <c r="A366" t="s">
        <v>30</v>
      </c>
      <c r="B366">
        <v>2023</v>
      </c>
      <c r="C366" t="s">
        <v>36</v>
      </c>
      <c r="D366" s="5">
        <v>44986</v>
      </c>
      <c r="E366">
        <v>174.3</v>
      </c>
      <c r="F366">
        <v>205.2</v>
      </c>
      <c r="G366">
        <v>173.9</v>
      </c>
      <c r="H366">
        <v>177</v>
      </c>
      <c r="I366">
        <v>183.3</v>
      </c>
      <c r="J366">
        <v>167.2</v>
      </c>
      <c r="K366">
        <v>140.9</v>
      </c>
      <c r="L366">
        <v>170.5</v>
      </c>
      <c r="M366">
        <v>119.1</v>
      </c>
      <c r="N366">
        <v>212.1</v>
      </c>
      <c r="O366">
        <v>177.6</v>
      </c>
      <c r="P366">
        <v>189.9</v>
      </c>
      <c r="Q366">
        <v>174.8</v>
      </c>
      <c r="R366">
        <v>198.4</v>
      </c>
      <c r="S366">
        <v>190</v>
      </c>
      <c r="T366">
        <v>187</v>
      </c>
      <c r="U366">
        <v>189.6</v>
      </c>
      <c r="W366">
        <v>181.4</v>
      </c>
      <c r="X366">
        <v>178.6</v>
      </c>
      <c r="Y366">
        <v>186.6</v>
      </c>
      <c r="Z366">
        <v>169</v>
      </c>
      <c r="AA366">
        <v>172.8</v>
      </c>
      <c r="AB366">
        <v>178.5</v>
      </c>
      <c r="AC366">
        <v>180.7</v>
      </c>
      <c r="AD366">
        <v>177.9</v>
      </c>
      <c r="AE366">
        <v>178</v>
      </c>
    </row>
    <row r="367" spans="1:31" x14ac:dyDescent="0.25">
      <c r="A367" t="s">
        <v>34</v>
      </c>
      <c r="B367">
        <v>2023</v>
      </c>
      <c r="C367" t="s">
        <v>36</v>
      </c>
      <c r="D367" s="5">
        <v>44986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>
        <v>199.5</v>
      </c>
      <c r="S367">
        <v>186.1</v>
      </c>
      <c r="T367">
        <v>178.7</v>
      </c>
      <c r="U367">
        <v>185.1</v>
      </c>
      <c r="V367">
        <v>173.5</v>
      </c>
      <c r="W367">
        <v>181.9</v>
      </c>
      <c r="X367">
        <v>174.2</v>
      </c>
      <c r="Y367">
        <v>184.4</v>
      </c>
      <c r="Z367">
        <v>164.2</v>
      </c>
      <c r="AA367">
        <v>170.3</v>
      </c>
      <c r="AB367">
        <v>175</v>
      </c>
      <c r="AC367">
        <v>181</v>
      </c>
      <c r="AD367">
        <v>174.1</v>
      </c>
      <c r="AE367">
        <v>177.2</v>
      </c>
    </row>
    <row r="368" spans="1:31" x14ac:dyDescent="0.25">
      <c r="A368" t="s">
        <v>33</v>
      </c>
      <c r="B368">
        <v>2023</v>
      </c>
      <c r="C368" t="s">
        <v>37</v>
      </c>
      <c r="D368" s="5">
        <v>45017</v>
      </c>
      <c r="E368">
        <v>174.8</v>
      </c>
      <c r="F368">
        <v>213.7</v>
      </c>
      <c r="G368">
        <v>172.4</v>
      </c>
      <c r="H368">
        <v>178.8</v>
      </c>
      <c r="I368">
        <v>168.7</v>
      </c>
      <c r="J368">
        <v>179.2</v>
      </c>
      <c r="K368">
        <v>179.9</v>
      </c>
      <c r="L368">
        <v>174.7</v>
      </c>
      <c r="M368">
        <v>123.1</v>
      </c>
      <c r="N368">
        <v>207.8</v>
      </c>
      <c r="O368">
        <v>165.5</v>
      </c>
      <c r="P368">
        <v>197</v>
      </c>
      <c r="Q368">
        <v>182.1</v>
      </c>
      <c r="R368">
        <v>203.5</v>
      </c>
      <c r="S368">
        <v>181</v>
      </c>
      <c r="T368">
        <v>167.7</v>
      </c>
      <c r="U368">
        <v>178.9</v>
      </c>
      <c r="V368">
        <v>175.2</v>
      </c>
      <c r="W368">
        <v>182.1</v>
      </c>
      <c r="X368">
        <v>169.6</v>
      </c>
      <c r="Y368">
        <v>181.5</v>
      </c>
      <c r="Z368">
        <v>160.1</v>
      </c>
      <c r="AA368">
        <v>168.8</v>
      </c>
      <c r="AB368">
        <v>174.2</v>
      </c>
      <c r="AC368">
        <v>184.4</v>
      </c>
      <c r="AD368">
        <v>170.9</v>
      </c>
      <c r="AE368">
        <v>177.4</v>
      </c>
    </row>
    <row r="369" spans="1:31" x14ac:dyDescent="0.25">
      <c r="A369" t="s">
        <v>30</v>
      </c>
      <c r="B369">
        <v>2023</v>
      </c>
      <c r="C369" t="s">
        <v>37</v>
      </c>
      <c r="D369" s="5">
        <v>45017</v>
      </c>
      <c r="E369">
        <v>173.3</v>
      </c>
      <c r="F369">
        <v>206.9</v>
      </c>
      <c r="G369">
        <v>167.9</v>
      </c>
      <c r="H369">
        <v>178.2</v>
      </c>
      <c r="I369">
        <v>178.5</v>
      </c>
      <c r="J369">
        <v>173.7</v>
      </c>
      <c r="K369">
        <v>142.80000000000001</v>
      </c>
      <c r="L369">
        <v>172.8</v>
      </c>
      <c r="M369">
        <v>120.4</v>
      </c>
      <c r="N369">
        <v>215.5</v>
      </c>
      <c r="O369">
        <v>178.2</v>
      </c>
      <c r="P369">
        <v>190.5</v>
      </c>
      <c r="Q369">
        <v>175.5</v>
      </c>
      <c r="R369">
        <v>199.5</v>
      </c>
      <c r="S369">
        <v>190.7</v>
      </c>
      <c r="T369">
        <v>187.3</v>
      </c>
      <c r="U369">
        <v>190.2</v>
      </c>
      <c r="W369">
        <v>181.5</v>
      </c>
      <c r="X369">
        <v>179.1</v>
      </c>
      <c r="Y369">
        <v>187.2</v>
      </c>
      <c r="Z369">
        <v>169.4</v>
      </c>
      <c r="AA369">
        <v>173.2</v>
      </c>
      <c r="AB369">
        <v>179.4</v>
      </c>
      <c r="AC369">
        <v>183.8</v>
      </c>
      <c r="AD369">
        <v>178.9</v>
      </c>
      <c r="AE369">
        <v>178.8</v>
      </c>
    </row>
    <row r="370" spans="1:31" x14ac:dyDescent="0.25">
      <c r="A370" t="s">
        <v>34</v>
      </c>
      <c r="B370">
        <v>2023</v>
      </c>
      <c r="C370" t="s">
        <v>37</v>
      </c>
      <c r="D370" s="5">
        <v>45017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177.9</v>
      </c>
      <c r="R370">
        <v>200.6</v>
      </c>
      <c r="S370">
        <v>186.9</v>
      </c>
      <c r="T370">
        <v>179.2</v>
      </c>
      <c r="U370">
        <v>185.7</v>
      </c>
      <c r="V370">
        <v>175.2</v>
      </c>
      <c r="W370">
        <v>181.7</v>
      </c>
      <c r="X370">
        <v>174.6</v>
      </c>
      <c r="Y370">
        <v>185</v>
      </c>
      <c r="Z370">
        <v>164.5</v>
      </c>
      <c r="AA370">
        <v>170.7</v>
      </c>
      <c r="AB370">
        <v>176.4</v>
      </c>
      <c r="AC370">
        <v>184</v>
      </c>
      <c r="AD370">
        <v>175</v>
      </c>
      <c r="AE370">
        <v>178.1</v>
      </c>
    </row>
    <row r="371" spans="1:31" x14ac:dyDescent="0.25">
      <c r="A371" t="s">
        <v>33</v>
      </c>
      <c r="B371">
        <v>2023</v>
      </c>
      <c r="C371" t="s">
        <v>38</v>
      </c>
      <c r="D371" s="5">
        <v>45047</v>
      </c>
      <c r="E371">
        <v>174.7</v>
      </c>
      <c r="F371">
        <v>219.4</v>
      </c>
      <c r="G371">
        <v>176.7</v>
      </c>
      <c r="H371">
        <v>179.4</v>
      </c>
      <c r="I371">
        <v>164.4</v>
      </c>
      <c r="J371">
        <v>175.8</v>
      </c>
      <c r="K371">
        <v>185</v>
      </c>
      <c r="L371">
        <v>176.9</v>
      </c>
      <c r="M371">
        <v>124.2</v>
      </c>
      <c r="N371">
        <v>211.9</v>
      </c>
      <c r="O371">
        <v>165.9</v>
      </c>
      <c r="P371">
        <v>197.7</v>
      </c>
      <c r="Q371">
        <v>183.1</v>
      </c>
      <c r="R371">
        <v>204.2</v>
      </c>
      <c r="S371">
        <v>181.3</v>
      </c>
      <c r="T371">
        <v>168.1</v>
      </c>
      <c r="U371">
        <v>179.3</v>
      </c>
      <c r="V371">
        <v>175.6</v>
      </c>
      <c r="W371">
        <v>183.4</v>
      </c>
      <c r="X371">
        <v>170.1</v>
      </c>
      <c r="Y371">
        <v>182.2</v>
      </c>
      <c r="Z371">
        <v>160.4</v>
      </c>
      <c r="AA371">
        <v>169.2</v>
      </c>
      <c r="AB371">
        <v>174.8</v>
      </c>
      <c r="AC371">
        <v>185.6</v>
      </c>
      <c r="AD371">
        <v>171.6</v>
      </c>
      <c r="AE371">
        <v>178.2</v>
      </c>
    </row>
    <row r="372" spans="1:31" x14ac:dyDescent="0.25">
      <c r="A372" t="s">
        <v>30</v>
      </c>
      <c r="B372">
        <v>2023</v>
      </c>
      <c r="C372" t="s">
        <v>38</v>
      </c>
      <c r="D372" s="5">
        <v>45047</v>
      </c>
      <c r="E372">
        <v>173.2</v>
      </c>
      <c r="F372">
        <v>211.5</v>
      </c>
      <c r="G372">
        <v>171</v>
      </c>
      <c r="H372">
        <v>179.6</v>
      </c>
      <c r="I372">
        <v>173.3</v>
      </c>
      <c r="J372">
        <v>169</v>
      </c>
      <c r="K372">
        <v>148.69999999999999</v>
      </c>
      <c r="L372">
        <v>174.9</v>
      </c>
      <c r="M372">
        <v>121.9</v>
      </c>
      <c r="N372">
        <v>221</v>
      </c>
      <c r="O372">
        <v>178.7</v>
      </c>
      <c r="P372">
        <v>191.1</v>
      </c>
      <c r="Q372">
        <v>176.8</v>
      </c>
      <c r="R372">
        <v>199.9</v>
      </c>
      <c r="S372">
        <v>191.2</v>
      </c>
      <c r="T372">
        <v>187.9</v>
      </c>
      <c r="U372">
        <v>190.8</v>
      </c>
      <c r="W372">
        <v>182.5</v>
      </c>
      <c r="X372">
        <v>179.8</v>
      </c>
      <c r="Y372">
        <v>187.8</v>
      </c>
      <c r="Z372">
        <v>169.7</v>
      </c>
      <c r="AA372">
        <v>173.8</v>
      </c>
      <c r="AB372">
        <v>180.3</v>
      </c>
      <c r="AC372">
        <v>184.9</v>
      </c>
      <c r="AD372">
        <v>179.5</v>
      </c>
      <c r="AE372">
        <v>179.8</v>
      </c>
    </row>
    <row r="373" spans="1:31" x14ac:dyDescent="0.25">
      <c r="A373" t="s">
        <v>34</v>
      </c>
      <c r="B373">
        <v>2023</v>
      </c>
      <c r="C373" t="s">
        <v>38</v>
      </c>
      <c r="D373" s="5">
        <v>45047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179.1</v>
      </c>
      <c r="R373">
        <v>201</v>
      </c>
      <c r="S373">
        <v>187.3</v>
      </c>
      <c r="T373">
        <v>179.7</v>
      </c>
      <c r="U373">
        <v>186.2</v>
      </c>
      <c r="V373">
        <v>175.6</v>
      </c>
      <c r="W373">
        <v>182.8</v>
      </c>
      <c r="X373">
        <v>175.2</v>
      </c>
      <c r="Y373">
        <v>185.7</v>
      </c>
      <c r="Z373">
        <v>164.8</v>
      </c>
      <c r="AA373">
        <v>171.2</v>
      </c>
      <c r="AB373">
        <v>177.1</v>
      </c>
      <c r="AC373">
        <v>185.2</v>
      </c>
      <c r="AD373">
        <v>175.7</v>
      </c>
      <c r="AE373">
        <v>179.1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7493-142F-44F0-9B71-076390B13D99}">
  <dimension ref="A1:AE14"/>
  <sheetViews>
    <sheetView zoomScale="90" zoomScaleNormal="90" workbookViewId="0">
      <selection activeCell="D8" sqref="D8"/>
    </sheetView>
  </sheetViews>
  <sheetFormatPr defaultRowHeight="13.2" x14ac:dyDescent="0.25"/>
  <cols>
    <col min="1" max="1" width="11.21875" bestFit="1" customWidth="1"/>
    <col min="4" max="4" width="10.33203125" bestFit="1" customWidth="1"/>
    <col min="5" max="5" width="23.88671875" bestFit="1" customWidth="1"/>
    <col min="6" max="6" width="12.5546875" bestFit="1" customWidth="1"/>
    <col min="7" max="7" width="14.44140625" bestFit="1" customWidth="1"/>
    <col min="31" max="31" width="13.109375" bestFit="1" customWidth="1"/>
  </cols>
  <sheetData>
    <row r="1" spans="1:31" ht="13.8" thickBot="1" x14ac:dyDescent="0.3">
      <c r="A1" s="2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4" t="s">
        <v>29</v>
      </c>
    </row>
    <row r="2" spans="1:31" ht="13.8" thickTop="1" x14ac:dyDescent="0.25">
      <c r="A2" s="6" t="s">
        <v>34</v>
      </c>
      <c r="B2" s="7">
        <v>2023</v>
      </c>
      <c r="C2" s="7" t="s">
        <v>38</v>
      </c>
      <c r="D2" s="8">
        <v>45047</v>
      </c>
      <c r="E2" s="7">
        <v>173.7</v>
      </c>
      <c r="F2" s="7">
        <v>214.3</v>
      </c>
      <c r="G2" s="7">
        <v>173.2</v>
      </c>
      <c r="H2" s="7">
        <v>179.5</v>
      </c>
      <c r="I2" s="7">
        <v>170</v>
      </c>
      <c r="J2" s="7">
        <v>172.2</v>
      </c>
      <c r="K2" s="7">
        <v>161</v>
      </c>
      <c r="L2" s="7">
        <v>175.6</v>
      </c>
      <c r="M2" s="7">
        <v>122.7</v>
      </c>
      <c r="N2" s="7">
        <v>218</v>
      </c>
      <c r="O2" s="7">
        <v>173.4</v>
      </c>
      <c r="P2" s="7">
        <v>194.2</v>
      </c>
      <c r="Q2" s="7">
        <v>179.1</v>
      </c>
      <c r="R2" s="7">
        <v>201</v>
      </c>
      <c r="S2" s="7">
        <v>187.3</v>
      </c>
      <c r="T2" s="7">
        <v>179.7</v>
      </c>
      <c r="U2" s="7">
        <v>186.2</v>
      </c>
      <c r="V2" s="7">
        <v>175.6</v>
      </c>
      <c r="W2" s="7">
        <v>182.8</v>
      </c>
      <c r="X2" s="7">
        <v>175.2</v>
      </c>
      <c r="Y2" s="7">
        <v>185.7</v>
      </c>
      <c r="Z2" s="7">
        <v>164.8</v>
      </c>
      <c r="AA2" s="7">
        <v>171.2</v>
      </c>
      <c r="AB2" s="7">
        <v>177.1</v>
      </c>
      <c r="AC2" s="7">
        <v>185.2</v>
      </c>
      <c r="AD2" s="7">
        <v>175.7</v>
      </c>
      <c r="AE2" s="9">
        <v>179.1</v>
      </c>
    </row>
    <row r="4" spans="1:31" ht="13.8" thickBot="1" x14ac:dyDescent="0.3"/>
    <row r="5" spans="1:31" ht="13.8" thickBot="1" x14ac:dyDescent="0.3">
      <c r="E5" s="20" t="s">
        <v>49</v>
      </c>
      <c r="F5" s="21" t="s">
        <v>51</v>
      </c>
      <c r="G5" s="22" t="s">
        <v>52</v>
      </c>
    </row>
    <row r="6" spans="1:31" x14ac:dyDescent="0.25">
      <c r="E6" s="17" t="s">
        <v>56</v>
      </c>
      <c r="F6" s="15">
        <f>R2</f>
        <v>201</v>
      </c>
      <c r="G6" s="16">
        <f>F6/SUM($F$6:$F$13)*100</f>
        <v>13.91212061785504</v>
      </c>
    </row>
    <row r="7" spans="1:31" x14ac:dyDescent="0.25">
      <c r="E7" s="18" t="s">
        <v>23</v>
      </c>
      <c r="F7" s="10">
        <f>Y2</f>
        <v>185.7</v>
      </c>
      <c r="G7" s="12">
        <f t="shared" ref="G7:G13" si="0">F7/SUM($F$6:$F$13)*100</f>
        <v>12.853138302167565</v>
      </c>
    </row>
    <row r="8" spans="1:31" x14ac:dyDescent="0.25">
      <c r="E8" s="18" t="s">
        <v>53</v>
      </c>
      <c r="F8" s="10">
        <f>AVERAGE(S2:T2)</f>
        <v>183.5</v>
      </c>
      <c r="G8" s="12">
        <f t="shared" si="0"/>
        <v>12.700866335205967</v>
      </c>
    </row>
    <row r="9" spans="1:31" x14ac:dyDescent="0.25">
      <c r="E9" s="18" t="s">
        <v>58</v>
      </c>
      <c r="F9" s="10">
        <f>AVERAGE(AC2:AD2)</f>
        <v>180.45</v>
      </c>
      <c r="G9" s="12">
        <f t="shared" si="0"/>
        <v>12.489762017372845</v>
      </c>
    </row>
    <row r="10" spans="1:31" x14ac:dyDescent="0.25">
      <c r="E10" s="18" t="s">
        <v>57</v>
      </c>
      <c r="F10" s="11">
        <f>AVERAGE(V2:X2)</f>
        <v>177.86666666666665</v>
      </c>
      <c r="G10" s="12">
        <f t="shared" si="0"/>
        <v>12.310957813743695</v>
      </c>
    </row>
    <row r="11" spans="1:31" x14ac:dyDescent="0.25">
      <c r="E11" s="18" t="s">
        <v>50</v>
      </c>
      <c r="F11" s="11">
        <f>AVERAGE(E2:P2)</f>
        <v>177.31666666666669</v>
      </c>
      <c r="G11" s="12">
        <f t="shared" si="0"/>
        <v>12.2728898220033</v>
      </c>
    </row>
    <row r="12" spans="1:31" x14ac:dyDescent="0.25">
      <c r="E12" s="18" t="s">
        <v>55</v>
      </c>
      <c r="F12" s="10">
        <f>AVERAGE(AA2:AB2)</f>
        <v>174.14999999999998</v>
      </c>
      <c r="G12" s="12">
        <f t="shared" si="0"/>
        <v>12.053710475619178</v>
      </c>
    </row>
    <row r="13" spans="1:31" x14ac:dyDescent="0.25">
      <c r="E13" s="18" t="s">
        <v>54</v>
      </c>
      <c r="F13" s="10">
        <f>Z2</f>
        <v>164.8</v>
      </c>
      <c r="G13" s="12">
        <f t="shared" si="0"/>
        <v>11.406554616032391</v>
      </c>
    </row>
    <row r="14" spans="1:31" ht="13.8" thickBot="1" x14ac:dyDescent="0.3">
      <c r="E14" s="19" t="s">
        <v>59</v>
      </c>
      <c r="F14" s="13">
        <f>AE2</f>
        <v>179.1</v>
      </c>
      <c r="G14" s="14">
        <f>SUM(G6:G13)</f>
        <v>99.999999999999986</v>
      </c>
    </row>
  </sheetData>
  <sortState xmlns:xlrd2="http://schemas.microsoft.com/office/spreadsheetml/2017/richdata2" ref="E6:G13">
    <sortCondition descending="1" ref="G6:G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6C61-E025-40D7-ADD1-32B84B67AC77}">
  <dimension ref="A1:H77"/>
  <sheetViews>
    <sheetView zoomScale="90" zoomScaleNormal="90" workbookViewId="0">
      <selection activeCell="H14" sqref="H14"/>
    </sheetView>
  </sheetViews>
  <sheetFormatPr defaultRowHeight="13.2" x14ac:dyDescent="0.25"/>
  <cols>
    <col min="1" max="1" width="11.21875" bestFit="1" customWidth="1"/>
    <col min="2" max="2" width="5" bestFit="1" customWidth="1"/>
    <col min="3" max="3" width="9.77734375" bestFit="1" customWidth="1"/>
    <col min="4" max="4" width="13.33203125" bestFit="1" customWidth="1"/>
    <col min="6" max="6" width="17.44140625" customWidth="1"/>
    <col min="7" max="7" width="11.6640625" bestFit="1" customWidth="1"/>
    <col min="8" max="8" width="14.21875" bestFit="1" customWidth="1"/>
  </cols>
  <sheetData>
    <row r="1" spans="1:8" ht="13.8" thickBot="1" x14ac:dyDescent="0.3">
      <c r="A1" s="2" t="s">
        <v>0</v>
      </c>
      <c r="B1" s="3" t="s">
        <v>1</v>
      </c>
      <c r="C1" s="3" t="s">
        <v>2</v>
      </c>
      <c r="D1" s="4" t="s">
        <v>29</v>
      </c>
    </row>
    <row r="2" spans="1:8" ht="13.8" thickTop="1" x14ac:dyDescent="0.25">
      <c r="A2" s="25" t="s">
        <v>34</v>
      </c>
      <c r="B2" s="26">
        <v>2017</v>
      </c>
      <c r="C2" s="26" t="s">
        <v>31</v>
      </c>
      <c r="D2" s="31">
        <v>130.30000000000001</v>
      </c>
    </row>
    <row r="3" spans="1:8" x14ac:dyDescent="0.25">
      <c r="A3" s="27" t="s">
        <v>34</v>
      </c>
      <c r="B3" s="28">
        <v>2017</v>
      </c>
      <c r="C3" s="28" t="s">
        <v>35</v>
      </c>
      <c r="D3" s="32">
        <v>130.6</v>
      </c>
      <c r="F3" s="24" t="s">
        <v>61</v>
      </c>
      <c r="G3" s="24" t="s">
        <v>60</v>
      </c>
      <c r="H3" s="24" t="s">
        <v>62</v>
      </c>
    </row>
    <row r="4" spans="1:8" x14ac:dyDescent="0.25">
      <c r="A4" s="25" t="s">
        <v>34</v>
      </c>
      <c r="B4" s="26">
        <v>2017</v>
      </c>
      <c r="C4" s="26" t="s">
        <v>36</v>
      </c>
      <c r="D4" s="31">
        <v>130.9</v>
      </c>
      <c r="F4" s="10">
        <v>2017</v>
      </c>
      <c r="G4" s="23">
        <f>AVERAGEIFS($D2:$D77,$B2:$B77,$F4,$A2:$A77,"Rural+Urban")</f>
        <v>133.5</v>
      </c>
      <c r="H4" s="10"/>
    </row>
    <row r="5" spans="1:8" x14ac:dyDescent="0.25">
      <c r="A5" s="27" t="s">
        <v>34</v>
      </c>
      <c r="B5" s="28">
        <v>2017</v>
      </c>
      <c r="C5" s="28" t="s">
        <v>37</v>
      </c>
      <c r="D5" s="32">
        <v>131.1</v>
      </c>
      <c r="F5" s="10">
        <v>2018</v>
      </c>
      <c r="G5" s="23">
        <f t="shared" ref="G5:G10" si="0">AVERAGEIFS($D3:$D78,$B3:$B78,$F5,$A3:$A78,"Rural+Urban")</f>
        <v>138.77500000000001</v>
      </c>
      <c r="H5" s="23">
        <f>(G5-G4)/G4*100</f>
        <v>3.9513108614232255</v>
      </c>
    </row>
    <row r="6" spans="1:8" x14ac:dyDescent="0.25">
      <c r="A6" s="25" t="s">
        <v>34</v>
      </c>
      <c r="B6" s="26">
        <v>2017</v>
      </c>
      <c r="C6" s="26" t="s">
        <v>38</v>
      </c>
      <c r="D6" s="31">
        <v>131.4</v>
      </c>
      <c r="F6" s="10">
        <v>2019</v>
      </c>
      <c r="G6" s="23">
        <f t="shared" si="0"/>
        <v>144.18181818181819</v>
      </c>
      <c r="H6" s="23">
        <f t="shared" ref="H6:H10" si="1">(G6-G5)/G5*100</f>
        <v>3.8961038961038952</v>
      </c>
    </row>
    <row r="7" spans="1:8" x14ac:dyDescent="0.25">
      <c r="A7" s="27" t="s">
        <v>34</v>
      </c>
      <c r="B7" s="28">
        <v>2017</v>
      </c>
      <c r="C7" s="28" t="s">
        <v>39</v>
      </c>
      <c r="D7" s="32">
        <v>132</v>
      </c>
      <c r="F7" s="10">
        <v>2020</v>
      </c>
      <c r="G7" s="23">
        <f t="shared" si="0"/>
        <v>153.38000000000002</v>
      </c>
      <c r="H7" s="23">
        <f t="shared" si="1"/>
        <v>6.3795712484237193</v>
      </c>
    </row>
    <row r="8" spans="1:8" x14ac:dyDescent="0.25">
      <c r="A8" s="25" t="s">
        <v>34</v>
      </c>
      <c r="B8" s="26">
        <v>2017</v>
      </c>
      <c r="C8" s="26" t="s">
        <v>40</v>
      </c>
      <c r="D8" s="31">
        <v>134.19999999999999</v>
      </c>
      <c r="F8" s="10">
        <v>2021</v>
      </c>
      <c r="G8" s="23">
        <f t="shared" si="0"/>
        <v>161.45833333333334</v>
      </c>
      <c r="H8" s="23">
        <f t="shared" si="1"/>
        <v>5.2668752988220868</v>
      </c>
    </row>
    <row r="9" spans="1:8" x14ac:dyDescent="0.25">
      <c r="A9" s="27" t="s">
        <v>34</v>
      </c>
      <c r="B9" s="28">
        <v>2017</v>
      </c>
      <c r="C9" s="28" t="s">
        <v>41</v>
      </c>
      <c r="D9" s="32">
        <v>135.4</v>
      </c>
      <c r="F9" s="10">
        <v>2022</v>
      </c>
      <c r="G9" s="23">
        <f t="shared" si="0"/>
        <v>172.14999999999998</v>
      </c>
      <c r="H9" s="23">
        <f t="shared" si="1"/>
        <v>6.6219354838709474</v>
      </c>
    </row>
    <row r="10" spans="1:8" x14ac:dyDescent="0.25">
      <c r="A10" s="25" t="s">
        <v>34</v>
      </c>
      <c r="B10" s="26">
        <v>2017</v>
      </c>
      <c r="C10" s="26" t="s">
        <v>42</v>
      </c>
      <c r="D10" s="31">
        <v>135.19999999999999</v>
      </c>
      <c r="F10" s="10">
        <v>2023</v>
      </c>
      <c r="G10" s="23">
        <f t="shared" si="0"/>
        <v>177.62</v>
      </c>
      <c r="H10" s="23">
        <f t="shared" si="1"/>
        <v>3.1774615161196791</v>
      </c>
    </row>
    <row r="11" spans="1:8" x14ac:dyDescent="0.25">
      <c r="A11" s="27" t="s">
        <v>34</v>
      </c>
      <c r="B11" s="28">
        <v>2017</v>
      </c>
      <c r="C11" s="28" t="s">
        <v>43</v>
      </c>
      <c r="D11" s="32">
        <v>136.1</v>
      </c>
    </row>
    <row r="12" spans="1:8" x14ac:dyDescent="0.25">
      <c r="A12" s="25" t="s">
        <v>34</v>
      </c>
      <c r="B12" s="26">
        <v>2017</v>
      </c>
      <c r="C12" s="26" t="s">
        <v>44</v>
      </c>
      <c r="D12" s="31">
        <v>137.6</v>
      </c>
    </row>
    <row r="13" spans="1:8" x14ac:dyDescent="0.25">
      <c r="A13" s="27" t="s">
        <v>34</v>
      </c>
      <c r="B13" s="28">
        <v>2017</v>
      </c>
      <c r="C13" s="28" t="s">
        <v>45</v>
      </c>
      <c r="D13" s="32">
        <v>137.19999999999999</v>
      </c>
    </row>
    <row r="14" spans="1:8" x14ac:dyDescent="0.25">
      <c r="A14" s="25" t="s">
        <v>34</v>
      </c>
      <c r="B14" s="26">
        <v>2018</v>
      </c>
      <c r="C14" s="26" t="s">
        <v>31</v>
      </c>
      <c r="D14" s="31">
        <v>136.9</v>
      </c>
    </row>
    <row r="15" spans="1:8" x14ac:dyDescent="0.25">
      <c r="A15" s="27" t="s">
        <v>34</v>
      </c>
      <c r="B15" s="28">
        <v>2018</v>
      </c>
      <c r="C15" s="28" t="s">
        <v>35</v>
      </c>
      <c r="D15" s="32">
        <v>136.4</v>
      </c>
    </row>
    <row r="16" spans="1:8" x14ac:dyDescent="0.25">
      <c r="A16" s="25" t="s">
        <v>34</v>
      </c>
      <c r="B16" s="26">
        <v>2018</v>
      </c>
      <c r="C16" s="26" t="s">
        <v>36</v>
      </c>
      <c r="D16" s="31">
        <v>136.5</v>
      </c>
    </row>
    <row r="17" spans="1:4" x14ac:dyDescent="0.25">
      <c r="A17" s="27" t="s">
        <v>34</v>
      </c>
      <c r="B17" s="28">
        <v>2018</v>
      </c>
      <c r="C17" s="28" t="s">
        <v>37</v>
      </c>
      <c r="D17" s="32">
        <v>137.1</v>
      </c>
    </row>
    <row r="18" spans="1:4" x14ac:dyDescent="0.25">
      <c r="A18" s="25" t="s">
        <v>34</v>
      </c>
      <c r="B18" s="26">
        <v>2018</v>
      </c>
      <c r="C18" s="26" t="s">
        <v>38</v>
      </c>
      <c r="D18" s="31">
        <v>137.80000000000001</v>
      </c>
    </row>
    <row r="19" spans="1:4" x14ac:dyDescent="0.25">
      <c r="A19" s="27" t="s">
        <v>34</v>
      </c>
      <c r="B19" s="28">
        <v>2018</v>
      </c>
      <c r="C19" s="28" t="s">
        <v>39</v>
      </c>
      <c r="D19" s="32">
        <v>138.5</v>
      </c>
    </row>
    <row r="20" spans="1:4" x14ac:dyDescent="0.25">
      <c r="A20" s="25" t="s">
        <v>34</v>
      </c>
      <c r="B20" s="26">
        <v>2018</v>
      </c>
      <c r="C20" s="26" t="s">
        <v>40</v>
      </c>
      <c r="D20" s="31">
        <v>139.80000000000001</v>
      </c>
    </row>
    <row r="21" spans="1:4" x14ac:dyDescent="0.25">
      <c r="A21" s="27" t="s">
        <v>34</v>
      </c>
      <c r="B21" s="28">
        <v>2018</v>
      </c>
      <c r="C21" s="28" t="s">
        <v>41</v>
      </c>
      <c r="D21" s="32">
        <v>140.4</v>
      </c>
    </row>
    <row r="22" spans="1:4" x14ac:dyDescent="0.25">
      <c r="A22" s="25" t="s">
        <v>34</v>
      </c>
      <c r="B22" s="26">
        <v>2018</v>
      </c>
      <c r="C22" s="26" t="s">
        <v>42</v>
      </c>
      <c r="D22" s="31">
        <v>140.19999999999999</v>
      </c>
    </row>
    <row r="23" spans="1:4" x14ac:dyDescent="0.25">
      <c r="A23" s="27" t="s">
        <v>34</v>
      </c>
      <c r="B23" s="28">
        <v>2018</v>
      </c>
      <c r="C23" s="28" t="s">
        <v>43</v>
      </c>
      <c r="D23" s="32">
        <v>140.80000000000001</v>
      </c>
    </row>
    <row r="24" spans="1:4" x14ac:dyDescent="0.25">
      <c r="A24" s="25" t="s">
        <v>34</v>
      </c>
      <c r="B24" s="26">
        <v>2018</v>
      </c>
      <c r="C24" s="26" t="s">
        <v>44</v>
      </c>
      <c r="D24" s="31">
        <v>140.80000000000001</v>
      </c>
    </row>
    <row r="25" spans="1:4" x14ac:dyDescent="0.25">
      <c r="A25" s="27" t="s">
        <v>34</v>
      </c>
      <c r="B25" s="28">
        <v>2018</v>
      </c>
      <c r="C25" s="28" t="s">
        <v>45</v>
      </c>
      <c r="D25" s="32">
        <v>140.1</v>
      </c>
    </row>
    <row r="26" spans="1:4" x14ac:dyDescent="0.25">
      <c r="A26" s="25" t="s">
        <v>34</v>
      </c>
      <c r="B26" s="26">
        <v>2019</v>
      </c>
      <c r="C26" s="26" t="s">
        <v>31</v>
      </c>
      <c r="D26" s="31">
        <v>139.6</v>
      </c>
    </row>
    <row r="27" spans="1:4" x14ac:dyDescent="0.25">
      <c r="A27" s="27" t="s">
        <v>34</v>
      </c>
      <c r="B27" s="28">
        <v>2019</v>
      </c>
      <c r="C27" s="28" t="s">
        <v>35</v>
      </c>
      <c r="D27" s="32">
        <v>139.9</v>
      </c>
    </row>
    <row r="28" spans="1:4" x14ac:dyDescent="0.25">
      <c r="A28" s="25" t="s">
        <v>34</v>
      </c>
      <c r="B28" s="26">
        <v>2019</v>
      </c>
      <c r="C28" s="26" t="s">
        <v>36</v>
      </c>
      <c r="D28" s="31">
        <v>140.4</v>
      </c>
    </row>
    <row r="29" spans="1:4" x14ac:dyDescent="0.25">
      <c r="A29" s="27" t="s">
        <v>34</v>
      </c>
      <c r="B29" s="28">
        <v>2019</v>
      </c>
      <c r="C29" s="28" t="s">
        <v>38</v>
      </c>
      <c r="D29" s="32">
        <v>142</v>
      </c>
    </row>
    <row r="30" spans="1:4" x14ac:dyDescent="0.25">
      <c r="A30" s="25" t="s">
        <v>34</v>
      </c>
      <c r="B30" s="26">
        <v>2019</v>
      </c>
      <c r="C30" s="26" t="s">
        <v>39</v>
      </c>
      <c r="D30" s="31">
        <v>142.9</v>
      </c>
    </row>
    <row r="31" spans="1:4" x14ac:dyDescent="0.25">
      <c r="A31" s="27" t="s">
        <v>34</v>
      </c>
      <c r="B31" s="28">
        <v>2019</v>
      </c>
      <c r="C31" s="28" t="s">
        <v>40</v>
      </c>
      <c r="D31" s="32">
        <v>144.19999999999999</v>
      </c>
    </row>
    <row r="32" spans="1:4" x14ac:dyDescent="0.25">
      <c r="A32" s="25" t="s">
        <v>34</v>
      </c>
      <c r="B32" s="26">
        <v>2019</v>
      </c>
      <c r="C32" s="26" t="s">
        <v>41</v>
      </c>
      <c r="D32" s="31">
        <v>145</v>
      </c>
    </row>
    <row r="33" spans="1:4" x14ac:dyDescent="0.25">
      <c r="A33" s="27" t="s">
        <v>34</v>
      </c>
      <c r="B33" s="28">
        <v>2019</v>
      </c>
      <c r="C33" s="28" t="s">
        <v>42</v>
      </c>
      <c r="D33" s="32">
        <v>145.80000000000001</v>
      </c>
    </row>
    <row r="34" spans="1:4" x14ac:dyDescent="0.25">
      <c r="A34" s="25" t="s">
        <v>34</v>
      </c>
      <c r="B34" s="26">
        <v>2019</v>
      </c>
      <c r="C34" s="26" t="s">
        <v>43</v>
      </c>
      <c r="D34" s="31">
        <v>147.19999999999999</v>
      </c>
    </row>
    <row r="35" spans="1:4" x14ac:dyDescent="0.25">
      <c r="A35" s="27" t="s">
        <v>34</v>
      </c>
      <c r="B35" s="28">
        <v>2019</v>
      </c>
      <c r="C35" s="28" t="s">
        <v>44</v>
      </c>
      <c r="D35" s="32">
        <v>148.6</v>
      </c>
    </row>
    <row r="36" spans="1:4" x14ac:dyDescent="0.25">
      <c r="A36" s="25" t="s">
        <v>34</v>
      </c>
      <c r="B36" s="26">
        <v>2019</v>
      </c>
      <c r="C36" s="26" t="s">
        <v>45</v>
      </c>
      <c r="D36" s="31">
        <v>150.4</v>
      </c>
    </row>
    <row r="37" spans="1:4" x14ac:dyDescent="0.25">
      <c r="A37" s="27" t="s">
        <v>34</v>
      </c>
      <c r="B37" s="28">
        <v>2020</v>
      </c>
      <c r="C37" s="28" t="s">
        <v>31</v>
      </c>
      <c r="D37" s="32">
        <v>150.19999999999999</v>
      </c>
    </row>
    <row r="38" spans="1:4" x14ac:dyDescent="0.25">
      <c r="A38" s="25" t="s">
        <v>34</v>
      </c>
      <c r="B38" s="26">
        <v>2020</v>
      </c>
      <c r="C38" s="26" t="s">
        <v>35</v>
      </c>
      <c r="D38" s="31">
        <v>149.1</v>
      </c>
    </row>
    <row r="39" spans="1:4" x14ac:dyDescent="0.25">
      <c r="A39" s="27" t="s">
        <v>34</v>
      </c>
      <c r="B39" s="28">
        <v>2020</v>
      </c>
      <c r="C39" s="28" t="s">
        <v>36</v>
      </c>
      <c r="D39" s="32">
        <v>148.6</v>
      </c>
    </row>
    <row r="40" spans="1:4" x14ac:dyDescent="0.25">
      <c r="A40" s="25" t="s">
        <v>34</v>
      </c>
      <c r="B40" s="26">
        <v>2020</v>
      </c>
      <c r="C40" s="26" t="s">
        <v>37</v>
      </c>
      <c r="D40" s="31"/>
    </row>
    <row r="41" spans="1:4" x14ac:dyDescent="0.25">
      <c r="A41" s="27" t="s">
        <v>34</v>
      </c>
      <c r="B41" s="28">
        <v>2020</v>
      </c>
      <c r="C41" s="28" t="s">
        <v>38</v>
      </c>
      <c r="D41" s="32"/>
    </row>
    <row r="42" spans="1:4" x14ac:dyDescent="0.25">
      <c r="A42" s="25" t="s">
        <v>34</v>
      </c>
      <c r="B42" s="26">
        <v>2020</v>
      </c>
      <c r="C42" s="26" t="s">
        <v>39</v>
      </c>
      <c r="D42" s="31">
        <v>151.80000000000001</v>
      </c>
    </row>
    <row r="43" spans="1:4" x14ac:dyDescent="0.25">
      <c r="A43" s="27" t="s">
        <v>34</v>
      </c>
      <c r="B43" s="28">
        <v>2020</v>
      </c>
      <c r="C43" s="28" t="s">
        <v>40</v>
      </c>
      <c r="D43" s="32">
        <v>151.80000000000001</v>
      </c>
    </row>
    <row r="44" spans="1:4" x14ac:dyDescent="0.25">
      <c r="A44" s="25" t="s">
        <v>34</v>
      </c>
      <c r="B44" s="26">
        <v>2020</v>
      </c>
      <c r="C44" s="26" t="s">
        <v>41</v>
      </c>
      <c r="D44" s="31">
        <v>153.9</v>
      </c>
    </row>
    <row r="45" spans="1:4" x14ac:dyDescent="0.25">
      <c r="A45" s="27" t="s">
        <v>34</v>
      </c>
      <c r="B45" s="28">
        <v>2020</v>
      </c>
      <c r="C45" s="28" t="s">
        <v>42</v>
      </c>
      <c r="D45" s="32">
        <v>154.69999999999999</v>
      </c>
    </row>
    <row r="46" spans="1:4" x14ac:dyDescent="0.25">
      <c r="A46" s="25" t="s">
        <v>34</v>
      </c>
      <c r="B46" s="26">
        <v>2020</v>
      </c>
      <c r="C46" s="26" t="s">
        <v>43</v>
      </c>
      <c r="D46" s="31">
        <v>156.4</v>
      </c>
    </row>
    <row r="47" spans="1:4" x14ac:dyDescent="0.25">
      <c r="A47" s="27" t="s">
        <v>34</v>
      </c>
      <c r="B47" s="28">
        <v>2020</v>
      </c>
      <c r="C47" s="28" t="s">
        <v>44</v>
      </c>
      <c r="D47" s="32">
        <v>158.4</v>
      </c>
    </row>
    <row r="48" spans="1:4" x14ac:dyDescent="0.25">
      <c r="A48" s="25" t="s">
        <v>34</v>
      </c>
      <c r="B48" s="26">
        <v>2020</v>
      </c>
      <c r="C48" s="26" t="s">
        <v>45</v>
      </c>
      <c r="D48" s="31">
        <v>158.9</v>
      </c>
    </row>
    <row r="49" spans="1:4" x14ac:dyDescent="0.25">
      <c r="A49" s="27" t="s">
        <v>34</v>
      </c>
      <c r="B49" s="28">
        <v>2021</v>
      </c>
      <c r="C49" s="28" t="s">
        <v>31</v>
      </c>
      <c r="D49" s="32">
        <v>157.30000000000001</v>
      </c>
    </row>
    <row r="50" spans="1:4" x14ac:dyDescent="0.25">
      <c r="A50" s="25" t="s">
        <v>34</v>
      </c>
      <c r="B50" s="26">
        <v>2021</v>
      </c>
      <c r="C50" s="26" t="s">
        <v>35</v>
      </c>
      <c r="D50" s="31">
        <v>156.6</v>
      </c>
    </row>
    <row r="51" spans="1:4" x14ac:dyDescent="0.25">
      <c r="A51" s="27" t="s">
        <v>34</v>
      </c>
      <c r="B51" s="28">
        <v>2021</v>
      </c>
      <c r="C51" s="28" t="s">
        <v>36</v>
      </c>
      <c r="D51" s="32">
        <v>156.80000000000001</v>
      </c>
    </row>
    <row r="52" spans="1:4" x14ac:dyDescent="0.25">
      <c r="A52" s="25" t="s">
        <v>34</v>
      </c>
      <c r="B52" s="26">
        <v>2021</v>
      </c>
      <c r="C52" s="26" t="s">
        <v>37</v>
      </c>
      <c r="D52" s="31">
        <v>157.80000000000001</v>
      </c>
    </row>
    <row r="53" spans="1:4" x14ac:dyDescent="0.25">
      <c r="A53" s="27" t="s">
        <v>34</v>
      </c>
      <c r="B53" s="28">
        <v>2021</v>
      </c>
      <c r="C53" s="28" t="s">
        <v>38</v>
      </c>
      <c r="D53" s="32">
        <v>160.4</v>
      </c>
    </row>
    <row r="54" spans="1:4" x14ac:dyDescent="0.25">
      <c r="A54" s="25" t="s">
        <v>34</v>
      </c>
      <c r="B54" s="26">
        <v>2021</v>
      </c>
      <c r="C54" s="26" t="s">
        <v>39</v>
      </c>
      <c r="D54" s="31">
        <v>161.30000000000001</v>
      </c>
    </row>
    <row r="55" spans="1:4" x14ac:dyDescent="0.25">
      <c r="A55" s="27" t="s">
        <v>34</v>
      </c>
      <c r="B55" s="28">
        <v>2021</v>
      </c>
      <c r="C55" s="28" t="s">
        <v>40</v>
      </c>
      <c r="D55" s="32">
        <v>162.5</v>
      </c>
    </row>
    <row r="56" spans="1:4" x14ac:dyDescent="0.25">
      <c r="A56" s="25" t="s">
        <v>34</v>
      </c>
      <c r="B56" s="26">
        <v>2021</v>
      </c>
      <c r="C56" s="26" t="s">
        <v>41</v>
      </c>
      <c r="D56" s="31">
        <v>163.19999999999999</v>
      </c>
    </row>
    <row r="57" spans="1:4" x14ac:dyDescent="0.25">
      <c r="A57" s="27" t="s">
        <v>34</v>
      </c>
      <c r="B57" s="28">
        <v>2021</v>
      </c>
      <c r="C57" s="28" t="s">
        <v>42</v>
      </c>
      <c r="D57" s="32">
        <v>163.19999999999999</v>
      </c>
    </row>
    <row r="58" spans="1:4" x14ac:dyDescent="0.25">
      <c r="A58" s="25" t="s">
        <v>34</v>
      </c>
      <c r="B58" s="26">
        <v>2021</v>
      </c>
      <c r="C58" s="26" t="s">
        <v>43</v>
      </c>
      <c r="D58" s="31">
        <v>165.5</v>
      </c>
    </row>
    <row r="59" spans="1:4" x14ac:dyDescent="0.25">
      <c r="A59" s="27" t="s">
        <v>34</v>
      </c>
      <c r="B59" s="28">
        <v>2021</v>
      </c>
      <c r="C59" s="28" t="s">
        <v>44</v>
      </c>
      <c r="D59" s="32">
        <v>166.7</v>
      </c>
    </row>
    <row r="60" spans="1:4" x14ac:dyDescent="0.25">
      <c r="A60" s="25" t="s">
        <v>34</v>
      </c>
      <c r="B60" s="26">
        <v>2021</v>
      </c>
      <c r="C60" s="26" t="s">
        <v>45</v>
      </c>
      <c r="D60" s="31">
        <v>166.2</v>
      </c>
    </row>
    <row r="61" spans="1:4" x14ac:dyDescent="0.25">
      <c r="A61" s="27" t="s">
        <v>34</v>
      </c>
      <c r="B61" s="28">
        <v>2022</v>
      </c>
      <c r="C61" s="28" t="s">
        <v>31</v>
      </c>
      <c r="D61" s="32">
        <v>165.7</v>
      </c>
    </row>
    <row r="62" spans="1:4" x14ac:dyDescent="0.25">
      <c r="A62" s="25" t="s">
        <v>34</v>
      </c>
      <c r="B62" s="26">
        <v>2022</v>
      </c>
      <c r="C62" s="26" t="s">
        <v>35</v>
      </c>
      <c r="D62" s="31">
        <v>166.1</v>
      </c>
    </row>
    <row r="63" spans="1:4" x14ac:dyDescent="0.25">
      <c r="A63" s="27" t="s">
        <v>34</v>
      </c>
      <c r="B63" s="28">
        <v>2022</v>
      </c>
      <c r="C63" s="28" t="s">
        <v>36</v>
      </c>
      <c r="D63" s="32">
        <v>167.7</v>
      </c>
    </row>
    <row r="64" spans="1:4" x14ac:dyDescent="0.25">
      <c r="A64" s="25" t="s">
        <v>34</v>
      </c>
      <c r="B64" s="26">
        <v>2022</v>
      </c>
      <c r="C64" s="26" t="s">
        <v>37</v>
      </c>
      <c r="D64" s="31">
        <v>170.1</v>
      </c>
    </row>
    <row r="65" spans="1:4" x14ac:dyDescent="0.25">
      <c r="A65" s="27" t="s">
        <v>34</v>
      </c>
      <c r="B65" s="28">
        <v>2022</v>
      </c>
      <c r="C65" s="28" t="s">
        <v>38</v>
      </c>
      <c r="D65" s="32">
        <v>171.7</v>
      </c>
    </row>
    <row r="66" spans="1:4" x14ac:dyDescent="0.25">
      <c r="A66" s="25" t="s">
        <v>34</v>
      </c>
      <c r="B66" s="26">
        <v>2022</v>
      </c>
      <c r="C66" s="26" t="s">
        <v>39</v>
      </c>
      <c r="D66" s="31">
        <v>172.6</v>
      </c>
    </row>
    <row r="67" spans="1:4" x14ac:dyDescent="0.25">
      <c r="A67" s="27" t="s">
        <v>34</v>
      </c>
      <c r="B67" s="28">
        <v>2022</v>
      </c>
      <c r="C67" s="28" t="s">
        <v>40</v>
      </c>
      <c r="D67" s="32">
        <v>173.4</v>
      </c>
    </row>
    <row r="68" spans="1:4" x14ac:dyDescent="0.25">
      <c r="A68" s="25" t="s">
        <v>34</v>
      </c>
      <c r="B68" s="26">
        <v>2022</v>
      </c>
      <c r="C68" s="26" t="s">
        <v>41</v>
      </c>
      <c r="D68" s="31">
        <v>174.3</v>
      </c>
    </row>
    <row r="69" spans="1:4" x14ac:dyDescent="0.25">
      <c r="A69" s="27" t="s">
        <v>34</v>
      </c>
      <c r="B69" s="28">
        <v>2022</v>
      </c>
      <c r="C69" s="28" t="s">
        <v>42</v>
      </c>
      <c r="D69" s="32">
        <v>175.3</v>
      </c>
    </row>
    <row r="70" spans="1:4" x14ac:dyDescent="0.25">
      <c r="A70" s="25" t="s">
        <v>34</v>
      </c>
      <c r="B70" s="26">
        <v>2022</v>
      </c>
      <c r="C70" s="26" t="s">
        <v>43</v>
      </c>
      <c r="D70" s="31">
        <v>176.7</v>
      </c>
    </row>
    <row r="71" spans="1:4" x14ac:dyDescent="0.25">
      <c r="A71" s="27" t="s">
        <v>34</v>
      </c>
      <c r="B71" s="28">
        <v>2022</v>
      </c>
      <c r="C71" s="28" t="s">
        <v>44</v>
      </c>
      <c r="D71" s="32">
        <v>176.5</v>
      </c>
    </row>
    <row r="72" spans="1:4" x14ac:dyDescent="0.25">
      <c r="A72" s="25" t="s">
        <v>34</v>
      </c>
      <c r="B72" s="26">
        <v>2022</v>
      </c>
      <c r="C72" s="26" t="s">
        <v>45</v>
      </c>
      <c r="D72" s="31">
        <v>175.7</v>
      </c>
    </row>
    <row r="73" spans="1:4" x14ac:dyDescent="0.25">
      <c r="A73" s="27" t="s">
        <v>34</v>
      </c>
      <c r="B73" s="28">
        <v>2023</v>
      </c>
      <c r="C73" s="28" t="s">
        <v>31</v>
      </c>
      <c r="D73" s="32">
        <v>176.5</v>
      </c>
    </row>
    <row r="74" spans="1:4" x14ac:dyDescent="0.25">
      <c r="A74" s="25" t="s">
        <v>34</v>
      </c>
      <c r="B74" s="26">
        <v>2023</v>
      </c>
      <c r="C74" s="26" t="s">
        <v>35</v>
      </c>
      <c r="D74" s="31">
        <v>177.2</v>
      </c>
    </row>
    <row r="75" spans="1:4" x14ac:dyDescent="0.25">
      <c r="A75" s="27" t="s">
        <v>34</v>
      </c>
      <c r="B75" s="28">
        <v>2023</v>
      </c>
      <c r="C75" s="28" t="s">
        <v>36</v>
      </c>
      <c r="D75" s="32">
        <v>177.2</v>
      </c>
    </row>
    <row r="76" spans="1:4" x14ac:dyDescent="0.25">
      <c r="A76" s="25" t="s">
        <v>34</v>
      </c>
      <c r="B76" s="26">
        <v>2023</v>
      </c>
      <c r="C76" s="26" t="s">
        <v>37</v>
      </c>
      <c r="D76" s="31">
        <v>178.1</v>
      </c>
    </row>
    <row r="77" spans="1:4" x14ac:dyDescent="0.25">
      <c r="A77" s="29" t="s">
        <v>34</v>
      </c>
      <c r="B77" s="30">
        <v>2023</v>
      </c>
      <c r="C77" s="30" t="s">
        <v>38</v>
      </c>
      <c r="D77" s="33">
        <v>179.1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D47D-1A49-4D0E-BA74-89B1722C1EBF}">
  <dimension ref="A1:R43"/>
  <sheetViews>
    <sheetView topLeftCell="A15" zoomScale="70" zoomScaleNormal="70" workbookViewId="0">
      <selection activeCell="P24" sqref="P24"/>
    </sheetView>
  </sheetViews>
  <sheetFormatPr defaultRowHeight="13.2" x14ac:dyDescent="0.25"/>
  <cols>
    <col min="1" max="1" width="30.109375" bestFit="1" customWidth="1"/>
    <col min="2" max="2" width="22.6640625" customWidth="1"/>
    <col min="3" max="3" width="14.109375" bestFit="1" customWidth="1"/>
    <col min="4" max="4" width="16" bestFit="1" customWidth="1"/>
    <col min="5" max="5" width="20.5546875" customWidth="1"/>
    <col min="6" max="6" width="12.44140625" customWidth="1"/>
    <col min="7" max="7" width="6.88671875" customWidth="1"/>
    <col min="8" max="8" width="16.33203125" customWidth="1"/>
    <col min="9" max="9" width="11.44140625" customWidth="1"/>
    <col min="10" max="10" width="6.21875" customWidth="1"/>
    <col min="11" max="11" width="10.44140625" customWidth="1"/>
    <col min="12" max="12" width="19" customWidth="1"/>
    <col min="13" max="13" width="22.33203125" customWidth="1"/>
    <col min="14" max="14" width="6.5546875" customWidth="1"/>
    <col min="15" max="15" width="22" customWidth="1"/>
    <col min="16" max="16" width="32.5546875" customWidth="1"/>
    <col min="17" max="17" width="18.44140625" customWidth="1"/>
  </cols>
  <sheetData>
    <row r="1" spans="1:18" ht="13.8" thickBot="1" x14ac:dyDescent="0.3">
      <c r="A1" s="2" t="s">
        <v>0</v>
      </c>
      <c r="B1" s="3" t="s">
        <v>1</v>
      </c>
      <c r="C1" s="40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8" ht="13.8" thickTop="1" x14ac:dyDescent="0.25">
      <c r="A2" s="25" t="s">
        <v>34</v>
      </c>
      <c r="B2" s="26">
        <v>2022</v>
      </c>
      <c r="C2" s="26" t="s">
        <v>39</v>
      </c>
      <c r="D2" s="34">
        <v>44713</v>
      </c>
      <c r="E2" s="26">
        <v>155</v>
      </c>
      <c r="F2" s="26">
        <v>219.4</v>
      </c>
      <c r="G2" s="26">
        <v>170.8</v>
      </c>
      <c r="H2" s="26">
        <v>165.8</v>
      </c>
      <c r="I2" s="26">
        <v>200.9</v>
      </c>
      <c r="J2" s="26">
        <v>169.7</v>
      </c>
      <c r="K2" s="26">
        <v>182.3</v>
      </c>
      <c r="L2" s="26">
        <v>164.3</v>
      </c>
      <c r="M2" s="26">
        <v>119.9</v>
      </c>
      <c r="N2" s="26">
        <v>187.1</v>
      </c>
      <c r="O2" s="26">
        <v>167.9</v>
      </c>
      <c r="P2" s="26">
        <v>183.9</v>
      </c>
      <c r="Q2" s="26">
        <v>174.9</v>
      </c>
    </row>
    <row r="3" spans="1:18" x14ac:dyDescent="0.25">
      <c r="A3" s="27" t="s">
        <v>34</v>
      </c>
      <c r="B3" s="28">
        <v>2022</v>
      </c>
      <c r="C3" s="28" t="s">
        <v>40</v>
      </c>
      <c r="D3" s="35">
        <v>44743</v>
      </c>
      <c r="E3" s="28">
        <v>156.5</v>
      </c>
      <c r="F3" s="28">
        <v>213</v>
      </c>
      <c r="G3" s="28">
        <v>175.2</v>
      </c>
      <c r="H3" s="28">
        <v>166.6</v>
      </c>
      <c r="I3" s="28">
        <v>195.8</v>
      </c>
      <c r="J3" s="28">
        <v>174.2</v>
      </c>
      <c r="K3" s="28">
        <v>182.1</v>
      </c>
      <c r="L3" s="28">
        <v>164.3</v>
      </c>
      <c r="M3" s="28">
        <v>120</v>
      </c>
      <c r="N3" s="28">
        <v>190</v>
      </c>
      <c r="O3" s="28">
        <v>168.4</v>
      </c>
      <c r="P3" s="28">
        <v>185.2</v>
      </c>
      <c r="Q3" s="28">
        <v>175</v>
      </c>
      <c r="R3" s="37"/>
    </row>
    <row r="4" spans="1:18" x14ac:dyDescent="0.25">
      <c r="A4" s="25" t="s">
        <v>34</v>
      </c>
      <c r="B4" s="26">
        <v>2022</v>
      </c>
      <c r="C4" s="26" t="s">
        <v>41</v>
      </c>
      <c r="D4" s="34">
        <v>44774</v>
      </c>
      <c r="E4" s="26">
        <v>160.30000000000001</v>
      </c>
      <c r="F4" s="26">
        <v>206.5</v>
      </c>
      <c r="G4" s="26">
        <v>169.2</v>
      </c>
      <c r="H4" s="26">
        <v>168.1</v>
      </c>
      <c r="I4" s="26">
        <v>192.4</v>
      </c>
      <c r="J4" s="26">
        <v>172.9</v>
      </c>
      <c r="K4" s="26">
        <v>186.7</v>
      </c>
      <c r="L4" s="26">
        <v>167.2</v>
      </c>
      <c r="M4" s="26">
        <v>120.9</v>
      </c>
      <c r="N4" s="26">
        <v>193.6</v>
      </c>
      <c r="O4" s="26">
        <v>168.8</v>
      </c>
      <c r="P4" s="26">
        <v>186.3</v>
      </c>
      <c r="Q4" s="26">
        <v>176.3</v>
      </c>
      <c r="R4" s="37"/>
    </row>
    <row r="5" spans="1:18" x14ac:dyDescent="0.25">
      <c r="A5" s="27" t="s">
        <v>34</v>
      </c>
      <c r="B5" s="28">
        <v>2022</v>
      </c>
      <c r="C5" s="28" t="s">
        <v>42</v>
      </c>
      <c r="D5" s="35">
        <v>44805</v>
      </c>
      <c r="E5" s="28">
        <v>163.5</v>
      </c>
      <c r="F5" s="28">
        <v>209.2</v>
      </c>
      <c r="G5" s="28">
        <v>169.7</v>
      </c>
      <c r="H5" s="28">
        <v>169.7</v>
      </c>
      <c r="I5" s="28">
        <v>188.7</v>
      </c>
      <c r="J5" s="28">
        <v>165.7</v>
      </c>
      <c r="K5" s="28">
        <v>191.8</v>
      </c>
      <c r="L5" s="28">
        <v>169.1</v>
      </c>
      <c r="M5" s="28">
        <v>121.6</v>
      </c>
      <c r="N5" s="28">
        <v>197.3</v>
      </c>
      <c r="O5" s="28">
        <v>169.4</v>
      </c>
      <c r="P5" s="28">
        <v>187.4</v>
      </c>
      <c r="Q5" s="28">
        <v>177.8</v>
      </c>
      <c r="R5" s="37"/>
    </row>
    <row r="6" spans="1:18" x14ac:dyDescent="0.25">
      <c r="A6" s="25" t="s">
        <v>34</v>
      </c>
      <c r="B6" s="26">
        <v>2022</v>
      </c>
      <c r="C6" s="26" t="s">
        <v>43</v>
      </c>
      <c r="D6" s="34">
        <v>44835</v>
      </c>
      <c r="E6" s="26">
        <v>165.2</v>
      </c>
      <c r="F6" s="26">
        <v>210.9</v>
      </c>
      <c r="G6" s="26">
        <v>170.9</v>
      </c>
      <c r="H6" s="26">
        <v>170.9</v>
      </c>
      <c r="I6" s="26">
        <v>186.5</v>
      </c>
      <c r="J6" s="26">
        <v>163.80000000000001</v>
      </c>
      <c r="K6" s="26">
        <v>199.7</v>
      </c>
      <c r="L6" s="26">
        <v>169.8</v>
      </c>
      <c r="M6" s="26">
        <v>121.9</v>
      </c>
      <c r="N6" s="26">
        <v>199.9</v>
      </c>
      <c r="O6" s="26">
        <v>169.9</v>
      </c>
      <c r="P6" s="26">
        <v>188.3</v>
      </c>
      <c r="Q6" s="26">
        <v>179.6</v>
      </c>
      <c r="R6" s="37"/>
    </row>
    <row r="7" spans="1:18" x14ac:dyDescent="0.25">
      <c r="A7" s="27" t="s">
        <v>34</v>
      </c>
      <c r="B7" s="28">
        <v>2022</v>
      </c>
      <c r="C7" s="28" t="s">
        <v>44</v>
      </c>
      <c r="D7" s="35">
        <v>44866</v>
      </c>
      <c r="E7" s="28">
        <v>167.4</v>
      </c>
      <c r="F7" s="28">
        <v>209.4</v>
      </c>
      <c r="G7" s="28">
        <v>181.4</v>
      </c>
      <c r="H7" s="28">
        <v>172.3</v>
      </c>
      <c r="I7" s="28">
        <v>188.9</v>
      </c>
      <c r="J7" s="28">
        <v>160.69999999999999</v>
      </c>
      <c r="K7" s="28">
        <v>183.1</v>
      </c>
      <c r="L7" s="28">
        <v>170.5</v>
      </c>
      <c r="M7" s="28">
        <v>122.1</v>
      </c>
      <c r="N7" s="28">
        <v>202.8</v>
      </c>
      <c r="O7" s="28">
        <v>170.4</v>
      </c>
      <c r="P7" s="28">
        <v>189.5</v>
      </c>
      <c r="Q7" s="28">
        <v>178.3</v>
      </c>
      <c r="R7" s="37"/>
    </row>
    <row r="8" spans="1:18" x14ac:dyDescent="0.25">
      <c r="A8" s="25" t="s">
        <v>34</v>
      </c>
      <c r="B8" s="26">
        <v>2022</v>
      </c>
      <c r="C8" s="26" t="s">
        <v>45</v>
      </c>
      <c r="D8" s="34">
        <v>44896</v>
      </c>
      <c r="E8" s="26">
        <v>169.2</v>
      </c>
      <c r="F8" s="26">
        <v>209</v>
      </c>
      <c r="G8" s="26">
        <v>190.2</v>
      </c>
      <c r="H8" s="26">
        <v>173.6</v>
      </c>
      <c r="I8" s="26">
        <v>188.5</v>
      </c>
      <c r="J8" s="26">
        <v>158</v>
      </c>
      <c r="K8" s="26">
        <v>159.9</v>
      </c>
      <c r="L8" s="26">
        <v>170.8</v>
      </c>
      <c r="M8" s="26">
        <v>121.8</v>
      </c>
      <c r="N8" s="26">
        <v>205.2</v>
      </c>
      <c r="O8" s="26">
        <v>171</v>
      </c>
      <c r="P8" s="26">
        <v>190.3</v>
      </c>
      <c r="Q8" s="26">
        <v>175.9</v>
      </c>
      <c r="R8" s="37"/>
    </row>
    <row r="9" spans="1:18" x14ac:dyDescent="0.25">
      <c r="A9" s="27" t="s">
        <v>34</v>
      </c>
      <c r="B9" s="28">
        <v>2023</v>
      </c>
      <c r="C9" s="28" t="s">
        <v>31</v>
      </c>
      <c r="D9" s="35">
        <v>44927</v>
      </c>
      <c r="E9" s="28">
        <v>173.8</v>
      </c>
      <c r="F9" s="28">
        <v>210.7</v>
      </c>
      <c r="G9" s="28">
        <v>194.5</v>
      </c>
      <c r="H9" s="28">
        <v>174.6</v>
      </c>
      <c r="I9" s="28">
        <v>187.2</v>
      </c>
      <c r="J9" s="28">
        <v>158.30000000000001</v>
      </c>
      <c r="K9" s="28">
        <v>153.9</v>
      </c>
      <c r="L9" s="28">
        <v>170.9</v>
      </c>
      <c r="M9" s="28">
        <v>121.1</v>
      </c>
      <c r="N9" s="28">
        <v>208.4</v>
      </c>
      <c r="O9" s="28">
        <v>171.4</v>
      </c>
      <c r="P9" s="28">
        <v>191.2</v>
      </c>
      <c r="Q9" s="28">
        <v>176.7</v>
      </c>
      <c r="R9" s="37"/>
    </row>
    <row r="10" spans="1:18" x14ac:dyDescent="0.25">
      <c r="A10" s="25" t="s">
        <v>34</v>
      </c>
      <c r="B10" s="26">
        <v>2023</v>
      </c>
      <c r="C10" s="26" t="s">
        <v>35</v>
      </c>
      <c r="D10" s="34">
        <v>44958</v>
      </c>
      <c r="E10" s="26">
        <v>174.4</v>
      </c>
      <c r="F10" s="26">
        <v>207.7</v>
      </c>
      <c r="G10" s="26">
        <v>175.2</v>
      </c>
      <c r="H10" s="26">
        <v>177.3</v>
      </c>
      <c r="I10" s="26">
        <v>179.3</v>
      </c>
      <c r="J10" s="26">
        <v>169.5</v>
      </c>
      <c r="K10" s="26">
        <v>152.69999999999999</v>
      </c>
      <c r="L10" s="26">
        <v>171</v>
      </c>
      <c r="M10" s="26">
        <v>120</v>
      </c>
      <c r="N10" s="26">
        <v>209.7</v>
      </c>
      <c r="O10" s="26">
        <v>172.3</v>
      </c>
      <c r="P10" s="26">
        <v>193</v>
      </c>
      <c r="Q10" s="26">
        <v>177</v>
      </c>
      <c r="R10" s="37"/>
    </row>
    <row r="11" spans="1:18" x14ac:dyDescent="0.25">
      <c r="A11" s="27" t="s">
        <v>34</v>
      </c>
      <c r="B11" s="28">
        <v>2023</v>
      </c>
      <c r="C11" s="28" t="s">
        <v>36</v>
      </c>
      <c r="D11" s="35">
        <v>44986</v>
      </c>
      <c r="E11" s="28">
        <v>174.4</v>
      </c>
      <c r="F11" s="28">
        <v>207.7</v>
      </c>
      <c r="G11" s="28">
        <v>175.2</v>
      </c>
      <c r="H11" s="28">
        <v>177.3</v>
      </c>
      <c r="I11" s="28">
        <v>179.2</v>
      </c>
      <c r="J11" s="28">
        <v>169.5</v>
      </c>
      <c r="K11" s="28">
        <v>152.80000000000001</v>
      </c>
      <c r="L11" s="28">
        <v>171.1</v>
      </c>
      <c r="M11" s="28">
        <v>120</v>
      </c>
      <c r="N11" s="28">
        <v>209.7</v>
      </c>
      <c r="O11" s="28">
        <v>172.3</v>
      </c>
      <c r="P11" s="28">
        <v>193</v>
      </c>
      <c r="Q11" s="28">
        <v>177</v>
      </c>
      <c r="R11" s="37"/>
    </row>
    <row r="12" spans="1:18" x14ac:dyDescent="0.25">
      <c r="A12" s="25" t="s">
        <v>34</v>
      </c>
      <c r="B12" s="26">
        <v>2023</v>
      </c>
      <c r="C12" s="26" t="s">
        <v>37</v>
      </c>
      <c r="D12" s="34">
        <v>45017</v>
      </c>
      <c r="E12" s="26">
        <v>173.8</v>
      </c>
      <c r="F12" s="26">
        <v>209.3</v>
      </c>
      <c r="G12" s="26">
        <v>169.6</v>
      </c>
      <c r="H12" s="26">
        <v>178.4</v>
      </c>
      <c r="I12" s="26">
        <v>174.9</v>
      </c>
      <c r="J12" s="26">
        <v>176.3</v>
      </c>
      <c r="K12" s="26">
        <v>155.4</v>
      </c>
      <c r="L12" s="26">
        <v>173.4</v>
      </c>
      <c r="M12" s="26">
        <v>121.3</v>
      </c>
      <c r="N12" s="26">
        <v>212.9</v>
      </c>
      <c r="O12" s="26">
        <v>172.9</v>
      </c>
      <c r="P12" s="26">
        <v>193.5</v>
      </c>
      <c r="Q12" s="26">
        <v>177.9</v>
      </c>
      <c r="R12" s="37"/>
    </row>
    <row r="13" spans="1:18" x14ac:dyDescent="0.25">
      <c r="A13" s="29" t="s">
        <v>34</v>
      </c>
      <c r="B13" s="30">
        <v>2023</v>
      </c>
      <c r="C13" s="30" t="s">
        <v>38</v>
      </c>
      <c r="D13" s="36">
        <v>45047</v>
      </c>
      <c r="E13" s="30">
        <v>173.7</v>
      </c>
      <c r="F13" s="30">
        <v>214.3</v>
      </c>
      <c r="G13" s="30">
        <v>173.2</v>
      </c>
      <c r="H13" s="30">
        <v>179.5</v>
      </c>
      <c r="I13" s="30">
        <v>170</v>
      </c>
      <c r="J13" s="30">
        <v>172.2</v>
      </c>
      <c r="K13" s="30">
        <v>161</v>
      </c>
      <c r="L13" s="30">
        <v>175.6</v>
      </c>
      <c r="M13" s="30">
        <v>122.7</v>
      </c>
      <c r="N13" s="30">
        <v>218</v>
      </c>
      <c r="O13" s="30">
        <v>173.4</v>
      </c>
      <c r="P13" s="30">
        <v>194.2</v>
      </c>
      <c r="Q13" s="30">
        <v>179.1</v>
      </c>
      <c r="R13" s="37"/>
    </row>
    <row r="15" spans="1:18" x14ac:dyDescent="0.25">
      <c r="A15" s="24" t="s">
        <v>2</v>
      </c>
      <c r="B15" s="24" t="s">
        <v>63</v>
      </c>
      <c r="C15" s="24" t="s">
        <v>64</v>
      </c>
    </row>
    <row r="16" spans="1:18" x14ac:dyDescent="0.25">
      <c r="A16" s="42">
        <v>44713</v>
      </c>
      <c r="B16" s="43">
        <v>174.9</v>
      </c>
      <c r="C16" s="10"/>
    </row>
    <row r="17" spans="1:4" x14ac:dyDescent="0.25">
      <c r="A17" s="42">
        <v>44743</v>
      </c>
      <c r="B17" s="44">
        <v>175</v>
      </c>
      <c r="C17" s="11">
        <f>((B17-B16)/B16)*100</f>
        <v>5.7175528873638831E-2</v>
      </c>
      <c r="D17" s="38"/>
    </row>
    <row r="18" spans="1:4" x14ac:dyDescent="0.25">
      <c r="A18" s="42">
        <v>44774</v>
      </c>
      <c r="B18" s="43">
        <v>176.3</v>
      </c>
      <c r="C18" s="11">
        <f t="shared" ref="C18:C27" si="0">((B18-B17)/B17)*100</f>
        <v>0.74285714285714932</v>
      </c>
      <c r="D18" s="38"/>
    </row>
    <row r="19" spans="1:4" x14ac:dyDescent="0.25">
      <c r="A19" s="42">
        <v>44805</v>
      </c>
      <c r="B19" s="44">
        <v>177.8</v>
      </c>
      <c r="C19" s="11">
        <f t="shared" si="0"/>
        <v>0.85082246171298925</v>
      </c>
      <c r="D19" s="38"/>
    </row>
    <row r="20" spans="1:4" x14ac:dyDescent="0.25">
      <c r="A20" s="42">
        <v>44835</v>
      </c>
      <c r="B20" s="43">
        <v>179.6</v>
      </c>
      <c r="C20" s="11">
        <f t="shared" si="0"/>
        <v>1.0123734533183255</v>
      </c>
      <c r="D20" s="38"/>
    </row>
    <row r="21" spans="1:4" x14ac:dyDescent="0.25">
      <c r="A21" s="42">
        <v>44866</v>
      </c>
      <c r="B21" s="44">
        <v>178.3</v>
      </c>
      <c r="C21" s="11">
        <f t="shared" si="0"/>
        <v>-0.7238307349665829</v>
      </c>
      <c r="D21" s="38"/>
    </row>
    <row r="22" spans="1:4" x14ac:dyDescent="0.25">
      <c r="A22" s="42">
        <v>44896</v>
      </c>
      <c r="B22" s="43">
        <v>175.9</v>
      </c>
      <c r="C22" s="11">
        <f t="shared" si="0"/>
        <v>-1.3460459899046582</v>
      </c>
      <c r="D22" s="38"/>
    </row>
    <row r="23" spans="1:4" x14ac:dyDescent="0.25">
      <c r="A23" s="42">
        <v>44927</v>
      </c>
      <c r="B23" s="44">
        <v>176.7</v>
      </c>
      <c r="C23" s="11">
        <f t="shared" si="0"/>
        <v>0.45480386583284982</v>
      </c>
      <c r="D23" s="38"/>
    </row>
    <row r="24" spans="1:4" x14ac:dyDescent="0.25">
      <c r="A24" s="42">
        <v>44958</v>
      </c>
      <c r="B24" s="43">
        <v>177</v>
      </c>
      <c r="C24" s="11">
        <f t="shared" si="0"/>
        <v>0.16977928692700134</v>
      </c>
      <c r="D24" s="38"/>
    </row>
    <row r="25" spans="1:4" x14ac:dyDescent="0.25">
      <c r="A25" s="42">
        <v>44986</v>
      </c>
      <c r="B25" s="44">
        <v>177</v>
      </c>
      <c r="C25" s="11">
        <f t="shared" si="0"/>
        <v>0</v>
      </c>
      <c r="D25" s="38"/>
    </row>
    <row r="26" spans="1:4" x14ac:dyDescent="0.25">
      <c r="A26" s="42">
        <v>45017</v>
      </c>
      <c r="B26" s="43">
        <v>177.9</v>
      </c>
      <c r="C26" s="11">
        <f t="shared" si="0"/>
        <v>0.50847457627118964</v>
      </c>
      <c r="D26" s="38"/>
    </row>
    <row r="27" spans="1:4" x14ac:dyDescent="0.25">
      <c r="A27" s="42">
        <v>45047</v>
      </c>
      <c r="B27" s="44">
        <v>179.1</v>
      </c>
      <c r="C27" s="11">
        <f t="shared" si="0"/>
        <v>0.6745362563237709</v>
      </c>
      <c r="D27" s="38"/>
    </row>
    <row r="31" spans="1:4" x14ac:dyDescent="0.25">
      <c r="A31" s="24" t="s">
        <v>49</v>
      </c>
      <c r="B31" s="24" t="s">
        <v>65</v>
      </c>
      <c r="C31" s="24" t="s">
        <v>66</v>
      </c>
      <c r="D31" s="24" t="s">
        <v>67</v>
      </c>
    </row>
    <row r="32" spans="1:4" x14ac:dyDescent="0.25">
      <c r="A32" s="45" t="s">
        <v>68</v>
      </c>
      <c r="B32" s="10">
        <f>E2</f>
        <v>155</v>
      </c>
      <c r="C32" s="10">
        <f>E13</f>
        <v>173.7</v>
      </c>
      <c r="D32" s="10">
        <f>C32-B32</f>
        <v>18.699999999999989</v>
      </c>
    </row>
    <row r="33" spans="1:4" x14ac:dyDescent="0.25">
      <c r="A33" s="45" t="s">
        <v>69</v>
      </c>
      <c r="B33" s="45">
        <f>F2</f>
        <v>219.4</v>
      </c>
      <c r="C33" s="10">
        <f>F13</f>
        <v>214.3</v>
      </c>
      <c r="D33" s="10">
        <f t="shared" ref="D33:D43" si="1">C33-B33</f>
        <v>-5.0999999999999943</v>
      </c>
    </row>
    <row r="34" spans="1:4" x14ac:dyDescent="0.25">
      <c r="A34" s="45" t="s">
        <v>5</v>
      </c>
      <c r="B34" s="10">
        <f>G2</f>
        <v>170.8</v>
      </c>
      <c r="C34" s="10">
        <f>G13</f>
        <v>173.2</v>
      </c>
      <c r="D34" s="10">
        <f t="shared" si="1"/>
        <v>2.3999999999999773</v>
      </c>
    </row>
    <row r="35" spans="1:4" x14ac:dyDescent="0.25">
      <c r="A35" s="45" t="s">
        <v>70</v>
      </c>
      <c r="B35" s="10">
        <f>H2</f>
        <v>165.8</v>
      </c>
      <c r="C35" s="10">
        <f>H13</f>
        <v>179.5</v>
      </c>
      <c r="D35" s="10">
        <f t="shared" si="1"/>
        <v>13.699999999999989</v>
      </c>
    </row>
    <row r="36" spans="1:4" x14ac:dyDescent="0.25">
      <c r="A36" s="45" t="s">
        <v>71</v>
      </c>
      <c r="B36" s="10">
        <f>I2</f>
        <v>200.9</v>
      </c>
      <c r="C36" s="10">
        <f>I13</f>
        <v>170</v>
      </c>
      <c r="D36" s="10">
        <f t="shared" si="1"/>
        <v>-30.900000000000006</v>
      </c>
    </row>
    <row r="37" spans="1:4" x14ac:dyDescent="0.25">
      <c r="A37" s="45" t="s">
        <v>8</v>
      </c>
      <c r="B37" s="10">
        <f>J2</f>
        <v>169.7</v>
      </c>
      <c r="C37" s="10">
        <f>J13</f>
        <v>172.2</v>
      </c>
      <c r="D37" s="10">
        <f t="shared" si="1"/>
        <v>2.5</v>
      </c>
    </row>
    <row r="38" spans="1:4" x14ac:dyDescent="0.25">
      <c r="A38" s="45" t="s">
        <v>9</v>
      </c>
      <c r="B38" s="10">
        <f>K2</f>
        <v>182.3</v>
      </c>
      <c r="C38" s="10">
        <f>K13</f>
        <v>161</v>
      </c>
      <c r="D38" s="10">
        <f t="shared" si="1"/>
        <v>-21.300000000000011</v>
      </c>
    </row>
    <row r="39" spans="1:4" x14ac:dyDescent="0.25">
      <c r="A39" s="45" t="s">
        <v>72</v>
      </c>
      <c r="B39" s="10">
        <f>L2</f>
        <v>164.3</v>
      </c>
      <c r="C39" s="10">
        <f>L13</f>
        <v>175.6</v>
      </c>
      <c r="D39" s="10">
        <f t="shared" si="1"/>
        <v>11.299999999999983</v>
      </c>
    </row>
    <row r="40" spans="1:4" x14ac:dyDescent="0.25">
      <c r="A40" s="45" t="s">
        <v>73</v>
      </c>
      <c r="B40" s="10">
        <f>M2</f>
        <v>119.9</v>
      </c>
      <c r="C40" s="10">
        <f>M13</f>
        <v>122.7</v>
      </c>
      <c r="D40" s="10">
        <f t="shared" si="1"/>
        <v>2.7999999999999972</v>
      </c>
    </row>
    <row r="41" spans="1:4" x14ac:dyDescent="0.25">
      <c r="A41" s="45" t="s">
        <v>12</v>
      </c>
      <c r="B41" s="10">
        <f>N2</f>
        <v>187.1</v>
      </c>
      <c r="C41" s="10">
        <f>N13</f>
        <v>218</v>
      </c>
      <c r="D41" s="10">
        <f t="shared" si="1"/>
        <v>30.900000000000006</v>
      </c>
    </row>
    <row r="42" spans="1:4" x14ac:dyDescent="0.25">
      <c r="A42" s="45" t="s">
        <v>74</v>
      </c>
      <c r="B42" s="10">
        <f>O2</f>
        <v>167.9</v>
      </c>
      <c r="C42" s="10">
        <f>O13</f>
        <v>173.4</v>
      </c>
      <c r="D42" s="10">
        <f t="shared" si="1"/>
        <v>5.5</v>
      </c>
    </row>
    <row r="43" spans="1:4" x14ac:dyDescent="0.25">
      <c r="A43" s="45" t="s">
        <v>75</v>
      </c>
      <c r="B43" s="10">
        <f>P2</f>
        <v>183.9</v>
      </c>
      <c r="C43" s="10">
        <f>P13</f>
        <v>194.2</v>
      </c>
      <c r="D43" s="10">
        <f t="shared" si="1"/>
        <v>10.299999999999983</v>
      </c>
    </row>
  </sheetData>
  <conditionalFormatting sqref="C15:C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6D2B-F013-4103-8D39-100D16FA776F}">
  <dimension ref="A1:M44"/>
  <sheetViews>
    <sheetView topLeftCell="A27" zoomScale="90" zoomScaleNormal="90" workbookViewId="0">
      <selection activeCell="E48" sqref="E48"/>
    </sheetView>
  </sheetViews>
  <sheetFormatPr defaultRowHeight="13.2" x14ac:dyDescent="0.25"/>
  <cols>
    <col min="1" max="1" width="16.33203125" customWidth="1"/>
    <col min="2" max="2" width="20.109375" customWidth="1"/>
    <col min="3" max="3" width="21.21875" customWidth="1"/>
    <col min="4" max="4" width="13.21875" customWidth="1"/>
    <col min="5" max="5" width="26.77734375" customWidth="1"/>
    <col min="6" max="6" width="8.44140625" customWidth="1"/>
    <col min="7" max="7" width="14.88671875" customWidth="1"/>
    <col min="8" max="8" width="23.88671875" customWidth="1"/>
    <col min="9" max="9" width="16.88671875" customWidth="1"/>
    <col min="10" max="10" width="13.33203125" customWidth="1"/>
    <col min="11" max="11" width="19" customWidth="1"/>
    <col min="12" max="12" width="15.21875" customWidth="1"/>
    <col min="13" max="13" width="16.44140625" customWidth="1"/>
  </cols>
  <sheetData>
    <row r="1" spans="1:13" ht="13.8" thickBot="1" x14ac:dyDescent="0.3">
      <c r="A1" s="46" t="s">
        <v>48</v>
      </c>
      <c r="B1" s="40" t="s">
        <v>50</v>
      </c>
      <c r="C1" s="40" t="s">
        <v>20</v>
      </c>
      <c r="D1" s="40" t="s">
        <v>85</v>
      </c>
      <c r="E1" s="40" t="s">
        <v>86</v>
      </c>
      <c r="F1" s="40" t="s">
        <v>23</v>
      </c>
      <c r="G1" s="49" t="s">
        <v>29</v>
      </c>
      <c r="H1" s="54" t="s">
        <v>87</v>
      </c>
      <c r="I1" s="54" t="s">
        <v>77</v>
      </c>
      <c r="J1" s="54" t="s">
        <v>78</v>
      </c>
      <c r="K1" s="54" t="s">
        <v>79</v>
      </c>
      <c r="L1" s="54" t="s">
        <v>80</v>
      </c>
      <c r="M1" s="54" t="s">
        <v>76</v>
      </c>
    </row>
    <row r="2" spans="1:13" ht="13.8" thickTop="1" x14ac:dyDescent="0.25">
      <c r="A2" s="55">
        <v>43466</v>
      </c>
      <c r="B2" s="48">
        <v>137.4</v>
      </c>
      <c r="C2" s="48">
        <v>147.69999999999999</v>
      </c>
      <c r="D2" s="48">
        <v>139.5</v>
      </c>
      <c r="E2" s="48">
        <v>143.6</v>
      </c>
      <c r="F2" s="48">
        <v>145.1</v>
      </c>
      <c r="G2" s="50">
        <v>139.6</v>
      </c>
    </row>
    <row r="3" spans="1:13" x14ac:dyDescent="0.25">
      <c r="A3" s="56">
        <v>43497</v>
      </c>
      <c r="B3" s="47">
        <v>137.5</v>
      </c>
      <c r="C3" s="47">
        <v>148.5</v>
      </c>
      <c r="D3" s="47">
        <v>138.4</v>
      </c>
      <c r="E3" s="47">
        <v>143.69999999999999</v>
      </c>
      <c r="F3" s="47">
        <v>145.6</v>
      </c>
      <c r="G3" s="51">
        <v>139.9</v>
      </c>
      <c r="H3" s="37">
        <f>IF(B2=0,"", (B3-B2)/B2 )</f>
        <v>7.2780203784566459E-4</v>
      </c>
      <c r="I3" s="37">
        <f>IF(C2=0,"",(C3-C2)/C2)</f>
        <v>5.4163845633040716E-3</v>
      </c>
      <c r="J3" s="37">
        <f>IF(D2=0,"",(D3-D2)/D2)</f>
        <v>-7.8853046594981671E-3</v>
      </c>
      <c r="K3" s="37">
        <f>IF(E2=0,"",(E3-E2)/E2)</f>
        <v>6.9637883008352589E-4</v>
      </c>
      <c r="L3" s="37">
        <f>IF(F2=0,"",(F3-F2)/F2)</f>
        <v>3.4458993797381117E-3</v>
      </c>
      <c r="M3" s="37">
        <f>IF(G2=0,"",(G3-G2)/G2)</f>
        <v>2.1489971346705687E-3</v>
      </c>
    </row>
    <row r="4" spans="1:13" x14ac:dyDescent="0.25">
      <c r="A4" s="55">
        <v>43525</v>
      </c>
      <c r="B4" s="48">
        <v>138.1</v>
      </c>
      <c r="C4" s="48">
        <v>149</v>
      </c>
      <c r="D4" s="48">
        <v>139.69999999999999</v>
      </c>
      <c r="E4" s="48">
        <v>143.80000000000001</v>
      </c>
      <c r="F4" s="48">
        <v>146.19999999999999</v>
      </c>
      <c r="G4" s="50">
        <v>140.4</v>
      </c>
      <c r="H4" s="37">
        <f t="shared" ref="H4:H36" si="0">IF(B3=0,"", (B4-B3)/B3 )</f>
        <v>4.3636363636363222E-3</v>
      </c>
      <c r="I4" s="37">
        <f t="shared" ref="I4:I36" si="1">IF(C3=0,"",(C4-C3)/C3)</f>
        <v>3.3670033670033669E-3</v>
      </c>
      <c r="J4" s="37">
        <f t="shared" ref="J4:J36" si="2">IF(D3=0,"",(D4-D3)/D3)</f>
        <v>9.3930635838149045E-3</v>
      </c>
      <c r="K4" s="37">
        <f t="shared" ref="K4:K36" si="3">IF(E3=0,"",(E4-E3)/E3)</f>
        <v>6.9589422407809849E-4</v>
      </c>
      <c r="L4" s="37">
        <f t="shared" ref="L4:L36" si="4">IF(F3=0,"",(F4-F3)/F3)</f>
        <v>4.120879120879082E-3</v>
      </c>
      <c r="M4" s="37">
        <f t="shared" ref="M4:M36" si="5">IF(G3=0,"",(G4-G3)/G3)</f>
        <v>3.5739814152966403E-3</v>
      </c>
    </row>
    <row r="5" spans="1:13" x14ac:dyDescent="0.25">
      <c r="A5" s="56">
        <v>43586</v>
      </c>
      <c r="B5" s="47">
        <v>140.9</v>
      </c>
      <c r="C5" s="47">
        <v>150.1</v>
      </c>
      <c r="D5" s="47">
        <v>140.30000000000001</v>
      </c>
      <c r="E5" s="47">
        <v>143.69999999999999</v>
      </c>
      <c r="F5" s="47">
        <v>146.9</v>
      </c>
      <c r="G5" s="51">
        <v>142</v>
      </c>
      <c r="H5" s="37">
        <f t="shared" si="0"/>
        <v>2.0275162925416448E-2</v>
      </c>
      <c r="I5" s="37">
        <f t="shared" si="1"/>
        <v>7.3825503355704316E-3</v>
      </c>
      <c r="J5" s="37">
        <f t="shared" si="2"/>
        <v>4.2949176807446157E-3</v>
      </c>
      <c r="K5" s="37">
        <f t="shared" si="3"/>
        <v>-6.9541029207248071E-4</v>
      </c>
      <c r="L5" s="37">
        <f t="shared" si="4"/>
        <v>4.7879616963065466E-3</v>
      </c>
      <c r="M5" s="37">
        <f t="shared" si="5"/>
        <v>1.1396011396011355E-2</v>
      </c>
    </row>
    <row r="6" spans="1:13" x14ac:dyDescent="0.25">
      <c r="A6" s="55">
        <v>43617</v>
      </c>
      <c r="B6" s="48">
        <v>142.69999999999999</v>
      </c>
      <c r="C6" s="48">
        <v>149.4</v>
      </c>
      <c r="D6" s="48">
        <v>141.19999999999999</v>
      </c>
      <c r="E6" s="48">
        <v>143.80000000000001</v>
      </c>
      <c r="F6" s="48">
        <v>147.4</v>
      </c>
      <c r="G6" s="50">
        <v>142.9</v>
      </c>
      <c r="H6" s="37">
        <f t="shared" si="0"/>
        <v>1.2775017743080078E-2</v>
      </c>
      <c r="I6" s="37">
        <f t="shared" si="1"/>
        <v>-4.663557628247759E-3</v>
      </c>
      <c r="J6" s="37">
        <f t="shared" si="2"/>
        <v>6.4148253741979841E-3</v>
      </c>
      <c r="K6" s="37">
        <f t="shared" si="3"/>
        <v>6.9589422407809849E-4</v>
      </c>
      <c r="L6" s="37">
        <f t="shared" si="4"/>
        <v>3.4036759700476512E-3</v>
      </c>
      <c r="M6" s="37">
        <f t="shared" si="5"/>
        <v>6.3380281690141246E-3</v>
      </c>
    </row>
    <row r="7" spans="1:13" x14ac:dyDescent="0.25">
      <c r="A7" s="56">
        <v>43647</v>
      </c>
      <c r="B7" s="47">
        <v>144.69999999999999</v>
      </c>
      <c r="C7" s="47">
        <v>150.6</v>
      </c>
      <c r="D7" s="47">
        <v>139.30000000000001</v>
      </c>
      <c r="E7" s="47">
        <v>144.19999999999999</v>
      </c>
      <c r="F7" s="47">
        <v>147.9</v>
      </c>
      <c r="G7" s="51">
        <v>144.19999999999999</v>
      </c>
      <c r="H7" s="37">
        <f t="shared" si="0"/>
        <v>1.4015416958654521E-2</v>
      </c>
      <c r="I7" s="37">
        <f t="shared" si="1"/>
        <v>8.0321285140561478E-3</v>
      </c>
      <c r="J7" s="37">
        <f t="shared" si="2"/>
        <v>-1.3456090651557914E-2</v>
      </c>
      <c r="K7" s="37">
        <f t="shared" si="3"/>
        <v>2.7816411682891323E-3</v>
      </c>
      <c r="L7" s="37">
        <f t="shared" si="4"/>
        <v>3.3921302578018993E-3</v>
      </c>
      <c r="M7" s="37">
        <f t="shared" si="5"/>
        <v>9.0972708187542547E-3</v>
      </c>
    </row>
    <row r="8" spans="1:13" x14ac:dyDescent="0.25">
      <c r="A8" s="55">
        <v>43678</v>
      </c>
      <c r="B8" s="48">
        <v>145.9</v>
      </c>
      <c r="C8" s="48">
        <v>151.6</v>
      </c>
      <c r="D8" s="48">
        <v>138.5</v>
      </c>
      <c r="E8" s="48">
        <v>144.5</v>
      </c>
      <c r="F8" s="48">
        <v>148.5</v>
      </c>
      <c r="G8" s="50">
        <v>145</v>
      </c>
      <c r="H8" s="37">
        <f t="shared" si="0"/>
        <v>8.2930200414652183E-3</v>
      </c>
      <c r="I8" s="37">
        <f t="shared" si="1"/>
        <v>6.6401062416998674E-3</v>
      </c>
      <c r="J8" s="37">
        <f t="shared" si="2"/>
        <v>-5.7430007178751706E-3</v>
      </c>
      <c r="K8" s="37">
        <f t="shared" si="3"/>
        <v>2.0804438280167224E-3</v>
      </c>
      <c r="L8" s="37">
        <f t="shared" si="4"/>
        <v>4.0567951318458036E-3</v>
      </c>
      <c r="M8" s="37">
        <f t="shared" si="5"/>
        <v>5.5478502080444619E-3</v>
      </c>
    </row>
    <row r="9" spans="1:13" x14ac:dyDescent="0.25">
      <c r="A9" s="56">
        <v>43709</v>
      </c>
      <c r="B9" s="47">
        <v>147</v>
      </c>
      <c r="C9" s="47">
        <v>152.19999999999999</v>
      </c>
      <c r="D9" s="47">
        <v>139.19999999999999</v>
      </c>
      <c r="E9" s="47">
        <v>144.6</v>
      </c>
      <c r="F9" s="47">
        <v>149</v>
      </c>
      <c r="G9" s="51">
        <v>145.80000000000001</v>
      </c>
      <c r="H9" s="37">
        <f t="shared" si="0"/>
        <v>7.5394105551747376E-3</v>
      </c>
      <c r="I9" s="37">
        <f t="shared" si="1"/>
        <v>3.9577836411609129E-3</v>
      </c>
      <c r="J9" s="37">
        <f t="shared" si="2"/>
        <v>5.0541516245486548E-3</v>
      </c>
      <c r="K9" s="37">
        <f t="shared" si="3"/>
        <v>6.920415224913101E-4</v>
      </c>
      <c r="L9" s="37">
        <f t="shared" si="4"/>
        <v>3.3670033670033669E-3</v>
      </c>
      <c r="M9" s="37">
        <f t="shared" si="5"/>
        <v>5.5172413793104233E-3</v>
      </c>
    </row>
    <row r="10" spans="1:13" x14ac:dyDescent="0.25">
      <c r="A10" s="55">
        <v>43739</v>
      </c>
      <c r="B10" s="48">
        <v>149.6</v>
      </c>
      <c r="C10" s="48">
        <v>153</v>
      </c>
      <c r="D10" s="48">
        <v>140.6</v>
      </c>
      <c r="E10" s="48">
        <v>145</v>
      </c>
      <c r="F10" s="48">
        <v>149.4</v>
      </c>
      <c r="G10" s="50">
        <v>147.19999999999999</v>
      </c>
      <c r="H10" s="37">
        <f t="shared" si="0"/>
        <v>1.7687074829931933E-2</v>
      </c>
      <c r="I10" s="37">
        <f t="shared" si="1"/>
        <v>5.2562417871222823E-3</v>
      </c>
      <c r="J10" s="37">
        <f t="shared" si="2"/>
        <v>1.0057471264367858E-2</v>
      </c>
      <c r="K10" s="37">
        <f t="shared" si="3"/>
        <v>2.7662517289073702E-3</v>
      </c>
      <c r="L10" s="37">
        <f t="shared" si="4"/>
        <v>2.6845637583892998E-3</v>
      </c>
      <c r="M10" s="37">
        <f t="shared" si="5"/>
        <v>9.6021947873798155E-3</v>
      </c>
    </row>
    <row r="11" spans="1:13" x14ac:dyDescent="0.25">
      <c r="A11" s="56">
        <v>43770</v>
      </c>
      <c r="B11" s="47">
        <v>151.9</v>
      </c>
      <c r="C11" s="47">
        <v>153.5</v>
      </c>
      <c r="D11" s="47">
        <v>142.30000000000001</v>
      </c>
      <c r="E11" s="47">
        <v>145.30000000000001</v>
      </c>
      <c r="F11" s="47">
        <v>149.9</v>
      </c>
      <c r="G11" s="51">
        <v>148.6</v>
      </c>
      <c r="H11" s="37">
        <f t="shared" si="0"/>
        <v>1.5374331550802216E-2</v>
      </c>
      <c r="I11" s="37">
        <f t="shared" si="1"/>
        <v>3.2679738562091504E-3</v>
      </c>
      <c r="J11" s="37">
        <f t="shared" si="2"/>
        <v>1.2091038406828002E-2</v>
      </c>
      <c r="K11" s="37">
        <f t="shared" si="3"/>
        <v>2.0689655172414579E-3</v>
      </c>
      <c r="L11" s="37">
        <f t="shared" si="4"/>
        <v>3.3467202141900937E-3</v>
      </c>
      <c r="M11" s="37">
        <f t="shared" si="5"/>
        <v>9.5108695652174301E-3</v>
      </c>
    </row>
    <row r="12" spans="1:13" x14ac:dyDescent="0.25">
      <c r="A12" s="55">
        <v>43800</v>
      </c>
      <c r="B12" s="48">
        <v>155</v>
      </c>
      <c r="C12" s="48">
        <v>152.80000000000001</v>
      </c>
      <c r="D12" s="48">
        <v>143.69999999999999</v>
      </c>
      <c r="E12" s="48">
        <v>145.80000000000001</v>
      </c>
      <c r="F12" s="48">
        <v>150.4</v>
      </c>
      <c r="G12" s="50">
        <v>150.4</v>
      </c>
      <c r="H12" s="37">
        <f t="shared" si="0"/>
        <v>2.0408163265306083E-2</v>
      </c>
      <c r="I12" s="37">
        <f t="shared" si="1"/>
        <v>-4.5602605863191443E-3</v>
      </c>
      <c r="J12" s="37">
        <f t="shared" si="2"/>
        <v>9.8383696416020888E-3</v>
      </c>
      <c r="K12" s="37">
        <f t="shared" si="3"/>
        <v>3.4411562284927732E-3</v>
      </c>
      <c r="L12" s="37">
        <f t="shared" si="4"/>
        <v>3.3355570380253501E-3</v>
      </c>
      <c r="M12" s="37">
        <f t="shared" si="5"/>
        <v>1.2113055181695904E-2</v>
      </c>
    </row>
    <row r="13" spans="1:13" x14ac:dyDescent="0.25">
      <c r="A13" s="56">
        <v>43831</v>
      </c>
      <c r="B13" s="47">
        <v>153.5</v>
      </c>
      <c r="C13" s="47">
        <v>153.9</v>
      </c>
      <c r="D13" s="47">
        <v>144.6</v>
      </c>
      <c r="E13" s="47">
        <v>146.19999999999999</v>
      </c>
      <c r="F13" s="47">
        <v>151.19999999999999</v>
      </c>
      <c r="G13" s="51">
        <v>150.19999999999999</v>
      </c>
      <c r="H13" s="37">
        <f t="shared" si="0"/>
        <v>-9.6774193548387101E-3</v>
      </c>
      <c r="I13" s="37">
        <f t="shared" si="1"/>
        <v>7.1989528795811143E-3</v>
      </c>
      <c r="J13" s="37">
        <f t="shared" si="2"/>
        <v>6.2630480167015015E-3</v>
      </c>
      <c r="K13" s="37">
        <f t="shared" si="3"/>
        <v>2.7434842249655501E-3</v>
      </c>
      <c r="L13" s="37">
        <f t="shared" si="4"/>
        <v>5.319148936170099E-3</v>
      </c>
      <c r="M13" s="37">
        <f t="shared" si="5"/>
        <v>-1.3297872340426666E-3</v>
      </c>
    </row>
    <row r="14" spans="1:13" x14ac:dyDescent="0.25">
      <c r="A14" s="55">
        <v>43862</v>
      </c>
      <c r="B14" s="48">
        <v>150.5</v>
      </c>
      <c r="C14" s="48">
        <v>154.80000000000001</v>
      </c>
      <c r="D14" s="48">
        <v>147.19999999999999</v>
      </c>
      <c r="E14" s="48">
        <v>146.4</v>
      </c>
      <c r="F14" s="48">
        <v>151.69999999999999</v>
      </c>
      <c r="G14" s="50">
        <v>149.1</v>
      </c>
      <c r="H14" s="37">
        <f t="shared" si="0"/>
        <v>-1.9543973941368076E-2</v>
      </c>
      <c r="I14" s="37">
        <f t="shared" si="1"/>
        <v>5.847953216374306E-3</v>
      </c>
      <c r="J14" s="37">
        <f t="shared" si="2"/>
        <v>1.7980636237897609E-2</v>
      </c>
      <c r="K14" s="37">
        <f t="shared" si="3"/>
        <v>1.3679890560876679E-3</v>
      </c>
      <c r="L14" s="37">
        <f t="shared" si="4"/>
        <v>3.3068783068783071E-3</v>
      </c>
      <c r="M14" s="37">
        <f t="shared" si="5"/>
        <v>-7.3235685752329853E-3</v>
      </c>
    </row>
    <row r="15" spans="1:13" x14ac:dyDescent="0.25">
      <c r="A15" s="56">
        <v>43891</v>
      </c>
      <c r="B15" s="47">
        <v>148.9</v>
      </c>
      <c r="C15" s="47">
        <v>154.5</v>
      </c>
      <c r="D15" s="47">
        <v>148.9</v>
      </c>
      <c r="E15" s="47">
        <v>146.4</v>
      </c>
      <c r="F15" s="47">
        <v>152.30000000000001</v>
      </c>
      <c r="G15" s="51">
        <v>148.6</v>
      </c>
      <c r="H15" s="37">
        <f t="shared" si="0"/>
        <v>-1.0631229235880361E-2</v>
      </c>
      <c r="I15" s="37">
        <f t="shared" si="1"/>
        <v>-1.9379844961241043E-3</v>
      </c>
      <c r="J15" s="37">
        <f t="shared" si="2"/>
        <v>1.1548913043478378E-2</v>
      </c>
      <c r="K15" s="37">
        <f t="shared" si="3"/>
        <v>0</v>
      </c>
      <c r="L15" s="37">
        <f t="shared" si="4"/>
        <v>3.9551746868821541E-3</v>
      </c>
      <c r="M15" s="37">
        <f t="shared" si="5"/>
        <v>-3.3534540576794099E-3</v>
      </c>
    </row>
    <row r="16" spans="1:13" x14ac:dyDescent="0.25">
      <c r="A16" s="55">
        <v>43922</v>
      </c>
      <c r="B16" s="48">
        <v>151.4</v>
      </c>
      <c r="C16" s="48">
        <v>155.6</v>
      </c>
      <c r="D16" s="48">
        <v>144.1</v>
      </c>
      <c r="E16" s="48"/>
      <c r="F16" s="48">
        <v>150.69999999999999</v>
      </c>
      <c r="G16" s="50"/>
      <c r="H16" s="37">
        <f t="shared" si="0"/>
        <v>1.6789791806581598E-2</v>
      </c>
      <c r="I16" s="37">
        <f t="shared" si="1"/>
        <v>7.1197411003235877E-3</v>
      </c>
      <c r="J16" s="37">
        <f t="shared" si="2"/>
        <v>-3.2236400268636743E-2</v>
      </c>
      <c r="K16" s="37">
        <f t="shared" si="3"/>
        <v>-1</v>
      </c>
      <c r="L16" s="37">
        <f t="shared" si="4"/>
        <v>-1.0505581089954186E-2</v>
      </c>
      <c r="M16" s="37">
        <f t="shared" si="5"/>
        <v>-1</v>
      </c>
    </row>
    <row r="17" spans="1:13" x14ac:dyDescent="0.25">
      <c r="A17" s="56">
        <v>43952</v>
      </c>
      <c r="B17" s="47"/>
      <c r="C17" s="47"/>
      <c r="D17" s="47"/>
      <c r="E17" s="47"/>
      <c r="F17" s="47"/>
      <c r="G17" s="51"/>
      <c r="H17" s="37"/>
      <c r="I17" s="37"/>
      <c r="J17" s="37"/>
      <c r="K17" s="37" t="str">
        <f t="shared" si="3"/>
        <v/>
      </c>
      <c r="L17" s="37"/>
      <c r="M17" s="37" t="str">
        <f t="shared" si="5"/>
        <v/>
      </c>
    </row>
    <row r="18" spans="1:13" x14ac:dyDescent="0.25">
      <c r="A18" s="55">
        <v>43983</v>
      </c>
      <c r="B18" s="48">
        <v>154</v>
      </c>
      <c r="C18" s="48">
        <v>154.69999999999999</v>
      </c>
      <c r="D18" s="48">
        <v>141.9</v>
      </c>
      <c r="E18" s="48">
        <v>146.4</v>
      </c>
      <c r="F18" s="48">
        <v>154.4</v>
      </c>
      <c r="G18" s="50">
        <v>151.80000000000001</v>
      </c>
      <c r="H18" s="37" t="str">
        <f t="shared" si="0"/>
        <v/>
      </c>
      <c r="I18" s="37" t="str">
        <f t="shared" si="1"/>
        <v/>
      </c>
      <c r="J18" s="37" t="str">
        <f t="shared" si="2"/>
        <v/>
      </c>
      <c r="K18" s="37" t="str">
        <f t="shared" si="3"/>
        <v/>
      </c>
      <c r="L18" s="37" t="str">
        <f t="shared" si="4"/>
        <v/>
      </c>
      <c r="M18" s="37" t="str">
        <f t="shared" si="5"/>
        <v/>
      </c>
    </row>
    <row r="19" spans="1:13" x14ac:dyDescent="0.25">
      <c r="A19" s="56">
        <v>44013</v>
      </c>
      <c r="B19" s="47">
        <v>154</v>
      </c>
      <c r="C19" s="47">
        <v>154.69999999999999</v>
      </c>
      <c r="D19" s="47">
        <v>141.9</v>
      </c>
      <c r="E19" s="47">
        <v>146.4</v>
      </c>
      <c r="F19" s="47">
        <v>154.4</v>
      </c>
      <c r="G19" s="51">
        <v>151.80000000000001</v>
      </c>
      <c r="H19" s="39">
        <f t="shared" si="0"/>
        <v>0</v>
      </c>
      <c r="I19" s="37">
        <f>IF(C18=0,"",(C19-C18)/C18)</f>
        <v>0</v>
      </c>
      <c r="J19" s="37">
        <f t="shared" si="2"/>
        <v>0</v>
      </c>
      <c r="K19" s="37">
        <f t="shared" si="3"/>
        <v>0</v>
      </c>
      <c r="L19" s="37">
        <f t="shared" si="4"/>
        <v>0</v>
      </c>
      <c r="M19" s="37">
        <f t="shared" si="5"/>
        <v>0</v>
      </c>
    </row>
    <row r="20" spans="1:13" x14ac:dyDescent="0.25">
      <c r="A20" s="55">
        <v>44044</v>
      </c>
      <c r="B20" s="48">
        <v>157</v>
      </c>
      <c r="C20" s="48">
        <v>155.5</v>
      </c>
      <c r="D20" s="48">
        <v>143</v>
      </c>
      <c r="E20" s="48">
        <v>148.4</v>
      </c>
      <c r="F20" s="48">
        <v>155</v>
      </c>
      <c r="G20" s="50">
        <v>153.9</v>
      </c>
      <c r="H20" s="37">
        <f t="shared" si="0"/>
        <v>1.948051948051948E-2</v>
      </c>
      <c r="I20" s="37">
        <f t="shared" si="1"/>
        <v>5.1712992889464213E-3</v>
      </c>
      <c r="J20" s="37">
        <f t="shared" si="2"/>
        <v>7.751937984496084E-3</v>
      </c>
      <c r="K20" s="37">
        <f t="shared" si="3"/>
        <v>1.3661202185792349E-2</v>
      </c>
      <c r="L20" s="37">
        <f t="shared" si="4"/>
        <v>3.8860103626942636E-3</v>
      </c>
      <c r="M20" s="37">
        <f t="shared" si="5"/>
        <v>1.3833992094861622E-2</v>
      </c>
    </row>
    <row r="21" spans="1:13" x14ac:dyDescent="0.25">
      <c r="A21" s="56">
        <v>44075</v>
      </c>
      <c r="B21" s="47">
        <v>158</v>
      </c>
      <c r="C21" s="47">
        <v>156.30000000000001</v>
      </c>
      <c r="D21" s="47">
        <v>142.9</v>
      </c>
      <c r="E21" s="47">
        <v>148.69999999999999</v>
      </c>
      <c r="F21" s="47">
        <v>155.6</v>
      </c>
      <c r="G21" s="51">
        <v>154.69999999999999</v>
      </c>
      <c r="H21" s="37">
        <f t="shared" si="0"/>
        <v>6.369426751592357E-3</v>
      </c>
      <c r="I21" s="37">
        <f t="shared" si="1"/>
        <v>5.1446945337621309E-3</v>
      </c>
      <c r="J21" s="37">
        <f t="shared" si="2"/>
        <v>-6.9930069930065951E-4</v>
      </c>
      <c r="K21" s="37">
        <f t="shared" si="3"/>
        <v>2.0215633423179445E-3</v>
      </c>
      <c r="L21" s="37">
        <f t="shared" si="4"/>
        <v>3.870967741935447E-3</v>
      </c>
      <c r="M21" s="37">
        <f t="shared" si="5"/>
        <v>5.1981806367770167E-3</v>
      </c>
    </row>
    <row r="22" spans="1:13" x14ac:dyDescent="0.25">
      <c r="A22" s="55">
        <v>44105</v>
      </c>
      <c r="B22" s="48">
        <v>161.4</v>
      </c>
      <c r="C22" s="48">
        <v>156.5</v>
      </c>
      <c r="D22" s="48">
        <v>143.1</v>
      </c>
      <c r="E22" s="48">
        <v>148.69999999999999</v>
      </c>
      <c r="F22" s="48">
        <v>156.30000000000001</v>
      </c>
      <c r="G22" s="50">
        <v>156.4</v>
      </c>
      <c r="H22" s="37">
        <f t="shared" si="0"/>
        <v>2.1518987341772187E-2</v>
      </c>
      <c r="I22" s="37">
        <f t="shared" si="1"/>
        <v>1.2795905310299975E-3</v>
      </c>
      <c r="J22" s="37">
        <f t="shared" si="2"/>
        <v>1.3995801259621317E-3</v>
      </c>
      <c r="K22" s="37">
        <f t="shared" si="3"/>
        <v>0</v>
      </c>
      <c r="L22" s="37">
        <f t="shared" si="4"/>
        <v>4.4987146529564077E-3</v>
      </c>
      <c r="M22" s="37">
        <f t="shared" si="5"/>
        <v>1.0989010989011101E-2</v>
      </c>
    </row>
    <row r="23" spans="1:13" x14ac:dyDescent="0.25">
      <c r="A23" s="56">
        <v>44136</v>
      </c>
      <c r="B23" s="47">
        <v>164.7</v>
      </c>
      <c r="C23" s="47">
        <v>158</v>
      </c>
      <c r="D23" s="47">
        <v>143.6</v>
      </c>
      <c r="E23" s="47">
        <v>149.19999999999999</v>
      </c>
      <c r="F23" s="47">
        <v>157.19999999999999</v>
      </c>
      <c r="G23" s="51">
        <v>158.4</v>
      </c>
      <c r="H23" s="37">
        <f t="shared" si="0"/>
        <v>2.0446096654274985E-2</v>
      </c>
      <c r="I23" s="37">
        <f t="shared" si="1"/>
        <v>9.5846645367412137E-3</v>
      </c>
      <c r="J23" s="37">
        <f t="shared" si="2"/>
        <v>3.4940600978336828E-3</v>
      </c>
      <c r="K23" s="37">
        <f t="shared" si="3"/>
        <v>3.3624747814391394E-3</v>
      </c>
      <c r="L23" s="37">
        <f t="shared" si="4"/>
        <v>5.7581573896351712E-3</v>
      </c>
      <c r="M23" s="37">
        <f t="shared" si="5"/>
        <v>1.278772378516624E-2</v>
      </c>
    </row>
    <row r="24" spans="1:13" x14ac:dyDescent="0.25">
      <c r="A24" s="55">
        <v>44166</v>
      </c>
      <c r="B24" s="48">
        <v>165.4</v>
      </c>
      <c r="C24" s="48">
        <v>158.4</v>
      </c>
      <c r="D24" s="48">
        <v>144.6</v>
      </c>
      <c r="E24" s="48">
        <v>149.69999999999999</v>
      </c>
      <c r="F24" s="48">
        <v>158.30000000000001</v>
      </c>
      <c r="G24" s="50">
        <v>158.9</v>
      </c>
      <c r="H24" s="37">
        <f t="shared" si="0"/>
        <v>4.2501517911355015E-3</v>
      </c>
      <c r="I24" s="37">
        <f t="shared" si="1"/>
        <v>2.5316455696202892E-3</v>
      </c>
      <c r="J24" s="37">
        <f t="shared" si="2"/>
        <v>6.9637883008356553E-3</v>
      </c>
      <c r="K24" s="37">
        <f t="shared" si="3"/>
        <v>3.351206434316354E-3</v>
      </c>
      <c r="L24" s="37">
        <f t="shared" si="4"/>
        <v>6.9974554707380584E-3</v>
      </c>
      <c r="M24" s="37">
        <f t="shared" si="5"/>
        <v>3.1565656565656565E-3</v>
      </c>
    </row>
    <row r="25" spans="1:13" x14ac:dyDescent="0.25">
      <c r="A25" s="56">
        <v>44197</v>
      </c>
      <c r="B25" s="47">
        <v>161</v>
      </c>
      <c r="C25" s="47">
        <v>157.69999999999999</v>
      </c>
      <c r="D25" s="47">
        <v>147.9</v>
      </c>
      <c r="E25" s="47">
        <v>150</v>
      </c>
      <c r="F25" s="47">
        <v>159.30000000000001</v>
      </c>
      <c r="G25" s="51">
        <v>157.30000000000001</v>
      </c>
      <c r="H25" s="37">
        <f t="shared" si="0"/>
        <v>-2.6602176541717083E-2</v>
      </c>
      <c r="I25" s="37">
        <f t="shared" si="1"/>
        <v>-4.4191919191920266E-3</v>
      </c>
      <c r="J25" s="37">
        <f t="shared" si="2"/>
        <v>2.2821576763485556E-2</v>
      </c>
      <c r="K25" s="37">
        <f t="shared" si="3"/>
        <v>2.0040080160321403E-3</v>
      </c>
      <c r="L25" s="37">
        <f t="shared" si="4"/>
        <v>6.3171193935565376E-3</v>
      </c>
      <c r="M25" s="37">
        <f t="shared" si="5"/>
        <v>-1.006922592825673E-2</v>
      </c>
    </row>
    <row r="26" spans="1:13" x14ac:dyDescent="0.25">
      <c r="A26" s="55">
        <v>44228</v>
      </c>
      <c r="B26" s="48">
        <v>156.9</v>
      </c>
      <c r="C26" s="48">
        <v>159.80000000000001</v>
      </c>
      <c r="D26" s="48">
        <v>152.4</v>
      </c>
      <c r="E26" s="48">
        <v>150.9</v>
      </c>
      <c r="F26" s="48">
        <v>161.30000000000001</v>
      </c>
      <c r="G26" s="50">
        <v>156.6</v>
      </c>
      <c r="H26" s="37">
        <f t="shared" si="0"/>
        <v>-2.5465838509316736E-2</v>
      </c>
      <c r="I26" s="37">
        <f t="shared" si="1"/>
        <v>1.331642358909336E-2</v>
      </c>
      <c r="J26" s="37">
        <f t="shared" si="2"/>
        <v>3.0425963488843813E-2</v>
      </c>
      <c r="K26" s="37">
        <f t="shared" si="3"/>
        <v>6.0000000000000383E-3</v>
      </c>
      <c r="L26" s="37">
        <f t="shared" si="4"/>
        <v>1.2554927809165096E-2</v>
      </c>
      <c r="M26" s="37">
        <f t="shared" si="5"/>
        <v>-4.4500953591863762E-3</v>
      </c>
    </row>
    <row r="27" spans="1:13" x14ac:dyDescent="0.25">
      <c r="A27" s="56">
        <v>44256</v>
      </c>
      <c r="B27" s="47">
        <v>156.69999999999999</v>
      </c>
      <c r="C27" s="47">
        <v>159.9</v>
      </c>
      <c r="D27" s="47">
        <v>155.5</v>
      </c>
      <c r="E27" s="47">
        <v>151.19999999999999</v>
      </c>
      <c r="F27" s="47">
        <v>161.69999999999999</v>
      </c>
      <c r="G27" s="51">
        <v>156.80000000000001</v>
      </c>
      <c r="H27" s="37">
        <f t="shared" si="0"/>
        <v>-1.2746972594010009E-3</v>
      </c>
      <c r="I27" s="37">
        <f t="shared" si="1"/>
        <v>6.2578222778469526E-4</v>
      </c>
      <c r="J27" s="37">
        <f t="shared" si="2"/>
        <v>2.0341207349081326E-2</v>
      </c>
      <c r="K27" s="37">
        <f t="shared" si="3"/>
        <v>1.9880715705764278E-3</v>
      </c>
      <c r="L27" s="37">
        <f t="shared" si="4"/>
        <v>2.4798512089273233E-3</v>
      </c>
      <c r="M27" s="37">
        <f t="shared" si="5"/>
        <v>1.2771392081737999E-3</v>
      </c>
    </row>
    <row r="28" spans="1:13" x14ac:dyDescent="0.25">
      <c r="A28" s="55">
        <v>44287</v>
      </c>
      <c r="B28" s="48">
        <v>158</v>
      </c>
      <c r="C28" s="48">
        <v>161.4</v>
      </c>
      <c r="D28" s="48">
        <v>155.6</v>
      </c>
      <c r="E28" s="48">
        <v>151.80000000000001</v>
      </c>
      <c r="F28" s="48">
        <v>162.30000000000001</v>
      </c>
      <c r="G28" s="50">
        <v>157.80000000000001</v>
      </c>
      <c r="H28" s="37">
        <f t="shared" si="0"/>
        <v>8.2961072112317253E-3</v>
      </c>
      <c r="I28" s="37">
        <f t="shared" si="1"/>
        <v>9.3808630393996239E-3</v>
      </c>
      <c r="J28" s="37">
        <f t="shared" si="2"/>
        <v>6.4308681672022071E-4</v>
      </c>
      <c r="K28" s="37">
        <f t="shared" si="3"/>
        <v>3.968253968254119E-3</v>
      </c>
      <c r="L28" s="37">
        <f t="shared" si="4"/>
        <v>3.7105751391467087E-3</v>
      </c>
      <c r="M28" s="37">
        <f t="shared" si="5"/>
        <v>6.3775510204081625E-3</v>
      </c>
    </row>
    <row r="29" spans="1:13" x14ac:dyDescent="0.25">
      <c r="A29" s="56">
        <v>44317</v>
      </c>
      <c r="B29" s="47">
        <v>160.69999999999999</v>
      </c>
      <c r="C29" s="47">
        <v>161.6</v>
      </c>
      <c r="D29" s="47">
        <v>159.4</v>
      </c>
      <c r="E29" s="47">
        <v>154.69999999999999</v>
      </c>
      <c r="F29" s="47">
        <v>165.8</v>
      </c>
      <c r="G29" s="51">
        <v>160.4</v>
      </c>
      <c r="H29" s="37">
        <f t="shared" si="0"/>
        <v>1.7088607594936637E-2</v>
      </c>
      <c r="I29" s="37">
        <f t="shared" si="1"/>
        <v>1.2391573729862988E-3</v>
      </c>
      <c r="J29" s="37">
        <f t="shared" si="2"/>
        <v>2.4421593830334265E-2</v>
      </c>
      <c r="K29" s="37">
        <f t="shared" si="3"/>
        <v>1.9104084321475475E-2</v>
      </c>
      <c r="L29" s="37">
        <f t="shared" si="4"/>
        <v>2.1565003080714726E-2</v>
      </c>
      <c r="M29" s="37">
        <f t="shared" si="5"/>
        <v>1.6476552598225565E-2</v>
      </c>
    </row>
    <row r="30" spans="1:13" x14ac:dyDescent="0.25">
      <c r="A30" s="55">
        <v>44348</v>
      </c>
      <c r="B30" s="48">
        <v>162.6</v>
      </c>
      <c r="C30" s="48">
        <v>160.5</v>
      </c>
      <c r="D30" s="48">
        <v>159.80000000000001</v>
      </c>
      <c r="E30" s="48">
        <v>154.80000000000001</v>
      </c>
      <c r="F30" s="48">
        <v>166.3</v>
      </c>
      <c r="G30" s="50">
        <v>161.30000000000001</v>
      </c>
      <c r="H30" s="37">
        <f t="shared" si="0"/>
        <v>1.1823273179838244E-2</v>
      </c>
      <c r="I30" s="37">
        <f t="shared" si="1"/>
        <v>-6.8069306930692722E-3</v>
      </c>
      <c r="J30" s="37">
        <f t="shared" si="2"/>
        <v>2.5094102885822186E-3</v>
      </c>
      <c r="K30" s="37">
        <f t="shared" si="3"/>
        <v>6.4641241111844047E-4</v>
      </c>
      <c r="L30" s="37">
        <f t="shared" si="4"/>
        <v>3.0156815440289505E-3</v>
      </c>
      <c r="M30" s="37">
        <f t="shared" si="5"/>
        <v>5.6109725685785893E-3</v>
      </c>
    </row>
    <row r="31" spans="1:13" x14ac:dyDescent="0.25">
      <c r="A31" s="56">
        <v>44378</v>
      </c>
      <c r="B31" s="47">
        <v>164</v>
      </c>
      <c r="C31" s="47">
        <v>161.5</v>
      </c>
      <c r="D31" s="47">
        <v>160.69999999999999</v>
      </c>
      <c r="E31" s="47">
        <v>155.80000000000001</v>
      </c>
      <c r="F31" s="47">
        <v>167</v>
      </c>
      <c r="G31" s="51">
        <v>162.5</v>
      </c>
      <c r="H31" s="37">
        <f t="shared" si="0"/>
        <v>8.6100861008610446E-3</v>
      </c>
      <c r="I31" s="37">
        <f t="shared" si="1"/>
        <v>6.2305295950155761E-3</v>
      </c>
      <c r="J31" s="37">
        <f t="shared" si="2"/>
        <v>5.6320400500624356E-3</v>
      </c>
      <c r="K31" s="37">
        <f t="shared" si="3"/>
        <v>6.4599483204134363E-3</v>
      </c>
      <c r="L31" s="37">
        <f t="shared" si="4"/>
        <v>4.2092603728201361E-3</v>
      </c>
      <c r="M31" s="37">
        <f t="shared" si="5"/>
        <v>7.439553626782322E-3</v>
      </c>
    </row>
    <row r="32" spans="1:13" x14ac:dyDescent="0.25">
      <c r="A32" s="55">
        <v>44409</v>
      </c>
      <c r="B32" s="48">
        <v>164</v>
      </c>
      <c r="C32" s="48">
        <v>162.1</v>
      </c>
      <c r="D32" s="48">
        <v>162.6</v>
      </c>
      <c r="E32" s="48">
        <v>157.5</v>
      </c>
      <c r="F32" s="48">
        <v>168.4</v>
      </c>
      <c r="G32" s="50">
        <v>163.19999999999999</v>
      </c>
      <c r="H32" s="39">
        <f t="shared" si="0"/>
        <v>0</v>
      </c>
      <c r="I32" s="37">
        <f t="shared" si="1"/>
        <v>3.7151702786377356E-3</v>
      </c>
      <c r="J32" s="37">
        <f t="shared" si="2"/>
        <v>1.1823273179838244E-2</v>
      </c>
      <c r="K32" s="37">
        <f t="shared" si="3"/>
        <v>1.0911424903722648E-2</v>
      </c>
      <c r="L32" s="37">
        <f t="shared" si="4"/>
        <v>8.3832335329341659E-3</v>
      </c>
      <c r="M32" s="37">
        <f t="shared" si="5"/>
        <v>4.3076923076922381E-3</v>
      </c>
    </row>
    <row r="33" spans="1:13" x14ac:dyDescent="0.25">
      <c r="A33" s="56">
        <v>44440</v>
      </c>
      <c r="B33" s="47">
        <v>164</v>
      </c>
      <c r="C33" s="47">
        <v>162.1</v>
      </c>
      <c r="D33" s="47">
        <v>162.6</v>
      </c>
      <c r="E33" s="47">
        <v>157.5</v>
      </c>
      <c r="F33" s="47">
        <v>168.4</v>
      </c>
      <c r="G33" s="51">
        <v>163.19999999999999</v>
      </c>
      <c r="H33" s="39">
        <f t="shared" si="0"/>
        <v>0</v>
      </c>
      <c r="I33" s="37">
        <f t="shared" si="1"/>
        <v>0</v>
      </c>
      <c r="J33" s="37">
        <f t="shared" si="2"/>
        <v>0</v>
      </c>
      <c r="K33" s="37">
        <f t="shared" si="3"/>
        <v>0</v>
      </c>
      <c r="L33" s="37">
        <f t="shared" si="4"/>
        <v>0</v>
      </c>
      <c r="M33" s="37">
        <f t="shared" si="5"/>
        <v>0</v>
      </c>
    </row>
    <row r="34" spans="1:13" x14ac:dyDescent="0.25">
      <c r="A34" s="55">
        <v>44470</v>
      </c>
      <c r="B34" s="48">
        <v>167.7</v>
      </c>
      <c r="C34" s="48">
        <v>163.6</v>
      </c>
      <c r="D34" s="48">
        <v>164.2</v>
      </c>
      <c r="E34" s="48">
        <v>158.4</v>
      </c>
      <c r="F34" s="48">
        <v>169.1</v>
      </c>
      <c r="G34" s="50">
        <v>165.5</v>
      </c>
      <c r="H34" s="37">
        <f t="shared" si="0"/>
        <v>2.2560975609756027E-2</v>
      </c>
      <c r="I34" s="37">
        <f t="shared" si="1"/>
        <v>9.2535471930906849E-3</v>
      </c>
      <c r="J34" s="37">
        <f t="shared" si="2"/>
        <v>9.8400984009839754E-3</v>
      </c>
      <c r="K34" s="37">
        <f t="shared" si="3"/>
        <v>5.7142857142857507E-3</v>
      </c>
      <c r="L34" s="37">
        <f t="shared" si="4"/>
        <v>4.1567695961994573E-3</v>
      </c>
      <c r="M34" s="37">
        <f t="shared" si="5"/>
        <v>1.4093137254902032E-2</v>
      </c>
    </row>
    <row r="35" spans="1:13" x14ac:dyDescent="0.25">
      <c r="A35" s="56">
        <v>44501</v>
      </c>
      <c r="B35" s="47">
        <v>169.7</v>
      </c>
      <c r="C35" s="47">
        <v>164.2</v>
      </c>
      <c r="D35" s="47">
        <v>163.9</v>
      </c>
      <c r="E35" s="47">
        <v>159.30000000000001</v>
      </c>
      <c r="F35" s="47">
        <v>169.9</v>
      </c>
      <c r="G35" s="51">
        <v>166.7</v>
      </c>
      <c r="H35" s="37">
        <f t="shared" si="0"/>
        <v>1.1926058437686345E-2</v>
      </c>
      <c r="I35" s="37">
        <f t="shared" si="1"/>
        <v>3.6674816625916523E-3</v>
      </c>
      <c r="J35" s="37">
        <f t="shared" si="2"/>
        <v>-1.8270401948841837E-3</v>
      </c>
      <c r="K35" s="37">
        <f t="shared" si="3"/>
        <v>5.6818181818182175E-3</v>
      </c>
      <c r="L35" s="37">
        <f t="shared" si="4"/>
        <v>4.730928444707341E-3</v>
      </c>
      <c r="M35" s="37">
        <f t="shared" si="5"/>
        <v>7.2507552870089949E-3</v>
      </c>
    </row>
    <row r="36" spans="1:13" x14ac:dyDescent="0.25">
      <c r="A36" s="57">
        <v>44531</v>
      </c>
      <c r="B36" s="52">
        <v>168.2</v>
      </c>
      <c r="C36" s="52">
        <v>163.4</v>
      </c>
      <c r="D36" s="52">
        <v>164.1</v>
      </c>
      <c r="E36" s="52">
        <v>160.19999999999999</v>
      </c>
      <c r="F36" s="52">
        <v>170.6</v>
      </c>
      <c r="G36" s="53">
        <v>166.2</v>
      </c>
      <c r="H36" s="37">
        <f t="shared" si="0"/>
        <v>-8.8391278727165592E-3</v>
      </c>
      <c r="I36" s="37">
        <f t="shared" si="1"/>
        <v>-4.8721071863579964E-3</v>
      </c>
      <c r="J36" s="37">
        <f t="shared" si="2"/>
        <v>1.2202562538132314E-3</v>
      </c>
      <c r="K36" s="37">
        <f t="shared" si="3"/>
        <v>5.6497175141241507E-3</v>
      </c>
      <c r="L36" s="37">
        <f t="shared" si="4"/>
        <v>4.1200706297821578E-3</v>
      </c>
      <c r="M36" s="37">
        <f t="shared" si="5"/>
        <v>-2.999400119976005E-3</v>
      </c>
    </row>
    <row r="38" spans="1:13" x14ac:dyDescent="0.25">
      <c r="A38" s="24" t="s">
        <v>0</v>
      </c>
      <c r="B38" s="24" t="s">
        <v>82</v>
      </c>
      <c r="C38" s="24" t="s">
        <v>83</v>
      </c>
      <c r="D38" s="24" t="s">
        <v>84</v>
      </c>
      <c r="E38" s="41" t="s">
        <v>81</v>
      </c>
    </row>
    <row r="39" spans="1:13" x14ac:dyDescent="0.25">
      <c r="A39" s="24" t="s">
        <v>50</v>
      </c>
      <c r="B39" s="58">
        <f>AVERAGEIFS(H:H,A:A,"&lt;"&amp;DATE(2020,3,1))</f>
        <v>7.6864702479255359E-3</v>
      </c>
      <c r="C39" s="58">
        <f>AVERAGEIFS(H:H,A:A,"&gt;"&amp;DATE(2020,3,1))</f>
        <v>5.6304337777386719E-3</v>
      </c>
      <c r="D39" s="58">
        <f>C39-B39</f>
        <v>-2.0560364701868641E-3</v>
      </c>
    </row>
    <row r="40" spans="1:13" x14ac:dyDescent="0.25">
      <c r="A40" s="24" t="s">
        <v>20</v>
      </c>
      <c r="B40" s="58">
        <f>AVERAGEIFS(I:I,A:A,"&lt;"&amp;DATE(2020,3,1))</f>
        <v>3.9286050156262294E-3</v>
      </c>
      <c r="C40" s="58">
        <f>AVERAGEIFS(I:I,A:A,"&gt;"&amp;DATE(2020,3,1))</f>
        <v>3.2717031958107352E-3</v>
      </c>
      <c r="D40" s="58">
        <f t="shared" ref="D40:D44" si="6">C40-B40</f>
        <v>-6.5690181981549424E-4</v>
      </c>
    </row>
    <row r="41" spans="1:13" x14ac:dyDescent="0.25">
      <c r="A41" s="24" t="s">
        <v>88</v>
      </c>
      <c r="B41" s="58">
        <f>AVERAGEIFS(J:J,A:A,"&lt;"&amp;DATE(2020,3,1))</f>
        <v>4.5252604834809971E-3</v>
      </c>
      <c r="C41" s="58">
        <f>AVERAGEIFS(J:J,A:A,"&gt;"&amp;DATE(2020,3,1))</f>
        <v>6.0276385141079603E-3</v>
      </c>
      <c r="D41" s="58">
        <f t="shared" si="6"/>
        <v>1.5023780306269632E-3</v>
      </c>
    </row>
    <row r="42" spans="1:13" x14ac:dyDescent="0.25">
      <c r="A42" s="24" t="s">
        <v>89</v>
      </c>
      <c r="B42" s="58">
        <f>AVERAGEIFS(K:K,A:A,"&lt;"&amp;DATE(2020,3,1))</f>
        <v>1.6112275217216024E-3</v>
      </c>
      <c r="C42" s="58">
        <f>AVERAGEIFS(K:K,A:A,"&gt;"&amp;DATE(2020,3,1))</f>
        <v>-4.7867133070227025E-2</v>
      </c>
      <c r="D42" s="58">
        <f t="shared" si="6"/>
        <v>-4.9478360591948628E-2</v>
      </c>
    </row>
    <row r="43" spans="1:13" x14ac:dyDescent="0.25">
      <c r="A43" s="24" t="s">
        <v>23</v>
      </c>
      <c r="B43" s="58">
        <f>AVERAGEIFS(L:L,A:A,"&lt;"&amp;DATE(2020,3,1))</f>
        <v>3.7139344314396344E-3</v>
      </c>
      <c r="C43" s="58">
        <f>AVERAGEIFS(L:L,A:A,"&gt;"&amp;DATE(2020,3,1))</f>
        <v>4.7236392252625135E-3</v>
      </c>
      <c r="D43" s="58">
        <f t="shared" si="6"/>
        <v>1.0097047938228791E-3</v>
      </c>
    </row>
    <row r="44" spans="1:13" x14ac:dyDescent="0.25">
      <c r="A44" s="24" t="s">
        <v>59</v>
      </c>
      <c r="B44" s="58">
        <f>AVERAGEIFS(M:M,A:A,"&lt;"&amp;DATE(2020,3,1))</f>
        <v>5.5160120205099425E-3</v>
      </c>
      <c r="C44" s="58">
        <f>AVERAGEIFS(M:M,A:A,"&gt;"&amp;DATE(2020,3,1))</f>
        <v>-4.7827362861750843E-2</v>
      </c>
      <c r="D44" s="58">
        <f t="shared" si="6"/>
        <v>-5.3343374882260784E-2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7BA4-483E-4BD4-BF69-A4F052ED8386}">
  <dimension ref="A1:J30"/>
  <sheetViews>
    <sheetView tabSelected="1" topLeftCell="A13" zoomScale="76" zoomScaleNormal="90" workbookViewId="0">
      <selection activeCell="I11" sqref="I11"/>
    </sheetView>
  </sheetViews>
  <sheetFormatPr defaultRowHeight="13.2" x14ac:dyDescent="0.25"/>
  <cols>
    <col min="1" max="1" width="10.33203125" bestFit="1" customWidth="1"/>
    <col min="3" max="3" width="18.21875" customWidth="1"/>
    <col min="5" max="5" width="12.77734375" bestFit="1" customWidth="1"/>
    <col min="7" max="7" width="13.109375" bestFit="1" customWidth="1"/>
    <col min="9" max="9" width="11.88671875" customWidth="1"/>
    <col min="10" max="10" width="23.21875" bestFit="1" customWidth="1"/>
  </cols>
  <sheetData>
    <row r="1" spans="1:10" ht="13.8" thickBot="1" x14ac:dyDescent="0.3">
      <c r="A1" s="40" t="s">
        <v>1</v>
      </c>
      <c r="B1" s="49" t="s">
        <v>90</v>
      </c>
      <c r="C1" s="40" t="s">
        <v>15</v>
      </c>
      <c r="D1" s="40" t="s">
        <v>20</v>
      </c>
      <c r="E1" s="40" t="s">
        <v>21</v>
      </c>
      <c r="F1" s="40" t="s">
        <v>23</v>
      </c>
      <c r="G1" s="49" t="s">
        <v>29</v>
      </c>
      <c r="I1" s="65" t="s">
        <v>49</v>
      </c>
      <c r="J1" s="65" t="s">
        <v>93</v>
      </c>
    </row>
    <row r="2" spans="1:10" ht="13.8" thickTop="1" x14ac:dyDescent="0.25">
      <c r="A2" s="61">
        <v>44197</v>
      </c>
      <c r="B2" s="63">
        <v>54.794569624999994</v>
      </c>
      <c r="C2" s="48">
        <v>161</v>
      </c>
      <c r="D2" s="48">
        <v>157.69999999999999</v>
      </c>
      <c r="E2" s="48">
        <v>147.9</v>
      </c>
      <c r="F2" s="48">
        <v>159.30000000000001</v>
      </c>
      <c r="G2" s="50">
        <v>157.30000000000001</v>
      </c>
      <c r="I2" s="24" t="s">
        <v>92</v>
      </c>
      <c r="J2" s="11">
        <f>CORREL(B2:B30,C2:C30)</f>
        <v>0.57573248497215135</v>
      </c>
    </row>
    <row r="3" spans="1:10" x14ac:dyDescent="0.25">
      <c r="A3" s="62">
        <v>44228</v>
      </c>
      <c r="B3" s="64">
        <v>61.216117289473672</v>
      </c>
      <c r="C3" s="47">
        <v>156.9</v>
      </c>
      <c r="D3" s="47">
        <v>159.80000000000001</v>
      </c>
      <c r="E3" s="47">
        <v>152.4</v>
      </c>
      <c r="F3" s="47">
        <v>161.30000000000001</v>
      </c>
      <c r="G3" s="51">
        <v>156.6</v>
      </c>
      <c r="I3" s="66" t="s">
        <v>20</v>
      </c>
      <c r="J3" s="11">
        <f>CORREL(B2:B30,D2:D30)</f>
        <v>0.42782962698080979</v>
      </c>
    </row>
    <row r="4" spans="1:10" x14ac:dyDescent="0.25">
      <c r="A4" s="61">
        <v>44256</v>
      </c>
      <c r="B4" s="63">
        <v>64.729496782608663</v>
      </c>
      <c r="C4" s="48">
        <v>156.69999999999999</v>
      </c>
      <c r="D4" s="48">
        <v>159.9</v>
      </c>
      <c r="E4" s="48">
        <v>155.5</v>
      </c>
      <c r="F4" s="48">
        <v>161.69999999999999</v>
      </c>
      <c r="G4" s="50">
        <v>156.80000000000001</v>
      </c>
      <c r="I4" s="66" t="s">
        <v>88</v>
      </c>
      <c r="J4" s="11">
        <f>CORREL(B2:B30,E2:E30)</f>
        <v>0.57024198204858501</v>
      </c>
    </row>
    <row r="5" spans="1:10" x14ac:dyDescent="0.25">
      <c r="A5" s="62">
        <v>44287</v>
      </c>
      <c r="B5" s="64">
        <v>63.396976500000008</v>
      </c>
      <c r="C5" s="47">
        <v>158</v>
      </c>
      <c r="D5" s="47">
        <v>161.4</v>
      </c>
      <c r="E5" s="47">
        <v>155.6</v>
      </c>
      <c r="F5" s="47">
        <v>162.30000000000001</v>
      </c>
      <c r="G5" s="51">
        <v>157.80000000000001</v>
      </c>
      <c r="I5" s="24" t="s">
        <v>23</v>
      </c>
      <c r="J5" s="11">
        <f>CORREL(B2:B30,F2:F30)</f>
        <v>0.4764100838073731</v>
      </c>
    </row>
    <row r="6" spans="1:10" x14ac:dyDescent="0.25">
      <c r="A6" s="61">
        <v>44317</v>
      </c>
      <c r="B6" s="63">
        <v>66.953084852941174</v>
      </c>
      <c r="C6" s="48">
        <v>160.69999999999999</v>
      </c>
      <c r="D6" s="48">
        <v>161.6</v>
      </c>
      <c r="E6" s="48">
        <v>159.4</v>
      </c>
      <c r="F6" s="48">
        <v>165.8</v>
      </c>
      <c r="G6" s="50">
        <v>160.4</v>
      </c>
    </row>
    <row r="7" spans="1:10" x14ac:dyDescent="0.25">
      <c r="A7" s="62">
        <v>44348</v>
      </c>
      <c r="B7" s="64">
        <v>71.982647477272721</v>
      </c>
      <c r="C7" s="47">
        <v>162.6</v>
      </c>
      <c r="D7" s="47">
        <v>160.5</v>
      </c>
      <c r="E7" s="47">
        <v>159.80000000000001</v>
      </c>
      <c r="F7" s="47">
        <v>166.3</v>
      </c>
      <c r="G7" s="51">
        <v>161.30000000000001</v>
      </c>
    </row>
    <row r="8" spans="1:10" x14ac:dyDescent="0.25">
      <c r="A8" s="61">
        <v>44378</v>
      </c>
      <c r="B8" s="63">
        <v>73.539060523809511</v>
      </c>
      <c r="C8" s="48">
        <v>164</v>
      </c>
      <c r="D8" s="48">
        <v>161.5</v>
      </c>
      <c r="E8" s="48">
        <v>160.69999999999999</v>
      </c>
      <c r="F8" s="48">
        <v>167</v>
      </c>
      <c r="G8" s="50">
        <v>162.5</v>
      </c>
    </row>
    <row r="9" spans="1:10" x14ac:dyDescent="0.25">
      <c r="A9" s="62">
        <v>44409</v>
      </c>
      <c r="B9" s="64">
        <v>69.804724424999989</v>
      </c>
      <c r="C9" s="47">
        <v>164</v>
      </c>
      <c r="D9" s="47">
        <v>162.1</v>
      </c>
      <c r="E9" s="47">
        <v>162.6</v>
      </c>
      <c r="F9" s="47">
        <v>168.4</v>
      </c>
      <c r="G9" s="51">
        <v>163.19999999999999</v>
      </c>
    </row>
    <row r="10" spans="1:10" x14ac:dyDescent="0.25">
      <c r="A10" s="61">
        <v>44440</v>
      </c>
      <c r="B10" s="63">
        <v>73.130738295454549</v>
      </c>
      <c r="C10" s="48">
        <v>164</v>
      </c>
      <c r="D10" s="48">
        <v>162.1</v>
      </c>
      <c r="E10" s="48">
        <v>162.6</v>
      </c>
      <c r="F10" s="48">
        <v>168.4</v>
      </c>
      <c r="G10" s="50">
        <v>163.19999999999999</v>
      </c>
    </row>
    <row r="11" spans="1:10" x14ac:dyDescent="0.25">
      <c r="A11" s="62">
        <v>44470</v>
      </c>
      <c r="B11" s="64">
        <v>82.107393785714294</v>
      </c>
      <c r="C11" s="47">
        <v>167.7</v>
      </c>
      <c r="D11" s="47">
        <v>163.6</v>
      </c>
      <c r="E11" s="47">
        <v>164.2</v>
      </c>
      <c r="F11" s="47">
        <v>169.1</v>
      </c>
      <c r="G11" s="51">
        <v>165.5</v>
      </c>
    </row>
    <row r="12" spans="1:10" x14ac:dyDescent="0.25">
      <c r="A12" s="61">
        <v>44501</v>
      </c>
      <c r="B12" s="63">
        <v>80.637301023809528</v>
      </c>
      <c r="C12" s="48">
        <v>169.7</v>
      </c>
      <c r="D12" s="48">
        <v>164.2</v>
      </c>
      <c r="E12" s="48">
        <v>163.9</v>
      </c>
      <c r="F12" s="48">
        <v>169.9</v>
      </c>
      <c r="G12" s="50">
        <v>166.7</v>
      </c>
    </row>
    <row r="13" spans="1:10" x14ac:dyDescent="0.25">
      <c r="A13" s="62">
        <v>44531</v>
      </c>
      <c r="B13" s="64">
        <v>73.298823523809531</v>
      </c>
      <c r="C13" s="47">
        <v>168.2</v>
      </c>
      <c r="D13" s="47">
        <v>163.4</v>
      </c>
      <c r="E13" s="47">
        <v>164.1</v>
      </c>
      <c r="F13" s="47">
        <v>170.6</v>
      </c>
      <c r="G13" s="51">
        <v>166.2</v>
      </c>
    </row>
    <row r="14" spans="1:10" x14ac:dyDescent="0.25">
      <c r="A14" s="61">
        <v>44562</v>
      </c>
      <c r="B14" s="63">
        <v>84.666318799999985</v>
      </c>
      <c r="C14" s="48">
        <v>166.4</v>
      </c>
      <c r="D14" s="48">
        <v>164.5</v>
      </c>
      <c r="E14" s="48">
        <v>164.2</v>
      </c>
      <c r="F14" s="48">
        <v>171.4</v>
      </c>
      <c r="G14" s="50">
        <v>165.7</v>
      </c>
    </row>
    <row r="15" spans="1:10" x14ac:dyDescent="0.25">
      <c r="A15" s="62">
        <v>44593</v>
      </c>
      <c r="B15" s="64">
        <v>94.067715194444446</v>
      </c>
      <c r="C15" s="47">
        <v>166.2</v>
      </c>
      <c r="D15" s="47">
        <v>165.5</v>
      </c>
      <c r="E15" s="47">
        <v>165.7</v>
      </c>
      <c r="F15" s="47">
        <v>172.2</v>
      </c>
      <c r="G15" s="51">
        <v>166.1</v>
      </c>
    </row>
    <row r="16" spans="1:10" x14ac:dyDescent="0.25">
      <c r="A16" s="61">
        <v>44621</v>
      </c>
      <c r="B16" s="63">
        <v>112.87479254347826</v>
      </c>
      <c r="C16" s="48">
        <v>168.4</v>
      </c>
      <c r="D16" s="48">
        <v>165.3</v>
      </c>
      <c r="E16" s="48">
        <v>167.2</v>
      </c>
      <c r="F16" s="48">
        <v>173</v>
      </c>
      <c r="G16" s="50">
        <v>167.7</v>
      </c>
    </row>
    <row r="17" spans="1:7" x14ac:dyDescent="0.25">
      <c r="A17" s="62">
        <v>44652</v>
      </c>
      <c r="B17" s="64">
        <v>102.96599786842103</v>
      </c>
      <c r="C17" s="47">
        <v>170.8</v>
      </c>
      <c r="D17" s="47">
        <v>167</v>
      </c>
      <c r="E17" s="47">
        <v>172.2</v>
      </c>
      <c r="F17" s="47">
        <v>174</v>
      </c>
      <c r="G17" s="51">
        <v>170.1</v>
      </c>
    </row>
    <row r="18" spans="1:7" x14ac:dyDescent="0.25">
      <c r="A18" s="61">
        <v>44682</v>
      </c>
      <c r="B18" s="63">
        <v>109.50503773684208</v>
      </c>
      <c r="C18" s="48">
        <v>173.3</v>
      </c>
      <c r="D18" s="48">
        <v>167.5</v>
      </c>
      <c r="E18" s="48">
        <v>174.6</v>
      </c>
      <c r="F18" s="48">
        <v>174.8</v>
      </c>
      <c r="G18" s="50">
        <v>171.7</v>
      </c>
    </row>
    <row r="19" spans="1:7" x14ac:dyDescent="0.25">
      <c r="A19" s="62">
        <v>44713</v>
      </c>
      <c r="B19" s="64">
        <v>116.01138504999999</v>
      </c>
      <c r="C19" s="47">
        <v>174.9</v>
      </c>
      <c r="D19" s="47">
        <v>166.8</v>
      </c>
      <c r="E19" s="47">
        <v>176</v>
      </c>
      <c r="F19" s="47">
        <v>175.4</v>
      </c>
      <c r="G19" s="51">
        <v>172.6</v>
      </c>
    </row>
    <row r="20" spans="1:7" x14ac:dyDescent="0.25">
      <c r="A20" s="61">
        <v>44743</v>
      </c>
      <c r="B20" s="63">
        <v>105.49124737500001</v>
      </c>
      <c r="C20" s="48">
        <v>175</v>
      </c>
      <c r="D20" s="48">
        <v>167.8</v>
      </c>
      <c r="E20" s="48">
        <v>179.6</v>
      </c>
      <c r="F20" s="48">
        <v>176.1</v>
      </c>
      <c r="G20" s="50">
        <v>173.4</v>
      </c>
    </row>
    <row r="21" spans="1:7" x14ac:dyDescent="0.25">
      <c r="A21" s="62">
        <v>44774</v>
      </c>
      <c r="B21" s="64">
        <v>97.404465428571427</v>
      </c>
      <c r="C21" s="47">
        <v>176.3</v>
      </c>
      <c r="D21" s="47">
        <v>169</v>
      </c>
      <c r="E21" s="47">
        <v>178.8</v>
      </c>
      <c r="F21" s="47">
        <v>176.8</v>
      </c>
      <c r="G21" s="51">
        <v>174.3</v>
      </c>
    </row>
    <row r="22" spans="1:7" x14ac:dyDescent="0.25">
      <c r="A22" s="61">
        <v>44805</v>
      </c>
      <c r="B22" s="63">
        <v>90.706344809523813</v>
      </c>
      <c r="C22" s="48">
        <v>177.8</v>
      </c>
      <c r="D22" s="48">
        <v>169.5</v>
      </c>
      <c r="E22" s="48">
        <v>179.5</v>
      </c>
      <c r="F22" s="48">
        <v>177.8</v>
      </c>
      <c r="G22" s="50">
        <v>175.3</v>
      </c>
    </row>
    <row r="23" spans="1:7" x14ac:dyDescent="0.25">
      <c r="A23" s="62">
        <v>44835</v>
      </c>
      <c r="B23" s="64">
        <v>91.698948700000003</v>
      </c>
      <c r="C23" s="47">
        <v>179.6</v>
      </c>
      <c r="D23" s="47">
        <v>171.2</v>
      </c>
      <c r="E23" s="47">
        <v>180.5</v>
      </c>
      <c r="F23" s="47">
        <v>178.7</v>
      </c>
      <c r="G23" s="51">
        <v>176.7</v>
      </c>
    </row>
    <row r="24" spans="1:7" x14ac:dyDescent="0.25">
      <c r="A24" s="61">
        <v>44866</v>
      </c>
      <c r="B24" s="63">
        <v>87.552266068181822</v>
      </c>
      <c r="C24" s="48">
        <v>178.3</v>
      </c>
      <c r="D24" s="48">
        <v>171.8</v>
      </c>
      <c r="E24" s="48">
        <v>181.3</v>
      </c>
      <c r="F24" s="48">
        <v>179.8</v>
      </c>
      <c r="G24" s="50">
        <v>176.5</v>
      </c>
    </row>
    <row r="25" spans="1:7" x14ac:dyDescent="0.25">
      <c r="A25" s="62">
        <v>44896</v>
      </c>
      <c r="B25" s="64">
        <v>78.100942275000008</v>
      </c>
      <c r="C25" s="47">
        <v>175.9</v>
      </c>
      <c r="D25" s="47">
        <v>170.7</v>
      </c>
      <c r="E25" s="47">
        <v>182</v>
      </c>
      <c r="F25" s="47">
        <v>181.1</v>
      </c>
      <c r="G25" s="51">
        <v>175.7</v>
      </c>
    </row>
    <row r="26" spans="1:7" x14ac:dyDescent="0.25">
      <c r="A26" s="61">
        <v>44927</v>
      </c>
      <c r="B26" s="63">
        <v>80.922269684210534</v>
      </c>
      <c r="C26" s="48">
        <v>176.7</v>
      </c>
      <c r="D26" s="48">
        <v>172.1</v>
      </c>
      <c r="E26" s="48">
        <v>182</v>
      </c>
      <c r="F26" s="48">
        <v>182.3</v>
      </c>
      <c r="G26" s="50">
        <v>176.5</v>
      </c>
    </row>
    <row r="27" spans="1:7" x14ac:dyDescent="0.25">
      <c r="A27" s="62">
        <v>44958</v>
      </c>
      <c r="B27" s="64">
        <v>82.278706675000009</v>
      </c>
      <c r="C27" s="47">
        <v>177</v>
      </c>
      <c r="D27" s="47">
        <v>173.5</v>
      </c>
      <c r="E27" s="47">
        <v>182.1</v>
      </c>
      <c r="F27" s="47">
        <v>184.4</v>
      </c>
      <c r="G27" s="51">
        <v>177.2</v>
      </c>
    </row>
    <row r="28" spans="1:7" x14ac:dyDescent="0.25">
      <c r="A28" s="61">
        <v>44986</v>
      </c>
      <c r="B28" s="63">
        <v>78.539480282608693</v>
      </c>
      <c r="C28" s="48">
        <v>177</v>
      </c>
      <c r="D28" s="48">
        <v>173.5</v>
      </c>
      <c r="E28" s="48">
        <v>181.9</v>
      </c>
      <c r="F28" s="48">
        <v>184.4</v>
      </c>
      <c r="G28" s="50">
        <v>177.2</v>
      </c>
    </row>
    <row r="29" spans="1:7" x14ac:dyDescent="0.25">
      <c r="A29" s="62">
        <v>45017</v>
      </c>
      <c r="B29" s="64">
        <v>83.755358416666667</v>
      </c>
      <c r="C29" s="47">
        <v>177.9</v>
      </c>
      <c r="D29" s="47">
        <v>175.2</v>
      </c>
      <c r="E29" s="47">
        <v>181.7</v>
      </c>
      <c r="F29" s="47">
        <v>185</v>
      </c>
      <c r="G29" s="51">
        <v>178.1</v>
      </c>
    </row>
    <row r="30" spans="1:7" x14ac:dyDescent="0.25">
      <c r="A30" s="61">
        <v>45047</v>
      </c>
      <c r="B30" s="63">
        <v>74.981547824999993</v>
      </c>
      <c r="C30" s="52">
        <v>179.1</v>
      </c>
      <c r="D30" s="52">
        <v>175.6</v>
      </c>
      <c r="E30" s="52">
        <v>182.8</v>
      </c>
      <c r="F30" s="52">
        <v>185.7</v>
      </c>
      <c r="G30" s="53">
        <v>179.1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9 5 5 0 e 7 - 4 a 5 b - 4 4 5 c - a 8 8 3 - d 0 b 7 3 5 6 2 3 a 6 a "   x m l n s = " h t t p : / / s c h e m a s . m i c r o s o f t . c o m / D a t a M a s h u p " > A A A A A N U I A A B Q S w M E F A A C A A g A z 6 M v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P o y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M v W z v G J l H N B Q A A R y I A A B M A H A B G b 3 J t d W x h c y 9 T Z W N 0 a W 9 u M S 5 t I K I Y A C i g F A A A A A A A A A A A A A A A A A A A A A A A A A A A A O 2 Z T U / k O B C G 7 0 j 8 h y h z 6 Z E y r W 1 m d w 8 7 6 g N q Y I c D D E s z I 6 0 A I Z O Y 7 m g c u + U 4 f A j x 3 9 f O l 5 2 k y s l h T i s 4 0 B 3 X 6 7 K d v P X E n e Q 0 V q n g w b r 6 X H z Z 3 9 v f y 7 d E 0 i T 4 E B 4 y d n f K k 5 S Y / / T 5 7 v t O i b v D n U z Z w e d g t v g Y B s u A U b W / F + i / t S h k T H X L K n + c H 4 m 4 y C h X s 5 O U 0 f l K c K U P 8 l m 4 + u v m e 0 5 l f i P J t m A 3 R + K J M 0 G S / G Z s q H m c P 4 Y f o + s j y t I s V V Q u w y i M g p V g R c b z 5 e f f o u C Y x y J J + W a 5 O P j j I A r + K Y S i a / X C 6 N J + n Z 8 L T m 8 / R t W U P 4 Q X U m Q 6 l g R f K U n 0 v M y K r s i 9 F t a R u n 1 W r S 4 K r u t 2 P d 9 1 T B i R + V L J w k 2 5 2 h K + 0 R m v X n b U p r u S h O c P Q m b V j E 0 w n w H j R 6 + v o b k Y Q u r V K a 0 K F H 1 W b 1 H w G v 5 L i W k 8 5 e r P 3 + c m Q d l 6 p s / t d q B d U U k J y w P C k 2 A n R V L E K m 9 E v M j u q a w 6 U 6 J K z U O a b 4 H 4 8 W Y D 9 U r Z z 7 H M 3 9 J 6 9 A c C x k 9 k k Y K B H 3 R D l T l l U P C i Y D k d X d W 6 2 B B Z i r T x H i p n U / k C K X d p D A 6 k b f K J s F h s B U v j 4 J 4 + U k k 2 8 J Q k 3 Z X l k p k T H g U 5 J / F P 8 / l E q c o D q u I 5 t H w h k n K G 3 t S E 6 0 Z x T + J Y l O K U K / G c x o S D y 1 4 x o b b a / / B w 6 q m y D 9 a r u l i 4 7 q s o c i d 5 6 7 S T g r K y L 0 s 3 W 4 V 0 p P o 8 J s F G L 7 q 6 e B o B j 8 i Z 1 4 X A F O T F s o J 2 Q l a G j U W W F V y f C 3 N x A f U l j X U F l G w z c p L p S R g g Q S b X P s L S X O i a F J y w I N b X u M x E H 4 y j w G J K 8 5 g y R j j V K w b i f 1 P t Q p 0 q N Y D r x d 8 s P y 7 p j p F Y G + o H Y Y V D k L q 9 b J 3 1 M B O F Z 0 T G c l t / 0 Z + 1 W j b d r v T 1 i h p a O K N d y T T L T B o d R 2 m V z 7 w Q 6 8 1 Y r 7 W F 1 X Q q t S K Q S W 3 U I Z L t g f G o V Y A 0 s h b u s K h t H p K o D X k 4 1 G p G K G R 1 H Q a 1 z S M E s l O Z z h + 7 Y J Q + N u 0 E 9 t j r 2 i O P O 1 C H J 4 M e I H V G 2 N K G p 5 D F i j t c a Z s n U K X V j j H F m r R P F H t a x 3 j i m B q g S R s F W V J G d T i k / N P p u d 4 t u X s J U + B z U + 3 I t g K N N x s M V I B U N Z 6 w V + C o s K p 1 P A 9 Q 9 q i 4 T w B U 2 M I A V X S 4 g K p g R K B y n B Z 4 l w Y c q A J n C D 7 t S T j B z x 5 E F n w w P 2 R w x 1 n e + G b S Q G U 0 T 5 9 C a A e 7 C c L H 7 T P L m 8 y D L 7 x f Q z J U 4 Y c a 2 s 3 D N 7 x G H d T h 1 9 l D P U 9 5 d w G I C v s s B I X O l m f F q E 4 6 u u X p 7 Y 2 G M C 3 z + G g K C j o 4 B R U + n s I p I a C C S o e o c C Y M q a A a Z C q o 7 E I V l A y p C s o 8 W A X 1 I 1 y F + 3 T A C k p G y A p P f T p a 4 Z O I s h U e b g J c Y f / 1 6 I p N p k N L b y a Q r 2 C P H m D h o U H C o u n G E A t 3 7 D A W l E y A L N h v j L J w 4 f Y x C 1 / y M c 4 i R Q + A F l S C p B 0 o o d + y x 1 I K 9 + l a H S i b y 1 + N h r c d M J e / I h E U h i H I v b q 5 g l y j A Y h W h / r 4 q p t b V t X H H T D V b T C F 6 i C O n E b Q 8 K U + x m H S D D e J H M 3 8 I U w 0 i f x M q F U O A G z O p n Z 7 m n 5 p 1 2 F b x 0 2 G f t E 6 Q k + F N q q m H O t j f + 3 V I k + h N U 5 x q q o 5 Q 5 4 S a i 3 V r Z e 6 u V 8 c u h l 9 q r N A H + v 0 K y Y K z w / 1 P / S B D l Y h g 9 q o q w K s h 0 E l 2 B r o u h / x v c f x 1 u s e l 0 / 0 N + z s M U + 7 b n Z 9 j D r Y 8 e 7 Q t W N + t U 4 d 8 a j P n R 1 f e h 0 5 8 G L X h W / w a 4 k F u u 2 F H + k t y t 3 v L 3 q n M O X t A f z e 4 f 2 d w v / 7 n Y K b / P 2 t w i 9 4 q + D 8 I H X e G j p Q O O X 6 n J n X j 2 d U G j h U E L B 0 O E y S q m n W B 0 h 5 i z F 9 9 D d K 4 m 2 9 F x T Z f c r p 7 L U 8 O p E i m 1 2 b C d w 6 D y W D 6 / I n 8 K 1 5 U B m Y 4 3 b n C M P q Y B R W y C o M s 9 o 5 l o M k R H W W v x Z l t 0 v x 5 G x N T e O s P 4 V O r m 8 y 0 f f h Q 3 1 d u H n f 3 L 3 N C x N s J 9 H Z 8 p Y h + 3 j B H T 1 y H i 4 0 l 6 x 9 V G B H f r / d v 9 / u p 9 3 u L y k n G W x D E 7 A u H D q 2 4 / X w S N e M 2 c n u 7 6 U c S / 7 l P 1 B L A Q I t A B Q A A g A I A M + j L 1 t 0 + S 1 G p g A A A P Y A A A A S A A A A A A A A A A A A A A A A A A A A A A B D b 2 5 m a W c v U G F j a 2 F n Z S 5 4 b W x Q S w E C L Q A U A A I A C A D P o y 9 b D 8 r p q 6 Q A A A D p A A A A E w A A A A A A A A A A A A A A A A D y A A A A W 0 N v b n R l b n R f V H l w Z X N d L n h t b F B L A Q I t A B Q A A g A I A M + j L 1 s 7 x i Z R z Q U A A E c i A A A T A A A A A A A A A A A A A A A A A O M B A A B G b 3 J t d W x h c y 9 T Z W N 0 a W 9 u M S 5 t U E s F B g A A A A A D A A M A w g A A A P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q A A A A A A A A N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m Y m Y 4 Z D g t Z m I 1 M i 0 0 Z T l j L W F m Z T Y t O G E z O T J m N T M x N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N S 0 w O S 0 x N V Q x N T o w M D o z M S 4 w N T Y 0 N j k 0 W i I g L z 4 8 R W 5 0 c n k g V H l w Z T 0 i R m l s b E N v b H V t b l R 5 c G V z I i B W Y W x 1 Z T 0 i c 0 J n T U d D U V V G Q l F V R k J R V U Z C U V V G Q l F V R k J R V U Z C U V V G Q l F V R k J R V U Z C U T 0 9 I i A v P j x F b n R y e S B U e X B l P S J G a W x s Q 2 9 s d W 1 u T m F t Z X M i I F Z h b H V l P S J z W y Z x d W 9 0 O 1 N l Y 3 R v c i Z x d W 9 0 O y w m c X V v d D t Z Z W F y J n F 1 b 3 Q 7 L C Z x d W 9 0 O 0 1 v b n R o J n F 1 b 3 Q 7 L C Z x d W 9 0 O 0 R h d G U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E Y X R l L D N 9 J n F 1 b 3 Q 7 L C Z x d W 9 0 O 1 N l Y 3 R p b 2 4 x L 0 F s b F 9 J b m R p Y V 9 J b m R l e F 9 V c H R v X 0 F w c m l s M j M g K D E p L 0 F 1 d G 9 S Z W 1 v d m V k Q 2 9 s d W 1 u c z E u e 0 N l c m V h b H M g Y W 5 k I H B y b 2 R 1 Y 3 R z L D R 9 J n F 1 b 3 Q 7 L C Z x d W 9 0 O 1 N l Y 3 R p b 2 4 x L 0 F s b F 9 J b m R p Y V 9 J b m R l e F 9 V c H R v X 0 F w c m l s M j M g K D E p L 0 F 1 d G 9 S Z W 1 v d m V k Q 2 9 s d W 1 u c z E u e 0 1 l Y X Q g Y W 5 k I G Z p c 2 g s N X 0 m c X V v d D s s J n F 1 b 3 Q 7 U 2 V j d G l v b j E v Q W x s X 0 l u Z G l h X 0 l u Z G V 4 X 1 V w d G 9 f Q X B y a W w y M y A o M S k v Q X V 0 b 1 J l b W 9 2 Z W R D b 2 x 1 b W 5 z M S 5 7 R W d n L D Z 9 J n F 1 b 3 Q 7 L C Z x d W 9 0 O 1 N l Y 3 R p b 2 4 x L 0 F s b F 9 J b m R p Y V 9 J b m R l e F 9 V c H R v X 0 F w c m l s M j M g K D E p L 0 F 1 d G 9 S Z W 1 v d m V k Q 2 9 s d W 1 u c z E u e 0 1 p b G s g Y W 5 k I H B y b 2 R 1 Y 3 R z L D d 9 J n F 1 b 3 Q 7 L C Z x d W 9 0 O 1 N l Y 3 R p b 2 4 x L 0 F s b F 9 J b m R p Y V 9 J b m R l e F 9 V c H R v X 0 F w c m l s M j M g K D E p L 0 F 1 d G 9 S Z W 1 v d m V k Q 2 9 s d W 1 u c z E u e 0 9 p b H M g Y W 5 k I G Z h d H M s O H 0 m c X V v d D s s J n F 1 b 3 Q 7 U 2 V j d G l v b j E v Q W x s X 0 l u Z G l h X 0 l u Z G V 4 X 1 V w d G 9 f Q X B y a W w y M y A o M S k v Q X V 0 b 1 J l b W 9 2 Z W R D b 2 x 1 b W 5 z M S 5 7 R n J 1 a X R z L D l 9 J n F 1 b 3 Q 7 L C Z x d W 9 0 O 1 N l Y 3 R p b 2 4 x L 0 F s b F 9 J b m R p Y V 9 J b m R l e F 9 V c H R v X 0 F w c m l s M j M g K D E p L 0 F 1 d G 9 S Z W 1 v d m V k Q 2 9 s d W 1 u c z E u e 1 Z l Z 2 V 0 Y W J s Z X M s M T B 9 J n F 1 b 3 Q 7 L C Z x d W 9 0 O 1 N l Y 3 R p b 2 4 x L 0 F s b F 9 J b m R p Y V 9 J b m R l e F 9 V c H R v X 0 F w c m l s M j M g K D E p L 0 F 1 d G 9 S Z W 1 v d m V k Q 2 9 s d W 1 u c z E u e 1 B 1 b H N l c y B h b m Q g c H J v Z H V j d H M s M T F 9 J n F 1 b 3 Q 7 L C Z x d W 9 0 O 1 N l Y 3 R p b 2 4 x L 0 F s b F 9 J b m R p Y V 9 J b m R l e F 9 V c H R v X 0 F w c m l s M j M g K D E p L 0 F 1 d G 9 S Z W 1 v d m V k Q 2 9 s d W 1 u c z E u e 1 N 1 Z 2 F y I G F u Z C B D b 2 5 m Z W N 0 a W 9 u Z X J 5 L D E y f S Z x d W 9 0 O y w m c X V v d D t T Z W N 0 a W 9 u M S 9 B b G x f S W 5 k a W F f S W 5 k Z X h f V X B 0 b 1 9 B c H J p b D I z I C g x K S 9 B d X R v U m V t b 3 Z l Z E N v b H V t b n M x L n t T c G l j Z X M s M T N 9 J n F 1 b 3 Q 7 L C Z x d W 9 0 O 1 N l Y 3 R p b 2 4 x L 0 F s b F 9 J b m R p Y V 9 J b m R l e F 9 V c H R v X 0 F w c m l s M j M g K D E p L 0 F 1 d G 9 S Z W 1 v d m V k Q 2 9 s d W 1 u c z E u e 0 5 v b i 1 h b G N v a G 9 s a W M g Y m V 2 Z X J h Z 2 V z L D E 0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X 0 m c X V v d D s s J n F 1 b 3 Q 7 U 2 V j d G l v b j E v Q W x s X 0 l u Z G l h X 0 l u Z G V 4 X 1 V w d G 9 f Q X B y a W w y M y A o M S k v Q X V 0 b 1 J l b W 9 2 Z W R D b 2 x 1 b W 5 z M S 5 7 R m 9 v Z C B h b m Q g Y m V 2 Z X J h Z 2 V z L D E 2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3 f S Z x d W 9 0 O y w m c X V v d D t T Z W N 0 a W 9 u M S 9 B b G x f S W 5 k a W F f S W 5 k Z X h f V X B 0 b 1 9 B c H J p b D I z I C g x K S 9 B d X R v U m V t b 3 Z l Z E N v b H V t b n M x L n t D b G 9 0 a G l u Z y w x O H 0 m c X V v d D s s J n F 1 b 3 Q 7 U 2 V j d G l v b j E v Q W x s X 0 l u Z G l h X 0 l u Z G V 4 X 1 V w d G 9 f Q X B y a W w y M y A o M S k v Q X V 0 b 1 J l b W 9 2 Z W R D b 2 x 1 b W 5 z M S 5 7 R m 9 v d H d l Y X I s M T l 9 J n F 1 b 3 Q 7 L C Z x d W 9 0 O 1 N l Y 3 R p b 2 4 x L 0 F s b F 9 J b m R p Y V 9 J b m R l e F 9 V c H R v X 0 F w c m l s M j M g K D E p L 0 F 1 d G 9 S Z W 1 v d m V k Q 2 9 s d W 1 u c z E u e 0 N s b 3 R o a W 5 n I G F u Z C B m b 2 9 0 d 2 V h c i w y M H 0 m c X V v d D s s J n F 1 b 3 Q 7 U 2 V j d G l v b j E v Q W x s X 0 l u Z G l h X 0 l u Z G V 4 X 1 V w d G 9 f Q X B y a W w y M y A o M S k v Q X V 0 b 1 J l b W 9 2 Z W R D b 2 x 1 b W 5 z M S 5 7 S G 9 1 c 2 l u Z y w y M X 0 m c X V v d D s s J n F 1 b 3 Q 7 U 2 V j d G l v b j E v Q W x s X 0 l u Z G l h X 0 l u Z G V 4 X 1 V w d G 9 f Q X B y a W w y M y A o M S k v Q X V 0 b 1 J l b W 9 2 Z W R D b 2 x 1 b W 5 z M S 5 7 R n V l b C B h b m Q g b G l n a H Q s M j J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N 9 J n F 1 b 3 Q 7 L C Z x d W 9 0 O 1 N l Y 3 R p b 2 4 x L 0 F s b F 9 J b m R p Y V 9 J b m R l e F 9 V c H R v X 0 F w c m l s M j M g K D E p L 0 F 1 d G 9 S Z W 1 v d m V k Q 2 9 s d W 1 u c z E u e 0 h l Y W x 0 a C w y N H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1 f S Z x d W 9 0 O y w m c X V v d D t T Z W N 0 a W 9 u M S 9 B b G x f S W 5 k a W F f S W 5 k Z X h f V X B 0 b 1 9 B c H J p b D I z I C g x K S 9 B d X R v U m V t b 3 Z l Z E N v b H V t b n M x L n t S Z W N y Z W F 0 a W 9 u I G F u Z C B h b X V z Z W 1 l b n Q s M j Z 9 J n F 1 b 3 Q 7 L C Z x d W 9 0 O 1 N l Y 3 R p b 2 4 x L 0 F s b F 9 J b m R p Y V 9 J b m R l e F 9 V c H R v X 0 F w c m l s M j M g K D E p L 0 F 1 d G 9 S Z W 1 v d m V k Q 2 9 s d W 1 u c z E u e 0 V k d W N h d G l v b i w y N 3 0 m c X V v d D s s J n F 1 b 3 Q 7 U 2 V j d G l v b j E v Q W x s X 0 l u Z G l h X 0 l u Z G V 4 X 1 V w d G 9 f Q X B y a W w y M y A o M S k v Q X V 0 b 1 J l b W 9 2 Z W R D b 2 x 1 b W 5 z M S 5 7 U G V y c 2 9 u Y W w g Y 2 F y Z S B h b m Q g Z W Z m Z W N 0 c y w y O H 0 m c X V v d D s s J n F 1 b 3 Q 7 U 2 V j d G l v b j E v Q W x s X 0 l u Z G l h X 0 l u Z G V 4 X 1 V w d G 9 f Q X B y a W w y M y A o M S k v Q X V 0 b 1 J l b W 9 2 Z W R D b 2 x 1 b W 5 z M S 5 7 T W l z Y 2 V s b G F u Z W 9 1 c y w y O X 0 m c X V v d D s s J n F 1 b 3 Q 7 U 2 V j d G l v b j E v Q W x s X 0 l u Z G l h X 0 l u Z G V 4 X 1 V w d G 9 f Q X B y a W w y M y A o M S k v Q X V 0 b 1 J l b W 9 2 Z W R D b 2 x 1 b W 5 z M S 5 7 R 2 V u Z X J h b C B p b m R l e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R h d G U s M 3 0 m c X V v d D s s J n F 1 b 3 Q 7 U 2 V j d G l v b j E v Q W x s X 0 l u Z G l h X 0 l u Z G V 4 X 1 V w d G 9 f Q X B y a W w y M y A o M S k v Q X V 0 b 1 J l b W 9 2 Z W R D b 2 x 1 b W 5 z M S 5 7 Q 2 V y Z W F s c y B h b m Q g c H J v Z H V j d H M s N H 0 m c X V v d D s s J n F 1 b 3 Q 7 U 2 V j d G l v b j E v Q W x s X 0 l u Z G l h X 0 l u Z G V 4 X 1 V w d G 9 f Q X B y a W w y M y A o M S k v Q X V 0 b 1 J l b W 9 2 Z W R D b 2 x 1 b W 5 z M S 5 7 T W V h d C B h b m Q g Z m l z a C w 1 f S Z x d W 9 0 O y w m c X V v d D t T Z W N 0 a W 9 u M S 9 B b G x f S W 5 k a W F f S W 5 k Z X h f V X B 0 b 1 9 B c H J p b D I z I C g x K S 9 B d X R v U m V t b 3 Z l Z E N v b H V t b n M x L n t F Z 2 c s N n 0 m c X V v d D s s J n F 1 b 3 Q 7 U 2 V j d G l v b j E v Q W x s X 0 l u Z G l h X 0 l u Z G V 4 X 1 V w d G 9 f Q X B y a W w y M y A o M S k v Q X V 0 b 1 J l b W 9 2 Z W R D b 2 x 1 b W 5 z M S 5 7 T W l s a y B h b m Q g c H J v Z H V j d H M s N 3 0 m c X V v d D s s J n F 1 b 3 Q 7 U 2 V j d G l v b j E v Q W x s X 0 l u Z G l h X 0 l u Z G V 4 X 1 V w d G 9 f Q X B y a W w y M y A o M S k v Q X V 0 b 1 J l b W 9 2 Z W R D b 2 x 1 b W 5 z M S 5 7 T 2 l s c y B h b m Q g Z m F 0 c y w 4 f S Z x d W 9 0 O y w m c X V v d D t T Z W N 0 a W 9 u M S 9 B b G x f S W 5 k a W F f S W 5 k Z X h f V X B 0 b 1 9 B c H J p b D I z I C g x K S 9 B d X R v U m V t b 3 Z l Z E N v b H V t b n M x L n t G c n V p d H M s O X 0 m c X V v d D s s J n F 1 b 3 Q 7 U 2 V j d G l v b j E v Q W x s X 0 l u Z G l h X 0 l u Z G V 4 X 1 V w d G 9 f Q X B y a W w y M y A o M S k v Q X V 0 b 1 J l b W 9 2 Z W R D b 2 x 1 b W 5 z M S 5 7 V m V n Z X R h Y m x l c y w x M H 0 m c X V v d D s s J n F 1 b 3 Q 7 U 2 V j d G l v b j E v Q W x s X 0 l u Z G l h X 0 l u Z G V 4 X 1 V w d G 9 f Q X B y a W w y M y A o M S k v Q X V 0 b 1 J l b W 9 2 Z W R D b 2 x 1 b W 5 z M S 5 7 U H V s c 2 V z I G F u Z C B w c m 9 k d W N 0 c y w x M X 0 m c X V v d D s s J n F 1 b 3 Q 7 U 2 V j d G l v b j E v Q W x s X 0 l u Z G l h X 0 l u Z G V 4 X 1 V w d G 9 f Q X B y a W w y M y A o M S k v Q X V 0 b 1 J l b W 9 2 Z W R D b 2 x 1 b W 5 z M S 5 7 U 3 V n Y X I g Y W 5 k I E N v b m Z l Y 3 R p b 2 5 l c n k s M T J 9 J n F 1 b 3 Q 7 L C Z x d W 9 0 O 1 N l Y 3 R p b 2 4 x L 0 F s b F 9 J b m R p Y V 9 J b m R l e F 9 V c H R v X 0 F w c m l s M j M g K D E p L 0 F 1 d G 9 S Z W 1 v d m V k Q 2 9 s d W 1 u c z E u e 1 N w a W N l c y w x M 3 0 m c X V v d D s s J n F 1 b 3 Q 7 U 2 V j d G l v b j E v Q W x s X 0 l u Z G l h X 0 l u Z G V 4 X 1 V w d G 9 f Q X B y a W w y M y A o M S k v Q X V 0 b 1 J l b W 9 2 Z W R D b 2 x 1 b W 5 z M S 5 7 T m 9 u L W F s Y 2 9 o b 2 x p Y y B i Z X Z l c m F n Z X M s M T R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1 f S Z x d W 9 0 O y w m c X V v d D t T Z W N 0 a W 9 u M S 9 B b G x f S W 5 k a W F f S W 5 k Z X h f V X B 0 b 1 9 B c H J p b D I z I C g x K S 9 B d X R v U m V t b 3 Z l Z E N v b H V t b n M x L n t G b 2 9 k I G F u Z C B i Z X Z l c m F n Z X M s M T Z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d 9 J n F 1 b 3 Q 7 L C Z x d W 9 0 O 1 N l Y 3 R p b 2 4 x L 0 F s b F 9 J b m R p Y V 9 J b m R l e F 9 V c H R v X 0 F w c m l s M j M g K D E p L 0 F 1 d G 9 S Z W 1 v d m V k Q 2 9 s d W 1 u c z E u e 0 N s b 3 R o a W 5 n L D E 4 f S Z x d W 9 0 O y w m c X V v d D t T Z W N 0 a W 9 u M S 9 B b G x f S W 5 k a W F f S W 5 k Z X h f V X B 0 b 1 9 B c H J p b D I z I C g x K S 9 B d X R v U m V t b 3 Z l Z E N v b H V t b n M x L n t G b 2 9 0 d 2 V h c i w x O X 0 m c X V v d D s s J n F 1 b 3 Q 7 U 2 V j d G l v b j E v Q W x s X 0 l u Z G l h X 0 l u Z G V 4 X 1 V w d G 9 f Q X B y a W w y M y A o M S k v Q X V 0 b 1 J l b W 9 2 Z W R D b 2 x 1 b W 5 z M S 5 7 Q 2 x v d G h p b m c g Y W 5 k I G Z v b 3 R 3 Z W F y L D I w f S Z x d W 9 0 O y w m c X V v d D t T Z W N 0 a W 9 u M S 9 B b G x f S W 5 k a W F f S W 5 k Z X h f V X B 0 b 1 9 B c H J p b D I z I C g x K S 9 B d X R v U m V t b 3 Z l Z E N v b H V t b n M x L n t I b 3 V z a W 5 n L D I x f S Z x d W 9 0 O y w m c X V v d D t T Z W N 0 a W 9 u M S 9 B b G x f S W 5 k a W F f S W 5 k Z X h f V X B 0 b 1 9 B c H J p b D I z I C g x K S 9 B d X R v U m V t b 3 Z l Z E N v b H V t b n M x L n t G d W V s I G F u Z C B s a W d o d C w y M n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3 0 m c X V v d D s s J n F 1 b 3 Q 7 U 2 V j d G l v b j E v Q W x s X 0 l u Z G l h X 0 l u Z G V 4 X 1 V w d G 9 f Q X B y a W w y M y A o M S k v Q X V 0 b 1 J l b W 9 2 Z W R D b 2 x 1 b W 5 z M S 5 7 S G V h b H R o L D I 0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V 9 J n F 1 b 3 Q 7 L C Z x d W 9 0 O 1 N l Y 3 R p b 2 4 x L 0 F s b F 9 J b m R p Y V 9 J b m R l e F 9 V c H R v X 0 F w c m l s M j M g K D E p L 0 F 1 d G 9 S Z W 1 v d m V k Q 2 9 s d W 1 u c z E u e 1 J l Y 3 J l Y X R p b 2 4 g Y W 5 k I G F t d X N l b W V u d C w y N n 0 m c X V v d D s s J n F 1 b 3 Q 7 U 2 V j d G l v b j E v Q W x s X 0 l u Z G l h X 0 l u Z G V 4 X 1 V w d G 9 f Q X B y a W w y M y A o M S k v Q X V 0 b 1 J l b W 9 2 Z W R D b 2 x 1 b W 5 z M S 5 7 R W R 1 Y 2 F 0 a W 9 u L D I 3 f S Z x d W 9 0 O y w m c X V v d D t T Z W N 0 a W 9 u M S 9 B b G x f S W 5 k a W F f S W 5 k Z X h f V X B 0 b 1 9 B c H J p b D I z I C g x K S 9 B d X R v U m V t b 3 Z l Z E N v b H V t b n M x L n t Q Z X J z b 2 5 h b C B j Y X J l I G F u Z C B l Z m Z l Y 3 R z L D I 4 f S Z x d W 9 0 O y w m c X V v d D t T Z W N 0 a W 9 u M S 9 B b G x f S W 5 k a W F f S W 5 k Z X h f V X B 0 b 1 9 B c H J p b D I z I C g x K S 9 B d X R v U m V t b 3 Z l Z E N v b H V t b n M x L n t N a X N j Z W x s Y W 5 l b 3 V z L D I 5 f S Z x d W 9 0 O y w m c X V v d D t T Z W N 0 a W 9 u M S 9 B b G x f S W 5 k a W F f S W 5 k Z X h f V X B 0 b 1 9 B c H J p b D I z I C g x K S 9 B d X R v U m V t b 3 Z l Z E N v b H V t b n M x L n t H Z W 5 l c m F s I G l u Z G V 4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r / O t v 1 A p J s K r G 3 / k b 0 7 8 A A A A A A g A A A A A A E G Y A A A A B A A A g A A A A e F J 8 a D O q w Q X 9 g 5 l M W l e H + J 6 a g 4 J E X r k D z I 5 B K 9 U J V H k A A A A A D o A A A A A C A A A g A A A A 1 X M l Q 7 H d 3 6 y w U N q O e p I i x i f t Z 6 K k Q a I 3 b n q c 3 g S 9 s K R Q A A A A / a L 9 0 8 Z f i b U i 1 F M M 9 5 s g Q T K W Z u 6 C 4 v Y 8 E X H h O J 3 1 w J h q M 0 t c w 9 l S H p 2 g 1 H p 6 n 3 L K 1 t M e z 2 R P V U Q U G y r N R I U y 7 a J Y H n P M D h o Q / 6 n y h m D g r / B A A A A A v J c W D r 0 U k n V Z f O 7 g L 8 q T 1 S 7 n Q x 6 M w j 8 z Z 0 p t J m 7 6 n l u + 4 H n c b R c O 5 W + G o E f Y u I r I J b g Y t N u w n G p g H m m D P E 1 Y + w = = < / D a t a M a s h u p > 
</file>

<file path=customXml/itemProps1.xml><?xml version="1.0" encoding="utf-8"?>
<ds:datastoreItem xmlns:ds="http://schemas.openxmlformats.org/officeDocument/2006/customXml" ds:itemID="{B050EA83-262A-4DD8-B06A-0D752A66E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Cleaned Data</vt:lpstr>
      <vt:lpstr>Highest Contribution</vt:lpstr>
      <vt:lpstr>YOY Growth</vt:lpstr>
      <vt:lpstr>MoM% Food Inflation</vt:lpstr>
      <vt:lpstr>Covid Impact Analysis</vt:lpstr>
      <vt:lpstr>Oil Price vs Inflation 2021-23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2025-09-12T16:28:55Z</dcterms:created>
  <dcterms:modified xsi:type="dcterms:W3CDTF">2025-09-29T17:24:32Z</dcterms:modified>
</cp:coreProperties>
</file>