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uchit ambolkar\Downloads\"/>
    </mc:Choice>
  </mc:AlternateContent>
  <xr:revisionPtr revIDLastSave="0" documentId="13_ncr:1_{8FDCBEF5-F9F5-4924-9389-CE945F4522B0}" xr6:coauthVersionLast="47" xr6:coauthVersionMax="47" xr10:uidLastSave="{00000000-0000-0000-0000-000000000000}"/>
  <bookViews>
    <workbookView xWindow="-120" yWindow="-120" windowWidth="29040" windowHeight="15720" firstSheet="2" activeTab="3" xr2:uid="{5AF5D4AF-D10E-435D-ABA8-B0D0494ED23E}"/>
  </bookViews>
  <sheets>
    <sheet name="KPI" sheetId="7" r:id="rId1"/>
    <sheet name="Rating" sheetId="11" r:id="rId2"/>
    <sheet name="Gender" sheetId="12" r:id="rId3"/>
    <sheet name="Sheet1" sheetId="8" r:id="rId4"/>
    <sheet name="Education by Attrition" sheetId="13" r:id="rId5"/>
    <sheet name="Attrition by Job" sheetId="14" r:id="rId6"/>
    <sheet name="Department wise Attrition" sheetId="18" r:id="rId7"/>
    <sheet name="Age grp " sheetId="19" r:id="rId8"/>
    <sheet name="Marital Status" sheetId="20"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'Marital Status'!$E$3</definedName>
    <definedName name="_xlchart.v2.11" hidden="1">'Marital Status'!$E$4:$E$6</definedName>
    <definedName name="_xlchart.v2.12" hidden="1">'Marital Status'!$D$4:$D$6</definedName>
    <definedName name="_xlchart.v2.13" hidden="1">'Marital Status'!$E$3</definedName>
    <definedName name="_xlchart.v2.14"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16"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20" l="1"/>
  <c r="D6" i="20"/>
  <c r="D4" i="20"/>
  <c r="D5" i="14"/>
  <c r="D6" i="14"/>
  <c r="D7" i="14"/>
  <c r="D8" i="14"/>
  <c r="D9" i="14"/>
  <c r="D10" i="14"/>
  <c r="D11" i="14"/>
  <c r="D12" i="14"/>
  <c r="D4" i="14"/>
  <c r="E6" i="20"/>
  <c r="E5" i="20"/>
  <c r="E4" i="20"/>
  <c r="E12" i="14"/>
  <c r="E11" i="14"/>
  <c r="E10" i="14"/>
  <c r="E9" i="14"/>
  <c r="E8" i="14"/>
  <c r="E7" i="14"/>
  <c r="E6" i="14"/>
  <c r="E5" i="14"/>
  <c r="E4" i="14"/>
  <c r="B10" i="12"/>
  <c r="B11" i="12"/>
  <c r="B7" i="11"/>
  <c r="B6" i="11"/>
  <c r="C10" i="7"/>
  <c r="A10" i="7"/>
  <c r="B10" i="7"/>
  <c r="C11" i="12" l="1"/>
  <c r="C10" i="12"/>
  <c r="C6" i="11"/>
  <c r="C7" i="11"/>
  <c r="E10" i="7"/>
  <c r="D10" i="7"/>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<sst xmlns="http://schemas.openxmlformats.org/spreadsheetml/2006/main" count="19216" uniqueCount="1568">
  <si>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</si>
  <si>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</si>
  <si>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</si>
  <si>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</si>
  <si>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</si>
  <si>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</si>
  <si>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</si>
  <si>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</si>
  <si>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</si>
  <si>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</si>
  <si>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</si>
  <si>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</si>
  <si>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</si>
  <si>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</si>
  <si>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</si>
  <si>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</si>
  <si>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</si>
  <si>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</si>
  <si>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</si>
  <si>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</si>
  <si>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</si>
  <si>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</si>
  <si>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</si>
  <si>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</si>
  <si>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</si>
  <si>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</si>
  <si>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</si>
  <si>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</si>
  <si>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</si>
  <si>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</si>
  <si>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</si>
  <si>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</si>
  <si>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</si>
  <si>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</si>
  <si>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</si>
  <si>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</si>
  <si>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</si>
  <si>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</si>
  <si>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</si>
  <si>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</si>
  <si>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</si>
  <si>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</si>
  <si>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</si>
  <si>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</si>
  <si>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</si>
  <si>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</si>
  <si>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</si>
  <si>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</si>
  <si>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</si>
  <si>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</si>
  <si>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</si>
  <si>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</si>
  <si>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</si>
  <si>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</si>
  <si>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</si>
  <si>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</si>
  <si>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</si>
  <si>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</si>
  <si>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</si>
  <si>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</si>
  <si>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</si>
  <si>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</si>
  <si>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</si>
  <si>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</si>
  <si>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</si>
  <si>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</si>
  <si>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</si>
  <si>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</si>
  <si>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</si>
  <si>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</si>
  <si>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</si>
  <si>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</si>
  <si>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</si>
  <si>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</si>
  <si>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</si>
  <si>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</si>
  <si>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</si>
  <si>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</si>
  <si>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</si>
  <si>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</si>
  <si>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</si>
  <si>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</si>
  <si>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</si>
  <si>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</si>
  <si>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</si>
  <si>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</si>
  <si>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</si>
  <si>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</si>
  <si>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</si>
  <si>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</si>
  <si>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</si>
  <si>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</si>
  <si>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</si>
  <si>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</si>
  <si>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</si>
  <si>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</si>
  <si>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</si>
  <si>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</si>
  <si>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</si>
  <si>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</si>
  <si>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</si>
  <si>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</si>
  <si>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</si>
  <si>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</si>
  <si>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</si>
  <si>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</si>
  <si>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</si>
  <si>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</si>
  <si>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</si>
  <si>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</si>
  <si>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</si>
  <si>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</si>
  <si>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</si>
  <si>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</si>
  <si>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</si>
  <si>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</si>
  <si>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</si>
  <si>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</si>
  <si>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</si>
  <si>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</si>
  <si>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</si>
  <si>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</si>
  <si>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</si>
  <si>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</si>
  <si>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</si>
  <si>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</si>
  <si>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</si>
  <si>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</si>
  <si>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</si>
  <si>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</si>
  <si>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</si>
  <si>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</si>
  <si>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</si>
  <si>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</si>
  <si>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</si>
  <si>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</si>
  <si>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</si>
  <si>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</si>
  <si>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</si>
  <si>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</si>
  <si>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</si>
  <si>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</si>
  <si>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</si>
  <si>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</si>
  <si>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</si>
  <si>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</si>
  <si>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</si>
  <si>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</si>
  <si>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</si>
  <si>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</si>
  <si>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</si>
  <si>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</si>
  <si>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</si>
  <si>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</si>
  <si>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</si>
  <si>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</si>
  <si>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</si>
  <si>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</si>
  <si>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</si>
  <si>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</si>
  <si>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</si>
  <si>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</si>
  <si>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</si>
  <si>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</si>
  <si>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</si>
  <si>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</si>
  <si>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</si>
  <si>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</si>
  <si>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</si>
  <si>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</si>
  <si>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</si>
  <si>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</si>
  <si>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</si>
  <si>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</si>
  <si>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</si>
  <si>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</si>
  <si>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</si>
  <si>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</si>
  <si>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</si>
  <si>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</si>
  <si>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</si>
  <si>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</si>
  <si>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</si>
  <si>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</si>
  <si>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</si>
  <si>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</si>
  <si>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</si>
  <si>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</si>
  <si>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</si>
  <si>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</si>
  <si>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</si>
  <si>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</si>
  <si>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</si>
  <si>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</si>
  <si>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</si>
  <si>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</si>
  <si>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</si>
  <si>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</si>
  <si>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</si>
  <si>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</si>
  <si>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</si>
  <si>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</si>
  <si>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</si>
  <si>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</si>
  <si>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</si>
  <si>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</si>
  <si>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</si>
  <si>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</si>
  <si>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</si>
  <si>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</si>
  <si>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</si>
  <si>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</si>
  <si>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</si>
  <si>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</si>
  <si>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</si>
  <si>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</si>
  <si>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</si>
  <si>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</si>
  <si>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</si>
  <si>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</si>
  <si>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</si>
  <si>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</si>
  <si>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</si>
  <si>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</si>
  <si>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</si>
  <si>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</si>
  <si>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</si>
  <si>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</si>
  <si>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</si>
  <si>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</si>
  <si>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</si>
  <si>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</si>
  <si>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</si>
  <si>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</si>
  <si>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</si>
  <si>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</si>
  <si>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</si>
  <si>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</si>
  <si>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</si>
  <si>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</si>
  <si>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</si>
  <si>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</si>
  <si>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</si>
  <si>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</si>
  <si>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</si>
  <si>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</si>
  <si>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</si>
  <si>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</si>
  <si>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</si>
  <si>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</si>
  <si>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</si>
  <si>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</si>
  <si>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</si>
  <si>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</si>
  <si>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</si>
  <si>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</si>
  <si>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</si>
  <si>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</si>
  <si>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</si>
  <si>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</si>
  <si>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</si>
  <si>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</si>
  <si>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</si>
  <si>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</si>
  <si>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</si>
  <si>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</si>
  <si>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</si>
  <si>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</si>
  <si>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</si>
  <si>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</si>
  <si>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</si>
  <si>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</si>
  <si>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</si>
  <si>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</si>
  <si>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</si>
  <si>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</si>
  <si>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</si>
  <si>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</si>
  <si>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</si>
  <si>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</si>
  <si>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</si>
  <si>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</si>
  <si>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</si>
  <si>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</si>
  <si>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</si>
  <si>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</si>
  <si>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</si>
  <si>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</si>
  <si>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</si>
  <si>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</si>
  <si>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</si>
  <si>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</si>
  <si>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</si>
  <si>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</si>
  <si>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</si>
  <si>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</si>
  <si>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</si>
  <si>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</si>
  <si>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</si>
  <si>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</si>
  <si>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</si>
  <si>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</si>
  <si>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</si>
  <si>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</si>
  <si>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</si>
  <si>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</si>
  <si>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</si>
  <si>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</si>
  <si>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</si>
  <si>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</si>
  <si>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</si>
  <si>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</si>
  <si>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</si>
  <si>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</si>
  <si>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</si>
  <si>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</si>
  <si>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</si>
  <si>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</si>
  <si>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</si>
  <si>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</si>
  <si>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</si>
  <si>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</si>
  <si>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</si>
  <si>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</si>
  <si>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</si>
  <si>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</si>
  <si>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</si>
  <si>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</si>
  <si>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</si>
  <si>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</si>
  <si>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</si>
  <si>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</si>
  <si>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</si>
  <si>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</si>
  <si>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</si>
  <si>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</si>
  <si>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</si>
  <si>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</si>
  <si>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</si>
  <si>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</si>
  <si>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</si>
  <si>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</si>
  <si>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</si>
  <si>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</si>
  <si>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</si>
  <si>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</si>
  <si>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</si>
  <si>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</si>
  <si>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</si>
  <si>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</si>
  <si>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</si>
  <si>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</si>
  <si>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</si>
  <si>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</si>
  <si>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</si>
  <si>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</si>
  <si>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</si>
  <si>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</si>
  <si>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</si>
  <si>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</si>
  <si>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</si>
  <si>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</si>
  <si>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</si>
  <si>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</si>
  <si>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</si>
  <si>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</si>
  <si>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</si>
  <si>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</si>
  <si>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</si>
  <si>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</si>
  <si>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</si>
  <si>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</si>
  <si>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</si>
  <si>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</si>
  <si>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</si>
  <si>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</si>
  <si>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</si>
  <si>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</si>
  <si>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</si>
  <si>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</si>
  <si>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</si>
  <si>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</si>
  <si>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</si>
  <si>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</si>
  <si>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</si>
  <si>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</si>
  <si>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</si>
  <si>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</si>
  <si>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</si>
  <si>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</si>
  <si>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</si>
  <si>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</si>
  <si>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</si>
  <si>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</si>
  <si>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</si>
  <si>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</si>
  <si>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</si>
  <si>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</si>
  <si>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</si>
  <si>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</si>
  <si>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</si>
  <si>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</si>
  <si>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</si>
  <si>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</si>
  <si>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</si>
  <si>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</si>
  <si>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</si>
  <si>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</si>
  <si>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</si>
  <si>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</si>
  <si>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</si>
  <si>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</si>
  <si>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</si>
  <si>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</si>
  <si>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</si>
  <si>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</si>
  <si>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</si>
  <si>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</si>
  <si>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</si>
  <si>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</si>
  <si>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</si>
  <si>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</si>
  <si>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</si>
  <si>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</si>
  <si>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</si>
  <si>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</si>
  <si>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</si>
  <si>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</si>
  <si>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</si>
  <si>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</si>
  <si>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</si>
  <si>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</si>
  <si>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</si>
  <si>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</si>
  <si>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</si>
  <si>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</si>
  <si>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</si>
  <si>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</si>
  <si>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</si>
  <si>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</si>
  <si>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</si>
  <si>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</si>
  <si>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</si>
  <si>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</si>
  <si>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</si>
  <si>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</si>
  <si>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</si>
  <si>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</si>
  <si>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</si>
  <si>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</si>
  <si>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</si>
  <si>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</si>
  <si>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</si>
  <si>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</si>
  <si>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</si>
  <si>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</si>
  <si>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</si>
  <si>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</si>
  <si>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</si>
  <si>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</si>
  <si>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</si>
  <si>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</si>
  <si>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</si>
  <si>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</si>
  <si>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</si>
  <si>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</si>
  <si>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</si>
  <si>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</si>
  <si>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</si>
  <si>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</si>
  <si>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</si>
  <si>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</si>
  <si>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</si>
  <si>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</si>
  <si>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</si>
  <si>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</si>
  <si>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</si>
  <si>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</si>
  <si>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</si>
  <si>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</si>
  <si>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</si>
  <si>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</si>
  <si>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</si>
  <si>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</si>
  <si>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</si>
  <si>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</si>
  <si>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</si>
  <si>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</si>
  <si>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</si>
  <si>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</si>
  <si>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</si>
  <si>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</si>
  <si>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</si>
  <si>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</si>
  <si>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</si>
  <si>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</si>
  <si>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</si>
  <si>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</si>
  <si>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</si>
  <si>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</si>
  <si>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</si>
  <si>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</si>
  <si>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</si>
  <si>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</si>
  <si>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</si>
  <si>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</si>
  <si>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</si>
  <si>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</si>
  <si>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</si>
  <si>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</si>
  <si>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</si>
  <si>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</si>
  <si>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</si>
  <si>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</si>
  <si>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</si>
  <si>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</si>
  <si>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</si>
  <si>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</si>
  <si>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</si>
  <si>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</si>
  <si>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</si>
  <si>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</si>
  <si>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</si>
  <si>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</si>
  <si>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</si>
  <si>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</si>
  <si>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</si>
  <si>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</si>
  <si>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</si>
  <si>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</si>
  <si>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</si>
  <si>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</si>
  <si>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</si>
  <si>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</si>
  <si>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</si>
  <si>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</si>
  <si>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</si>
  <si>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</si>
  <si>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</si>
  <si>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</si>
  <si>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</si>
  <si>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</si>
  <si>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</si>
  <si>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</si>
  <si>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</si>
  <si>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</si>
  <si>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</si>
  <si>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</si>
  <si>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</si>
  <si>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</si>
  <si>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</si>
  <si>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</si>
  <si>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</si>
  <si>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</si>
  <si>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</si>
  <si>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</si>
  <si>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</si>
  <si>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</si>
  <si>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</si>
  <si>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</si>
  <si>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</si>
  <si>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</si>
  <si>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</si>
  <si>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</si>
  <si>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</si>
  <si>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</si>
  <si>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</si>
  <si>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</si>
  <si>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</si>
  <si>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</si>
  <si>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</si>
  <si>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</si>
  <si>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</si>
  <si>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</si>
  <si>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</si>
  <si>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</si>
  <si>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</si>
  <si>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</si>
  <si>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</si>
  <si>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</si>
  <si>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</si>
  <si>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</si>
  <si>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</si>
  <si>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</si>
  <si>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</si>
  <si>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</si>
  <si>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</si>
  <si>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</si>
  <si>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</si>
  <si>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</si>
  <si>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</si>
  <si>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</si>
  <si>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</si>
  <si>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</si>
  <si>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</si>
  <si>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</si>
  <si>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</si>
  <si>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</si>
  <si>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</si>
  <si>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</si>
  <si>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</si>
  <si>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</si>
  <si>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</si>
  <si>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</si>
  <si>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</si>
  <si>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</si>
  <si>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</si>
  <si>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</si>
  <si>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</si>
  <si>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</si>
  <si>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</si>
  <si>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</si>
  <si>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</si>
  <si>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</si>
  <si>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</si>
  <si>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</si>
  <si>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</si>
  <si>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</si>
  <si>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</si>
  <si>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</si>
  <si>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</si>
  <si>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</si>
  <si>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</si>
  <si>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</si>
  <si>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</si>
  <si>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</si>
  <si>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</si>
  <si>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</si>
  <si>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</si>
  <si>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</si>
  <si>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</si>
  <si>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</si>
  <si>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</si>
  <si>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</si>
  <si>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</si>
  <si>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</si>
  <si>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</si>
  <si>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</si>
  <si>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</si>
  <si>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</si>
  <si>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</si>
  <si>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</si>
  <si>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</si>
  <si>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</si>
  <si>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</si>
  <si>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</si>
  <si>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</si>
  <si>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</si>
  <si>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</si>
  <si>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</si>
  <si>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</si>
  <si>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</si>
  <si>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</si>
  <si>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</si>
  <si>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</si>
  <si>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</si>
  <si>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</si>
  <si>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</si>
  <si>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</si>
  <si>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</si>
  <si>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</si>
  <si>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</si>
  <si>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</si>
  <si>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</si>
  <si>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</si>
  <si>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</si>
  <si>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</si>
  <si>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</si>
  <si>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</si>
  <si>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</si>
  <si>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</si>
  <si>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</si>
  <si>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</si>
  <si>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</si>
  <si>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</si>
  <si>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</si>
  <si>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</si>
  <si>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</si>
  <si>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</si>
  <si>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</si>
  <si>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</si>
  <si>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</si>
  <si>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</si>
  <si>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</si>
  <si>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</si>
  <si>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</si>
  <si>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</si>
  <si>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</si>
  <si>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</si>
  <si>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</si>
  <si>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</si>
  <si>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</si>
  <si>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</si>
  <si>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</si>
  <si>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</si>
  <si>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</si>
  <si>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</si>
  <si>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</si>
  <si>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</si>
  <si>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</si>
  <si>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</si>
  <si>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</si>
  <si>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</si>
  <si>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</si>
  <si>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</si>
  <si>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</si>
  <si>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</si>
  <si>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</si>
  <si>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</si>
  <si>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</si>
  <si>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</si>
  <si>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</si>
  <si>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</si>
  <si>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</si>
  <si>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</si>
  <si>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</si>
  <si>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</si>
  <si>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</si>
  <si>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</si>
  <si>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</si>
  <si>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</si>
  <si>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</si>
  <si>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</si>
  <si>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</si>
  <si>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</si>
  <si>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</si>
  <si>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</si>
  <si>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</si>
  <si>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</si>
  <si>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</si>
  <si>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</si>
  <si>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</si>
  <si>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</si>
  <si>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</si>
  <si>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</si>
  <si>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</si>
  <si>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</si>
  <si>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</si>
  <si>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</si>
  <si>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</si>
  <si>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</si>
  <si>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</si>
  <si>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</si>
  <si>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</si>
  <si>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</si>
  <si>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</si>
  <si>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</si>
  <si>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</si>
  <si>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</si>
  <si>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</si>
  <si>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</si>
  <si>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</si>
  <si>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</si>
  <si>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</si>
  <si>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</si>
  <si>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</si>
  <si>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</si>
  <si>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</si>
  <si>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</si>
  <si>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</si>
  <si>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</si>
  <si>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</si>
  <si>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</si>
  <si>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</si>
  <si>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</si>
  <si>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</si>
  <si>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</si>
  <si>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</si>
  <si>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</si>
  <si>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</si>
  <si>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</si>
  <si>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</si>
  <si>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</si>
  <si>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</si>
  <si>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</si>
  <si>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</si>
  <si>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</si>
  <si>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</si>
  <si>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</si>
  <si>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</si>
  <si>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</si>
  <si>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</si>
  <si>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</si>
  <si>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</si>
  <si>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</si>
  <si>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</si>
  <si>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</si>
  <si>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</si>
  <si>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</si>
  <si>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</si>
  <si>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</si>
  <si>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</si>
  <si>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</si>
  <si>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</si>
  <si>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</si>
  <si>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</si>
  <si>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</si>
  <si>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</si>
  <si>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</si>
  <si>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</si>
  <si>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</si>
  <si>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</si>
  <si>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</si>
  <si>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</si>
  <si>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</si>
  <si>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</si>
  <si>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</si>
  <si>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</si>
  <si>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</si>
  <si>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</si>
  <si>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</si>
  <si>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</si>
  <si>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</si>
  <si>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</si>
  <si>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</si>
  <si>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</si>
  <si>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</si>
  <si>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</si>
  <si>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</si>
  <si>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</si>
  <si>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</si>
  <si>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</si>
  <si>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</si>
  <si>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</si>
  <si>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</si>
  <si>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</si>
  <si>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</si>
  <si>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</si>
  <si>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</si>
  <si>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</si>
  <si>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</si>
  <si>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</si>
  <si>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</si>
  <si>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</si>
  <si>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</si>
  <si>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</si>
  <si>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</si>
  <si>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</si>
  <si>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</si>
  <si>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</si>
  <si>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</si>
  <si>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</si>
  <si>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</si>
  <si>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</si>
  <si>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</si>
  <si>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</si>
  <si>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</si>
  <si>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</si>
  <si>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</si>
  <si>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</si>
  <si>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</si>
  <si>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</si>
  <si>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</si>
  <si>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</si>
  <si>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</si>
  <si>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</si>
  <si>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</si>
  <si>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</si>
  <si>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</si>
  <si>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</si>
  <si>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</si>
  <si>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</si>
  <si>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</si>
  <si>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</si>
  <si>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</si>
  <si>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</si>
  <si>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</si>
  <si>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</si>
  <si>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</si>
  <si>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</si>
  <si>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</si>
  <si>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</si>
  <si>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</si>
  <si>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</si>
  <si>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</si>
  <si>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</si>
  <si>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</si>
  <si>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</si>
  <si>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</si>
  <si>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</si>
  <si>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</si>
  <si>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</si>
  <si>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</si>
  <si>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</si>
  <si>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</si>
  <si>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</si>
  <si>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</si>
  <si>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</si>
  <si>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</si>
  <si>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</si>
  <si>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</si>
  <si>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</si>
  <si>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</si>
  <si>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</si>
  <si>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</si>
  <si>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</si>
  <si>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</si>
  <si>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</si>
  <si>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</si>
  <si>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</si>
  <si>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</si>
  <si>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</si>
  <si>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</si>
  <si>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</si>
  <si>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</si>
  <si>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</si>
  <si>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</si>
  <si>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</si>
  <si>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</si>
  <si>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</si>
  <si>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</si>
  <si>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</si>
  <si>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</si>
  <si>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</si>
  <si>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</si>
  <si>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</si>
  <si>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</si>
  <si>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</si>
  <si>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</si>
  <si>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</si>
  <si>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</si>
  <si>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</si>
  <si>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</si>
  <si>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</si>
  <si>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</si>
  <si>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</si>
  <si>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</si>
  <si>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</si>
  <si>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</si>
  <si>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</si>
  <si>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</si>
  <si>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</si>
  <si>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</si>
  <si>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</si>
  <si>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</si>
  <si>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</si>
  <si>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</si>
  <si>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</si>
  <si>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</si>
  <si>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</si>
  <si>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</si>
  <si>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</si>
  <si>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</si>
  <si>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</si>
  <si>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</si>
  <si>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</si>
  <si>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</si>
  <si>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</si>
  <si>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</si>
  <si>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</si>
  <si>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</si>
  <si>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</si>
  <si>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</si>
  <si>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</si>
  <si>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</si>
  <si>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</si>
  <si>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</si>
  <si>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</si>
  <si>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</si>
  <si>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</si>
  <si>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</si>
  <si>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</si>
  <si>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</si>
  <si>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</si>
  <si>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</si>
  <si>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</si>
  <si>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</si>
  <si>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</si>
  <si>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</si>
  <si>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</si>
  <si>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</si>
  <si>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</si>
  <si>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</si>
  <si>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</si>
  <si>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</si>
  <si>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</si>
  <si>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</si>
  <si>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</si>
  <si>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</si>
  <si>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</si>
  <si>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</si>
  <si>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</si>
  <si>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</si>
  <si>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</si>
  <si>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</si>
  <si>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</si>
  <si>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</si>
  <si>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</si>
  <si>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</si>
  <si>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</si>
  <si>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</si>
  <si>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</si>
  <si>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</si>
  <si>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</si>
  <si>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</si>
  <si>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</si>
  <si>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</si>
  <si>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</si>
  <si>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</si>
  <si>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</si>
  <si>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</si>
  <si>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</si>
  <si>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</si>
  <si>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</si>
  <si>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</si>
  <si>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</si>
  <si>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</si>
  <si>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</si>
  <si>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</si>
  <si>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</si>
  <si>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</si>
  <si>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</si>
  <si>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</si>
  <si>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</si>
  <si>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</si>
  <si>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</si>
  <si>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</si>
  <si>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</si>
  <si>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</si>
  <si>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</si>
  <si>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</si>
  <si>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</si>
  <si>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</si>
  <si>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</si>
  <si>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</si>
  <si>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</si>
  <si>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</si>
  <si>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</si>
  <si>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</si>
  <si>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</si>
  <si>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</si>
  <si>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</si>
  <si>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</si>
  <si>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</si>
  <si>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</si>
  <si>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</si>
  <si>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</si>
  <si>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</si>
  <si>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</si>
  <si>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</si>
  <si>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</si>
  <si>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</si>
  <si>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</si>
  <si>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</si>
  <si>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</si>
  <si>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</si>
  <si>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</si>
  <si>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</si>
  <si>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</si>
  <si>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</si>
  <si>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</si>
  <si>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</si>
  <si>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</si>
  <si>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</si>
  <si>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</si>
  <si>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</si>
  <si>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</si>
  <si>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</si>
  <si>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</si>
  <si>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</si>
  <si>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</si>
  <si>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</si>
  <si>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</si>
  <si>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</si>
  <si>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</si>
  <si>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</si>
  <si>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</si>
  <si>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</si>
  <si>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</si>
  <si>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</si>
  <si>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</si>
  <si>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</si>
  <si>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</si>
  <si>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</si>
  <si>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</si>
  <si>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</si>
  <si>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</si>
  <si>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</si>
  <si>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</si>
  <si>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</si>
  <si>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</si>
  <si>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</si>
  <si>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</si>
  <si>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</si>
  <si>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</si>
  <si>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</si>
  <si>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</si>
  <si>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</si>
  <si>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</si>
  <si>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</si>
  <si>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</si>
  <si>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</si>
  <si>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</si>
  <si>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</si>
  <si>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</si>
  <si>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</si>
  <si>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</si>
  <si>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</si>
  <si>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</si>
  <si>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</si>
  <si>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</si>
  <si>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</si>
  <si>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</si>
  <si>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</si>
  <si>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</si>
  <si>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</si>
  <si>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</si>
  <si>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</si>
  <si>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</si>
  <si>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</si>
  <si>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</si>
  <si>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</si>
  <si>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</si>
  <si>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</si>
  <si>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</si>
  <si>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</si>
  <si>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</si>
  <si>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</si>
  <si>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</si>
  <si>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</si>
  <si>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</si>
  <si>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</si>
  <si>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</si>
  <si>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</si>
  <si>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</si>
  <si>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</si>
  <si>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</si>
  <si>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</si>
  <si>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</si>
  <si>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</si>
  <si>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</si>
  <si>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</si>
  <si>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</si>
  <si>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</si>
  <si>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</si>
  <si>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</si>
  <si>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</si>
  <si>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</si>
  <si>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</si>
  <si>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</si>
  <si>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</si>
  <si>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</si>
  <si>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</si>
  <si>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</si>
  <si>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</si>
  <si>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</si>
  <si>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</si>
  <si>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</si>
  <si>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</si>
  <si>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</si>
  <si>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</si>
  <si>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</si>
  <si>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</si>
  <si>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</si>
  <si>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</si>
  <si>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</si>
  <si>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</si>
  <si>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</si>
  <si>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</si>
  <si>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</si>
  <si>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</si>
  <si>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</si>
  <si>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</si>
  <si>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</si>
  <si>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</si>
  <si>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</si>
  <si>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</si>
  <si>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</si>
  <si>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</si>
  <si>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</si>
  <si>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</si>
  <si>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</si>
  <si>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</si>
  <si>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</si>
  <si>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</si>
  <si>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</si>
  <si>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</si>
  <si>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</si>
  <si>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</si>
  <si>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</si>
  <si>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</si>
  <si>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</si>
  <si>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</si>
  <si>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</si>
  <si>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</si>
  <si>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</si>
  <si>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</si>
  <si>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</si>
  <si>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</si>
  <si>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</si>
  <si>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</si>
  <si>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</si>
  <si>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</si>
  <si>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</si>
  <si>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</si>
  <si>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</si>
  <si>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</si>
  <si>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</si>
  <si>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</si>
  <si>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</si>
  <si>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</si>
  <si>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</si>
  <si>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</si>
  <si>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</si>
  <si>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</si>
  <si>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</si>
  <si>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</si>
  <si>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</si>
  <si>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</si>
  <si>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</si>
  <si>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</si>
  <si>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</si>
  <si>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</si>
  <si>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</si>
  <si>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</si>
  <si>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</si>
  <si>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</si>
  <si>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</si>
  <si>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</si>
  <si>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</si>
  <si>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</si>
  <si>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</si>
  <si>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</si>
  <si>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</si>
  <si>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</si>
  <si>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</si>
  <si>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</si>
  <si>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</si>
  <si>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</si>
  <si>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</si>
  <si>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</si>
  <si>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</si>
  <si>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</si>
  <si>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</si>
  <si>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</si>
  <si>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</si>
  <si>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</si>
  <si>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</si>
  <si>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</si>
  <si>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</si>
  <si>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</si>
  <si>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</si>
  <si>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</si>
  <si>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</si>
  <si>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</si>
  <si>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</si>
  <si>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</si>
  <si>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</si>
  <si>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</si>
  <si>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</si>
  <si>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</si>
  <si>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</si>
  <si>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</si>
  <si>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</si>
  <si>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</si>
  <si>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</si>
  <si>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</si>
  <si>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</si>
  <si>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</si>
  <si>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</si>
  <si>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</si>
  <si>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</si>
  <si>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</si>
  <si>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</si>
  <si>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</si>
  <si>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</si>
  <si>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</si>
  <si>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</si>
  <si>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</si>
  <si>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</si>
  <si>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</si>
  <si>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</si>
  <si>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</si>
  <si>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</si>
  <si>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</si>
  <si>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</si>
  <si>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</si>
  <si>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</si>
  <si>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</si>
  <si>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</si>
  <si>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</si>
  <si>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</si>
  <si>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</si>
  <si>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</si>
  <si>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</si>
  <si>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</si>
  <si>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</si>
  <si>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</si>
  <si>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</si>
  <si>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</si>
  <si>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</si>
  <si>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</si>
  <si>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</si>
  <si>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</si>
  <si>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</si>
  <si>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</si>
  <si>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</si>
  <si>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</si>
  <si>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</si>
  <si>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</si>
  <si>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</si>
  <si>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</si>
  <si>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</si>
  <si>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</si>
  <si>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</si>
  <si>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</si>
  <si>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</si>
  <si>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</si>
  <si>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</si>
  <si>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</si>
  <si>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</si>
  <si>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</si>
  <si>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</si>
  <si>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</si>
  <si>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</si>
  <si>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</si>
  <si>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</si>
  <si>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</si>
  <si>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</si>
  <si>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</si>
  <si>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</si>
  <si>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</si>
  <si>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</si>
  <si>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</si>
  <si>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</si>
  <si>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</si>
  <si>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</si>
  <si>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</si>
  <si>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</si>
  <si>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</si>
  <si>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</si>
  <si>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</si>
  <si>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</si>
  <si>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</si>
  <si>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</si>
  <si>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</si>
  <si>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</si>
  <si>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</si>
  <si>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</si>
  <si>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</si>
  <si>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</si>
  <si>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</si>
  <si>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</si>
  <si>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</si>
  <si>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</si>
  <si>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</si>
  <si>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</si>
  <si>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</si>
  <si>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</si>
  <si>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</si>
  <si>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</si>
  <si>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</si>
  <si>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</si>
  <si>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</si>
  <si>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</si>
  <si>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</si>
  <si>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</si>
  <si>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</si>
  <si>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</si>
  <si>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</si>
  <si>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</si>
  <si>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</si>
  <si>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</si>
  <si>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</si>
  <si>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</si>
  <si>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</si>
  <si>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</si>
  <si>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</si>
  <si>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</si>
  <si>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</si>
  <si>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</si>
  <si>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</si>
  <si>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</si>
  <si>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</si>
  <si>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</si>
  <si>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</si>
  <si>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</si>
  <si>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</si>
  <si>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</si>
  <si>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</si>
  <si>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</si>
  <si>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</si>
  <si>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</si>
  <si>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</si>
  <si>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</si>
  <si>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</si>
  <si>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</si>
  <si>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</si>
  <si>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</si>
  <si>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</si>
  <si>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</si>
  <si>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</si>
  <si>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</si>
  <si>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</si>
  <si>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</si>
  <si>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</si>
  <si>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</si>
  <si>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</si>
  <si>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</si>
  <si>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</si>
  <si>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</si>
  <si>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</si>
  <si>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</si>
  <si>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</si>
  <si>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</si>
  <si>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</si>
  <si>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</si>
  <si>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</si>
  <si>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</si>
  <si>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</si>
  <si>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</si>
  <si>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</si>
  <si>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</si>
  <si>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</si>
  <si>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</si>
  <si>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</si>
  <si>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</si>
  <si>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</si>
  <si>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</si>
  <si>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</si>
  <si>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</si>
  <si>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</si>
  <si>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</si>
  <si>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</si>
  <si>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</si>
  <si>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</si>
  <si>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</si>
  <si>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</si>
  <si>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</si>
  <si>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</si>
  <si>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</si>
  <si>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</si>
  <si>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</si>
  <si>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</si>
  <si>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</si>
  <si>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</si>
  <si>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</si>
  <si>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</si>
  <si>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</si>
  <si>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</si>
  <si>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</si>
  <si>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</si>
  <si>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</si>
  <si>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</si>
  <si>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</si>
  <si>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</si>
  <si>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</si>
  <si>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</si>
  <si>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</si>
  <si>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</si>
  <si>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</si>
  <si>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</si>
  <si>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</si>
  <si>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</si>
  <si>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</si>
  <si>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</si>
  <si>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</si>
  <si>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</si>
  <si>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</si>
  <si>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</si>
  <si>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</si>
  <si>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</si>
  <si>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</si>
  <si>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</si>
  <si>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</si>
  <si>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</si>
  <si>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</si>
  <si>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</si>
  <si>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</si>
  <si>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</si>
  <si>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</si>
  <si>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</si>
  <si>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</si>
  <si>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</si>
  <si>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</si>
  <si>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</si>
  <si>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</si>
  <si>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</si>
  <si>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</si>
  <si>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</si>
  <si>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</si>
  <si>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</si>
  <si>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</si>
  <si>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</si>
  <si>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</si>
  <si>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</si>
  <si>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</si>
  <si>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</si>
  <si>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</si>
  <si>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</si>
  <si>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</si>
  <si>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</si>
  <si>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</si>
  <si>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</si>
  <si>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</si>
  <si>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</si>
  <si>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</si>
  <si>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</si>
  <si>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</si>
  <si>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</si>
  <si>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</si>
  <si>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</si>
  <si>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</si>
  <si>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</si>
  <si>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</si>
  <si>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</si>
  <si>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</si>
  <si>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</si>
  <si>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</si>
  <si>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</si>
  <si>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</si>
  <si>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</si>
  <si>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</si>
  <si>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</si>
  <si>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</si>
  <si>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</si>
  <si>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</si>
  <si>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</si>
  <si>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</si>
  <si>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</si>
  <si>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</si>
  <si>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</si>
  <si>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</si>
  <si>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</si>
  <si>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</si>
  <si>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</si>
  <si>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</si>
  <si>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</si>
  <si>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</si>
  <si>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</si>
  <si>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</si>
  <si>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</si>
  <si>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</si>
  <si>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</si>
  <si>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</si>
  <si>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</si>
  <si>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</si>
  <si>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</si>
  <si>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</si>
  <si>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</si>
  <si>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</si>
  <si>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</si>
  <si>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</si>
  <si>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</si>
  <si>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</si>
  <si>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</si>
  <si>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</si>
  <si>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</si>
  <si>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</si>
  <si>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</si>
  <si>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</si>
  <si>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</si>
  <si>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</si>
  <si>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</si>
  <si>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</si>
  <si>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</si>
  <si>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</si>
  <si>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Attrition Count</t>
  </si>
  <si>
    <t>Average Age</t>
  </si>
  <si>
    <t>Active Employees</t>
  </si>
  <si>
    <t>Attrition Rate</t>
  </si>
  <si>
    <t>Total Employes</t>
  </si>
  <si>
    <t>Average of Job Satisfaction</t>
  </si>
  <si>
    <t>Rating</t>
  </si>
  <si>
    <t>Balance 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</si>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</sst>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sz val="12"/>
      <color theme="2" tint="-9.9978637043366805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9" fontId="0" fillId="0" borderId="0" xfId="1" applyFont="1"/>
    <xf numFmtId="0" fontId="2" fillId="0" borderId="0" xfId="0" applyFon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E2E7-448C-8E39-DE8C1C05191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813282246299369E-2"/>
          <c:y val="3.7037037037037035E-2"/>
          <c:w val="0.91778174494449238"/>
          <c:h val="0.8416746864975212"/>
        </c:manualLayout>
      </c:layout>
      <c:barChart>
        <c:barDir val="bar"/>
        <c:grouping val="stacked"/>
        <c:varyColors val="0"/>
        <c:ser>
          <c:idx val="1"/>
          <c:order val="1"/>
          <c:spPr>
            <a:solidFill>
              <a:schemeClr val="accent2"/>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1-B2DB-4348-9244-5558F6AF607D}"/>
            </c:ext>
          </c:extLst>
        </c:ser>
        <c:dLbls>
          <c:showLegendKey val="0"/>
          <c:showVal val="0"/>
          <c:showCatName val="0"/>
          <c:showSerName val="0"/>
          <c:showPercent val="0"/>
          <c:showBubbleSize val="0"/>
        </c:dLbls>
        <c:gapWidth val="0"/>
        <c:overlap val="100"/>
        <c:axId val="378925935"/>
        <c:axId val="378927183"/>
      </c:barChar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B2DB-4348-9244-5558F6AF607D}"/>
            </c:ext>
          </c:extLst>
        </c:ser>
        <c:dLbls>
          <c:showLegendKey val="0"/>
          <c:showVal val="0"/>
          <c:showCatName val="0"/>
          <c:showSerName val="0"/>
          <c:showPercent val="0"/>
          <c:showBubbleSize val="0"/>
        </c:dLbls>
        <c:gapWidth val="0"/>
        <c:overlap val="100"/>
        <c:axId val="983251439"/>
        <c:axId val="983252271"/>
      </c:barChart>
      <c:catAx>
        <c:axId val="378925935"/>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927183"/>
        <c:crosses val="autoZero"/>
        <c:auto val="1"/>
        <c:lblAlgn val="ctr"/>
        <c:lblOffset val="100"/>
        <c:noMultiLvlLbl val="0"/>
      </c:catAx>
      <c:valAx>
        <c:axId val="378927183"/>
        <c:scaling>
          <c:orientation val="minMax"/>
          <c:max val="4"/>
        </c:scaling>
        <c:delete val="1"/>
        <c:axPos val="b"/>
        <c:numFmt formatCode="0.0" sourceLinked="1"/>
        <c:majorTickMark val="none"/>
        <c:minorTickMark val="none"/>
        <c:tickLblPos val="nextTo"/>
        <c:crossAx val="378925935"/>
        <c:crosses val="autoZero"/>
        <c:crossBetween val="between"/>
      </c:valAx>
      <c:valAx>
        <c:axId val="983252271"/>
        <c:scaling>
          <c:orientation val="minMax"/>
        </c:scaling>
        <c:delete val="1"/>
        <c:axPos val="t"/>
        <c:numFmt formatCode="0.0" sourceLinked="1"/>
        <c:majorTickMark val="out"/>
        <c:minorTickMark val="none"/>
        <c:tickLblPos val="nextTo"/>
        <c:crossAx val="983251439"/>
        <c:crosses val="max"/>
        <c:crossBetween val="between"/>
      </c:valAx>
      <c:catAx>
        <c:axId val="983251439"/>
        <c:scaling>
          <c:orientation val="minMax"/>
        </c:scaling>
        <c:delete val="1"/>
        <c:axPos val="l"/>
        <c:majorTickMark val="out"/>
        <c:minorTickMark val="none"/>
        <c:tickLblPos val="nextTo"/>
        <c:crossAx val="983252271"/>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0-266D-4A42-A108-4DBDF58BEF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519713261648748E-2"/>
          <c:y val="5.1209677419354838E-2"/>
          <c:w val="0.87482078853046596"/>
          <c:h val="0.87482078853046596"/>
        </c:manualLayout>
      </c:layout>
      <c:doughnutChart>
        <c:varyColors val="1"/>
        <c:ser>
          <c:idx val="0"/>
          <c:order val="0"/>
          <c:dPt>
            <c:idx val="0"/>
            <c:bubble3D val="0"/>
            <c:spPr>
              <a:solidFill>
                <a:schemeClr val="bg2">
                  <a:lumMod val="90000"/>
                </a:schemeClr>
              </a:solidFill>
              <a:ln w="19050">
                <a:noFill/>
              </a:ln>
              <a:effectLst/>
            </c:spPr>
            <c:extLst>
              <c:ext xmlns:c16="http://schemas.microsoft.com/office/drawing/2014/chart" uri="{C3380CC4-5D6E-409C-BE32-E72D297353CC}">
                <c16:uniqueId val="{00000001-3552-434B-A639-BBF3B64491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52-434B-A639-BBF3B644914D}"/>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3552-434B-A639-BBF3B64491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690412186379922E-2"/>
          <c:y val="9.6415770609318982E-2"/>
          <c:w val="0.83618593189964163"/>
          <c:h val="0.83618593189964163"/>
        </c:manualLayout>
      </c:layout>
      <c:doughnutChart>
        <c:varyColors val="1"/>
        <c:ser>
          <c:idx val="0"/>
          <c:order val="0"/>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00-4F0D-8A88-B6A2EADAA18B}"/>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7400-4F0D-8A88-B6A2EADAA18B}"/>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7400-4F0D-8A88-B6A2EADAA18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explosion val="6"/>
          <c:dPt>
            <c:idx val="0"/>
            <c:bubble3D val="0"/>
            <c:spPr>
              <a:gradFill>
                <a:gsLst>
                  <a:gs pos="0">
                    <a:srgbClr val="418AB3">
                      <a:lumMod val="60000"/>
                      <a:lumOff val="40000"/>
                    </a:srgbClr>
                  </a:gs>
                  <a:gs pos="100000">
                    <a:srgbClr val="FEC306">
                      <a:lumMod val="50000"/>
                    </a:srgbClr>
                  </a:gs>
                </a:gsLst>
                <a:lin ang="5400000" scaled="1"/>
              </a:gradFill>
              <a:ln w="19050">
                <a:gradFill>
                  <a:gsLst>
                    <a:gs pos="0">
                      <a:srgbClr val="418AB3">
                        <a:lumMod val="60000"/>
                        <a:lumOff val="40000"/>
                      </a:srgbClr>
                    </a:gs>
                    <a:gs pos="100000">
                      <a:srgbClr val="FEC306">
                        <a:lumMod val="50000"/>
                      </a:srgbClr>
                    </a:gs>
                  </a:gsLst>
                  <a:lin ang="5400000" scaled="1"/>
                </a:gradFill>
              </a:ln>
              <a:effectLst/>
            </c:spPr>
            <c:extLst>
              <c:ext xmlns:c16="http://schemas.microsoft.com/office/drawing/2014/chart" uri="{C3380CC4-5D6E-409C-BE32-E72D297353CC}">
                <c16:uniqueId val="{00000001-2E37-4D36-982E-7693AB393AD7}"/>
              </c:ext>
            </c:extLst>
          </c:dPt>
          <c:dPt>
            <c:idx val="1"/>
            <c:bubble3D val="0"/>
            <c:spPr>
              <a:solidFill>
                <a:sysClr val="window" lastClr="FFFFFF">
                  <a:alpha val="96000"/>
                </a:sysClr>
              </a:solidFill>
              <a:ln w="19050">
                <a:gradFill>
                  <a:gsLst>
                    <a:gs pos="0">
                      <a:srgbClr val="418AB3">
                        <a:lumMod val="5000"/>
                        <a:lumOff val="95000"/>
                      </a:srgbClr>
                    </a:gs>
                    <a:gs pos="100000">
                      <a:srgbClr val="418AB3">
                        <a:lumMod val="30000"/>
                        <a:lumOff val="70000"/>
                      </a:srgbClr>
                    </a:gs>
                  </a:gsLst>
                  <a:lin ang="5400000" scaled="1"/>
                </a:gradFill>
              </a:ln>
              <a:effectLst/>
            </c:spPr>
            <c:extLst>
              <c:ext xmlns:c16="http://schemas.microsoft.com/office/drawing/2014/chart" uri="{C3380CC4-5D6E-409C-BE32-E72D297353CC}">
                <c16:uniqueId val="{00000003-2E37-4D36-982E-7693AB393AD7}"/>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2E37-4D36-982E-7693AB393AD7}"/>
            </c:ext>
          </c:extLst>
        </c:ser>
        <c:dLbls>
          <c:showLegendKey val="0"/>
          <c:showVal val="0"/>
          <c:showCatName val="0"/>
          <c:showSerName val="0"/>
          <c:showPercent val="0"/>
          <c:showBubbleSize val="0"/>
          <c:showLeaderLines val="1"/>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418AB3">
                  <a:lumMod val="60000"/>
                  <a:lumOff val="40000"/>
                </a:srgbClr>
              </a:gs>
              <a:gs pos="100000">
                <a:srgbClr val="FEC306">
                  <a:lumMod val="50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1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418AB3">
                    <a:lumMod val="60000"/>
                    <a:lumOff val="40000"/>
                  </a:srgbClr>
                </a:gs>
                <a:gs pos="100000">
                  <a:srgbClr val="FEC306">
                    <a:lumMod val="50000"/>
                  </a:srgb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1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BF9-421E-9EA3-34D38B965F4C}"/>
            </c:ext>
          </c:extLst>
        </c:ser>
        <c:dLbls>
          <c:showLegendKey val="0"/>
          <c:showVal val="0"/>
          <c:showCatName val="0"/>
          <c:showSerName val="0"/>
          <c:showPercent val="0"/>
          <c:showBubbleSize val="0"/>
        </c:dLbls>
        <c:gapWidth val="93"/>
        <c:axId val="194612223"/>
        <c:axId val="194610559"/>
      </c:barChart>
      <c:catAx>
        <c:axId val="194612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2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4610559"/>
        <c:crosses val="autoZero"/>
        <c:auto val="1"/>
        <c:lblAlgn val="ctr"/>
        <c:lblOffset val="100"/>
        <c:noMultiLvlLbl val="0"/>
      </c:catAx>
      <c:valAx>
        <c:axId val="194610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3556014873140857"/>
          <c:y val="4.1666666666666664E-2"/>
          <c:w val="0.53888888888888886"/>
          <c:h val="0.89814814814814814"/>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7A-469A-ACF3-F0F0DB6339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7A-469A-ACF3-F0F0DB6339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7A-469A-ACF3-F0F0DB633902}"/>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C7A-469A-ACF3-F0F0DB63390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grp !PivotTable7</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9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grp '!$B$3</c:f>
              <c:strCache>
                <c:ptCount val="1"/>
                <c:pt idx="0">
                  <c:v>Total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9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grp '!$A$4:$A$9</c:f>
              <c:strCache>
                <c:ptCount val="5"/>
                <c:pt idx="0">
                  <c:v>25 - 34</c:v>
                </c:pt>
                <c:pt idx="1">
                  <c:v>35 - 44</c:v>
                </c:pt>
                <c:pt idx="2">
                  <c:v>Under 25</c:v>
                </c:pt>
                <c:pt idx="3">
                  <c:v>45 - 54</c:v>
                </c:pt>
                <c:pt idx="4">
                  <c:v>Over 55</c:v>
                </c:pt>
              </c:strCache>
            </c:strRef>
          </c:cat>
          <c:val>
            <c:numRef>
              <c:f>'Age grp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A87-4100-8CB2-4E3EF70A5F28}"/>
            </c:ext>
          </c:extLst>
        </c:ser>
        <c:dLbls>
          <c:dLblPos val="outEnd"/>
          <c:showLegendKey val="0"/>
          <c:showVal val="1"/>
          <c:showCatName val="0"/>
          <c:showSerName val="0"/>
          <c:showPercent val="0"/>
          <c:showBubbleSize val="0"/>
        </c:dLbls>
        <c:gapWidth val="109"/>
        <c:overlap val="-27"/>
        <c:axId val="1434441599"/>
        <c:axId val="1434438271"/>
      </c:barChart>
      <c:catAx>
        <c:axId val="143444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20" b="0" i="0" u="none" strike="noStrike" kern="1200" baseline="0">
                <a:solidFill>
                  <a:schemeClr val="tx1">
                    <a:lumMod val="65000"/>
                    <a:lumOff val="35000"/>
                  </a:schemeClr>
                </a:solidFill>
                <a:latin typeface="+mn-lt"/>
                <a:ea typeface="+mn-ea"/>
                <a:cs typeface="+mn-cs"/>
              </a:defRPr>
            </a:pPr>
            <a:endParaRPr lang="en-US"/>
          </a:p>
        </c:txPr>
        <c:crossAx val="1434438271"/>
        <c:crosses val="autoZero"/>
        <c:auto val="1"/>
        <c:lblAlgn val="ctr"/>
        <c:lblOffset val="100"/>
        <c:noMultiLvlLbl val="0"/>
      </c:catAx>
      <c:valAx>
        <c:axId val="1434438271"/>
        <c:scaling>
          <c:orientation val="minMax"/>
        </c:scaling>
        <c:delete val="1"/>
        <c:axPos val="l"/>
        <c:numFmt formatCode="General" sourceLinked="1"/>
        <c:majorTickMark val="none"/>
        <c:minorTickMark val="none"/>
        <c:tickLblPos val="nextTo"/>
        <c:crossAx val="143444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324-49B9-B7A9-5F4E35E9EF8C}"/>
            </c:ext>
          </c:extLst>
        </c:ser>
        <c:dLbls>
          <c:dLblPos val="outEnd"/>
          <c:showLegendKey val="0"/>
          <c:showVal val="1"/>
          <c:showCatName val="0"/>
          <c:showSerName val="0"/>
          <c:showPercent val="0"/>
          <c:showBubbleSize val="0"/>
        </c:dLbls>
        <c:gapWidth val="182"/>
        <c:axId val="194612223"/>
        <c:axId val="194610559"/>
      </c:barChart>
      <c:catAx>
        <c:axId val="194612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0559"/>
        <c:crosses val="autoZero"/>
        <c:auto val="1"/>
        <c:lblAlgn val="ctr"/>
        <c:lblOffset val="100"/>
        <c:noMultiLvlLbl val="0"/>
      </c:catAx>
      <c:valAx>
        <c:axId val="194610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738-42FB-98E8-9991ECEAFC1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grp !PivotTable7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grp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grp '!$A$4:$A$9</c:f>
              <c:strCache>
                <c:ptCount val="5"/>
                <c:pt idx="0">
                  <c:v>25 - 34</c:v>
                </c:pt>
                <c:pt idx="1">
                  <c:v>35 - 44</c:v>
                </c:pt>
                <c:pt idx="2">
                  <c:v>Under 25</c:v>
                </c:pt>
                <c:pt idx="3">
                  <c:v>45 - 54</c:v>
                </c:pt>
                <c:pt idx="4">
                  <c:v>Over 55</c:v>
                </c:pt>
              </c:strCache>
            </c:strRef>
          </c:cat>
          <c:val>
            <c:numRef>
              <c:f>'Age grp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009-40AE-854F-971F6CEA2337}"/>
            </c:ext>
          </c:extLst>
        </c:ser>
        <c:dLbls>
          <c:dLblPos val="outEnd"/>
          <c:showLegendKey val="0"/>
          <c:showVal val="1"/>
          <c:showCatName val="0"/>
          <c:showSerName val="0"/>
          <c:showPercent val="0"/>
          <c:showBubbleSize val="0"/>
        </c:dLbls>
        <c:gapWidth val="219"/>
        <c:overlap val="-27"/>
        <c:axId val="1434441599"/>
        <c:axId val="1434438271"/>
      </c:barChart>
      <c:catAx>
        <c:axId val="143444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438271"/>
        <c:crosses val="autoZero"/>
        <c:auto val="1"/>
        <c:lblAlgn val="ctr"/>
        <c:lblOffset val="100"/>
        <c:noMultiLvlLbl val="0"/>
      </c:catAx>
      <c:valAx>
        <c:axId val="1434438271"/>
        <c:scaling>
          <c:orientation val="minMax"/>
        </c:scaling>
        <c:delete val="1"/>
        <c:axPos val="l"/>
        <c:numFmt formatCode="General" sourceLinked="1"/>
        <c:majorTickMark val="none"/>
        <c:minorTickMark val="none"/>
        <c:tickLblPos val="nextTo"/>
        <c:crossAx val="143444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09DE5F29-3A54-406D-BD82-18F258A5B7DC}">
          <cx:tx>
            <cx:txData>
              <cx:f>_xlchart.v1.1</cx:f>
              <cx:v>Attrition</cx:v>
            </cx:txData>
          </cx:tx>
          <cx:dataLabels pos="inEnd">
            <cx:txPr>
              <a:bodyPr spcFirstLastPara="1" vertOverflow="ellipsis" horzOverflow="overflow" wrap="square" lIns="0" tIns="0" rIns="0" bIns="0" anchor="ctr" anchorCtr="1"/>
              <a:lstStyle/>
              <a:p>
                <a:pPr algn="ctr" rtl="0">
                  <a:defRPr sz="1290" baseline="0"/>
                </a:pPr>
                <a:endParaRPr lang="en-US" sz="129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5F38C803-095D-4E63-B407-CB3404B9E853}">
          <cx:tx>
            <cx:txData>
              <cx:f>_xlchart.v2.4</cx:f>
              <cx:v>Attrition Count</cx:v>
            </cx:txData>
          </cx:tx>
          <cx:spPr>
            <a:gradFill>
              <a:gsLst>
                <a:gs pos="0">
                  <a:srgbClr val="418AB3">
                    <a:lumMod val="60000"/>
                    <a:lumOff val="40000"/>
                  </a:srgbClr>
                </a:gs>
                <a:gs pos="100000">
                  <a:schemeClr val="accent6">
                    <a:lumMod val="40000"/>
                    <a:lumOff val="60000"/>
                  </a:schemeClr>
                </a:gs>
              </a:gsLst>
              <a:lin ang="5400000" scaled="1"/>
            </a:gradFill>
          </cx:spPr>
          <cx:dataLabels>
            <cx:txPr>
              <a:bodyPr spcFirstLastPara="1" vertOverflow="ellipsis" horzOverflow="overflow" wrap="square" lIns="0" tIns="0" rIns="0" bIns="0" anchor="ctr" anchorCtr="1"/>
              <a:lstStyle/>
              <a:p>
                <a:pPr algn="ctr" rtl="0">
                  <a:defRPr sz="1290" b="1" i="0" baseline="0"/>
                </a:pPr>
                <a:endParaRPr lang="en-US" sz="1290" b="1" i="0" u="none" strike="noStrike" baseline="0">
                  <a:solidFill>
                    <a:srgbClr val="000000">
                      <a:lumMod val="65000"/>
                      <a:lumOff val="35000"/>
                    </a:srgb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80" baseline="0"/>
            </a:pPr>
            <a:endParaRPr lang="en-US" sz="1280" b="0" i="0" u="none" strike="noStrike" baseline="0">
              <a:solidFill>
                <a:srgbClr val="000000">
                  <a:lumMod val="65000"/>
                  <a:lumOff val="35000"/>
                </a:srgb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09DE5F29-3A54-406D-BD82-18F258A5B7DC}">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5F38C803-095D-4E63-B407-CB3404B9E853}">
          <cx:tx>
            <cx:txData>
              <cx:f>_xlchart.v2.13</cx:f>
              <cx:v>Attrition Count</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1.png"/><Relationship Id="rId18" Type="http://schemas.openxmlformats.org/officeDocument/2006/relationships/chart" Target="../charts/chart8.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png"/><Relationship Id="rId17" Type="http://schemas.microsoft.com/office/2014/relationships/chartEx" Target="../charts/chartEx1.xml"/><Relationship Id="rId2" Type="http://schemas.openxmlformats.org/officeDocument/2006/relationships/chart" Target="../charts/chart5.xml"/><Relationship Id="rId16" Type="http://schemas.openxmlformats.org/officeDocument/2006/relationships/chart" Target="../charts/chart7.xml"/><Relationship Id="rId20" Type="http://schemas.microsoft.com/office/2014/relationships/chartEx" Target="../charts/chartEx2.xml"/><Relationship Id="rId1" Type="http://schemas.openxmlformats.org/officeDocument/2006/relationships/chart" Target="../charts/chart4.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image" Target="../media/image12.png"/><Relationship Id="rId10" Type="http://schemas.openxmlformats.org/officeDocument/2006/relationships/image" Target="../media/image8.png"/><Relationship Id="rId19" Type="http://schemas.openxmlformats.org/officeDocument/2006/relationships/chart" Target="../charts/chart9.xml"/><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1.png"/><Relationship Id="rId2" Type="http://schemas.openxmlformats.org/officeDocument/2006/relationships/image" Target="../media/image7.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533400</xdr:colOff>
      <xdr:row>2</xdr:row>
      <xdr:rowOff>76201</xdr:rowOff>
    </xdr:from>
    <xdr:to>
      <xdr:col>11</xdr:col>
      <xdr:colOff>304800</xdr:colOff>
      <xdr:row>7</xdr:row>
      <xdr:rowOff>142876</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872FD045-4AF8-A69F-2A5A-E458C915E30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448800" y="47625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390525</xdr:colOff>
      <xdr:row>2</xdr:row>
      <xdr:rowOff>161926</xdr:rowOff>
    </xdr:from>
    <xdr:to>
      <xdr:col>5</xdr:col>
      <xdr:colOff>514351</xdr:colOff>
      <xdr:row>6</xdr:row>
      <xdr:rowOff>180975</xdr:rowOff>
    </xdr:to>
    <xdr:graphicFrame macro="">
      <xdr:nvGraphicFramePr>
        <xdr:cNvPr id="2" name="Chart 1">
          <a:extLst>
            <a:ext uri="{FF2B5EF4-FFF2-40B4-BE49-F238E27FC236}">
              <a16:creationId xmlns:a16="http://schemas.microsoft.com/office/drawing/2014/main" id="{8BCC9F66-9906-589A-2DD9-7C49D79CF2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95250</xdr:colOff>
      <xdr:row>2</xdr:row>
      <xdr:rowOff>161925</xdr:rowOff>
    </xdr:from>
    <xdr:to>
      <xdr:col>10</xdr:col>
      <xdr:colOff>552450</xdr:colOff>
      <xdr:row>7</xdr:row>
      <xdr:rowOff>190500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D074AD25-1DCD-C79F-2AE1-D87BAD1617C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753225" y="561975"/>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214312</xdr:colOff>
      <xdr:row>10</xdr:row>
      <xdr:rowOff>66675</xdr:rowOff>
    </xdr:from>
    <xdr:to>
      <xdr:col>11</xdr:col>
      <xdr:colOff>304800</xdr:colOff>
      <xdr:row>23</xdr:row>
      <xdr:rowOff>57150</xdr:rowOff>
    </xdr:to>
    <xdr:graphicFrame macro="">
      <xdr:nvGraphicFramePr>
        <xdr:cNvPr id="4" name="Chart 3">
          <a:extLst>
            <a:ext uri="{FF2B5EF4-FFF2-40B4-BE49-F238E27FC236}">
              <a16:creationId xmlns:a16="http://schemas.microsoft.com/office/drawing/2014/main" id="{04AD91E1-0D5B-3407-0F89-3D6B765E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523875</xdr:colOff>
      <xdr:row>1</xdr:row>
      <xdr:rowOff>76200</xdr:rowOff>
    </xdr:from>
    <xdr:to>
      <xdr:col>17</xdr:col>
      <xdr:colOff>295275</xdr:colOff>
      <xdr:row>11</xdr:row>
      <xdr:rowOff>190500</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AECAD03B-0946-D52F-2A6F-9F0F1711697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296650" y="276225"/>
              <a:ext cx="1828800" cy="211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666750</xdr:colOff>
      <xdr:row>4</xdr:row>
      <xdr:rowOff>47625</xdr:rowOff>
    </xdr:from>
    <xdr:to>
      <xdr:col>8</xdr:col>
      <xdr:colOff>438150</xdr:colOff>
      <xdr:row>17</xdr:row>
      <xdr:rowOff>114300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0AD3EE9-F568-7E1F-7AEB-7C244C84CCC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572125" y="8477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523875</xdr:colOff>
      <xdr:row>4</xdr:row>
      <xdr:rowOff>38100</xdr:rowOff>
    </xdr:from>
    <xdr:to>
      <xdr:col>11</xdr:col>
      <xdr:colOff>295275</xdr:colOff>
      <xdr:row>9</xdr:row>
      <xdr:rowOff>171450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A058B52-9D5D-C28F-6571-05B57983D64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486650" y="838200"/>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128587</xdr:colOff>
      <xdr:row>16</xdr:row>
      <xdr:rowOff>152400</xdr:rowOff>
    </xdr:from>
    <xdr:to>
      <xdr:col>4</xdr:col>
      <xdr:colOff>390525</xdr:colOff>
      <xdr:row>30</xdr:row>
      <xdr:rowOff>95250</xdr:rowOff>
    </xdr:to>
    <xdr:graphicFrame macro="">
      <xdr:nvGraphicFramePr>
        <xdr:cNvPr id="5" name="Chart 4">
          <a:extLst>
            <a:ext uri="{FF2B5EF4-FFF2-40B4-BE49-F238E27FC236}">
              <a16:creationId xmlns:a16="http://schemas.microsoft.com/office/drawing/2014/main" id="{008A966C-013B-AA9D-FDD0-45398648A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468405</xdr:colOff>
      <xdr:row>1</xdr:row>
      <xdr:rowOff>84044</xdr:rowOff>
    </xdr:from>
    <xdr:to>
      <xdr:col>36</xdr:col>
      <xdr:colOff>154080</xdr:colOff>
      <xdr:row>54</xdr:row>
      <xdr:rowOff>140073</xdr:rowOff>
    </xdr:to>
    <xdr:grpSp>
      <xdr:nvGrpSpPr>
        <xdr:cNvPr id="194" name="Group 193">
          <a:extLst>
            <a:ext uri="{FF2B5EF4-FFF2-40B4-BE49-F238E27FC236}">
              <a16:creationId xmlns:a16="http://schemas.microsoft.com/office/drawing/2014/main" id="{1DDEED81-9788-C6C3-4014-65FB65D396E3}"/>
            </a:ext>
          </a:extLst>
        </xdr:cNvPr>
        <xdr:cNvGrpSpPr/>
      </xdr:nvGrpSpPr>
      <xdr:grpSpPr>
        <a:xfrm>
          <a:off x="1841126" y="280147"/>
          <a:ext cx="23021925" cy="10449485"/>
          <a:chOff x="1855134" y="294155"/>
          <a:chExt cx="22503653" cy="10449485"/>
        </a:xfrm>
      </xdr:grpSpPr>
      <xdr:grpSp>
        <xdr:nvGrpSpPr>
          <xdr:cNvPr id="52" name="Group 51">
            <a:extLst>
              <a:ext uri="{FF2B5EF4-FFF2-40B4-BE49-F238E27FC236}">
                <a16:creationId xmlns:a16="http://schemas.microsoft.com/office/drawing/2014/main" id="{23EC338B-30EB-403C-8C34-66A19286DF07}"/>
              </a:ext>
            </a:extLst>
          </xdr:cNvPr>
          <xdr:cNvGrpSpPr/>
        </xdr:nvGrpSpPr>
        <xdr:grpSpPr>
          <a:xfrm>
            <a:off x="1855134" y="294155"/>
            <a:ext cx="22503653" cy="10449485"/>
            <a:chOff x="1752600" y="190500"/>
            <a:chExt cx="13468350" cy="7776000"/>
          </a:xfrm>
        </xdr:grpSpPr>
        <xdr:sp macro="" textlink="">
          <xdr:nvSpPr>
            <xdr:cNvPr id="53" name="Rectangle: Rounded Corners 52">
              <a:extLst>
                <a:ext uri="{FF2B5EF4-FFF2-40B4-BE49-F238E27FC236}">
                  <a16:creationId xmlns:a16="http://schemas.microsoft.com/office/drawing/2014/main" id="{334472E7-600C-4D56-6F44-4CB462D57D4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accent6">
                      <a:lumMod val="75000"/>
                    </a:schemeClr>
                  </a:solidFill>
                </a:rPr>
                <a:t>`</a:t>
              </a:r>
            </a:p>
          </xdr:txBody>
        </xdr:sp>
        <xdr:sp macro="" textlink="">
          <xdr:nvSpPr>
            <xdr:cNvPr id="54" name="Rectangle: Rounded Corners 53">
              <a:extLst>
                <a:ext uri="{FF2B5EF4-FFF2-40B4-BE49-F238E27FC236}">
                  <a16:creationId xmlns:a16="http://schemas.microsoft.com/office/drawing/2014/main" id="{4D4568D3-F662-46D4-E93F-5F707B649C85}"/>
                </a:ext>
              </a:extLst>
            </xdr:cNvPr>
            <xdr:cNvSpPr/>
          </xdr:nvSpPr>
          <xdr:spPr>
            <a:xfrm>
              <a:off x="1815265"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accent6">
                    <a:lumMod val="75000"/>
                  </a:schemeClr>
                </a:solidFill>
                <a:latin typeface="Lato Black" panose="020F0A02020204030203" pitchFamily="34" charset="0"/>
              </a:endParaRPr>
            </a:p>
          </xdr:txBody>
        </xdr:sp>
        <xdr:sp macro="" textlink="">
          <xdr:nvSpPr>
            <xdr:cNvPr id="55" name="Rectangle: Rounded Corners 54">
              <a:extLst>
                <a:ext uri="{FF2B5EF4-FFF2-40B4-BE49-F238E27FC236}">
                  <a16:creationId xmlns:a16="http://schemas.microsoft.com/office/drawing/2014/main" id="{1537A402-3B9A-7EF1-1DDD-38826A4292D1}"/>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sp macro="" textlink="">
          <xdr:nvSpPr>
            <xdr:cNvPr id="56" name="Rectangle: Rounded Corners 55">
              <a:extLst>
                <a:ext uri="{FF2B5EF4-FFF2-40B4-BE49-F238E27FC236}">
                  <a16:creationId xmlns:a16="http://schemas.microsoft.com/office/drawing/2014/main" id="{FEA34795-5609-31E5-9BEC-44C9075AD97F}"/>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grpSp>
          <xdr:nvGrpSpPr>
            <xdr:cNvPr id="57" name="Group 56">
              <a:extLst>
                <a:ext uri="{FF2B5EF4-FFF2-40B4-BE49-F238E27FC236}">
                  <a16:creationId xmlns:a16="http://schemas.microsoft.com/office/drawing/2014/main" id="{39DF6D99-8D91-E4B6-F9B4-E731A3722659}"/>
                </a:ext>
              </a:extLst>
            </xdr:cNvPr>
            <xdr:cNvGrpSpPr/>
          </xdr:nvGrpSpPr>
          <xdr:grpSpPr>
            <a:xfrm>
              <a:off x="1846116" y="1215714"/>
              <a:ext cx="13289109" cy="999062"/>
              <a:chOff x="1846116" y="1215714"/>
              <a:chExt cx="13403409" cy="999062"/>
            </a:xfrm>
          </xdr:grpSpPr>
          <xdr:sp macro="" textlink="">
            <xdr:nvSpPr>
              <xdr:cNvPr id="72" name="Rectangle: Rounded Corners 71">
                <a:extLst>
                  <a:ext uri="{FF2B5EF4-FFF2-40B4-BE49-F238E27FC236}">
                    <a16:creationId xmlns:a16="http://schemas.microsoft.com/office/drawing/2014/main" id="{F7FF7F83-6FFD-7E06-BE10-AF30ACFDDD9E}"/>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sp macro="" textlink="">
            <xdr:nvSpPr>
              <xdr:cNvPr id="73" name="Rectangle: Rounded Corners 72">
                <a:extLst>
                  <a:ext uri="{FF2B5EF4-FFF2-40B4-BE49-F238E27FC236}">
                    <a16:creationId xmlns:a16="http://schemas.microsoft.com/office/drawing/2014/main" id="{38FB4B2A-D891-936E-481B-E6EABBB8B234}"/>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sp macro="" textlink="">
            <xdr:nvSpPr>
              <xdr:cNvPr id="74" name="Rectangle: Rounded Corners 73">
                <a:extLst>
                  <a:ext uri="{FF2B5EF4-FFF2-40B4-BE49-F238E27FC236}">
                    <a16:creationId xmlns:a16="http://schemas.microsoft.com/office/drawing/2014/main" id="{F219A3F8-5214-A697-5FE2-054ECFD05C5E}"/>
                  </a:ext>
                </a:extLst>
              </xdr:cNvPr>
              <xdr:cNvSpPr/>
            </xdr:nvSpPr>
            <xdr:spPr>
              <a:xfrm>
                <a:off x="7230067" y="1215928"/>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sp macro="" textlink="">
            <xdr:nvSpPr>
              <xdr:cNvPr id="75" name="Rectangle: Rounded Corners 74">
                <a:extLst>
                  <a:ext uri="{FF2B5EF4-FFF2-40B4-BE49-F238E27FC236}">
                    <a16:creationId xmlns:a16="http://schemas.microsoft.com/office/drawing/2014/main" id="{1070D3D4-6305-57DA-91D5-48DB7E4E3F12}"/>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sp macro="" textlink="">
            <xdr:nvSpPr>
              <xdr:cNvPr id="76" name="Rectangle: Rounded Corners 75">
                <a:extLst>
                  <a:ext uri="{FF2B5EF4-FFF2-40B4-BE49-F238E27FC236}">
                    <a16:creationId xmlns:a16="http://schemas.microsoft.com/office/drawing/2014/main" id="{F6EC9508-975B-0333-704B-8A6535174E2D}"/>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grpSp>
        <xdr:grpSp>
          <xdr:nvGrpSpPr>
            <xdr:cNvPr id="58" name="Group 57">
              <a:extLst>
                <a:ext uri="{FF2B5EF4-FFF2-40B4-BE49-F238E27FC236}">
                  <a16:creationId xmlns:a16="http://schemas.microsoft.com/office/drawing/2014/main" id="{FEA67D7D-ABD8-A8E3-64C6-2092A9783A9B}"/>
                </a:ext>
              </a:extLst>
            </xdr:cNvPr>
            <xdr:cNvGrpSpPr/>
          </xdr:nvGrpSpPr>
          <xdr:grpSpPr>
            <a:xfrm>
              <a:off x="1847145" y="5162550"/>
              <a:ext cx="3867930" cy="2709509"/>
              <a:chOff x="1847145" y="2304895"/>
              <a:chExt cx="3867930" cy="2772878"/>
            </a:xfrm>
          </xdr:grpSpPr>
          <xdr:sp macro="" textlink="">
            <xdr:nvSpPr>
              <xdr:cNvPr id="70" name="Rectangle: Rounded Corners 69">
                <a:extLst>
                  <a:ext uri="{FF2B5EF4-FFF2-40B4-BE49-F238E27FC236}">
                    <a16:creationId xmlns:a16="http://schemas.microsoft.com/office/drawing/2014/main" id="{64C1A132-0ECB-773C-135E-66F78074E67B}"/>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71" name="Straight Connector 70">
                <a:extLst>
                  <a:ext uri="{FF2B5EF4-FFF2-40B4-BE49-F238E27FC236}">
                    <a16:creationId xmlns:a16="http://schemas.microsoft.com/office/drawing/2014/main" id="{71500479-07DB-3880-3CCB-41264FB6DBF1}"/>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59" name="Straight Connector 58">
              <a:extLst>
                <a:ext uri="{FF2B5EF4-FFF2-40B4-BE49-F238E27FC236}">
                  <a16:creationId xmlns:a16="http://schemas.microsoft.com/office/drawing/2014/main" id="{014A4DE0-95EB-1671-77CD-00BAF48062A8}"/>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0" name="Rectangle: Rounded Corners 59">
              <a:extLst>
                <a:ext uri="{FF2B5EF4-FFF2-40B4-BE49-F238E27FC236}">
                  <a16:creationId xmlns:a16="http://schemas.microsoft.com/office/drawing/2014/main" id="{6724FB1B-1BB3-7B0C-6C7D-C32A24BEB834}"/>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61" name="Straight Connector 60">
              <a:extLst>
                <a:ext uri="{FF2B5EF4-FFF2-40B4-BE49-F238E27FC236}">
                  <a16:creationId xmlns:a16="http://schemas.microsoft.com/office/drawing/2014/main" id="{2BC3BCB6-F96F-5BB9-039F-A4FC2BBF1A5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2" name="Rectangle: Rounded Corners 61">
              <a:extLst>
                <a:ext uri="{FF2B5EF4-FFF2-40B4-BE49-F238E27FC236}">
                  <a16:creationId xmlns:a16="http://schemas.microsoft.com/office/drawing/2014/main" id="{9DF4A18D-119E-0BC8-EFB9-536EB1CD7681}"/>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63" name="Straight Connector 62">
              <a:extLst>
                <a:ext uri="{FF2B5EF4-FFF2-40B4-BE49-F238E27FC236}">
                  <a16:creationId xmlns:a16="http://schemas.microsoft.com/office/drawing/2014/main" id="{0025508A-503F-5257-1A7A-355096C7A782}"/>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4" name="Rectangle: Rounded Corners 63">
              <a:extLst>
                <a:ext uri="{FF2B5EF4-FFF2-40B4-BE49-F238E27FC236}">
                  <a16:creationId xmlns:a16="http://schemas.microsoft.com/office/drawing/2014/main" id="{9EF6FA1E-1A85-F87A-DE4B-A7615E4F4B01}"/>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65" name="Straight Connector 64">
              <a:extLst>
                <a:ext uri="{FF2B5EF4-FFF2-40B4-BE49-F238E27FC236}">
                  <a16:creationId xmlns:a16="http://schemas.microsoft.com/office/drawing/2014/main" id="{B782ED6C-6C18-3F0C-BEB6-B16F19071A08}"/>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961D5A34-8AF5-7481-34B5-CFED4D7EE446}"/>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67" name="Straight Connector 66">
              <a:extLst>
                <a:ext uri="{FF2B5EF4-FFF2-40B4-BE49-F238E27FC236}">
                  <a16:creationId xmlns:a16="http://schemas.microsoft.com/office/drawing/2014/main" id="{6AC8DFC0-92A7-56B4-7A04-63ED3B52D778}"/>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8" name="Rectangle: Rounded Corners 67">
              <a:extLst>
                <a:ext uri="{FF2B5EF4-FFF2-40B4-BE49-F238E27FC236}">
                  <a16:creationId xmlns:a16="http://schemas.microsoft.com/office/drawing/2014/main" id="{368CA988-1E83-4636-1562-5C1FBBD6E30C}"/>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75000"/>
                  </a:schemeClr>
                </a:solidFill>
              </a:endParaRPr>
            </a:p>
          </xdr:txBody>
        </xdr:sp>
        <xdr:cxnSp macro="">
          <xdr:nvCxnSpPr>
            <xdr:cNvPr id="69" name="Straight Connector 68">
              <a:extLst>
                <a:ext uri="{FF2B5EF4-FFF2-40B4-BE49-F238E27FC236}">
                  <a16:creationId xmlns:a16="http://schemas.microsoft.com/office/drawing/2014/main" id="{EB7CBB5C-3A80-D3A3-7938-8C46E003BBB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174" name="Chart 173">
            <a:extLst>
              <a:ext uri="{FF2B5EF4-FFF2-40B4-BE49-F238E27FC236}">
                <a16:creationId xmlns:a16="http://schemas.microsoft.com/office/drawing/2014/main" id="{9D5ACBD8-CA84-495E-8E3B-C8F59C5FACDC}"/>
              </a:ext>
            </a:extLst>
          </xdr:cNvPr>
          <xdr:cNvGraphicFramePr>
            <a:graphicFrameLocks/>
          </xdr:cNvGraphicFramePr>
        </xdr:nvGraphicFramePr>
        <xdr:xfrm>
          <a:off x="6099362" y="3992097"/>
          <a:ext cx="2232000" cy="2232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92" name="Group 191">
            <a:extLst>
              <a:ext uri="{FF2B5EF4-FFF2-40B4-BE49-F238E27FC236}">
                <a16:creationId xmlns:a16="http://schemas.microsoft.com/office/drawing/2014/main" id="{A0877F60-1E44-88C9-5EBA-379BC5598E4D}"/>
              </a:ext>
            </a:extLst>
          </xdr:cNvPr>
          <xdr:cNvGrpSpPr/>
        </xdr:nvGrpSpPr>
        <xdr:grpSpPr>
          <a:xfrm>
            <a:off x="2163296" y="3992096"/>
            <a:ext cx="4055969" cy="2283198"/>
            <a:chOff x="2163296" y="3992096"/>
            <a:chExt cx="4059891" cy="2232000"/>
          </a:xfrm>
        </xdr:grpSpPr>
        <xdr:graphicFrame macro="">
          <xdr:nvGraphicFramePr>
            <xdr:cNvPr id="184" name="Chart 183">
              <a:extLst>
                <a:ext uri="{FF2B5EF4-FFF2-40B4-BE49-F238E27FC236}">
                  <a16:creationId xmlns:a16="http://schemas.microsoft.com/office/drawing/2014/main" id="{CE4DBA69-CE0E-9ACA-6BA6-65B3C2C34BF0}"/>
                </a:ext>
              </a:extLst>
            </xdr:cNvPr>
            <xdr:cNvGraphicFramePr>
              <a:graphicFrameLocks/>
            </xdr:cNvGraphicFramePr>
          </xdr:nvGraphicFramePr>
          <xdr:xfrm>
            <a:off x="2163296" y="3992096"/>
            <a:ext cx="2232000" cy="2232000"/>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189" name="Graphic 188" descr="Male profile">
              <a:extLst>
                <a:ext uri="{FF2B5EF4-FFF2-40B4-BE49-F238E27FC236}">
                  <a16:creationId xmlns:a16="http://schemas.microsoft.com/office/drawing/2014/main" id="{2C99A20F-CFCF-85EB-235F-560B5F3A38E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308787" y="4762500"/>
              <a:ext cx="914400" cy="914400"/>
            </a:xfrm>
            <a:prstGeom prst="rect">
              <a:avLst/>
            </a:prstGeom>
          </xdr:spPr>
        </xdr:pic>
        <xdr:pic>
          <xdr:nvPicPr>
            <xdr:cNvPr id="190" name="Graphic 189" descr="Female Profile">
              <a:extLst>
                <a:ext uri="{FF2B5EF4-FFF2-40B4-BE49-F238E27FC236}">
                  <a16:creationId xmlns:a16="http://schemas.microsoft.com/office/drawing/2014/main" id="{2695865E-35DC-F6A1-BD1D-7C8F56E4D84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356287" y="4790514"/>
              <a:ext cx="914400" cy="914400"/>
            </a:xfrm>
            <a:prstGeom prst="rect">
              <a:avLst/>
            </a:prstGeom>
          </xdr:spPr>
        </xdr:pic>
      </xdr:grpSp>
    </xdr:grpSp>
    <xdr:clientData/>
  </xdr:twoCellAnchor>
  <xdr:twoCellAnchor>
    <xdr:from>
      <xdr:col>3</xdr:col>
      <xdr:colOff>196103</xdr:colOff>
      <xdr:row>9</xdr:row>
      <xdr:rowOff>14008</xdr:rowOff>
    </xdr:from>
    <xdr:to>
      <xdr:col>9</xdr:col>
      <xdr:colOff>154081</xdr:colOff>
      <xdr:row>12</xdr:row>
      <xdr:rowOff>70037</xdr:rowOff>
    </xdr:to>
    <xdr:sp macro="" textlink="">
      <xdr:nvSpPr>
        <xdr:cNvPr id="79" name="TextBox 78">
          <a:extLst>
            <a:ext uri="{FF2B5EF4-FFF2-40B4-BE49-F238E27FC236}">
              <a16:creationId xmlns:a16="http://schemas.microsoft.com/office/drawing/2014/main" id="{AB997175-0905-5E78-55FA-77FD91F59FAD}"/>
            </a:ext>
          </a:extLst>
        </xdr:cNvPr>
        <xdr:cNvSpPr txBox="1"/>
      </xdr:nvSpPr>
      <xdr:spPr>
        <a:xfrm>
          <a:off x="2255184" y="1778934"/>
          <a:ext cx="4076140" cy="64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Total Employees</a:t>
          </a:r>
        </a:p>
      </xdr:txBody>
    </xdr:sp>
    <xdr:clientData/>
  </xdr:twoCellAnchor>
  <xdr:twoCellAnchor>
    <xdr:from>
      <xdr:col>4</xdr:col>
      <xdr:colOff>98052</xdr:colOff>
      <xdr:row>11</xdr:row>
      <xdr:rowOff>84044</xdr:rowOff>
    </xdr:from>
    <xdr:to>
      <xdr:col>6</xdr:col>
      <xdr:colOff>644337</xdr:colOff>
      <xdr:row>14</xdr:row>
      <xdr:rowOff>123826</xdr:rowOff>
    </xdr:to>
    <xdr:sp macro="" textlink="KPI!A10">
      <xdr:nvSpPr>
        <xdr:cNvPr id="80" name="TextBox 79">
          <a:extLst>
            <a:ext uri="{FF2B5EF4-FFF2-40B4-BE49-F238E27FC236}">
              <a16:creationId xmlns:a16="http://schemas.microsoft.com/office/drawing/2014/main" id="{D2C2BFF7-B98A-0778-D643-961EEAE49A42}"/>
            </a:ext>
          </a:extLst>
        </xdr:cNvPr>
        <xdr:cNvSpPr txBox="1"/>
      </xdr:nvSpPr>
      <xdr:spPr>
        <a:xfrm>
          <a:off x="2843493" y="2241176"/>
          <a:ext cx="1919006" cy="62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403E32-D837-4458-BF0E-791A91A6D4A9}" type="TxLink">
            <a:rPr lang="en-US" sz="2400" b="0" i="0" u="none" strike="noStrike">
              <a:ln>
                <a:noFill/>
              </a:ln>
              <a:solidFill>
                <a:schemeClr val="accent4">
                  <a:lumMod val="50000"/>
                </a:schemeClr>
              </a:solidFill>
              <a:latin typeface="Arial Black" panose="020B0A04020102020204" pitchFamily="34" charset="0"/>
              <a:ea typeface="Calibri"/>
              <a:cs typeface="Calibri"/>
            </a:rPr>
            <a:pPr algn="ctr"/>
            <a:t>1470</a:t>
          </a:fld>
          <a:endParaRPr lang="en-IN" sz="2400">
            <a:ln>
              <a:noFill/>
            </a:ln>
            <a:solidFill>
              <a:schemeClr val="accent4">
                <a:lumMod val="50000"/>
              </a:schemeClr>
            </a:solidFill>
            <a:latin typeface="Arial Black" panose="020B0A04020102020204" pitchFamily="34" charset="0"/>
          </a:endParaRPr>
        </a:p>
      </xdr:txBody>
    </xdr:sp>
    <xdr:clientData/>
  </xdr:twoCellAnchor>
  <xdr:twoCellAnchor>
    <xdr:from>
      <xdr:col>9</xdr:col>
      <xdr:colOff>532279</xdr:colOff>
      <xdr:row>8</xdr:row>
      <xdr:rowOff>154080</xdr:rowOff>
    </xdr:from>
    <xdr:to>
      <xdr:col>15</xdr:col>
      <xdr:colOff>518272</xdr:colOff>
      <xdr:row>11</xdr:row>
      <xdr:rowOff>98052</xdr:rowOff>
    </xdr:to>
    <xdr:sp macro="" textlink="">
      <xdr:nvSpPr>
        <xdr:cNvPr id="81" name="TextBox 80">
          <a:extLst>
            <a:ext uri="{FF2B5EF4-FFF2-40B4-BE49-F238E27FC236}">
              <a16:creationId xmlns:a16="http://schemas.microsoft.com/office/drawing/2014/main" id="{2C031556-88B2-E1C8-5538-D12F0C442FF4}"/>
            </a:ext>
          </a:extLst>
        </xdr:cNvPr>
        <xdr:cNvSpPr txBox="1"/>
      </xdr:nvSpPr>
      <xdr:spPr>
        <a:xfrm>
          <a:off x="6709522" y="1722904"/>
          <a:ext cx="4104154" cy="532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6">
                  <a:lumMod val="75000"/>
                </a:schemeClr>
              </a:solidFill>
              <a:latin typeface="Arial Black" panose="020B0A04020102020204" pitchFamily="34" charset="0"/>
            </a:rPr>
            <a:t>Attrition</a:t>
          </a:r>
        </a:p>
        <a:p>
          <a:pPr algn="ctr"/>
          <a:endParaRPr lang="en-IN" sz="2400">
            <a:solidFill>
              <a:schemeClr val="accent6">
                <a:lumMod val="75000"/>
              </a:schemeClr>
            </a:solidFill>
            <a:latin typeface="Arial Black" panose="020B0A04020102020204" pitchFamily="34" charset="0"/>
          </a:endParaRPr>
        </a:p>
      </xdr:txBody>
    </xdr:sp>
    <xdr:clientData/>
  </xdr:twoCellAnchor>
  <xdr:twoCellAnchor>
    <xdr:from>
      <xdr:col>0</xdr:col>
      <xdr:colOff>0</xdr:colOff>
      <xdr:row>36</xdr:row>
      <xdr:rowOff>182096</xdr:rowOff>
    </xdr:from>
    <xdr:to>
      <xdr:col>2</xdr:col>
      <xdr:colOff>456079</xdr:colOff>
      <xdr:row>40</xdr:row>
      <xdr:rowOff>25776</xdr:rowOff>
    </xdr:to>
    <xdr:sp macro="" textlink="KPI!B10">
      <xdr:nvSpPr>
        <xdr:cNvPr id="83" name="TextBox 82">
          <a:extLst>
            <a:ext uri="{FF2B5EF4-FFF2-40B4-BE49-F238E27FC236}">
              <a16:creationId xmlns:a16="http://schemas.microsoft.com/office/drawing/2014/main" id="{9520595B-D63F-4E01-9585-004012C0185D}"/>
            </a:ext>
          </a:extLst>
        </xdr:cNvPr>
        <xdr:cNvSpPr txBox="1"/>
      </xdr:nvSpPr>
      <xdr:spPr>
        <a:xfrm>
          <a:off x="0" y="7241802"/>
          <a:ext cx="1828800" cy="628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400" b="0" i="0" u="none" strike="noStrike">
            <a:ln>
              <a:noFill/>
            </a:ln>
            <a:solidFill>
              <a:srgbClr val="000000"/>
            </a:solidFill>
            <a:latin typeface="Calibri"/>
            <a:ea typeface="Calibri"/>
            <a:cs typeface="Calibri"/>
          </a:endParaRPr>
        </a:p>
        <a:p>
          <a:pPr algn="ctr"/>
          <a:endParaRPr lang="en-US" sz="2400" b="0" i="0" u="none" strike="noStrike">
            <a:ln>
              <a:noFill/>
            </a:ln>
            <a:solidFill>
              <a:srgbClr val="000000"/>
            </a:solidFill>
            <a:latin typeface="Calibri"/>
            <a:ea typeface="Calibri"/>
            <a:cs typeface="Calibri"/>
          </a:endParaRPr>
        </a:p>
      </xdr:txBody>
    </xdr:sp>
    <xdr:clientData/>
  </xdr:twoCellAnchor>
  <xdr:twoCellAnchor>
    <xdr:from>
      <xdr:col>11</xdr:col>
      <xdr:colOff>546287</xdr:colOff>
      <xdr:row>10</xdr:row>
      <xdr:rowOff>154081</xdr:rowOff>
    </xdr:from>
    <xdr:to>
      <xdr:col>13</xdr:col>
      <xdr:colOff>476250</xdr:colOff>
      <xdr:row>15</xdr:row>
      <xdr:rowOff>56030</xdr:rowOff>
    </xdr:to>
    <xdr:sp macro="" textlink="KPI!B10">
      <xdr:nvSpPr>
        <xdr:cNvPr id="84" name="TextBox 83">
          <a:extLst>
            <a:ext uri="{FF2B5EF4-FFF2-40B4-BE49-F238E27FC236}">
              <a16:creationId xmlns:a16="http://schemas.microsoft.com/office/drawing/2014/main" id="{C325A552-0F55-B8C4-EACA-19A73511BCF0}"/>
            </a:ext>
          </a:extLst>
        </xdr:cNvPr>
        <xdr:cNvSpPr txBox="1"/>
      </xdr:nvSpPr>
      <xdr:spPr>
        <a:xfrm>
          <a:off x="8096250" y="2115110"/>
          <a:ext cx="1302684" cy="882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60805B-EF73-4F86-958F-A3D01A1369AB}" type="TxLink">
            <a:rPr lang="en-US" sz="2400" b="0" i="0" u="none" strike="noStrike">
              <a:solidFill>
                <a:schemeClr val="accent4">
                  <a:lumMod val="50000"/>
                </a:schemeClr>
              </a:solidFill>
              <a:latin typeface="Arial Black" panose="020B0A04020102020204" pitchFamily="34" charset="0"/>
              <a:ea typeface="Calibri"/>
              <a:cs typeface="Calibri"/>
            </a:rPr>
            <a:pPr algn="ctr"/>
            <a:t>237</a:t>
          </a:fld>
          <a:endParaRPr lang="en-IN" sz="2400">
            <a:solidFill>
              <a:schemeClr val="accent4">
                <a:lumMod val="50000"/>
              </a:schemeClr>
            </a:solidFill>
            <a:latin typeface="Arial Black" panose="020B0A04020102020204" pitchFamily="34" charset="0"/>
          </a:endParaRPr>
        </a:p>
      </xdr:txBody>
    </xdr:sp>
    <xdr:clientData/>
  </xdr:twoCellAnchor>
  <xdr:twoCellAnchor>
    <xdr:from>
      <xdr:col>16</xdr:col>
      <xdr:colOff>98052</xdr:colOff>
      <xdr:row>8</xdr:row>
      <xdr:rowOff>182095</xdr:rowOff>
    </xdr:from>
    <xdr:to>
      <xdr:col>21</xdr:col>
      <xdr:colOff>476251</xdr:colOff>
      <xdr:row>11</xdr:row>
      <xdr:rowOff>70037</xdr:rowOff>
    </xdr:to>
    <xdr:sp macro="" textlink="">
      <xdr:nvSpPr>
        <xdr:cNvPr id="85" name="TextBox 84">
          <a:extLst>
            <a:ext uri="{FF2B5EF4-FFF2-40B4-BE49-F238E27FC236}">
              <a16:creationId xmlns:a16="http://schemas.microsoft.com/office/drawing/2014/main" id="{AB38E636-0E24-D5FF-BE00-218535A12319}"/>
            </a:ext>
          </a:extLst>
        </xdr:cNvPr>
        <xdr:cNvSpPr txBox="1"/>
      </xdr:nvSpPr>
      <xdr:spPr>
        <a:xfrm>
          <a:off x="11079817" y="1750919"/>
          <a:ext cx="38100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Active</a:t>
          </a:r>
          <a:r>
            <a:rPr lang="en-IN" sz="2400" baseline="0">
              <a:solidFill>
                <a:schemeClr val="accent6">
                  <a:lumMod val="75000"/>
                </a:schemeClr>
              </a:solidFill>
              <a:latin typeface="Arial Black" panose="020B0A04020102020204" pitchFamily="34" charset="0"/>
            </a:rPr>
            <a:t> Employees</a:t>
          </a:r>
          <a:endParaRPr lang="en-IN" sz="2400">
            <a:solidFill>
              <a:schemeClr val="accent6">
                <a:lumMod val="75000"/>
              </a:schemeClr>
            </a:solidFill>
            <a:latin typeface="Arial Black" panose="020B0A04020102020204" pitchFamily="34" charset="0"/>
          </a:endParaRPr>
        </a:p>
      </xdr:txBody>
    </xdr:sp>
    <xdr:clientData/>
  </xdr:twoCellAnchor>
  <xdr:twoCellAnchor>
    <xdr:from>
      <xdr:col>17</xdr:col>
      <xdr:colOff>588309</xdr:colOff>
      <xdr:row>11</xdr:row>
      <xdr:rowOff>126067</xdr:rowOff>
    </xdr:from>
    <xdr:to>
      <xdr:col>20</xdr:col>
      <xdr:colOff>126066</xdr:colOff>
      <xdr:row>14</xdr:row>
      <xdr:rowOff>182096</xdr:rowOff>
    </xdr:to>
    <xdr:sp macro="" textlink="KPI!D10">
      <xdr:nvSpPr>
        <xdr:cNvPr id="86" name="TextBox 85">
          <a:extLst>
            <a:ext uri="{FF2B5EF4-FFF2-40B4-BE49-F238E27FC236}">
              <a16:creationId xmlns:a16="http://schemas.microsoft.com/office/drawing/2014/main" id="{B3D0743C-31F5-03C1-8485-2F2B9B1C3B16}"/>
            </a:ext>
          </a:extLst>
        </xdr:cNvPr>
        <xdr:cNvSpPr txBox="1"/>
      </xdr:nvSpPr>
      <xdr:spPr>
        <a:xfrm>
          <a:off x="12256434" y="2283199"/>
          <a:ext cx="1596838" cy="64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6AD881-52F0-4174-8225-10C278AA5559}" type="TxLink">
            <a:rPr lang="en-US" sz="2400" b="0" i="0" u="none" strike="noStrike">
              <a:solidFill>
                <a:schemeClr val="accent4">
                  <a:lumMod val="50000"/>
                </a:schemeClr>
              </a:solidFill>
              <a:latin typeface="Arial Black" panose="020B0A04020102020204" pitchFamily="34" charset="0"/>
              <a:ea typeface="Calibri"/>
              <a:cs typeface="Calibri"/>
            </a:rPr>
            <a:t>1233</a:t>
          </a:fld>
          <a:endParaRPr lang="en-IN" sz="2400">
            <a:solidFill>
              <a:schemeClr val="accent4">
                <a:lumMod val="50000"/>
              </a:schemeClr>
            </a:solidFill>
            <a:latin typeface="Arial Black" panose="020B0A04020102020204" pitchFamily="34" charset="0"/>
          </a:endParaRPr>
        </a:p>
      </xdr:txBody>
    </xdr:sp>
    <xdr:clientData/>
  </xdr:twoCellAnchor>
  <xdr:twoCellAnchor>
    <xdr:from>
      <xdr:col>23</xdr:col>
      <xdr:colOff>182096</xdr:colOff>
      <xdr:row>8</xdr:row>
      <xdr:rowOff>182095</xdr:rowOff>
    </xdr:from>
    <xdr:to>
      <xdr:col>28</xdr:col>
      <xdr:colOff>322169</xdr:colOff>
      <xdr:row>11</xdr:row>
      <xdr:rowOff>42022</xdr:rowOff>
    </xdr:to>
    <xdr:sp macro="" textlink="">
      <xdr:nvSpPr>
        <xdr:cNvPr id="87" name="TextBox 86">
          <a:extLst>
            <a:ext uri="{FF2B5EF4-FFF2-40B4-BE49-F238E27FC236}">
              <a16:creationId xmlns:a16="http://schemas.microsoft.com/office/drawing/2014/main" id="{5691DC53-935A-E437-01DF-A3F967952860}"/>
            </a:ext>
          </a:extLst>
        </xdr:cNvPr>
        <xdr:cNvSpPr txBox="1"/>
      </xdr:nvSpPr>
      <xdr:spPr>
        <a:xfrm>
          <a:off x="15968383" y="1750919"/>
          <a:ext cx="3571874"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accent6">
                  <a:lumMod val="75000"/>
                </a:schemeClr>
              </a:solidFill>
              <a:latin typeface="Arial Black" panose="020B0A04020102020204" pitchFamily="34" charset="0"/>
            </a:rPr>
            <a:t>Attritin Rate</a:t>
          </a:r>
        </a:p>
      </xdr:txBody>
    </xdr:sp>
    <xdr:clientData/>
  </xdr:twoCellAnchor>
  <xdr:twoCellAnchor>
    <xdr:from>
      <xdr:col>24</xdr:col>
      <xdr:colOff>560294</xdr:colOff>
      <xdr:row>11</xdr:row>
      <xdr:rowOff>98053</xdr:rowOff>
    </xdr:from>
    <xdr:to>
      <xdr:col>26</xdr:col>
      <xdr:colOff>420220</xdr:colOff>
      <xdr:row>14</xdr:row>
      <xdr:rowOff>70038</xdr:rowOff>
    </xdr:to>
    <xdr:sp macro="" textlink="KPI!E10">
      <xdr:nvSpPr>
        <xdr:cNvPr id="88" name="TextBox 87">
          <a:extLst>
            <a:ext uri="{FF2B5EF4-FFF2-40B4-BE49-F238E27FC236}">
              <a16:creationId xmlns:a16="http://schemas.microsoft.com/office/drawing/2014/main" id="{4B6D4A41-12D6-80D1-2B41-3BECD9A25C47}"/>
            </a:ext>
          </a:extLst>
        </xdr:cNvPr>
        <xdr:cNvSpPr txBox="1"/>
      </xdr:nvSpPr>
      <xdr:spPr>
        <a:xfrm>
          <a:off x="17032941" y="2255185"/>
          <a:ext cx="1232647" cy="56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37C641-CEC5-4127-AB49-716414E5D7E5}" type="TxLink">
            <a:rPr lang="en-US" sz="2400" b="0" i="0" u="none" strike="noStrike">
              <a:solidFill>
                <a:schemeClr val="accent4">
                  <a:lumMod val="50000"/>
                </a:schemeClr>
              </a:solidFill>
              <a:latin typeface="Arial Black" panose="020B0A04020102020204" pitchFamily="34" charset="0"/>
              <a:ea typeface="Calibri"/>
              <a:cs typeface="Calibri"/>
            </a:rPr>
            <a:t>16%</a:t>
          </a:fld>
          <a:endParaRPr lang="en-IN" sz="2400">
            <a:solidFill>
              <a:schemeClr val="accent4">
                <a:lumMod val="50000"/>
              </a:schemeClr>
            </a:solidFill>
            <a:latin typeface="Arial Black" panose="020B0A04020102020204" pitchFamily="34" charset="0"/>
          </a:endParaRPr>
        </a:p>
      </xdr:txBody>
    </xdr:sp>
    <xdr:clientData/>
  </xdr:twoCellAnchor>
  <xdr:twoCellAnchor>
    <xdr:from>
      <xdr:col>30</xdr:col>
      <xdr:colOff>196102</xdr:colOff>
      <xdr:row>8</xdr:row>
      <xdr:rowOff>182095</xdr:rowOff>
    </xdr:from>
    <xdr:to>
      <xdr:col>34</xdr:col>
      <xdr:colOff>630330</xdr:colOff>
      <xdr:row>11</xdr:row>
      <xdr:rowOff>70037</xdr:rowOff>
    </xdr:to>
    <xdr:sp macro="" textlink="">
      <xdr:nvSpPr>
        <xdr:cNvPr id="89" name="TextBox 88">
          <a:extLst>
            <a:ext uri="{FF2B5EF4-FFF2-40B4-BE49-F238E27FC236}">
              <a16:creationId xmlns:a16="http://schemas.microsoft.com/office/drawing/2014/main" id="{EF965A98-E73E-D1A5-5DC4-91FCEBE03FD4}"/>
            </a:ext>
          </a:extLst>
        </xdr:cNvPr>
        <xdr:cNvSpPr txBox="1"/>
      </xdr:nvSpPr>
      <xdr:spPr>
        <a:xfrm>
          <a:off x="20786911" y="1750919"/>
          <a:ext cx="317966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6">
                  <a:lumMod val="75000"/>
                </a:schemeClr>
              </a:solidFill>
              <a:latin typeface="Arial Black" panose="020B0A04020102020204" pitchFamily="34" charset="0"/>
            </a:rPr>
            <a:t>Average</a:t>
          </a:r>
          <a:r>
            <a:rPr lang="en-US" sz="2400" baseline="0">
              <a:solidFill>
                <a:schemeClr val="accent6">
                  <a:lumMod val="75000"/>
                </a:schemeClr>
              </a:solidFill>
              <a:latin typeface="Arial Black" panose="020B0A04020102020204" pitchFamily="34" charset="0"/>
            </a:rPr>
            <a:t> Age</a:t>
          </a:r>
          <a:endParaRPr lang="en-US" sz="2400">
            <a:solidFill>
              <a:schemeClr val="accent6">
                <a:lumMod val="75000"/>
              </a:schemeClr>
            </a:solidFill>
            <a:latin typeface="Arial Black" panose="020B0A04020102020204" pitchFamily="34" charset="0"/>
          </a:endParaRPr>
        </a:p>
      </xdr:txBody>
    </xdr:sp>
    <xdr:clientData/>
  </xdr:twoCellAnchor>
  <xdr:twoCellAnchor>
    <xdr:from>
      <xdr:col>31</xdr:col>
      <xdr:colOff>56030</xdr:colOff>
      <xdr:row>11</xdr:row>
      <xdr:rowOff>168088</xdr:rowOff>
    </xdr:from>
    <xdr:to>
      <xdr:col>34</xdr:col>
      <xdr:colOff>98051</xdr:colOff>
      <xdr:row>14</xdr:row>
      <xdr:rowOff>154080</xdr:rowOff>
    </xdr:to>
    <xdr:sp macro="" textlink="KPI!C10">
      <xdr:nvSpPr>
        <xdr:cNvPr id="90" name="TextBox 89">
          <a:extLst>
            <a:ext uri="{FF2B5EF4-FFF2-40B4-BE49-F238E27FC236}">
              <a16:creationId xmlns:a16="http://schemas.microsoft.com/office/drawing/2014/main" id="{E080B5E8-30DB-D2B6-D393-4BDF69F253BE}"/>
            </a:ext>
          </a:extLst>
        </xdr:cNvPr>
        <xdr:cNvSpPr txBox="1"/>
      </xdr:nvSpPr>
      <xdr:spPr>
        <a:xfrm>
          <a:off x="21333199" y="2325220"/>
          <a:ext cx="2101102" cy="57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3D0861-922B-4273-AB24-23D08416B778}" type="TxLink">
            <a:rPr lang="en-US" sz="2400" b="0" i="0" u="none" strike="noStrike">
              <a:solidFill>
                <a:schemeClr val="accent4">
                  <a:lumMod val="75000"/>
                </a:schemeClr>
              </a:solidFill>
              <a:latin typeface="Arial Black" panose="020B0A04020102020204" pitchFamily="34" charset="0"/>
              <a:ea typeface="Calibri"/>
              <a:cs typeface="Calibri"/>
            </a:rPr>
            <a:t>36.92</a:t>
          </a:fld>
          <a:endParaRPr lang="en-IN" sz="2400">
            <a:solidFill>
              <a:schemeClr val="accent4">
                <a:lumMod val="75000"/>
              </a:schemeClr>
            </a:solidFill>
            <a:latin typeface="Arial Black" panose="020B0A04020102020204" pitchFamily="34" charset="0"/>
          </a:endParaRPr>
        </a:p>
      </xdr:txBody>
    </xdr:sp>
    <xdr:clientData/>
  </xdr:twoCellAnchor>
  <xdr:twoCellAnchor editAs="oneCell">
    <xdr:from>
      <xdr:col>8</xdr:col>
      <xdr:colOff>182095</xdr:colOff>
      <xdr:row>9</xdr:row>
      <xdr:rowOff>70037</xdr:rowOff>
    </xdr:from>
    <xdr:to>
      <xdr:col>9</xdr:col>
      <xdr:colOff>9917</xdr:colOff>
      <xdr:row>11</xdr:row>
      <xdr:rowOff>182096</xdr:rowOff>
    </xdr:to>
    <xdr:pic>
      <xdr:nvPicPr>
        <xdr:cNvPr id="94" name="Picture 93">
          <a:extLst>
            <a:ext uri="{FF2B5EF4-FFF2-40B4-BE49-F238E27FC236}">
              <a16:creationId xmlns:a16="http://schemas.microsoft.com/office/drawing/2014/main" id="{68F0A680-DCEA-4846-A85E-7DA6EB230D87}"/>
            </a:ext>
          </a:extLst>
        </xdr:cNvPr>
        <xdr:cNvPicPr>
          <a:picLocks noChangeAspect="1"/>
        </xdr:cNvPicPr>
      </xdr:nvPicPr>
      <xdr:blipFill>
        <a:blip xmlns:r="http://schemas.openxmlformats.org/officeDocument/2006/relationships" r:embed="rId7"/>
        <a:stretch>
          <a:fillRect/>
        </a:stretch>
      </xdr:blipFill>
      <xdr:spPr>
        <a:xfrm>
          <a:off x="5672977" y="1834963"/>
          <a:ext cx="514183" cy="504265"/>
        </a:xfrm>
        <a:prstGeom prst="rect">
          <a:avLst/>
        </a:prstGeom>
      </xdr:spPr>
    </xdr:pic>
    <xdr:clientData/>
  </xdr:twoCellAnchor>
  <xdr:twoCellAnchor editAs="oneCell">
    <xdr:from>
      <xdr:col>14</xdr:col>
      <xdr:colOff>406213</xdr:colOff>
      <xdr:row>9</xdr:row>
      <xdr:rowOff>14008</xdr:rowOff>
    </xdr:from>
    <xdr:to>
      <xdr:col>15</xdr:col>
      <xdr:colOff>280938</xdr:colOff>
      <xdr:row>11</xdr:row>
      <xdr:rowOff>168089</xdr:rowOff>
    </xdr:to>
    <xdr:pic>
      <xdr:nvPicPr>
        <xdr:cNvPr id="96" name="Picture 95">
          <a:extLst>
            <a:ext uri="{FF2B5EF4-FFF2-40B4-BE49-F238E27FC236}">
              <a16:creationId xmlns:a16="http://schemas.microsoft.com/office/drawing/2014/main" id="{87CA2DAE-4122-46EB-85F3-0B1A7A4EAB53}"/>
            </a:ext>
          </a:extLst>
        </xdr:cNvPr>
        <xdr:cNvPicPr>
          <a:picLocks noChangeAspect="1"/>
        </xdr:cNvPicPr>
      </xdr:nvPicPr>
      <xdr:blipFill>
        <a:blip xmlns:r="http://schemas.openxmlformats.org/officeDocument/2006/relationships" r:embed="rId8"/>
        <a:stretch>
          <a:fillRect/>
        </a:stretch>
      </xdr:blipFill>
      <xdr:spPr>
        <a:xfrm>
          <a:off x="10015257" y="1778934"/>
          <a:ext cx="561085" cy="546287"/>
        </a:xfrm>
        <a:prstGeom prst="rect">
          <a:avLst/>
        </a:prstGeom>
      </xdr:spPr>
    </xdr:pic>
    <xdr:clientData/>
  </xdr:twoCellAnchor>
  <xdr:twoCellAnchor editAs="oneCell">
    <xdr:from>
      <xdr:col>21</xdr:col>
      <xdr:colOff>56030</xdr:colOff>
      <xdr:row>9</xdr:row>
      <xdr:rowOff>28015</xdr:rowOff>
    </xdr:from>
    <xdr:to>
      <xdr:col>21</xdr:col>
      <xdr:colOff>605019</xdr:colOff>
      <xdr:row>11</xdr:row>
      <xdr:rowOff>112059</xdr:rowOff>
    </xdr:to>
    <xdr:pic>
      <xdr:nvPicPr>
        <xdr:cNvPr id="98" name="Picture 97">
          <a:extLst>
            <a:ext uri="{FF2B5EF4-FFF2-40B4-BE49-F238E27FC236}">
              <a16:creationId xmlns:a16="http://schemas.microsoft.com/office/drawing/2014/main" id="{49677086-CF0E-418A-BB5F-055998A7ABC0}"/>
            </a:ext>
          </a:extLst>
        </xdr:cNvPr>
        <xdr:cNvPicPr>
          <a:picLocks noChangeAspect="1"/>
        </xdr:cNvPicPr>
      </xdr:nvPicPr>
      <xdr:blipFill>
        <a:blip xmlns:r="http://schemas.openxmlformats.org/officeDocument/2006/relationships" r:embed="rId9"/>
        <a:stretch>
          <a:fillRect/>
        </a:stretch>
      </xdr:blipFill>
      <xdr:spPr>
        <a:xfrm>
          <a:off x="14469596" y="1792941"/>
          <a:ext cx="548989" cy="476250"/>
        </a:xfrm>
        <a:prstGeom prst="rect">
          <a:avLst/>
        </a:prstGeom>
      </xdr:spPr>
    </xdr:pic>
    <xdr:clientData/>
  </xdr:twoCellAnchor>
  <xdr:twoCellAnchor editAs="oneCell">
    <xdr:from>
      <xdr:col>27</xdr:col>
      <xdr:colOff>546288</xdr:colOff>
      <xdr:row>9</xdr:row>
      <xdr:rowOff>70037</xdr:rowOff>
    </xdr:from>
    <xdr:to>
      <xdr:col>28</xdr:col>
      <xdr:colOff>392206</xdr:colOff>
      <xdr:row>11</xdr:row>
      <xdr:rowOff>192135</xdr:rowOff>
    </xdr:to>
    <xdr:pic>
      <xdr:nvPicPr>
        <xdr:cNvPr id="100" name="Picture 99">
          <a:extLst>
            <a:ext uri="{FF2B5EF4-FFF2-40B4-BE49-F238E27FC236}">
              <a16:creationId xmlns:a16="http://schemas.microsoft.com/office/drawing/2014/main" id="{4A7E1E9C-C81A-4883-A739-B16E9ED3BDBD}"/>
            </a:ext>
          </a:extLst>
        </xdr:cNvPr>
        <xdr:cNvPicPr>
          <a:picLocks noChangeAspect="1"/>
        </xdr:cNvPicPr>
      </xdr:nvPicPr>
      <xdr:blipFill>
        <a:blip xmlns:r="http://schemas.openxmlformats.org/officeDocument/2006/relationships" r:embed="rId10"/>
        <a:stretch>
          <a:fillRect/>
        </a:stretch>
      </xdr:blipFill>
      <xdr:spPr>
        <a:xfrm>
          <a:off x="19078016" y="1834963"/>
          <a:ext cx="532278" cy="514304"/>
        </a:xfrm>
        <a:prstGeom prst="rect">
          <a:avLst/>
        </a:prstGeom>
      </xdr:spPr>
    </xdr:pic>
    <xdr:clientData/>
  </xdr:twoCellAnchor>
  <xdr:twoCellAnchor editAs="oneCell">
    <xdr:from>
      <xdr:col>34</xdr:col>
      <xdr:colOff>196102</xdr:colOff>
      <xdr:row>9</xdr:row>
      <xdr:rowOff>112058</xdr:rowOff>
    </xdr:from>
    <xdr:to>
      <xdr:col>35</xdr:col>
      <xdr:colOff>56030</xdr:colOff>
      <xdr:row>12</xdr:row>
      <xdr:rowOff>38040</xdr:rowOff>
    </xdr:to>
    <xdr:pic>
      <xdr:nvPicPr>
        <xdr:cNvPr id="102" name="Picture 101">
          <a:extLst>
            <a:ext uri="{FF2B5EF4-FFF2-40B4-BE49-F238E27FC236}">
              <a16:creationId xmlns:a16="http://schemas.microsoft.com/office/drawing/2014/main" id="{198FC520-F373-481C-A8B5-830EFF952676}"/>
            </a:ext>
          </a:extLst>
        </xdr:cNvPr>
        <xdr:cNvPicPr>
          <a:picLocks noChangeAspect="1"/>
        </xdr:cNvPicPr>
      </xdr:nvPicPr>
      <xdr:blipFill>
        <a:blip xmlns:r="http://schemas.openxmlformats.org/officeDocument/2006/relationships" r:embed="rId11"/>
        <a:stretch>
          <a:fillRect/>
        </a:stretch>
      </xdr:blipFill>
      <xdr:spPr>
        <a:xfrm>
          <a:off x="23532352" y="1876984"/>
          <a:ext cx="546288" cy="514291"/>
        </a:xfrm>
        <a:prstGeom prst="rect">
          <a:avLst/>
        </a:prstGeom>
      </xdr:spPr>
    </xdr:pic>
    <xdr:clientData/>
  </xdr:twoCellAnchor>
  <xdr:twoCellAnchor>
    <xdr:from>
      <xdr:col>6</xdr:col>
      <xdr:colOff>322169</xdr:colOff>
      <xdr:row>2</xdr:row>
      <xdr:rowOff>98051</xdr:rowOff>
    </xdr:from>
    <xdr:to>
      <xdr:col>21</xdr:col>
      <xdr:colOff>280147</xdr:colOff>
      <xdr:row>7</xdr:row>
      <xdr:rowOff>28014</xdr:rowOff>
    </xdr:to>
    <xdr:sp macro="" textlink="">
      <xdr:nvSpPr>
        <xdr:cNvPr id="103" name="TextBox 102">
          <a:extLst>
            <a:ext uri="{FF2B5EF4-FFF2-40B4-BE49-F238E27FC236}">
              <a16:creationId xmlns:a16="http://schemas.microsoft.com/office/drawing/2014/main" id="{2C571EED-0BA9-7D1B-42A3-430D148A9E29}"/>
            </a:ext>
          </a:extLst>
        </xdr:cNvPr>
        <xdr:cNvSpPr txBox="1"/>
      </xdr:nvSpPr>
      <xdr:spPr>
        <a:xfrm>
          <a:off x="4440331" y="490257"/>
          <a:ext cx="10253382" cy="910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latin typeface="Arial Black" panose="020B0A04020102020204" pitchFamily="34" charset="0"/>
            </a:rPr>
            <a:t>HR ANALYTICS DASHBOARD</a:t>
          </a:r>
        </a:p>
      </xdr:txBody>
    </xdr:sp>
    <xdr:clientData/>
  </xdr:twoCellAnchor>
  <xdr:twoCellAnchor editAs="oneCell">
    <xdr:from>
      <xdr:col>3</xdr:col>
      <xdr:colOff>336176</xdr:colOff>
      <xdr:row>2</xdr:row>
      <xdr:rowOff>154080</xdr:rowOff>
    </xdr:from>
    <xdr:to>
      <xdr:col>5</xdr:col>
      <xdr:colOff>434227</xdr:colOff>
      <xdr:row>7</xdr:row>
      <xdr:rowOff>79472</xdr:rowOff>
    </xdr:to>
    <xdr:pic>
      <xdr:nvPicPr>
        <xdr:cNvPr id="105" name="Picture 104">
          <a:extLst>
            <a:ext uri="{FF2B5EF4-FFF2-40B4-BE49-F238E27FC236}">
              <a16:creationId xmlns:a16="http://schemas.microsoft.com/office/drawing/2014/main" id="{BF5D8777-C62D-4416-BE90-F1DF1D91BF5E}"/>
            </a:ext>
          </a:extLst>
        </xdr:cNvPr>
        <xdr:cNvPicPr>
          <a:picLocks noChangeAspect="1"/>
        </xdr:cNvPicPr>
      </xdr:nvPicPr>
      <xdr:blipFill>
        <a:blip xmlns:r="http://schemas.openxmlformats.org/officeDocument/2006/relationships" r:embed="rId12"/>
        <a:stretch>
          <a:fillRect/>
        </a:stretch>
      </xdr:blipFill>
      <xdr:spPr>
        <a:xfrm>
          <a:off x="2395257" y="546286"/>
          <a:ext cx="1470771" cy="905907"/>
        </a:xfrm>
        <a:prstGeom prst="rect">
          <a:avLst/>
        </a:prstGeom>
      </xdr:spPr>
    </xdr:pic>
    <xdr:clientData/>
  </xdr:twoCellAnchor>
  <xdr:twoCellAnchor editAs="oneCell">
    <xdr:from>
      <xdr:col>22</xdr:col>
      <xdr:colOff>328333</xdr:colOff>
      <xdr:row>2</xdr:row>
      <xdr:rowOff>112059</xdr:rowOff>
    </xdr:from>
    <xdr:to>
      <xdr:col>24</xdr:col>
      <xdr:colOff>28015</xdr:colOff>
      <xdr:row>7</xdr:row>
      <xdr:rowOff>84044</xdr:rowOff>
    </xdr:to>
    <xdr:pic>
      <xdr:nvPicPr>
        <xdr:cNvPr id="109" name="Picture 108">
          <a:extLst>
            <a:ext uri="{FF2B5EF4-FFF2-40B4-BE49-F238E27FC236}">
              <a16:creationId xmlns:a16="http://schemas.microsoft.com/office/drawing/2014/main" id="{AB7F63C3-2E2F-4958-8342-22783DE2D44F}"/>
            </a:ext>
          </a:extLst>
        </xdr:cNvPr>
        <xdr:cNvPicPr>
          <a:picLocks noChangeAspect="1"/>
        </xdr:cNvPicPr>
      </xdr:nvPicPr>
      <xdr:blipFill>
        <a:blip xmlns:r="http://schemas.openxmlformats.org/officeDocument/2006/relationships" r:embed="rId13"/>
        <a:stretch>
          <a:fillRect/>
        </a:stretch>
      </xdr:blipFill>
      <xdr:spPr>
        <a:xfrm>
          <a:off x="15428259" y="504265"/>
          <a:ext cx="1072403" cy="952500"/>
        </a:xfrm>
        <a:prstGeom prst="rect">
          <a:avLst/>
        </a:prstGeom>
      </xdr:spPr>
    </xdr:pic>
    <xdr:clientData/>
  </xdr:twoCellAnchor>
  <xdr:twoCellAnchor>
    <xdr:from>
      <xdr:col>24</xdr:col>
      <xdr:colOff>238125</xdr:colOff>
      <xdr:row>2</xdr:row>
      <xdr:rowOff>56028</xdr:rowOff>
    </xdr:from>
    <xdr:to>
      <xdr:col>26</xdr:col>
      <xdr:colOff>602316</xdr:colOff>
      <xdr:row>7</xdr:row>
      <xdr:rowOff>182094</xdr:rowOff>
    </xdr:to>
    <xdr:sp macro="" textlink="">
      <xdr:nvSpPr>
        <xdr:cNvPr id="110" name="TextBox 109">
          <a:extLst>
            <a:ext uri="{FF2B5EF4-FFF2-40B4-BE49-F238E27FC236}">
              <a16:creationId xmlns:a16="http://schemas.microsoft.com/office/drawing/2014/main" id="{FB912FEF-4AB5-6292-A496-95043CDB85D4}"/>
            </a:ext>
          </a:extLst>
        </xdr:cNvPr>
        <xdr:cNvSpPr txBox="1"/>
      </xdr:nvSpPr>
      <xdr:spPr>
        <a:xfrm>
          <a:off x="16710772" y="448234"/>
          <a:ext cx="1736912" cy="1106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accent6">
                  <a:lumMod val="75000"/>
                </a:schemeClr>
              </a:solidFill>
              <a:latin typeface="Arial Black" panose="020B0A04020102020204" pitchFamily="34" charset="0"/>
            </a:rPr>
            <a:t>Job</a:t>
          </a:r>
        </a:p>
        <a:p>
          <a:pPr algn="ctr"/>
          <a:r>
            <a:rPr lang="en-IN" sz="1800">
              <a:solidFill>
                <a:schemeClr val="accent6">
                  <a:lumMod val="75000"/>
                </a:schemeClr>
              </a:solidFill>
              <a:latin typeface="Arial Black" panose="020B0A04020102020204" pitchFamily="34" charset="0"/>
            </a:rPr>
            <a:t>Satisfaction Rate</a:t>
          </a:r>
        </a:p>
      </xdr:txBody>
    </xdr:sp>
    <xdr:clientData/>
  </xdr:twoCellAnchor>
  <xdr:twoCellAnchor>
    <xdr:from>
      <xdr:col>26</xdr:col>
      <xdr:colOff>672353</xdr:colOff>
      <xdr:row>1</xdr:row>
      <xdr:rowOff>182096</xdr:rowOff>
    </xdr:from>
    <xdr:to>
      <xdr:col>29</xdr:col>
      <xdr:colOff>252132</xdr:colOff>
      <xdr:row>7</xdr:row>
      <xdr:rowOff>168088</xdr:rowOff>
    </xdr:to>
    <xdr:graphicFrame macro="">
      <xdr:nvGraphicFramePr>
        <xdr:cNvPr id="115" name="Chart 114">
          <a:extLst>
            <a:ext uri="{FF2B5EF4-FFF2-40B4-BE49-F238E27FC236}">
              <a16:creationId xmlns:a16="http://schemas.microsoft.com/office/drawing/2014/main" id="{D186C4AD-815B-4C51-813B-221D0EB007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27</xdr:col>
      <xdr:colOff>588309</xdr:colOff>
      <xdr:row>4</xdr:row>
      <xdr:rowOff>42022</xdr:rowOff>
    </xdr:from>
    <xdr:to>
      <xdr:col>28</xdr:col>
      <xdr:colOff>350184</xdr:colOff>
      <xdr:row>5</xdr:row>
      <xdr:rowOff>98051</xdr:rowOff>
    </xdr:to>
    <xdr:sp macro="" textlink="Rating!$B$6">
      <xdr:nvSpPr>
        <xdr:cNvPr id="116" name="TextBox 115">
          <a:extLst>
            <a:ext uri="{FF2B5EF4-FFF2-40B4-BE49-F238E27FC236}">
              <a16:creationId xmlns:a16="http://schemas.microsoft.com/office/drawing/2014/main" id="{D612BC0B-3233-EAAD-F947-9CEBE90E3E4C}"/>
            </a:ext>
          </a:extLst>
        </xdr:cNvPr>
        <xdr:cNvSpPr txBox="1"/>
      </xdr:nvSpPr>
      <xdr:spPr>
        <a:xfrm>
          <a:off x="19120037" y="826434"/>
          <a:ext cx="448235" cy="252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6351A9-2A9C-4E4B-A896-01FCF67310DC}" type="TxLink">
            <a:rPr lang="en-US" sz="1200" b="0" i="0" u="none" strike="noStrike">
              <a:solidFill>
                <a:srgbClr val="000000"/>
              </a:solidFill>
              <a:latin typeface="Arial Black" panose="020B0A04020102020204" pitchFamily="34" charset="0"/>
              <a:ea typeface="Calibri"/>
              <a:cs typeface="Calibri"/>
            </a:rPr>
            <a:t>2.7</a:t>
          </a:fld>
          <a:endParaRPr lang="en-IN" sz="1100">
            <a:latin typeface="Arial Black" panose="020B0A04020102020204" pitchFamily="34" charset="0"/>
          </a:endParaRPr>
        </a:p>
      </xdr:txBody>
    </xdr:sp>
    <xdr:clientData/>
  </xdr:twoCellAnchor>
  <xdr:twoCellAnchor>
    <xdr:from>
      <xdr:col>28</xdr:col>
      <xdr:colOff>566458</xdr:colOff>
      <xdr:row>17</xdr:row>
      <xdr:rowOff>168089</xdr:rowOff>
    </xdr:from>
    <xdr:to>
      <xdr:col>42</xdr:col>
      <xdr:colOff>101414</xdr:colOff>
      <xdr:row>30</xdr:row>
      <xdr:rowOff>6351</xdr:rowOff>
    </xdr:to>
    <xdr:sp macro="" textlink="">
      <xdr:nvSpPr>
        <xdr:cNvPr id="123" name="Title 1">
          <a:extLst>
            <a:ext uri="{FF2B5EF4-FFF2-40B4-BE49-F238E27FC236}">
              <a16:creationId xmlns:a16="http://schemas.microsoft.com/office/drawing/2014/main" id="{62280DBA-05C5-B9C7-5810-63E6F1DFD2A5}"/>
            </a:ext>
          </a:extLst>
        </xdr:cNvPr>
        <xdr:cNvSpPr>
          <a:spLocks noGrp="1"/>
        </xdr:cNvSpPr>
      </xdr:nvSpPr>
      <xdr:spPr>
        <a:xfrm>
          <a:off x="19784546" y="3501839"/>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18</xdr:col>
      <xdr:colOff>328333</xdr:colOff>
      <xdr:row>20</xdr:row>
      <xdr:rowOff>168089</xdr:rowOff>
    </xdr:from>
    <xdr:to>
      <xdr:col>31</xdr:col>
      <xdr:colOff>549649</xdr:colOff>
      <xdr:row>32</xdr:row>
      <xdr:rowOff>189224</xdr:rowOff>
    </xdr:to>
    <xdr:sp macro="" textlink="">
      <xdr:nvSpPr>
        <xdr:cNvPr id="134" name="Title 1">
          <a:extLst>
            <a:ext uri="{FF2B5EF4-FFF2-40B4-BE49-F238E27FC236}">
              <a16:creationId xmlns:a16="http://schemas.microsoft.com/office/drawing/2014/main" id="{62280DBA-05C5-B9C7-5810-63E6F1DFD2A5}"/>
            </a:ext>
          </a:extLst>
        </xdr:cNvPr>
        <xdr:cNvSpPr>
          <a:spLocks noGrp="1"/>
        </xdr:cNvSpPr>
      </xdr:nvSpPr>
      <xdr:spPr>
        <a:xfrm>
          <a:off x="12682818" y="4090148"/>
          <a:ext cx="9144000" cy="237437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editAs="oneCell">
    <xdr:from>
      <xdr:col>30</xdr:col>
      <xdr:colOff>329203</xdr:colOff>
      <xdr:row>3</xdr:row>
      <xdr:rowOff>153557</xdr:rowOff>
    </xdr:from>
    <xdr:to>
      <xdr:col>31</xdr:col>
      <xdr:colOff>69600</xdr:colOff>
      <xdr:row>5</xdr:row>
      <xdr:rowOff>194205</xdr:rowOff>
    </xdr:to>
    <xdr:pic>
      <xdr:nvPicPr>
        <xdr:cNvPr id="135" name="Picture 134">
          <a:extLst>
            <a:ext uri="{FF2B5EF4-FFF2-40B4-BE49-F238E27FC236}">
              <a16:creationId xmlns:a16="http://schemas.microsoft.com/office/drawing/2014/main" id="{E1A559F4-E611-A2E0-9E40-5B2E9439973F}"/>
            </a:ext>
          </a:extLst>
        </xdr:cNvPr>
        <xdr:cNvPicPr>
          <a:picLocks noChangeAspect="1"/>
        </xdr:cNvPicPr>
      </xdr:nvPicPr>
      <xdr:blipFill>
        <a:blip xmlns:r="http://schemas.openxmlformats.org/officeDocument/2006/relationships" r:embed="rId15"/>
        <a:stretch>
          <a:fillRect/>
        </a:stretch>
      </xdr:blipFill>
      <xdr:spPr>
        <a:xfrm>
          <a:off x="20920012" y="741866"/>
          <a:ext cx="426757" cy="432854"/>
        </a:xfrm>
        <a:prstGeom prst="rect">
          <a:avLst/>
        </a:prstGeom>
      </xdr:spPr>
    </xdr:pic>
    <xdr:clientData/>
  </xdr:twoCellAnchor>
  <xdr:twoCellAnchor editAs="oneCell">
    <xdr:from>
      <xdr:col>32</xdr:col>
      <xdr:colOff>373072</xdr:colOff>
      <xdr:row>3</xdr:row>
      <xdr:rowOff>126065</xdr:rowOff>
    </xdr:from>
    <xdr:to>
      <xdr:col>33</xdr:col>
      <xdr:colOff>170062</xdr:colOff>
      <xdr:row>6</xdr:row>
      <xdr:rowOff>28013</xdr:rowOff>
    </xdr:to>
    <xdr:pic>
      <xdr:nvPicPr>
        <xdr:cNvPr id="136" name="Picture 135">
          <a:extLst>
            <a:ext uri="{FF2B5EF4-FFF2-40B4-BE49-F238E27FC236}">
              <a16:creationId xmlns:a16="http://schemas.microsoft.com/office/drawing/2014/main" id="{64387CDC-F8AB-2C32-5586-4B5B6DAB1405}"/>
            </a:ext>
          </a:extLst>
        </xdr:cNvPr>
        <xdr:cNvPicPr>
          <a:picLocks noChangeAspect="1"/>
        </xdr:cNvPicPr>
      </xdr:nvPicPr>
      <xdr:blipFill>
        <a:blip xmlns:r="http://schemas.openxmlformats.org/officeDocument/2006/relationships" r:embed="rId15"/>
        <a:stretch>
          <a:fillRect/>
        </a:stretch>
      </xdr:blipFill>
      <xdr:spPr>
        <a:xfrm>
          <a:off x="22336601" y="714374"/>
          <a:ext cx="483351" cy="490257"/>
        </a:xfrm>
        <a:prstGeom prst="rect">
          <a:avLst/>
        </a:prstGeom>
      </xdr:spPr>
    </xdr:pic>
    <xdr:clientData/>
  </xdr:twoCellAnchor>
  <xdr:twoCellAnchor>
    <xdr:from>
      <xdr:col>31</xdr:col>
      <xdr:colOff>640106</xdr:colOff>
      <xdr:row>3</xdr:row>
      <xdr:rowOff>168929</xdr:rowOff>
    </xdr:from>
    <xdr:to>
      <xdr:col>32</xdr:col>
      <xdr:colOff>343212</xdr:colOff>
      <xdr:row>5</xdr:row>
      <xdr:rowOff>166190</xdr:rowOff>
    </xdr:to>
    <xdr:sp macro="" textlink="">
      <xdr:nvSpPr>
        <xdr:cNvPr id="137" name="Star: 5 Points 136">
          <a:extLst>
            <a:ext uri="{FF2B5EF4-FFF2-40B4-BE49-F238E27FC236}">
              <a16:creationId xmlns:a16="http://schemas.microsoft.com/office/drawing/2014/main" id="{C0707025-E240-E101-F41E-569BABA5D7A9}"/>
            </a:ext>
          </a:extLst>
        </xdr:cNvPr>
        <xdr:cNvSpPr/>
      </xdr:nvSpPr>
      <xdr:spPr>
        <a:xfrm>
          <a:off x="21917275" y="757238"/>
          <a:ext cx="389466" cy="389467"/>
        </a:xfrm>
        <a:prstGeom prst="star5">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31</xdr:col>
      <xdr:colOff>181660</xdr:colOff>
      <xdr:row>3</xdr:row>
      <xdr:rowOff>139551</xdr:rowOff>
    </xdr:from>
    <xdr:to>
      <xdr:col>31</xdr:col>
      <xdr:colOff>608417</xdr:colOff>
      <xdr:row>5</xdr:row>
      <xdr:rowOff>180199</xdr:rowOff>
    </xdr:to>
    <xdr:pic>
      <xdr:nvPicPr>
        <xdr:cNvPr id="138" name="Picture 137">
          <a:extLst>
            <a:ext uri="{FF2B5EF4-FFF2-40B4-BE49-F238E27FC236}">
              <a16:creationId xmlns:a16="http://schemas.microsoft.com/office/drawing/2014/main" id="{B63201CD-10F4-48A1-92E9-9731770A8D3C}"/>
            </a:ext>
          </a:extLst>
        </xdr:cNvPr>
        <xdr:cNvPicPr>
          <a:picLocks noChangeAspect="1"/>
        </xdr:cNvPicPr>
      </xdr:nvPicPr>
      <xdr:blipFill>
        <a:blip xmlns:r="http://schemas.openxmlformats.org/officeDocument/2006/relationships" r:embed="rId15"/>
        <a:stretch>
          <a:fillRect/>
        </a:stretch>
      </xdr:blipFill>
      <xdr:spPr>
        <a:xfrm>
          <a:off x="21458829" y="727860"/>
          <a:ext cx="426757" cy="432854"/>
        </a:xfrm>
        <a:prstGeom prst="rect">
          <a:avLst/>
        </a:prstGeom>
      </xdr:spPr>
    </xdr:pic>
    <xdr:clientData/>
  </xdr:twoCellAnchor>
  <xdr:twoCellAnchor>
    <xdr:from>
      <xdr:col>4</xdr:col>
      <xdr:colOff>154081</xdr:colOff>
      <xdr:row>24</xdr:row>
      <xdr:rowOff>182095</xdr:rowOff>
    </xdr:from>
    <xdr:to>
      <xdr:col>5</xdr:col>
      <xdr:colOff>210110</xdr:colOff>
      <xdr:row>27</xdr:row>
      <xdr:rowOff>112060</xdr:rowOff>
    </xdr:to>
    <xdr:sp macro="" textlink="Gender!B10">
      <xdr:nvSpPr>
        <xdr:cNvPr id="183" name="TextBox 182">
          <a:extLst>
            <a:ext uri="{FF2B5EF4-FFF2-40B4-BE49-F238E27FC236}">
              <a16:creationId xmlns:a16="http://schemas.microsoft.com/office/drawing/2014/main" id="{3C036BB6-E03C-F797-F4B9-D1445F79EE2E}"/>
            </a:ext>
          </a:extLst>
        </xdr:cNvPr>
        <xdr:cNvSpPr txBox="1"/>
      </xdr:nvSpPr>
      <xdr:spPr>
        <a:xfrm>
          <a:off x="2899522" y="4888566"/>
          <a:ext cx="742389" cy="518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7AF4DF-1263-4926-90C2-6EF038F7F141}" type="TxLink">
            <a:rPr lang="en-US" sz="2000" b="0" i="0" u="none" strike="noStrike">
              <a:solidFill>
                <a:srgbClr val="000000"/>
              </a:solidFill>
              <a:latin typeface="Arial Black" panose="020B0A04020102020204" pitchFamily="34" charset="0"/>
              <a:ea typeface="Calibri"/>
              <a:cs typeface="Calibri"/>
            </a:rPr>
            <a:t>588</a:t>
          </a:fld>
          <a:endParaRPr lang="en-IN" sz="2000">
            <a:latin typeface="Arial Black" panose="020B0A04020102020204" pitchFamily="34" charset="0"/>
          </a:endParaRPr>
        </a:p>
      </xdr:txBody>
    </xdr:sp>
    <xdr:clientData/>
  </xdr:twoCellAnchor>
  <xdr:twoCellAnchor>
    <xdr:from>
      <xdr:col>4</xdr:col>
      <xdr:colOff>434227</xdr:colOff>
      <xdr:row>16</xdr:row>
      <xdr:rowOff>42023</xdr:rowOff>
    </xdr:from>
    <xdr:to>
      <xdr:col>11</xdr:col>
      <xdr:colOff>266139</xdr:colOff>
      <xdr:row>18</xdr:row>
      <xdr:rowOff>70037</xdr:rowOff>
    </xdr:to>
    <xdr:sp macro="" textlink="">
      <xdr:nvSpPr>
        <xdr:cNvPr id="195" name="TextBox 194">
          <a:extLst>
            <a:ext uri="{FF2B5EF4-FFF2-40B4-BE49-F238E27FC236}">
              <a16:creationId xmlns:a16="http://schemas.microsoft.com/office/drawing/2014/main" id="{A8093426-7AD0-57B2-FCEA-5EBC3EBF94E9}"/>
            </a:ext>
          </a:extLst>
        </xdr:cNvPr>
        <xdr:cNvSpPr txBox="1"/>
      </xdr:nvSpPr>
      <xdr:spPr>
        <a:xfrm>
          <a:off x="3179668" y="3179670"/>
          <a:ext cx="4636434" cy="42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accent6">
                  <a:lumMod val="75000"/>
                </a:schemeClr>
              </a:solidFill>
              <a:latin typeface="Arial Black" panose="020B0A04020102020204" pitchFamily="34" charset="0"/>
            </a:rPr>
            <a:t>Total Employees by Gender</a:t>
          </a:r>
        </a:p>
      </xdr:txBody>
    </xdr:sp>
    <xdr:clientData/>
  </xdr:twoCellAnchor>
  <xdr:twoCellAnchor editAs="oneCell">
    <xdr:from>
      <xdr:col>6</xdr:col>
      <xdr:colOff>174252</xdr:colOff>
      <xdr:row>18</xdr:row>
      <xdr:rowOff>182095</xdr:rowOff>
    </xdr:from>
    <xdr:to>
      <xdr:col>8</xdr:col>
      <xdr:colOff>601532</xdr:colOff>
      <xdr:row>24</xdr:row>
      <xdr:rowOff>49477</xdr:rowOff>
    </xdr:to>
    <mc:AlternateContent xmlns:mc="http://schemas.openxmlformats.org/markup-compatibility/2006">
      <mc:Choice xmlns:a14="http://schemas.microsoft.com/office/drawing/2010/main" Requires="a14">
        <xdr:graphicFrame macro="">
          <xdr:nvGraphicFramePr>
            <xdr:cNvPr id="197" name="Gender 3">
              <a:extLst>
                <a:ext uri="{FF2B5EF4-FFF2-40B4-BE49-F238E27FC236}">
                  <a16:creationId xmlns:a16="http://schemas.microsoft.com/office/drawing/2014/main" id="{CD0B9B6E-0DAC-48F6-89F4-4E5EFD7E457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292414" y="3711948"/>
              <a:ext cx="1800000" cy="104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406214</xdr:colOff>
      <xdr:row>18</xdr:row>
      <xdr:rowOff>154081</xdr:rowOff>
    </xdr:from>
    <xdr:to>
      <xdr:col>24</xdr:col>
      <xdr:colOff>1</xdr:colOff>
      <xdr:row>34</xdr:row>
      <xdr:rowOff>98051</xdr:rowOff>
    </xdr:to>
    <xdr:graphicFrame macro="">
      <xdr:nvGraphicFramePr>
        <xdr:cNvPr id="199" name="Chart 198">
          <a:extLst>
            <a:ext uri="{FF2B5EF4-FFF2-40B4-BE49-F238E27FC236}">
              <a16:creationId xmlns:a16="http://schemas.microsoft.com/office/drawing/2014/main" id="{D9D42135-1721-4A3C-A065-A7464B4F4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546287</xdr:colOff>
      <xdr:row>16</xdr:row>
      <xdr:rowOff>14008</xdr:rowOff>
    </xdr:from>
    <xdr:to>
      <xdr:col>22</xdr:col>
      <xdr:colOff>336177</xdr:colOff>
      <xdr:row>18</xdr:row>
      <xdr:rowOff>28015</xdr:rowOff>
    </xdr:to>
    <xdr:sp macro="" textlink="">
      <xdr:nvSpPr>
        <xdr:cNvPr id="200" name="TextBox 199">
          <a:extLst>
            <a:ext uri="{FF2B5EF4-FFF2-40B4-BE49-F238E27FC236}">
              <a16:creationId xmlns:a16="http://schemas.microsoft.com/office/drawing/2014/main" id="{5E4AFEBB-EBA3-1E05-844B-57F4BBD9A4DA}"/>
            </a:ext>
          </a:extLst>
        </xdr:cNvPr>
        <xdr:cNvSpPr txBox="1"/>
      </xdr:nvSpPr>
      <xdr:spPr>
        <a:xfrm>
          <a:off x="10841691" y="3151655"/>
          <a:ext cx="4594412" cy="406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Education Wise Attrition</a:t>
          </a:r>
        </a:p>
      </xdr:txBody>
    </xdr:sp>
    <xdr:clientData/>
  </xdr:twoCellAnchor>
  <xdr:twoCellAnchor>
    <xdr:from>
      <xdr:col>25</xdr:col>
      <xdr:colOff>70037</xdr:colOff>
      <xdr:row>18</xdr:row>
      <xdr:rowOff>84045</xdr:rowOff>
    </xdr:from>
    <xdr:to>
      <xdr:col>35</xdr:col>
      <xdr:colOff>546287</xdr:colOff>
      <xdr:row>34</xdr:row>
      <xdr:rowOff>56030</xdr:rowOff>
    </xdr:to>
    <mc:AlternateContent xmlns:mc="http://schemas.openxmlformats.org/markup-compatibility/2006">
      <mc:Choice xmlns:cx1="http://schemas.microsoft.com/office/drawing/2015/9/8/chartex" Requires="cx1">
        <xdr:graphicFrame macro="">
          <xdr:nvGraphicFramePr>
            <xdr:cNvPr id="202" name="Chart 201">
              <a:extLst>
                <a:ext uri="{FF2B5EF4-FFF2-40B4-BE49-F238E27FC236}">
                  <a16:creationId xmlns:a16="http://schemas.microsoft.com/office/drawing/2014/main" id="{2CCF60D2-B8EC-4A0E-9464-677F2BD460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7229044" y="3613898"/>
              <a:ext cx="7339853" cy="31096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504265</xdr:colOff>
      <xdr:row>15</xdr:row>
      <xdr:rowOff>168089</xdr:rowOff>
    </xdr:from>
    <xdr:to>
      <xdr:col>34</xdr:col>
      <xdr:colOff>84045</xdr:colOff>
      <xdr:row>18</xdr:row>
      <xdr:rowOff>84045</xdr:rowOff>
    </xdr:to>
    <xdr:sp macro="" textlink="">
      <xdr:nvSpPr>
        <xdr:cNvPr id="203" name="TextBox 202">
          <a:extLst>
            <a:ext uri="{FF2B5EF4-FFF2-40B4-BE49-F238E27FC236}">
              <a16:creationId xmlns:a16="http://schemas.microsoft.com/office/drawing/2014/main" id="{A0769A9C-D8DA-DC6F-3232-77E44AD171E6}"/>
            </a:ext>
          </a:extLst>
        </xdr:cNvPr>
        <xdr:cNvSpPr txBox="1"/>
      </xdr:nvSpPr>
      <xdr:spPr>
        <a:xfrm>
          <a:off x="19035993" y="3109633"/>
          <a:ext cx="4384302"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Attrition by Job Role</a:t>
          </a:r>
        </a:p>
      </xdr:txBody>
    </xdr:sp>
    <xdr:clientData/>
  </xdr:twoCellAnchor>
  <xdr:twoCellAnchor>
    <xdr:from>
      <xdr:col>4</xdr:col>
      <xdr:colOff>6163</xdr:colOff>
      <xdr:row>38</xdr:row>
      <xdr:rowOff>112059</xdr:rowOff>
    </xdr:from>
    <xdr:to>
      <xdr:col>10</xdr:col>
      <xdr:colOff>630331</xdr:colOff>
      <xdr:row>53</xdr:row>
      <xdr:rowOff>39782</xdr:rowOff>
    </xdr:to>
    <xdr:graphicFrame macro="">
      <xdr:nvGraphicFramePr>
        <xdr:cNvPr id="205" name="Chart 204">
          <a:extLst>
            <a:ext uri="{FF2B5EF4-FFF2-40B4-BE49-F238E27FC236}">
              <a16:creationId xmlns:a16="http://schemas.microsoft.com/office/drawing/2014/main" id="{A5F4E12D-2833-4724-A9B8-2A6AB6473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434228</xdr:colOff>
      <xdr:row>35</xdr:row>
      <xdr:rowOff>84044</xdr:rowOff>
    </xdr:from>
    <xdr:to>
      <xdr:col>11</xdr:col>
      <xdr:colOff>210111</xdr:colOff>
      <xdr:row>37</xdr:row>
      <xdr:rowOff>126066</xdr:rowOff>
    </xdr:to>
    <xdr:sp macro="" textlink="">
      <xdr:nvSpPr>
        <xdr:cNvPr id="206" name="TextBox 205">
          <a:extLst>
            <a:ext uri="{FF2B5EF4-FFF2-40B4-BE49-F238E27FC236}">
              <a16:creationId xmlns:a16="http://schemas.microsoft.com/office/drawing/2014/main" id="{6F1A4401-F6C5-828F-420E-013E86F630FD}"/>
            </a:ext>
          </a:extLst>
        </xdr:cNvPr>
        <xdr:cNvSpPr txBox="1"/>
      </xdr:nvSpPr>
      <xdr:spPr>
        <a:xfrm>
          <a:off x="3179669" y="6947647"/>
          <a:ext cx="4580405" cy="43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Department wise Attrition</a:t>
          </a:r>
        </a:p>
      </xdr:txBody>
    </xdr:sp>
    <xdr:clientData/>
  </xdr:twoCellAnchor>
  <xdr:twoCellAnchor>
    <xdr:from>
      <xdr:col>13</xdr:col>
      <xdr:colOff>56029</xdr:colOff>
      <xdr:row>38</xdr:row>
      <xdr:rowOff>154081</xdr:rowOff>
    </xdr:from>
    <xdr:to>
      <xdr:col>21</xdr:col>
      <xdr:colOff>154081</xdr:colOff>
      <xdr:row>53</xdr:row>
      <xdr:rowOff>70036</xdr:rowOff>
    </xdr:to>
    <xdr:graphicFrame macro="">
      <xdr:nvGraphicFramePr>
        <xdr:cNvPr id="208" name="Chart 207">
          <a:extLst>
            <a:ext uri="{FF2B5EF4-FFF2-40B4-BE49-F238E27FC236}">
              <a16:creationId xmlns:a16="http://schemas.microsoft.com/office/drawing/2014/main" id="{14D18902-1555-4540-B7C6-8930251C8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490257</xdr:colOff>
      <xdr:row>35</xdr:row>
      <xdr:rowOff>84045</xdr:rowOff>
    </xdr:from>
    <xdr:to>
      <xdr:col>20</xdr:col>
      <xdr:colOff>364191</xdr:colOff>
      <xdr:row>38</xdr:row>
      <xdr:rowOff>14008</xdr:rowOff>
    </xdr:to>
    <xdr:sp macro="" textlink="">
      <xdr:nvSpPr>
        <xdr:cNvPr id="209" name="TextBox 208">
          <a:extLst>
            <a:ext uri="{FF2B5EF4-FFF2-40B4-BE49-F238E27FC236}">
              <a16:creationId xmlns:a16="http://schemas.microsoft.com/office/drawing/2014/main" id="{0AF1D71B-6CD9-EEC0-32CE-6814BD4A004B}"/>
            </a:ext>
          </a:extLst>
        </xdr:cNvPr>
        <xdr:cNvSpPr txBox="1"/>
      </xdr:nvSpPr>
      <xdr:spPr>
        <a:xfrm>
          <a:off x="10099301" y="6947648"/>
          <a:ext cx="3992096" cy="518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6">
                  <a:lumMod val="75000"/>
                </a:schemeClr>
              </a:solidFill>
              <a:latin typeface="Arial Black" panose="020B0A04020102020204" pitchFamily="34" charset="0"/>
            </a:rPr>
            <a:t>Age wise Attrition</a:t>
          </a:r>
        </a:p>
      </xdr:txBody>
    </xdr:sp>
    <xdr:clientData/>
  </xdr:twoCellAnchor>
  <xdr:twoCellAnchor>
    <xdr:from>
      <xdr:col>22</xdr:col>
      <xdr:colOff>14008</xdr:colOff>
      <xdr:row>38</xdr:row>
      <xdr:rowOff>168087</xdr:rowOff>
    </xdr:from>
    <xdr:to>
      <xdr:col>28</xdr:col>
      <xdr:colOff>516031</xdr:colOff>
      <xdr:row>53</xdr:row>
      <xdr:rowOff>70036</xdr:rowOff>
    </xdr:to>
    <mc:AlternateContent xmlns:mc="http://schemas.openxmlformats.org/markup-compatibility/2006">
      <mc:Choice xmlns:cx2="http://schemas.microsoft.com/office/drawing/2015/10/21/chartex" Requires="cx2">
        <xdr:graphicFrame macro="">
          <xdr:nvGraphicFramePr>
            <xdr:cNvPr id="211" name="Chart 210">
              <a:extLst>
                <a:ext uri="{FF2B5EF4-FFF2-40B4-BE49-F238E27FC236}">
                  <a16:creationId xmlns:a16="http://schemas.microsoft.com/office/drawing/2014/main" id="{01177202-9CE0-4ADA-8055-6552C78DC6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5113934" y="7619999"/>
              <a:ext cx="4620185" cy="28434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280148</xdr:colOff>
      <xdr:row>35</xdr:row>
      <xdr:rowOff>112059</xdr:rowOff>
    </xdr:from>
    <xdr:to>
      <xdr:col>28</xdr:col>
      <xdr:colOff>644338</xdr:colOff>
      <xdr:row>37</xdr:row>
      <xdr:rowOff>140073</xdr:rowOff>
    </xdr:to>
    <xdr:sp macro="" textlink="">
      <xdr:nvSpPr>
        <xdr:cNvPr id="212" name="TextBox 211">
          <a:extLst>
            <a:ext uri="{FF2B5EF4-FFF2-40B4-BE49-F238E27FC236}">
              <a16:creationId xmlns:a16="http://schemas.microsoft.com/office/drawing/2014/main" id="{8AA4D010-9C76-102C-8B4C-CCC97A41ACDC}"/>
            </a:ext>
          </a:extLst>
        </xdr:cNvPr>
        <xdr:cNvSpPr txBox="1"/>
      </xdr:nvSpPr>
      <xdr:spPr>
        <a:xfrm>
          <a:off x="15380074" y="6975662"/>
          <a:ext cx="4482352" cy="42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accent6">
                  <a:lumMod val="75000"/>
                </a:schemeClr>
              </a:solidFill>
              <a:latin typeface="Arial Black" panose="020B0A04020102020204" pitchFamily="34" charset="0"/>
            </a:rPr>
            <a:t>Marital</a:t>
          </a:r>
          <a:r>
            <a:rPr lang="en-IN" sz="2000" baseline="0">
              <a:solidFill>
                <a:schemeClr val="accent6">
                  <a:lumMod val="75000"/>
                </a:schemeClr>
              </a:solidFill>
              <a:latin typeface="Arial Black" panose="020B0A04020102020204" pitchFamily="34" charset="0"/>
            </a:rPr>
            <a:t> Status wise Attrition</a:t>
          </a:r>
          <a:endParaRPr lang="en-IN" sz="2000">
            <a:solidFill>
              <a:schemeClr val="accent6">
                <a:lumMod val="75000"/>
              </a:schemeClr>
            </a:solidFill>
            <a:latin typeface="Arial Black" panose="020B0A04020102020204" pitchFamily="34" charset="0"/>
          </a:endParaRPr>
        </a:p>
      </xdr:txBody>
    </xdr:sp>
    <xdr:clientData/>
  </xdr:twoCellAnchor>
  <xdr:twoCellAnchor editAs="oneCell">
    <xdr:from>
      <xdr:col>29</xdr:col>
      <xdr:colOff>286310</xdr:colOff>
      <xdr:row>37</xdr:row>
      <xdr:rowOff>168087</xdr:rowOff>
    </xdr:from>
    <xdr:to>
      <xdr:col>32</xdr:col>
      <xdr:colOff>403816</xdr:colOff>
      <xdr:row>51</xdr:row>
      <xdr:rowOff>136571</xdr:rowOff>
    </xdr:to>
    <mc:AlternateContent xmlns:mc="http://schemas.openxmlformats.org/markup-compatibility/2006">
      <mc:Choice xmlns:a14="http://schemas.microsoft.com/office/drawing/2010/main" Requires="a14">
        <xdr:graphicFrame macro="">
          <xdr:nvGraphicFramePr>
            <xdr:cNvPr id="214" name="Education Field 3">
              <a:extLst>
                <a:ext uri="{FF2B5EF4-FFF2-40B4-BE49-F238E27FC236}">
                  <a16:creationId xmlns:a16="http://schemas.microsoft.com/office/drawing/2014/main" id="{B8E3695A-4556-4638-8F00-269FA1B273F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20190759" y="7423896"/>
              <a:ext cx="2176586" cy="271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546287</xdr:colOff>
      <xdr:row>38</xdr:row>
      <xdr:rowOff>42022</xdr:rowOff>
    </xdr:from>
    <xdr:to>
      <xdr:col>35</xdr:col>
      <xdr:colOff>518272</xdr:colOff>
      <xdr:row>48</xdr:row>
      <xdr:rowOff>140074</xdr:rowOff>
    </xdr:to>
    <mc:AlternateContent xmlns:mc="http://schemas.openxmlformats.org/markup-compatibility/2006">
      <mc:Choice xmlns:a14="http://schemas.microsoft.com/office/drawing/2010/main" Requires="a14">
        <xdr:graphicFrame macro="">
          <xdr:nvGraphicFramePr>
            <xdr:cNvPr id="215" name="Department 1">
              <a:extLst>
                <a:ext uri="{FF2B5EF4-FFF2-40B4-BE49-F238E27FC236}">
                  <a16:creationId xmlns:a16="http://schemas.microsoft.com/office/drawing/2014/main" id="{632AC7E6-285C-489C-9E76-10BAC20D728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2509816" y="7493934"/>
              <a:ext cx="2031066" cy="2059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672352</xdr:colOff>
      <xdr:row>35</xdr:row>
      <xdr:rowOff>98051</xdr:rowOff>
    </xdr:from>
    <xdr:to>
      <xdr:col>35</xdr:col>
      <xdr:colOff>658346</xdr:colOff>
      <xdr:row>37</xdr:row>
      <xdr:rowOff>70036</xdr:rowOff>
    </xdr:to>
    <xdr:sp macro="" textlink="">
      <xdr:nvSpPr>
        <xdr:cNvPr id="216" name="TextBox 215">
          <a:extLst>
            <a:ext uri="{FF2B5EF4-FFF2-40B4-BE49-F238E27FC236}">
              <a16:creationId xmlns:a16="http://schemas.microsoft.com/office/drawing/2014/main" id="{9CFE99A9-1CD5-1C05-E4EE-A9D92C762515}"/>
            </a:ext>
          </a:extLst>
        </xdr:cNvPr>
        <xdr:cNvSpPr txBox="1"/>
      </xdr:nvSpPr>
      <xdr:spPr>
        <a:xfrm>
          <a:off x="22635881" y="6961654"/>
          <a:ext cx="2045075" cy="36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accent6">
                  <a:lumMod val="75000"/>
                </a:schemeClr>
              </a:solidFill>
              <a:latin typeface="Arial Black" panose="020B0A04020102020204" pitchFamily="34" charset="0"/>
            </a:rPr>
            <a:t>Department</a:t>
          </a:r>
        </a:p>
      </xdr:txBody>
    </xdr:sp>
    <xdr:clientData/>
  </xdr:twoCellAnchor>
  <xdr:twoCellAnchor>
    <xdr:from>
      <xdr:col>29</xdr:col>
      <xdr:colOff>308161</xdr:colOff>
      <xdr:row>35</xdr:row>
      <xdr:rowOff>140073</xdr:rowOff>
    </xdr:from>
    <xdr:to>
      <xdr:col>32</xdr:col>
      <xdr:colOff>490258</xdr:colOff>
      <xdr:row>37</xdr:row>
      <xdr:rowOff>84044</xdr:rowOff>
    </xdr:to>
    <xdr:sp macro="" textlink="">
      <xdr:nvSpPr>
        <xdr:cNvPr id="217" name="TextBox 216">
          <a:extLst>
            <a:ext uri="{FF2B5EF4-FFF2-40B4-BE49-F238E27FC236}">
              <a16:creationId xmlns:a16="http://schemas.microsoft.com/office/drawing/2014/main" id="{AE0FA67D-0425-FDD9-8479-54A6609E7107}"/>
            </a:ext>
          </a:extLst>
        </xdr:cNvPr>
        <xdr:cNvSpPr txBox="1"/>
      </xdr:nvSpPr>
      <xdr:spPr>
        <a:xfrm>
          <a:off x="20212610" y="7003676"/>
          <a:ext cx="2241177"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6">
                  <a:lumMod val="75000"/>
                </a:schemeClr>
              </a:solidFill>
              <a:latin typeface="Arial Black" panose="020B0A04020102020204" pitchFamily="34" charset="0"/>
            </a:rPr>
            <a:t>Education Field</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0.38633</cdr:x>
      <cdr:y>0.35771</cdr:y>
    </cdr:from>
    <cdr:to>
      <cdr:x>0.64991</cdr:x>
      <cdr:y>0.57109</cdr:y>
    </cdr:to>
    <cdr:sp macro="" textlink="">
      <cdr:nvSpPr>
        <cdr:cNvPr id="2" name="TextBox 1">
          <a:extLst xmlns:a="http://schemas.openxmlformats.org/drawingml/2006/main">
            <a:ext uri="{FF2B5EF4-FFF2-40B4-BE49-F238E27FC236}">
              <a16:creationId xmlns:a16="http://schemas.microsoft.com/office/drawing/2014/main" id="{920471E1-80C7-7C1A-F37A-EF6B3C69C225}"/>
            </a:ext>
          </a:extLst>
        </cdr:cNvPr>
        <cdr:cNvSpPr txBox="1"/>
      </cdr:nvSpPr>
      <cdr:spPr>
        <a:xfrm xmlns:a="http://schemas.openxmlformats.org/drawingml/2006/main">
          <a:off x="862292" y="798418"/>
          <a:ext cx="588309"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0.32985</cdr:x>
      <cdr:y>0.38909</cdr:y>
    </cdr:from>
    <cdr:to>
      <cdr:x>0.65619</cdr:x>
      <cdr:y>0.62129</cdr:y>
    </cdr:to>
    <cdr:sp macro="" textlink="Gender!$B$11">
      <cdr:nvSpPr>
        <cdr:cNvPr id="3" name="TextBox 2">
          <a:extLst xmlns:a="http://schemas.openxmlformats.org/drawingml/2006/main">
            <a:ext uri="{FF2B5EF4-FFF2-40B4-BE49-F238E27FC236}">
              <a16:creationId xmlns:a16="http://schemas.microsoft.com/office/drawing/2014/main" id="{683B3F59-FAA1-BF42-DE14-AF4587F899E7}"/>
            </a:ext>
          </a:extLst>
        </cdr:cNvPr>
        <cdr:cNvSpPr txBox="1"/>
      </cdr:nvSpPr>
      <cdr:spPr>
        <a:xfrm xmlns:a="http://schemas.openxmlformats.org/drawingml/2006/main">
          <a:off x="736226" y="868455"/>
          <a:ext cx="728382" cy="5182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D7B9FD70-FE62-4835-9AE2-F6CA0748EEDA}" type="TxLink">
            <a:rPr lang="en-US" sz="2000" b="0" i="0" u="none" strike="noStrike">
              <a:solidFill>
                <a:srgbClr val="000000"/>
              </a:solidFill>
              <a:latin typeface="Arial Black" panose="020B0A04020102020204" pitchFamily="34" charset="0"/>
              <a:ea typeface="Calibri"/>
              <a:cs typeface="Calibri"/>
            </a:rPr>
            <a:t>882</a:t>
          </a:fld>
          <a:endParaRPr lang="en-IN" sz="2000">
            <a:latin typeface="Arial Black" panose="020B0A04020102020204"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566737</xdr:colOff>
      <xdr:row>11</xdr:row>
      <xdr:rowOff>38100</xdr:rowOff>
    </xdr:from>
    <xdr:to>
      <xdr:col>11</xdr:col>
      <xdr:colOff>338137</xdr:colOff>
      <xdr:row>24</xdr:row>
      <xdr:rowOff>180975</xdr:rowOff>
    </xdr:to>
    <xdr:graphicFrame macro="">
      <xdr:nvGraphicFramePr>
        <xdr:cNvPr id="2" name="Chart 1">
          <a:extLst>
            <a:ext uri="{FF2B5EF4-FFF2-40B4-BE49-F238E27FC236}">
              <a16:creationId xmlns:a16="http://schemas.microsoft.com/office/drawing/2014/main" id="{747EF5D9-1DED-01A5-407A-95B4EE7EF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546900</xdr:colOff>
      <xdr:row>1</xdr:row>
      <xdr:rowOff>152396</xdr:rowOff>
    </xdr:from>
    <xdr:to>
      <xdr:col>9</xdr:col>
      <xdr:colOff>649500</xdr:colOff>
      <xdr:row>11</xdr:row>
      <xdr:rowOff>162704</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534D2B3-8997-208C-F319-566BC06F51A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300000" y="352421"/>
              <a:ext cx="2160000" cy="20105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114300</xdr:colOff>
      <xdr:row>4</xdr:row>
      <xdr:rowOff>66675</xdr:rowOff>
    </xdr:from>
    <xdr:to>
      <xdr:col>14</xdr:col>
      <xdr:colOff>571500</xdr:colOff>
      <xdr:row>15</xdr:row>
      <xdr:rowOff>9525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57D14E37-86CD-493B-087B-587046923E7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982200" y="866775"/>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442912</xdr:colOff>
      <xdr:row>1</xdr:row>
      <xdr:rowOff>0</xdr:rowOff>
    </xdr:from>
    <xdr:to>
      <xdr:col>12</xdr:col>
      <xdr:colOff>214312</xdr:colOff>
      <xdr:row>14</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B67A85-B37C-4DDA-A4D2-D5F27745C2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2312" y="2000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166687</xdr:colOff>
      <xdr:row>11</xdr:row>
      <xdr:rowOff>38100</xdr:rowOff>
    </xdr:from>
    <xdr:to>
      <xdr:col>11</xdr:col>
      <xdr:colOff>623887</xdr:colOff>
      <xdr:row>24</xdr:row>
      <xdr:rowOff>180975</xdr:rowOff>
    </xdr:to>
    <xdr:graphicFrame macro="">
      <xdr:nvGraphicFramePr>
        <xdr:cNvPr id="2" name="Chart 1">
          <a:extLst>
            <a:ext uri="{FF2B5EF4-FFF2-40B4-BE49-F238E27FC236}">
              <a16:creationId xmlns:a16="http://schemas.microsoft.com/office/drawing/2014/main" id="{077C60BA-8FD5-DF19-39CF-738AD7609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166687</xdr:colOff>
      <xdr:row>11</xdr:row>
      <xdr:rowOff>38100</xdr:rowOff>
    </xdr:from>
    <xdr:to>
      <xdr:col>11</xdr:col>
      <xdr:colOff>623887</xdr:colOff>
      <xdr:row>24</xdr:row>
      <xdr:rowOff>180975</xdr:rowOff>
    </xdr:to>
    <xdr:graphicFrame macro="">
      <xdr:nvGraphicFramePr>
        <xdr:cNvPr id="3" name="Chart 2">
          <a:extLst>
            <a:ext uri="{FF2B5EF4-FFF2-40B4-BE49-F238E27FC236}">
              <a16:creationId xmlns:a16="http://schemas.microsoft.com/office/drawing/2014/main" id="{D7A9D46E-3BCF-3FAD-3D11-0588BEE70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442912</xdr:colOff>
      <xdr:row>11</xdr:row>
      <xdr:rowOff>38100</xdr:rowOff>
    </xdr:from>
    <xdr:to>
      <xdr:col>14</xdr:col>
      <xdr:colOff>214312</xdr:colOff>
      <xdr:row>24</xdr:row>
      <xdr:rowOff>180975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441E5C7D-D3CA-9200-423D-9B8455F6D9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5112" y="22383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11941" y="327211"/>
          <a:ext cx="13728326" cy="791584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53989" y="300317"/>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78006" y="309282"/>
          <a:ext cx="13800044" cy="784682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188258</xdr:colOff>
      <xdr:row>3</xdr:row>
      <xdr:rowOff>91888</xdr:rowOff>
    </xdr:from>
    <xdr:to>
      <xdr:col>28</xdr:col>
      <xdr:colOff>317126</xdr:colOff>
      <xdr:row>42</xdr:row>
      <xdr:rowOff>72180</xdr:rowOff>
    </xdr:to>
    <xdr:grpSp>
      <xdr:nvGrpSpPr>
        <xdr:cNvPr id="27" name="Group 26">
          <a:extLst>
            <a:ext uri="{FF2B5EF4-FFF2-40B4-BE49-F238E27FC236}">
              <a16:creationId xmlns:a16="http://schemas.microsoft.com/office/drawing/2014/main" id="{E1643A4A-A246-845E-F6EA-CE286F9683B2}"/>
            </a:ext>
          </a:extLst>
        </xdr:cNvPr>
        <xdr:cNvGrpSpPr/>
      </xdr:nvGrpSpPr>
      <xdr:grpSpPr>
        <a:xfrm>
          <a:off x="5656729" y="697006"/>
          <a:ext cx="13800044" cy="7846821"/>
          <a:chOff x="1752600" y="190500"/>
          <a:chExt cx="13468350" cy="7776000"/>
        </a:xfrm>
      </xdr:grpSpPr>
      <xdr:sp macro="" textlink="">
        <xdr:nvSpPr>
          <xdr:cNvPr id="28" name="Rectangle: Rounded Corners 27">
            <a:extLst>
              <a:ext uri="{FF2B5EF4-FFF2-40B4-BE49-F238E27FC236}">
                <a16:creationId xmlns:a16="http://schemas.microsoft.com/office/drawing/2014/main" id="{8185F15E-4404-01D4-B825-27E1522C985B}"/>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28">
            <a:extLst>
              <a:ext uri="{FF2B5EF4-FFF2-40B4-BE49-F238E27FC236}">
                <a16:creationId xmlns:a16="http://schemas.microsoft.com/office/drawing/2014/main" id="{CBFA1B54-2BEE-32DC-B421-DD05D4C34F8C}"/>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29">
            <a:extLst>
              <a:ext uri="{FF2B5EF4-FFF2-40B4-BE49-F238E27FC236}">
                <a16:creationId xmlns:a16="http://schemas.microsoft.com/office/drawing/2014/main" id="{DF6DF289-A0DF-CC54-8FCF-25740BB61FB5}"/>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30">
            <a:extLst>
              <a:ext uri="{FF2B5EF4-FFF2-40B4-BE49-F238E27FC236}">
                <a16:creationId xmlns:a16="http://schemas.microsoft.com/office/drawing/2014/main" id="{19D096D2-AA57-742B-6A35-5E23A09F6D61}"/>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5488E961-213D-0C66-155C-64F10054BBD0}"/>
              </a:ext>
            </a:extLst>
          </xdr:cNvPr>
          <xdr:cNvGrpSpPr/>
        </xdr:nvGrpSpPr>
        <xdr:grpSpPr>
          <a:xfrm>
            <a:off x="1846116" y="1215714"/>
            <a:ext cx="13289109" cy="998848"/>
            <a:chOff x="1846116" y="1215714"/>
            <a:chExt cx="13403409" cy="998848"/>
          </a:xfrm>
        </xdr:grpSpPr>
        <xdr:sp macro="" textlink="">
          <xdr:nvSpPr>
            <xdr:cNvPr id="47" name="Rectangle: Rounded Corners 46">
              <a:extLst>
                <a:ext uri="{FF2B5EF4-FFF2-40B4-BE49-F238E27FC236}">
                  <a16:creationId xmlns:a16="http://schemas.microsoft.com/office/drawing/2014/main" id="{87B92B0C-2377-E3BA-85D3-FF6FCF573E52}"/>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FD647141-4782-15B6-64A0-8B28A03BDA73}"/>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18AD6A40-9EBC-5DB8-FFD0-D63F8814C3B1}"/>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49">
              <a:extLst>
                <a:ext uri="{FF2B5EF4-FFF2-40B4-BE49-F238E27FC236}">
                  <a16:creationId xmlns:a16="http://schemas.microsoft.com/office/drawing/2014/main" id="{9DF0FC9A-EAF4-A3CE-120F-6811F35B1B10}"/>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4B62E25E-11A8-8981-1698-AFC8E7FC299F}"/>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3A01147F-C943-7F79-E781-411326B9F924}"/>
              </a:ext>
            </a:extLst>
          </xdr:cNvPr>
          <xdr:cNvGrpSpPr/>
        </xdr:nvGrpSpPr>
        <xdr:grpSpPr>
          <a:xfrm>
            <a:off x="1847145" y="5162550"/>
            <a:ext cx="3867930" cy="2709509"/>
            <a:chOff x="1847145" y="2304895"/>
            <a:chExt cx="3867930" cy="2772878"/>
          </a:xfrm>
        </xdr:grpSpPr>
        <xdr:sp macro="" textlink="">
          <xdr:nvSpPr>
            <xdr:cNvPr id="45" name="Rectangle: Rounded Corners 44">
              <a:extLst>
                <a:ext uri="{FF2B5EF4-FFF2-40B4-BE49-F238E27FC236}">
                  <a16:creationId xmlns:a16="http://schemas.microsoft.com/office/drawing/2014/main" id="{555671D5-067E-307B-E63F-915C5C0DFBED}"/>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9C98C9E2-3EAA-F7D3-5735-6A91C5B5EEF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F2B725A5-F5FF-3A7C-D330-C6F115E85B0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34">
            <a:extLst>
              <a:ext uri="{FF2B5EF4-FFF2-40B4-BE49-F238E27FC236}">
                <a16:creationId xmlns:a16="http://schemas.microsoft.com/office/drawing/2014/main" id="{E9C739E2-39B9-3D3E-F60D-E4A3298F1827}"/>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D0D7DEA0-384C-15E7-0BC3-367EF2380EB8}"/>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36">
            <a:extLst>
              <a:ext uri="{FF2B5EF4-FFF2-40B4-BE49-F238E27FC236}">
                <a16:creationId xmlns:a16="http://schemas.microsoft.com/office/drawing/2014/main" id="{1932B5E1-89DC-82AC-7CC0-27FCC3CCEDCF}"/>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7E699D4E-440D-CAF7-2E57-5F0205ECCFD6}"/>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38">
            <a:extLst>
              <a:ext uri="{FF2B5EF4-FFF2-40B4-BE49-F238E27FC236}">
                <a16:creationId xmlns:a16="http://schemas.microsoft.com/office/drawing/2014/main" id="{DFF5A51A-C631-5FF5-3299-E9ACD192A620}"/>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47390C2A-55F4-7DFF-E349-110D399C260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40">
            <a:extLst>
              <a:ext uri="{FF2B5EF4-FFF2-40B4-BE49-F238E27FC236}">
                <a16:creationId xmlns:a16="http://schemas.microsoft.com/office/drawing/2014/main" id="{4CA84476-FD7F-582F-1B47-90FC17516D8A}"/>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5CD81BDA-7E16-0266-A006-B1BB92D2CE3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42">
            <a:extLst>
              <a:ext uri="{FF2B5EF4-FFF2-40B4-BE49-F238E27FC236}">
                <a16:creationId xmlns:a16="http://schemas.microsoft.com/office/drawing/2014/main" id="{F192128D-1706-9B22-F9D4-9D90F0F4AD58}"/>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D667348-6C50-CAEE-C032-990C2C2370F2}"/>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13865" y="537884"/>
          <a:ext cx="13835903"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chit ambolkar" refreshedDate="44940.947442245371" createdVersion="8" refreshedVersion="8" minRefreshableVersion="3" recordCount="1470" xr:uid="{1CD36333-04A0-4E59-8AB9-00BAC864AE0F}">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212427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37BF44-843C-49C2-95E1-95D0198AF08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431191448"/>
    <dataField name="Sum of CF_attrition count" fld="17" baseField="0" baseItem="0"/>
    <dataField name="Average of Age" fld="16" subtotal="average" baseField="0" baseItem="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674B4D-EB70-43B5-B22C-3EC2901DABD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47493936"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7DF547-EDAE-491E-B12C-67CAC34E28AC}"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5ED3B4-9E8C-49B6-BDC1-CC30F9BC09F3}" name="Education by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D71A61-5B26-4A9B-A314-AA1E66D1CA33}" name="Attrition by job"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BE0E90-873F-48B6-9AA4-E3FCDF11ABCB}"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1"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E04BD8-C4B4-4F37-AB8D-61C7BC44B44D}"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5FA059-3BCC-4946-8ABF-C4779AE8913E}"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A8C187-380D-4955-B863-721070871761}" sourceName="Gender">
  <pivotTables>
    <pivotTable tabId="7" name="PivotTable1"/>
  </pivotTables>
  <data>
    <tabular pivotCacheId="21212427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558241A-CE7A-42E4-8E63-F80416AB055D}" sourceName="Gender">
  <pivotTables>
    <pivotTable tabId="11" name="PivotTable1"/>
  </pivotTables>
  <data>
    <tabular pivotCacheId="2121242745">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814EA65-6652-46F8-B2C5-4A46E7EF4C7C}" sourceName="Gender">
  <pivotTables>
    <pivotTable tabId="12" name="PivotTable2"/>
  </pivotTables>
  <data>
    <tabular pivotCacheId="212124274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A7CC5AA-37DA-4D9A-B2E3-801A6FF54FA2}" sourceName="Department">
  <pivotTables>
    <pivotTable tabId="13" name="Education by Attrition"/>
    <pivotTable tabId="19" name="PivotTable7"/>
    <pivotTable tabId="14" name="Attrition by job"/>
    <pivotTable tabId="18" name="PivotTable6"/>
    <pivotTable tabId="12" name="PivotTable2"/>
    <pivotTable tabId="7" name="PivotTable1"/>
    <pivotTable tabId="20" name="PivotTable8"/>
    <pivotTable tabId="11" name="PivotTable1"/>
  </pivotTables>
  <data>
    <tabular pivotCacheId="2121242745">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04DD402-50EC-4D82-8E3E-C7409DE429A5}" sourceName="Education Field">
  <pivotTables>
    <pivotTable tabId="13" name="Education by Attrition"/>
    <pivotTable tabId="19" name="PivotTable7"/>
    <pivotTable tabId="14" name="Attrition by job"/>
    <pivotTable tabId="18" name="PivotTable6"/>
    <pivotTable tabId="12" name="PivotTable2"/>
    <pivotTable tabId="7" name="PivotTable1"/>
    <pivotTable tabId="20" name="PivotTable8"/>
    <pivotTable tabId="11" name="PivotTable1"/>
  </pivotTables>
  <data>
    <tabular pivotCacheId="212124274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94ECA9A-3446-4EC1-BC7B-F4AD69B08D1E}"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54EA8F7-0EFD-45E0-859A-0B6C5124532C}" cache="Slicer_Gender1" caption="Gender" rowHeight="257175"/>
  <slicer name="Education Field" xr10:uid="{D5CAB115-A6D9-4EB0-8521-5395AAA693AB}"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281EDD5-A55C-4A69-902D-68496BCA34DA}" cache="Slicer_Gender2" caption="Gender" rowHeight="257175"/>
  <slicer name="Education Field 1" xr10:uid="{64191658-B8A4-493B-B073-65D2163816AA}"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D95B155-149E-4A39-AC9E-DC532AD5DA0B}" cache="Slicer_Gender2" caption="Gender" style="SlicerStyleDark6" rowHeight="257175"/>
  <slicer name="Department 1" xr10:uid="{DD0BC118-C17C-4214-9AE5-55A0BCCEB590}" cache="Slicer_Department" style="SlicerStyleDark6" rowHeight="468000"/>
  <slicer name="Education Field 3" xr10:uid="{F325DD92-A69A-411B-8C31-4DE985C16640}" cache="Slicer_Education_Field2" style="SlicerStyleDark6" rowHeight="3600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A3AD566-76DD-44B5-B50C-094387FD77C7}" cache="Slicer_Department" caption="Department" rowHeight="257175"/>
  <slicer name="Education Field 2" xr10:uid="{37321CF8-A6E8-44B0-84AA-E538C90CA95F}"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6672D-0F22-424E-AB11-E7BAE3EDF188}">
  <dimension ref="A3:E10"/>
  <sheetViews>
    <sheetView workbookViewId="0">
      <selection activeCell="G24" sqref="G24"/>
    </sheetView>
  </sheetViews>
  <sheetFormatPr defaultRowHeight="15.75" x14ac:dyDescent="0.25"/>
  <cols>
    <col min="1" max="1" width="25" bestFit="1" customWidth="1"/>
    <col min="2" max="2" width="23.375" bestFit="1" customWidth="1"/>
    <col min="3" max="3" width="14" bestFit="1" customWidth="1"/>
    <col min="4" max="4" width="15" customWidth="1"/>
    <col min="5" max="5" width="12.625" customWidth="1"/>
  </cols>
  <sheetData>
    <row r="3" spans="1:5" x14ac:dyDescent="0.25">
      <c r="A3" t="s">
        <v>1554</v>
      </c>
      <c r="B3" t="s">
        <v>1555</v>
      </c>
      <c r="C3" t="s">
        <v>1556</v>
      </c>
    </row>
    <row r="4" spans="1:5" x14ac:dyDescent="0.25">
      <c r="A4" s="1">
        <v>1470</v>
      </c>
      <c r="B4" s="1">
        <v>237</v>
      </c>
      <c r="C4" s="4">
        <v>36.923809523809524</v>
      </c>
    </row>
    <row r="9" spans="1:5" x14ac:dyDescent="0.25">
      <c r="A9" t="s">
        <v>1561</v>
      </c>
      <c r="B9" t="s">
        <v>1557</v>
      </c>
      <c r="C9" t="s">
        <v>1558</v>
      </c>
      <c r="D9" t="s">
        <v>1559</v>
      </c>
      <c r="E9" t="s">
        <v>1560</v>
      </c>
    </row>
    <row r="10" spans="1:5" x14ac:dyDescent="0.25">
      <c r="A10">
        <f>GETPIVOTDATA("Count of Employee Number",$A$3)</f>
        <v>1470</v>
      </c>
      <c r="B10">
        <f>GETPIVOTDATA("Sum of CF_attrition count",$A$3)</f>
        <v>237</v>
      </c>
      <c r="C10" s="4">
        <f>GETPIVOTDATA("Average of Age",$A$3)</f>
        <v>36.923809523809524</v>
      </c>
      <c r="D10">
        <f>A10-B10</f>
        <v>1233</v>
      </c>
      <c r="E10" s="2">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A222-772E-4194-8CE4-D81D80A13351}">
  <dimension ref="A3:C7"/>
  <sheetViews>
    <sheetView workbookViewId="0">
      <selection activeCell="I28" sqref="I28"/>
    </sheetView>
  </sheetViews>
  <sheetFormatPr defaultRowHeight="15.75" x14ac:dyDescent="0.25"/>
  <cols>
    <col min="1" max="1" width="24.375" bestFit="1" customWidth="1"/>
  </cols>
  <sheetData>
    <row r="3" spans="1:3" x14ac:dyDescent="0.25">
      <c r="A3" t="s">
        <v>1562</v>
      </c>
    </row>
    <row r="4" spans="1:3" x14ac:dyDescent="0.25">
      <c r="A4" s="5">
        <v>2.6530612244897958</v>
      </c>
    </row>
    <row r="6" spans="1:3" x14ac:dyDescent="0.25">
      <c r="A6" t="s">
        <v>1563</v>
      </c>
      <c r="B6" s="5">
        <f>GETPIVOTDATA("Job Satisfaction",$A$3)</f>
        <v>2.6530612244897958</v>
      </c>
      <c r="C6">
        <f>B6/4</f>
        <v>0.66326530612244894</v>
      </c>
    </row>
    <row r="7" spans="1:3" x14ac:dyDescent="0.25">
      <c r="A7" t="s">
        <v>1564</v>
      </c>
      <c r="B7" s="5">
        <f>4-GETPIVOTDATA("Job Satisfaction",$A$3)</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AB12-620F-4066-ABE2-0C42F2B6D92E}">
  <dimension ref="A3:C11"/>
  <sheetViews>
    <sheetView workbookViewId="0">
      <selection activeCell="P22" sqref="P22"/>
    </sheetView>
  </sheetViews>
  <sheetFormatPr defaultRowHeight="15.75" x14ac:dyDescent="0.25"/>
  <cols>
    <col min="1" max="1" width="12.375" bestFit="1" customWidth="1"/>
    <col min="2" max="2" width="25" bestFit="1" customWidth="1"/>
  </cols>
  <sheetData>
    <row r="3" spans="1:3" x14ac:dyDescent="0.25">
      <c r="A3" s="6" t="s">
        <v>1565</v>
      </c>
      <c r="B3" t="s">
        <v>1554</v>
      </c>
    </row>
    <row r="4" spans="1:3" x14ac:dyDescent="0.25">
      <c r="A4" s="7" t="s">
        <v>51</v>
      </c>
      <c r="B4" s="1">
        <v>588</v>
      </c>
    </row>
    <row r="5" spans="1:3" x14ac:dyDescent="0.25">
      <c r="A5" s="7" t="s">
        <v>62</v>
      </c>
      <c r="B5" s="1">
        <v>882</v>
      </c>
    </row>
    <row r="6" spans="1:3" x14ac:dyDescent="0.25">
      <c r="A6" s="7" t="s">
        <v>1566</v>
      </c>
      <c r="B6" s="1">
        <v>1470</v>
      </c>
    </row>
    <row r="10" spans="1:3" x14ac:dyDescent="0.25">
      <c r="A10" t="s">
        <v>51</v>
      </c>
      <c r="B10">
        <f>IFERROR(GETPIVOTDATA("Employee Number",$A$3,"Gender","Female"),0)</f>
        <v>588</v>
      </c>
      <c r="C10" s="2">
        <f>IFERROR(B10/($B$10+$B$11),0)</f>
        <v>0.4</v>
      </c>
    </row>
    <row r="11" spans="1:3" x14ac:dyDescent="0.25">
      <c r="A11" t="s">
        <v>62</v>
      </c>
      <c r="B11">
        <f>IFERROR(GETPIVOTDATA("Employee Number",$A$3,"Gender","Male"),0)</f>
        <v>882</v>
      </c>
      <c r="C11" s="2">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FBEB4-115F-4A71-903E-6E7E344F0FDE}">
  <dimension ref="B8"/>
  <sheetViews>
    <sheetView showGridLines="0" showRowColHeaders="0" tabSelected="1" zoomScale="68" zoomScaleNormal="68" workbookViewId="0">
      <selection activeCell="B11" sqref="B11"/>
    </sheetView>
  </sheetViews>
  <sheetFormatPr defaultRowHeight="15.75" x14ac:dyDescent="0.25"/>
  <sheetData>
    <row r="8" spans="2:2" x14ac:dyDescent="0.25">
      <c r="B8" s="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5E61-A35D-4EB7-AB4D-C0F993AE972C}">
  <dimension ref="A3:B9"/>
  <sheetViews>
    <sheetView workbookViewId="0">
      <selection activeCell="U20" sqref="U20"/>
    </sheetView>
  </sheetViews>
  <sheetFormatPr defaultRowHeight="15.75" x14ac:dyDescent="0.25"/>
  <cols>
    <col min="1" max="1" width="16.125" bestFit="1" customWidth="1"/>
    <col min="2" max="2" width="23.375" bestFit="1" customWidth="1"/>
  </cols>
  <sheetData>
    <row r="3" spans="1:2" x14ac:dyDescent="0.25">
      <c r="A3" s="6" t="s">
        <v>1565</v>
      </c>
      <c r="B3" t="s">
        <v>1555</v>
      </c>
    </row>
    <row r="4" spans="1:2" x14ac:dyDescent="0.25">
      <c r="A4" s="7" t="s">
        <v>134</v>
      </c>
      <c r="B4" s="1">
        <v>5</v>
      </c>
    </row>
    <row r="5" spans="1:2" x14ac:dyDescent="0.25">
      <c r="A5" s="7" t="s">
        <v>65</v>
      </c>
      <c r="B5" s="1">
        <v>31</v>
      </c>
    </row>
    <row r="6" spans="1:2" x14ac:dyDescent="0.25">
      <c r="A6" s="7" t="s">
        <v>55</v>
      </c>
      <c r="B6" s="1">
        <v>44</v>
      </c>
    </row>
    <row r="7" spans="1:2" x14ac:dyDescent="0.25">
      <c r="A7" s="7" t="s">
        <v>71</v>
      </c>
      <c r="B7" s="1">
        <v>58</v>
      </c>
    </row>
    <row r="8" spans="1:2" x14ac:dyDescent="0.25">
      <c r="A8" s="7" t="s">
        <v>77</v>
      </c>
      <c r="B8" s="1">
        <v>99</v>
      </c>
    </row>
    <row r="9" spans="1:2" x14ac:dyDescent="0.25">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01F06-AB8A-489B-877E-E7B19FDC662A}">
  <dimension ref="A3:E13"/>
  <sheetViews>
    <sheetView workbookViewId="0">
      <selection activeCell="D29" sqref="D29"/>
    </sheetView>
  </sheetViews>
  <sheetFormatPr defaultRowHeight="15.75" x14ac:dyDescent="0.25"/>
  <cols>
    <col min="1" max="1" width="22.875" bestFit="1" customWidth="1"/>
    <col min="2" max="2" width="23.375" bestFit="1" customWidth="1"/>
    <col min="4" max="4" width="22.75" customWidth="1"/>
  </cols>
  <sheetData>
    <row r="3" spans="1:5" x14ac:dyDescent="0.25">
      <c r="A3" s="6" t="s">
        <v>1565</v>
      </c>
      <c r="B3" t="s">
        <v>1555</v>
      </c>
      <c r="D3" t="s">
        <v>9</v>
      </c>
      <c r="E3" t="s">
        <v>0</v>
      </c>
    </row>
    <row r="4" spans="1:5" x14ac:dyDescent="0.25">
      <c r="A4" s="7" t="s">
        <v>83</v>
      </c>
      <c r="B4" s="1">
        <v>9</v>
      </c>
      <c r="D4" t="str">
        <f>A4</f>
        <v>Healthcare Representative</v>
      </c>
      <c r="E4">
        <f>GETPIVOTDATA("CF_attrition count",$A$3,"Job Role","Healthcare Representative")</f>
        <v>9</v>
      </c>
    </row>
    <row r="5" spans="1:5" x14ac:dyDescent="0.25">
      <c r="A5" s="7" t="s">
        <v>163</v>
      </c>
      <c r="B5" s="1">
        <v>12</v>
      </c>
      <c r="D5" t="str">
        <f t="shared" ref="D5:D12" si="0">A5</f>
        <v>Human Resources</v>
      </c>
      <c r="E5">
        <f>GETPIVOTDATA("CF_attrition count",$A$3,"Job Role","Human Resources")</f>
        <v>12</v>
      </c>
    </row>
    <row r="6" spans="1:5" x14ac:dyDescent="0.25">
      <c r="A6" s="7" t="s">
        <v>68</v>
      </c>
      <c r="B6" s="1">
        <v>62</v>
      </c>
      <c r="D6" t="str">
        <f t="shared" si="0"/>
        <v>Laboratory Technician</v>
      </c>
      <c r="E6">
        <f>GETPIVOTDATA("CF_attrition count",$A$3,"Job Role","Laboratory Technician")</f>
        <v>62</v>
      </c>
    </row>
    <row r="7" spans="1:5" x14ac:dyDescent="0.25">
      <c r="A7" s="7" t="s">
        <v>95</v>
      </c>
      <c r="B7" s="1">
        <v>5</v>
      </c>
      <c r="D7" t="str">
        <f t="shared" si="0"/>
        <v>Manager</v>
      </c>
      <c r="E7">
        <f>GETPIVOTDATA("CF_attrition count",$A$3,"Job Role","Manager")</f>
        <v>5</v>
      </c>
    </row>
    <row r="8" spans="1:5" x14ac:dyDescent="0.25">
      <c r="A8" s="7" t="s">
        <v>81</v>
      </c>
      <c r="B8" s="1">
        <v>10</v>
      </c>
      <c r="D8" t="str">
        <f t="shared" si="0"/>
        <v>Manufacturing Director</v>
      </c>
      <c r="E8">
        <f>GETPIVOTDATA("CF_attrition count",$A$3,"Job Role","Manufacturing Director")</f>
        <v>10</v>
      </c>
    </row>
    <row r="9" spans="1:5" x14ac:dyDescent="0.25">
      <c r="A9" s="7" t="s">
        <v>101</v>
      </c>
      <c r="B9" s="1">
        <v>2</v>
      </c>
      <c r="D9" t="str">
        <f t="shared" si="0"/>
        <v>Research Director</v>
      </c>
      <c r="E9">
        <f>GETPIVOTDATA("CF_attrition count",$A$3,"Job Role","Research Director")</f>
        <v>2</v>
      </c>
    </row>
    <row r="10" spans="1:5" x14ac:dyDescent="0.25">
      <c r="A10" s="7" t="s">
        <v>63</v>
      </c>
      <c r="B10" s="1">
        <v>47</v>
      </c>
      <c r="D10" t="str">
        <f t="shared" si="0"/>
        <v>Research Scientist</v>
      </c>
      <c r="E10">
        <f>GETPIVOTDATA("CF_attrition count",$A$3,"Job Role","Research Scientist")</f>
        <v>47</v>
      </c>
    </row>
    <row r="11" spans="1:5" x14ac:dyDescent="0.25">
      <c r="A11" s="7" t="s">
        <v>52</v>
      </c>
      <c r="B11" s="1">
        <v>57</v>
      </c>
      <c r="D11" t="str">
        <f t="shared" si="0"/>
        <v>Sales Executive</v>
      </c>
      <c r="E11">
        <f>GETPIVOTDATA("CF_attrition count",$A$3,"Job Role","Sales Executive")</f>
        <v>57</v>
      </c>
    </row>
    <row r="12" spans="1:5" x14ac:dyDescent="0.25">
      <c r="A12" s="7" t="s">
        <v>99</v>
      </c>
      <c r="B12" s="1">
        <v>33</v>
      </c>
      <c r="D12" t="str">
        <f t="shared" si="0"/>
        <v>Sales Representative</v>
      </c>
      <c r="E12">
        <f>GETPIVOTDATA("CF_attrition count",$A$3,"Job Role","Sales Representative")</f>
        <v>33</v>
      </c>
    </row>
    <row r="13" spans="1:5" x14ac:dyDescent="0.25">
      <c r="A13" s="7" t="s">
        <v>1566</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5F1F-F734-4B9A-91A7-EF13B1AC4A95}">
  <dimension ref="A3:B7"/>
  <sheetViews>
    <sheetView workbookViewId="0">
      <selection activeCell="B4" sqref="B4"/>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161</v>
      </c>
      <c r="B4" s="8">
        <v>5.0632911392405063E-2</v>
      </c>
    </row>
    <row r="5" spans="1:2" x14ac:dyDescent="0.25">
      <c r="A5" s="7" t="s">
        <v>60</v>
      </c>
      <c r="B5" s="8">
        <v>0.56118143459915615</v>
      </c>
    </row>
    <row r="6" spans="1:2" x14ac:dyDescent="0.25">
      <c r="A6" s="7" t="s">
        <v>48</v>
      </c>
      <c r="B6" s="8">
        <v>0.3881856540084388</v>
      </c>
    </row>
    <row r="7" spans="1:2" x14ac:dyDescent="0.25">
      <c r="A7" s="7" t="s">
        <v>1566</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10906-3DE7-41A9-8EBA-A7DD3BB401CA}">
  <dimension ref="A3:B9"/>
  <sheetViews>
    <sheetView workbookViewId="0">
      <selection activeCell="A3" sqref="A3"/>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69</v>
      </c>
      <c r="B4" s="1">
        <v>112</v>
      </c>
    </row>
    <row r="5" spans="1:2" x14ac:dyDescent="0.25">
      <c r="A5" s="7" t="s">
        <v>46</v>
      </c>
      <c r="B5" s="1">
        <v>51</v>
      </c>
    </row>
    <row r="6" spans="1:2" x14ac:dyDescent="0.25">
      <c r="A6" s="7" t="s">
        <v>92</v>
      </c>
      <c r="B6" s="1">
        <v>38</v>
      </c>
    </row>
    <row r="7" spans="1:2" x14ac:dyDescent="0.25">
      <c r="A7" s="7" t="s">
        <v>58</v>
      </c>
      <c r="B7" s="1">
        <v>25</v>
      </c>
    </row>
    <row r="8" spans="1:2" x14ac:dyDescent="0.25">
      <c r="A8" s="7" t="s">
        <v>75</v>
      </c>
      <c r="B8" s="1">
        <v>11</v>
      </c>
    </row>
    <row r="9" spans="1:2" x14ac:dyDescent="0.25">
      <c r="A9" s="7" t="s">
        <v>1566</v>
      </c>
      <c r="B9"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1501-A09C-4BE0-A286-ABF70A0F2A63}">
  <dimension ref="A3:E7"/>
  <sheetViews>
    <sheetView workbookViewId="0">
      <selection activeCell="D3" sqref="D3:E6"/>
    </sheetView>
  </sheetViews>
  <sheetFormatPr defaultRowHeight="15.75" x14ac:dyDescent="0.25"/>
  <cols>
    <col min="1" max="1" width="12.375" bestFit="1" customWidth="1"/>
    <col min="2" max="2" width="16.375" bestFit="1" customWidth="1"/>
    <col min="4" max="4" width="13.125" customWidth="1"/>
    <col min="5" max="5" width="12.125" customWidth="1"/>
  </cols>
  <sheetData>
    <row r="3" spans="1:5" x14ac:dyDescent="0.25">
      <c r="A3" s="6" t="s">
        <v>1565</v>
      </c>
      <c r="B3" t="s">
        <v>1567</v>
      </c>
      <c r="D3" t="s">
        <v>10</v>
      </c>
      <c r="E3" t="s">
        <v>1557</v>
      </c>
    </row>
    <row r="4" spans="1:5" x14ac:dyDescent="0.25">
      <c r="A4" s="7" t="s">
        <v>79</v>
      </c>
      <c r="B4" s="1">
        <v>327</v>
      </c>
      <c r="D4" t="str">
        <f>A4</f>
        <v>Divorced</v>
      </c>
      <c r="E4">
        <f>GETPIVOTDATA("Attrition",$A$3,"Marital Status","Divorced")</f>
        <v>327</v>
      </c>
    </row>
    <row r="5" spans="1:5" x14ac:dyDescent="0.25">
      <c r="A5" s="7" t="s">
        <v>53</v>
      </c>
      <c r="B5" s="1">
        <v>470</v>
      </c>
      <c r="D5" t="str">
        <f t="shared" ref="D5:D6" si="0">A5</f>
        <v>Single</v>
      </c>
      <c r="E5">
        <f>GETPIVOTDATA("Attrition",$A$3,"Marital Status","Married")</f>
        <v>673</v>
      </c>
    </row>
    <row r="6" spans="1:5" x14ac:dyDescent="0.25">
      <c r="A6" s="7" t="s">
        <v>64</v>
      </c>
      <c r="B6" s="1">
        <v>673</v>
      </c>
      <c r="D6" t="str">
        <f t="shared" si="0"/>
        <v>Married</v>
      </c>
      <c r="E6">
        <f>GETPIVOTDATA("Attrition",$A$3,"Marital Status","Single")</f>
        <v>470</v>
      </c>
    </row>
    <row r="7" spans="1:5" x14ac:dyDescent="0.25">
      <c r="A7" s="7" t="s">
        <v>1566</v>
      </c>
      <c r="B7" s="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35" sqref="B3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RowHeight="15.7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CF8CBC-8874-4004-9F56-597D4D68C4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vt:lpstr>
      <vt:lpstr>Gender</vt:lpstr>
      <vt:lpstr>Sheet1</vt:lpstr>
      <vt:lpstr>Education by Attrition</vt:lpstr>
      <vt:lpstr>Attrition by Job</vt:lpstr>
      <vt:lpstr>Department wise Attrition</vt:lpstr>
      <vt:lpstr>Age grp </vt:lpstr>
      <vt:lpstr>Marital Status</vt:lpstr>
      <vt:lpstr>Data</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suchit ambolkar</cp:lastModifiedBy>
  <cp:lastPrinted>2023-01-15T06:19:40Z</cp:lastPrinted>
  <dcterms:created xsi:type="dcterms:W3CDTF">2022-12-29T16:02:46Z</dcterms:created>
  <dcterms:modified xsi:type="dcterms:W3CDTF">2023-01-15T14:49:57Z</dcterms:modified>
</cp:coreProperties>
</file>