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Profitability!$A$3:$AJ$403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7" i="5" l="1"/>
  <c r="R56" i="5"/>
  <c r="R53" i="5"/>
  <c r="R52" i="5"/>
  <c r="R148" i="5"/>
  <c r="R149" i="5"/>
  <c r="R143" i="5"/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I201" i="5"/>
  <c r="AG201" i="5"/>
  <c r="AF201" i="5"/>
  <c r="AC201" i="5"/>
  <c r="AA201" i="5" s="1"/>
  <c r="Y201" i="5"/>
  <c r="W201" i="5"/>
  <c r="V201" i="5"/>
  <c r="R201" i="5"/>
  <c r="A201" i="5"/>
  <c r="AI200" i="5"/>
  <c r="AG200" i="5"/>
  <c r="AF200" i="5"/>
  <c r="AC200" i="5"/>
  <c r="AB200" i="5" s="1"/>
  <c r="Y200" i="5"/>
  <c r="W200" i="5"/>
  <c r="V200" i="5"/>
  <c r="R200" i="5"/>
  <c r="A200" i="5"/>
  <c r="AI199" i="5"/>
  <c r="AG199" i="5"/>
  <c r="AF199" i="5"/>
  <c r="AC199" i="5"/>
  <c r="AB199" i="5" s="1"/>
  <c r="Y199" i="5"/>
  <c r="W199" i="5"/>
  <c r="V199" i="5"/>
  <c r="R199" i="5"/>
  <c r="T199" i="5" s="1"/>
  <c r="A199" i="5"/>
  <c r="AI198" i="5"/>
  <c r="AG198" i="5"/>
  <c r="AF198" i="5"/>
  <c r="AC198" i="5"/>
  <c r="AB198" i="5" s="1"/>
  <c r="Y198" i="5"/>
  <c r="W198" i="5"/>
  <c r="V198" i="5"/>
  <c r="R198" i="5"/>
  <c r="A198" i="5"/>
  <c r="AI197" i="5"/>
  <c r="AG197" i="5"/>
  <c r="AF197" i="5"/>
  <c r="AC197" i="5"/>
  <c r="AA197" i="5" s="1"/>
  <c r="Y197" i="5"/>
  <c r="W197" i="5"/>
  <c r="V197" i="5"/>
  <c r="R197" i="5"/>
  <c r="A197" i="5"/>
  <c r="AI196" i="5"/>
  <c r="AG196" i="5"/>
  <c r="AF196" i="5"/>
  <c r="AC196" i="5"/>
  <c r="AD196" i="5" s="1"/>
  <c r="Y196" i="5"/>
  <c r="W196" i="5"/>
  <c r="V196" i="5"/>
  <c r="R196" i="5"/>
  <c r="U196" i="5" s="1"/>
  <c r="A196" i="5"/>
  <c r="AI195" i="5"/>
  <c r="AG195" i="5"/>
  <c r="AF195" i="5"/>
  <c r="AC195" i="5"/>
  <c r="AA195" i="5" s="1"/>
  <c r="Y195" i="5"/>
  <c r="W195" i="5"/>
  <c r="V195" i="5"/>
  <c r="R195" i="5"/>
  <c r="U195" i="5" s="1"/>
  <c r="A195" i="5"/>
  <c r="AI194" i="5"/>
  <c r="AG194" i="5"/>
  <c r="AF194" i="5"/>
  <c r="AC194" i="5"/>
  <c r="AB194" i="5" s="1"/>
  <c r="Y194" i="5"/>
  <c r="W194" i="5"/>
  <c r="V194" i="5"/>
  <c r="R194" i="5"/>
  <c r="T194" i="5" s="1"/>
  <c r="A194" i="5"/>
  <c r="AI193" i="5"/>
  <c r="AG193" i="5"/>
  <c r="AF193" i="5"/>
  <c r="AC193" i="5"/>
  <c r="AB193" i="5" s="1"/>
  <c r="Y193" i="5"/>
  <c r="W193" i="5"/>
  <c r="V193" i="5"/>
  <c r="R193" i="5"/>
  <c r="A193" i="5"/>
  <c r="AI192" i="5"/>
  <c r="AG192" i="5"/>
  <c r="AF192" i="5"/>
  <c r="AC192" i="5"/>
  <c r="AB192" i="5" s="1"/>
  <c r="Y192" i="5"/>
  <c r="W192" i="5"/>
  <c r="V192" i="5"/>
  <c r="R192" i="5"/>
  <c r="A192" i="5"/>
  <c r="AI181" i="5"/>
  <c r="AG181" i="5"/>
  <c r="AF181" i="5"/>
  <c r="AC181" i="5"/>
  <c r="AA181" i="5" s="1"/>
  <c r="Y181" i="5"/>
  <c r="W181" i="5"/>
  <c r="V181" i="5"/>
  <c r="R181" i="5"/>
  <c r="A181" i="5"/>
  <c r="AI180" i="5"/>
  <c r="AG180" i="5"/>
  <c r="AF180" i="5"/>
  <c r="AC180" i="5"/>
  <c r="AB180" i="5" s="1"/>
  <c r="Y180" i="5"/>
  <c r="W180" i="5"/>
  <c r="V180" i="5"/>
  <c r="R180" i="5"/>
  <c r="U180" i="5" s="1"/>
  <c r="A180" i="5"/>
  <c r="AI179" i="5"/>
  <c r="AG179" i="5"/>
  <c r="AF179" i="5"/>
  <c r="AC179" i="5"/>
  <c r="AB179" i="5" s="1"/>
  <c r="Y179" i="5"/>
  <c r="W179" i="5"/>
  <c r="V179" i="5"/>
  <c r="R179" i="5"/>
  <c r="U179" i="5" s="1"/>
  <c r="A179" i="5"/>
  <c r="AI178" i="5"/>
  <c r="AG178" i="5"/>
  <c r="AF178" i="5"/>
  <c r="AC178" i="5"/>
  <c r="AA178" i="5" s="1"/>
  <c r="Y178" i="5"/>
  <c r="W178" i="5"/>
  <c r="V178" i="5"/>
  <c r="R178" i="5"/>
  <c r="T178" i="5" s="1"/>
  <c r="A178" i="5"/>
  <c r="AI177" i="5"/>
  <c r="AG177" i="5"/>
  <c r="AF177" i="5"/>
  <c r="AC177" i="5"/>
  <c r="AD177" i="5" s="1"/>
  <c r="Y177" i="5"/>
  <c r="W177" i="5"/>
  <c r="V177" i="5"/>
  <c r="R177" i="5"/>
  <c r="A177" i="5"/>
  <c r="AI176" i="5"/>
  <c r="AG176" i="5"/>
  <c r="AF176" i="5"/>
  <c r="AC176" i="5"/>
  <c r="AD176" i="5" s="1"/>
  <c r="Y176" i="5"/>
  <c r="W176" i="5"/>
  <c r="V176" i="5"/>
  <c r="R176" i="5"/>
  <c r="A176" i="5"/>
  <c r="AI175" i="5"/>
  <c r="AG175" i="5"/>
  <c r="AF175" i="5"/>
  <c r="AC175" i="5"/>
  <c r="AD175" i="5" s="1"/>
  <c r="Y175" i="5"/>
  <c r="W175" i="5"/>
  <c r="V175" i="5"/>
  <c r="R175" i="5"/>
  <c r="A175" i="5"/>
  <c r="AI174" i="5"/>
  <c r="AG174" i="5"/>
  <c r="AF174" i="5"/>
  <c r="AC174" i="5"/>
  <c r="AD174" i="5" s="1"/>
  <c r="Y174" i="5"/>
  <c r="W174" i="5"/>
  <c r="V174" i="5"/>
  <c r="R174" i="5"/>
  <c r="A174" i="5"/>
  <c r="AI173" i="5"/>
  <c r="AG173" i="5"/>
  <c r="AF173" i="5"/>
  <c r="AC173" i="5"/>
  <c r="AA173" i="5" s="1"/>
  <c r="Y173" i="5"/>
  <c r="W173" i="5"/>
  <c r="V173" i="5"/>
  <c r="R173" i="5"/>
  <c r="A173" i="5"/>
  <c r="AI172" i="5"/>
  <c r="AG172" i="5"/>
  <c r="AF172" i="5"/>
  <c r="AC172" i="5"/>
  <c r="AB172" i="5" s="1"/>
  <c r="Y172" i="5"/>
  <c r="W172" i="5"/>
  <c r="V172" i="5"/>
  <c r="R172" i="5"/>
  <c r="U172" i="5" s="1"/>
  <c r="AI171" i="5"/>
  <c r="AG171" i="5"/>
  <c r="AF171" i="5"/>
  <c r="AC171" i="5"/>
  <c r="AB171" i="5" s="1"/>
  <c r="Y171" i="5"/>
  <c r="W171" i="5"/>
  <c r="V171" i="5"/>
  <c r="R171" i="5"/>
  <c r="U171" i="5" s="1"/>
  <c r="A171" i="5"/>
  <c r="AI170" i="5"/>
  <c r="AG170" i="5"/>
  <c r="AF170" i="5"/>
  <c r="AC170" i="5"/>
  <c r="AD170" i="5" s="1"/>
  <c r="Y170" i="5"/>
  <c r="W170" i="5"/>
  <c r="V170" i="5"/>
  <c r="R170" i="5"/>
  <c r="T170" i="5" s="1"/>
  <c r="A170" i="5"/>
  <c r="AI169" i="5"/>
  <c r="AG169" i="5"/>
  <c r="AF169" i="5"/>
  <c r="AC169" i="5"/>
  <c r="AD169" i="5" s="1"/>
  <c r="Y169" i="5"/>
  <c r="W169" i="5"/>
  <c r="V169" i="5"/>
  <c r="R169" i="5"/>
  <c r="A169" i="5"/>
  <c r="AI168" i="5"/>
  <c r="AG168" i="5"/>
  <c r="AF168" i="5"/>
  <c r="AC168" i="5"/>
  <c r="AD168" i="5" s="1"/>
  <c r="Y168" i="5"/>
  <c r="W168" i="5"/>
  <c r="V168" i="5"/>
  <c r="R168" i="5"/>
  <c r="A168" i="5"/>
  <c r="AI167" i="5"/>
  <c r="AG167" i="5"/>
  <c r="AF167" i="5"/>
  <c r="AC167" i="5"/>
  <c r="AD167" i="5" s="1"/>
  <c r="Y167" i="5"/>
  <c r="W167" i="5"/>
  <c r="V167" i="5"/>
  <c r="R167" i="5"/>
  <c r="A167" i="5"/>
  <c r="AI166" i="5"/>
  <c r="AG166" i="5"/>
  <c r="AF166" i="5"/>
  <c r="AC166" i="5"/>
  <c r="AD166" i="5" s="1"/>
  <c r="Y166" i="5"/>
  <c r="W166" i="5"/>
  <c r="V166" i="5"/>
  <c r="R166" i="5"/>
  <c r="A166" i="5"/>
  <c r="A151" i="5"/>
  <c r="A152" i="5"/>
  <c r="A153" i="5"/>
  <c r="A154" i="5"/>
  <c r="A155" i="5"/>
  <c r="A157" i="5"/>
  <c r="AI157" i="5"/>
  <c r="AG157" i="5"/>
  <c r="AF157" i="5"/>
  <c r="AC157" i="5"/>
  <c r="AA157" i="5" s="1"/>
  <c r="Y157" i="5"/>
  <c r="W157" i="5"/>
  <c r="V157" i="5"/>
  <c r="R157" i="5"/>
  <c r="AI156" i="5"/>
  <c r="AG156" i="5"/>
  <c r="AF156" i="5"/>
  <c r="AC156" i="5"/>
  <c r="AB156" i="5" s="1"/>
  <c r="Y156" i="5"/>
  <c r="W156" i="5"/>
  <c r="V156" i="5"/>
  <c r="R156" i="5"/>
  <c r="AI155" i="5"/>
  <c r="AG155" i="5"/>
  <c r="AF155" i="5"/>
  <c r="AC155" i="5"/>
  <c r="AA155" i="5" s="1"/>
  <c r="Y155" i="5"/>
  <c r="W155" i="5"/>
  <c r="V155" i="5"/>
  <c r="R155" i="5"/>
  <c r="T155" i="5" s="1"/>
  <c r="AI153" i="5"/>
  <c r="AG153" i="5"/>
  <c r="AF153" i="5"/>
  <c r="AC153" i="5"/>
  <c r="AB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A145" i="5" s="1"/>
  <c r="AF145" i="5"/>
  <c r="AG145" i="5"/>
  <c r="AI145" i="5"/>
  <c r="A34" i="5"/>
  <c r="A35" i="5"/>
  <c r="A36" i="5"/>
  <c r="A38" i="5"/>
  <c r="A46" i="5"/>
  <c r="A19" i="5"/>
  <c r="A20" i="5"/>
  <c r="A21" i="5"/>
  <c r="A23" i="5"/>
  <c r="AI20" i="5"/>
  <c r="AG20" i="5"/>
  <c r="AF20" i="5"/>
  <c r="AC20" i="5"/>
  <c r="AA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I44" i="5"/>
  <c r="AG44" i="5"/>
  <c r="AF44" i="5"/>
  <c r="AC44" i="5"/>
  <c r="AA44" i="5" s="1"/>
  <c r="Y44" i="5"/>
  <c r="W44" i="5"/>
  <c r="V44" i="5"/>
  <c r="R44" i="5"/>
  <c r="AI33" i="5"/>
  <c r="AG33" i="5"/>
  <c r="AF33" i="5"/>
  <c r="AC33" i="5"/>
  <c r="AB33" i="5" s="1"/>
  <c r="Y33" i="5"/>
  <c r="W33" i="5"/>
  <c r="V33" i="5"/>
  <c r="R33" i="5"/>
  <c r="T33" i="5" s="1"/>
  <c r="AI32" i="5"/>
  <c r="AG32" i="5"/>
  <c r="AF32" i="5"/>
  <c r="AC32" i="5"/>
  <c r="AD32" i="5" s="1"/>
  <c r="Y32" i="5"/>
  <c r="W32" i="5"/>
  <c r="V32" i="5"/>
  <c r="R32" i="5"/>
  <c r="T32" i="5" s="1"/>
  <c r="AJ32" i="5" s="1"/>
  <c r="AI31" i="5"/>
  <c r="AG31" i="5"/>
  <c r="AF31" i="5"/>
  <c r="AC31" i="5"/>
  <c r="AD31" i="5" s="1"/>
  <c r="Y31" i="5"/>
  <c r="W31" i="5"/>
  <c r="V31" i="5"/>
  <c r="R31" i="5"/>
  <c r="U31" i="5" s="1"/>
  <c r="AD201" i="5" l="1"/>
  <c r="AA196" i="5"/>
  <c r="AB174" i="5"/>
  <c r="AD193" i="5"/>
  <c r="AB175" i="5"/>
  <c r="AE194" i="5"/>
  <c r="T192" i="5"/>
  <c r="AE192" i="5" s="1"/>
  <c r="U192" i="5"/>
  <c r="U178" i="5"/>
  <c r="AB173" i="5"/>
  <c r="T196" i="5"/>
  <c r="AJ196" i="5" s="1"/>
  <c r="AD197" i="5"/>
  <c r="Z199" i="5"/>
  <c r="AB167" i="5"/>
  <c r="AB178" i="5"/>
  <c r="AA198" i="5"/>
  <c r="AD198" i="5"/>
  <c r="AD192" i="5"/>
  <c r="T193" i="5"/>
  <c r="Z193" i="5" s="1"/>
  <c r="AB197" i="5"/>
  <c r="T198" i="5"/>
  <c r="Z198" i="5" s="1"/>
  <c r="U199" i="5"/>
  <c r="AA176" i="5"/>
  <c r="U193" i="5"/>
  <c r="U198" i="5"/>
  <c r="AB201" i="5"/>
  <c r="AB181" i="5"/>
  <c r="AJ194" i="5"/>
  <c r="AB195" i="5"/>
  <c r="T200" i="5"/>
  <c r="AE200" i="5" s="1"/>
  <c r="AA169" i="5"/>
  <c r="AA192" i="5"/>
  <c r="AD195" i="5"/>
  <c r="AJ199" i="5"/>
  <c r="AD199" i="5"/>
  <c r="U194" i="5"/>
  <c r="AD194" i="5"/>
  <c r="T195" i="5"/>
  <c r="AJ195" i="5" s="1"/>
  <c r="AE199" i="5"/>
  <c r="U200" i="5"/>
  <c r="AD200" i="5"/>
  <c r="T201" i="5"/>
  <c r="AE201" i="5" s="1"/>
  <c r="U201" i="5"/>
  <c r="AB196" i="5"/>
  <c r="AA193" i="5"/>
  <c r="Z194" i="5"/>
  <c r="T197" i="5"/>
  <c r="Z197" i="5" s="1"/>
  <c r="AA199" i="5"/>
  <c r="AA194" i="5"/>
  <c r="U197" i="5"/>
  <c r="AA200" i="5"/>
  <c r="T179" i="5"/>
  <c r="Z179" i="5" s="1"/>
  <c r="AB168" i="5"/>
  <c r="AA177" i="5"/>
  <c r="AA174" i="5"/>
  <c r="AB177" i="5"/>
  <c r="AB166" i="5"/>
  <c r="AD179" i="5"/>
  <c r="AA168" i="5"/>
  <c r="AD171" i="5"/>
  <c r="AD153" i="5"/>
  <c r="U170" i="5"/>
  <c r="AB169" i="5"/>
  <c r="AB176" i="5"/>
  <c r="AA167" i="5"/>
  <c r="T172" i="5"/>
  <c r="AE172" i="5" s="1"/>
  <c r="AD178" i="5"/>
  <c r="AA170" i="5"/>
  <c r="AB170" i="5"/>
  <c r="T171" i="5"/>
  <c r="Z171" i="5" s="1"/>
  <c r="AA175" i="5"/>
  <c r="T180" i="5"/>
  <c r="AE180" i="5" s="1"/>
  <c r="AD155" i="5"/>
  <c r="AA166" i="5"/>
  <c r="AE178" i="5"/>
  <c r="Z178" i="5"/>
  <c r="AJ170" i="5"/>
  <c r="AE170" i="5"/>
  <c r="Z170" i="5"/>
  <c r="AD173" i="5"/>
  <c r="T174" i="5"/>
  <c r="AJ174" i="5" s="1"/>
  <c r="U166" i="5"/>
  <c r="T167" i="5"/>
  <c r="AE167" i="5" s="1"/>
  <c r="U174" i="5"/>
  <c r="T175" i="5"/>
  <c r="T173" i="5"/>
  <c r="Z173" i="5" s="1"/>
  <c r="U167" i="5"/>
  <c r="T168" i="5"/>
  <c r="U175" i="5"/>
  <c r="T176" i="5"/>
  <c r="AJ178" i="5"/>
  <c r="AD172" i="5"/>
  <c r="AD180" i="5"/>
  <c r="U173" i="5"/>
  <c r="U181" i="5"/>
  <c r="U168" i="5"/>
  <c r="T169" i="5"/>
  <c r="Z169" i="5" s="1"/>
  <c r="AA171" i="5"/>
  <c r="U176" i="5"/>
  <c r="T177" i="5"/>
  <c r="Z177" i="5" s="1"/>
  <c r="AA179" i="5"/>
  <c r="T181" i="5"/>
  <c r="AE181" i="5" s="1"/>
  <c r="T166" i="5"/>
  <c r="AJ166" i="5" s="1"/>
  <c r="AD181" i="5"/>
  <c r="U169" i="5"/>
  <c r="AA172" i="5"/>
  <c r="U177" i="5"/>
  <c r="AA180" i="5"/>
  <c r="AE155" i="5"/>
  <c r="AA153" i="5"/>
  <c r="U155" i="5"/>
  <c r="AB157" i="5"/>
  <c r="AB155" i="5"/>
  <c r="T156" i="5"/>
  <c r="AJ156" i="5" s="1"/>
  <c r="U156" i="5"/>
  <c r="AD156" i="5"/>
  <c r="T157" i="5"/>
  <c r="AE157" i="5" s="1"/>
  <c r="U157" i="5"/>
  <c r="AD157" i="5"/>
  <c r="Z155" i="5"/>
  <c r="T153" i="5"/>
  <c r="AJ153" i="5" s="1"/>
  <c r="AJ155" i="5"/>
  <c r="AA156" i="5"/>
  <c r="AJ145" i="5"/>
  <c r="Z145" i="5"/>
  <c r="U145" i="5"/>
  <c r="AE145" i="5"/>
  <c r="AD145" i="5"/>
  <c r="AB145" i="5"/>
  <c r="AB44" i="5"/>
  <c r="AB31" i="5"/>
  <c r="AA33" i="5"/>
  <c r="AB20" i="5"/>
  <c r="U20" i="5"/>
  <c r="T20" i="5"/>
  <c r="AJ20" i="5" s="1"/>
  <c r="AD20" i="5"/>
  <c r="AB32" i="5"/>
  <c r="AA32" i="5"/>
  <c r="AE33" i="5"/>
  <c r="AJ33" i="5"/>
  <c r="Z33" i="5"/>
  <c r="U32" i="5"/>
  <c r="U33" i="5"/>
  <c r="T44" i="5"/>
  <c r="Z44" i="5" s="1"/>
  <c r="U44" i="5"/>
  <c r="AD44" i="5"/>
  <c r="AE32" i="5"/>
  <c r="AD33" i="5"/>
  <c r="AA31" i="5"/>
  <c r="Z32" i="5"/>
  <c r="T31" i="5"/>
  <c r="Z31" i="5" s="1"/>
  <c r="AI107" i="5"/>
  <c r="AG107" i="5"/>
  <c r="AF107" i="5"/>
  <c r="AC107" i="5"/>
  <c r="AA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A89" i="5" s="1"/>
  <c r="AF89" i="5"/>
  <c r="AG89" i="5"/>
  <c r="AI89" i="5"/>
  <c r="A88" i="5"/>
  <c r="A90" i="5"/>
  <c r="A92" i="5"/>
  <c r="A106" i="5"/>
  <c r="A108" i="5"/>
  <c r="A110" i="5"/>
  <c r="AI92" i="5"/>
  <c r="AG92" i="5"/>
  <c r="AF92" i="5"/>
  <c r="AC92" i="5"/>
  <c r="AA92" i="5" s="1"/>
  <c r="Y92" i="5"/>
  <c r="W92" i="5"/>
  <c r="V92" i="5"/>
  <c r="R92" i="5"/>
  <c r="AI91" i="5"/>
  <c r="AG91" i="5"/>
  <c r="AF91" i="5"/>
  <c r="AC91" i="5"/>
  <c r="AB91" i="5" s="1"/>
  <c r="Y91" i="5"/>
  <c r="W91" i="5"/>
  <c r="V91" i="5"/>
  <c r="R91" i="5"/>
  <c r="U91" i="5" s="1"/>
  <c r="AI90" i="5"/>
  <c r="AG90" i="5"/>
  <c r="AF90" i="5"/>
  <c r="AC90" i="5"/>
  <c r="AB90" i="5" s="1"/>
  <c r="Y90" i="5"/>
  <c r="W90" i="5"/>
  <c r="V90" i="5"/>
  <c r="R90" i="5"/>
  <c r="U90" i="5" s="1"/>
  <c r="AI88" i="5"/>
  <c r="AG88" i="5"/>
  <c r="AF88" i="5"/>
  <c r="AC88" i="5"/>
  <c r="AB88" i="5" s="1"/>
  <c r="Y88" i="5"/>
  <c r="W88" i="5"/>
  <c r="V88" i="5"/>
  <c r="R88" i="5"/>
  <c r="U88" i="5" s="1"/>
  <c r="AI100" i="5"/>
  <c r="AG100" i="5"/>
  <c r="AF100" i="5"/>
  <c r="AC100" i="5"/>
  <c r="AB100" i="5" s="1"/>
  <c r="Y100" i="5"/>
  <c r="W100" i="5"/>
  <c r="V100" i="5"/>
  <c r="R100" i="5"/>
  <c r="U100" i="5" s="1"/>
  <c r="A100" i="5"/>
  <c r="AI99" i="5"/>
  <c r="AG99" i="5"/>
  <c r="AF99" i="5"/>
  <c r="AC99" i="5"/>
  <c r="AB99" i="5" s="1"/>
  <c r="Y99" i="5"/>
  <c r="W99" i="5"/>
  <c r="V99" i="5"/>
  <c r="R99" i="5"/>
  <c r="U99" i="5" s="1"/>
  <c r="A99" i="5"/>
  <c r="AI98" i="5"/>
  <c r="AG98" i="5"/>
  <c r="AF98" i="5"/>
  <c r="AC98" i="5"/>
  <c r="AD98" i="5" s="1"/>
  <c r="Y98" i="5"/>
  <c r="W98" i="5"/>
  <c r="V98" i="5"/>
  <c r="R98" i="5"/>
  <c r="A98" i="5"/>
  <c r="AI97" i="5"/>
  <c r="AG97" i="5"/>
  <c r="AF97" i="5"/>
  <c r="AC97" i="5"/>
  <c r="AD97" i="5" s="1"/>
  <c r="Y97" i="5"/>
  <c r="W97" i="5"/>
  <c r="V97" i="5"/>
  <c r="R97" i="5"/>
  <c r="A97" i="5"/>
  <c r="AI96" i="5"/>
  <c r="AG96" i="5"/>
  <c r="AF96" i="5"/>
  <c r="AC96" i="5"/>
  <c r="AA96" i="5" s="1"/>
  <c r="Y96" i="5"/>
  <c r="W96" i="5"/>
  <c r="V96" i="5"/>
  <c r="R96" i="5"/>
  <c r="A96" i="5"/>
  <c r="AI95" i="5"/>
  <c r="AG95" i="5"/>
  <c r="AF95" i="5"/>
  <c r="AC95" i="5"/>
  <c r="AB95" i="5" s="1"/>
  <c r="Y95" i="5"/>
  <c r="W95" i="5"/>
  <c r="V95" i="5"/>
  <c r="R95" i="5"/>
  <c r="U95" i="5" s="1"/>
  <c r="A95" i="5"/>
  <c r="AI94" i="5"/>
  <c r="AG94" i="5"/>
  <c r="AF94" i="5"/>
  <c r="AC94" i="5"/>
  <c r="AB94" i="5" s="1"/>
  <c r="Y94" i="5"/>
  <c r="W94" i="5"/>
  <c r="V94" i="5"/>
  <c r="R94" i="5"/>
  <c r="T94" i="5" s="1"/>
  <c r="A94" i="5"/>
  <c r="AI93" i="5"/>
  <c r="AG93" i="5"/>
  <c r="AF93" i="5"/>
  <c r="AC93" i="5"/>
  <c r="AB93" i="5" s="1"/>
  <c r="Y93" i="5"/>
  <c r="W93" i="5"/>
  <c r="V93" i="5"/>
  <c r="R93" i="5"/>
  <c r="A93" i="5"/>
  <c r="AI102" i="5"/>
  <c r="AG102" i="5"/>
  <c r="AF102" i="5"/>
  <c r="AC102" i="5"/>
  <c r="AB102" i="5" s="1"/>
  <c r="Y102" i="5"/>
  <c r="W102" i="5"/>
  <c r="V102" i="5"/>
  <c r="R102" i="5"/>
  <c r="U102" i="5" s="1"/>
  <c r="A102" i="5"/>
  <c r="AI101" i="5"/>
  <c r="AG101" i="5"/>
  <c r="AF101" i="5"/>
  <c r="AC101" i="5"/>
  <c r="AD101" i="5" s="1"/>
  <c r="Y101" i="5"/>
  <c r="W101" i="5"/>
  <c r="V101" i="5"/>
  <c r="R101" i="5"/>
  <c r="U101" i="5" s="1"/>
  <c r="A101" i="5"/>
  <c r="AI87" i="5"/>
  <c r="AG87" i="5"/>
  <c r="AF87" i="5"/>
  <c r="AC87" i="5"/>
  <c r="AD87" i="5" s="1"/>
  <c r="Y87" i="5"/>
  <c r="W87" i="5"/>
  <c r="V87" i="5"/>
  <c r="R87" i="5"/>
  <c r="A87" i="5"/>
  <c r="AI86" i="5"/>
  <c r="AG86" i="5"/>
  <c r="AF86" i="5"/>
  <c r="AC86" i="5"/>
  <c r="AD86" i="5" s="1"/>
  <c r="Y86" i="5"/>
  <c r="W86" i="5"/>
  <c r="V86" i="5"/>
  <c r="R86" i="5"/>
  <c r="A86" i="5"/>
  <c r="AI85" i="5"/>
  <c r="AG85" i="5"/>
  <c r="AF85" i="5"/>
  <c r="AC85" i="5"/>
  <c r="AA85" i="5" s="1"/>
  <c r="Y85" i="5"/>
  <c r="W85" i="5"/>
  <c r="V85" i="5"/>
  <c r="R85" i="5"/>
  <c r="A85" i="5"/>
  <c r="AI110" i="5"/>
  <c r="AG110" i="5"/>
  <c r="AF110" i="5"/>
  <c r="AC110" i="5"/>
  <c r="AA110" i="5" s="1"/>
  <c r="Y110" i="5"/>
  <c r="W110" i="5"/>
  <c r="V110" i="5"/>
  <c r="R110" i="5"/>
  <c r="AI109" i="5"/>
  <c r="AG109" i="5"/>
  <c r="AF109" i="5"/>
  <c r="AC109" i="5"/>
  <c r="AB109" i="5" s="1"/>
  <c r="Y109" i="5"/>
  <c r="W109" i="5"/>
  <c r="V109" i="5"/>
  <c r="R109" i="5"/>
  <c r="U109" i="5" s="1"/>
  <c r="AI108" i="5"/>
  <c r="AG108" i="5"/>
  <c r="AF108" i="5"/>
  <c r="AC108" i="5"/>
  <c r="AB108" i="5" s="1"/>
  <c r="Y108" i="5"/>
  <c r="W108" i="5"/>
  <c r="V108" i="5"/>
  <c r="R108" i="5"/>
  <c r="U108" i="5" s="1"/>
  <c r="AI106" i="5"/>
  <c r="AG106" i="5"/>
  <c r="AF106" i="5"/>
  <c r="AC106" i="5"/>
  <c r="AD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I38" i="5"/>
  <c r="AG38" i="5"/>
  <c r="AF38" i="5"/>
  <c r="AC38" i="5"/>
  <c r="AA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A36" i="5" s="1"/>
  <c r="Y36" i="5"/>
  <c r="W36" i="5"/>
  <c r="V36" i="5"/>
  <c r="R36" i="5"/>
  <c r="AI34" i="5"/>
  <c r="AG34" i="5"/>
  <c r="AF34" i="5"/>
  <c r="AC34" i="5"/>
  <c r="AA34" i="5" s="1"/>
  <c r="Y34" i="5"/>
  <c r="W34" i="5"/>
  <c r="V34" i="5"/>
  <c r="R34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I43" i="5"/>
  <c r="AG43" i="5"/>
  <c r="AF43" i="5"/>
  <c r="AC43" i="5"/>
  <c r="AD43" i="5" s="1"/>
  <c r="Y43" i="5"/>
  <c r="W43" i="5"/>
  <c r="V43" i="5"/>
  <c r="R43" i="5"/>
  <c r="AI42" i="5"/>
  <c r="AG42" i="5"/>
  <c r="AF42" i="5"/>
  <c r="AC42" i="5"/>
  <c r="AA42" i="5" s="1"/>
  <c r="Y42" i="5"/>
  <c r="W42" i="5"/>
  <c r="V42" i="5"/>
  <c r="R42" i="5"/>
  <c r="AI41" i="5"/>
  <c r="AG41" i="5"/>
  <c r="AF41" i="5"/>
  <c r="AC41" i="5"/>
  <c r="AB41" i="5" s="1"/>
  <c r="Y41" i="5"/>
  <c r="W41" i="5"/>
  <c r="V41" i="5"/>
  <c r="R41" i="5"/>
  <c r="U41" i="5" s="1"/>
  <c r="AI40" i="5"/>
  <c r="AG40" i="5"/>
  <c r="AF40" i="5"/>
  <c r="AC40" i="5"/>
  <c r="AA40" i="5" s="1"/>
  <c r="Y40" i="5"/>
  <c r="W40" i="5"/>
  <c r="V40" i="5"/>
  <c r="R40" i="5"/>
  <c r="T40" i="5" s="1"/>
  <c r="AI39" i="5"/>
  <c r="AG39" i="5"/>
  <c r="AF39" i="5"/>
  <c r="AC39" i="5"/>
  <c r="AD39" i="5" s="1"/>
  <c r="Y39" i="5"/>
  <c r="W39" i="5"/>
  <c r="V39" i="5"/>
  <c r="R39" i="5"/>
  <c r="T39" i="5" s="1"/>
  <c r="A208" i="5"/>
  <c r="R208" i="5"/>
  <c r="T208" i="5" s="1"/>
  <c r="AJ208" i="5" s="1"/>
  <c r="V208" i="5"/>
  <c r="W208" i="5"/>
  <c r="Y208" i="5"/>
  <c r="AC208" i="5"/>
  <c r="AB208" i="5" s="1"/>
  <c r="AF208" i="5"/>
  <c r="AG208" i="5"/>
  <c r="AI208" i="5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I142" i="5"/>
  <c r="AG142" i="5"/>
  <c r="AF142" i="5"/>
  <c r="AC142" i="5"/>
  <c r="AA142" i="5" s="1"/>
  <c r="Y142" i="5"/>
  <c r="W142" i="5"/>
  <c r="V142" i="5"/>
  <c r="R142" i="5"/>
  <c r="U142" i="5" s="1"/>
  <c r="AI141" i="5"/>
  <c r="AG141" i="5"/>
  <c r="AF141" i="5"/>
  <c r="AC141" i="5"/>
  <c r="AB141" i="5" s="1"/>
  <c r="Y141" i="5"/>
  <c r="W141" i="5"/>
  <c r="V141" i="5"/>
  <c r="R141" i="5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A139" i="5" s="1"/>
  <c r="Y139" i="5"/>
  <c r="W139" i="5"/>
  <c r="V139" i="5"/>
  <c r="R139" i="5"/>
  <c r="U139" i="5" s="1"/>
  <c r="AI135" i="5"/>
  <c r="AG135" i="5"/>
  <c r="AF135" i="5"/>
  <c r="AC135" i="5"/>
  <c r="AD135" i="5" s="1"/>
  <c r="Y135" i="5"/>
  <c r="W135" i="5"/>
  <c r="V135" i="5"/>
  <c r="R135" i="5"/>
  <c r="AI134" i="5"/>
  <c r="AG134" i="5"/>
  <c r="AF134" i="5"/>
  <c r="AC134" i="5"/>
  <c r="AD134" i="5" s="1"/>
  <c r="Y134" i="5"/>
  <c r="W134" i="5"/>
  <c r="V134" i="5"/>
  <c r="R134" i="5"/>
  <c r="AI138" i="5"/>
  <c r="AG138" i="5"/>
  <c r="AF138" i="5"/>
  <c r="AC138" i="5"/>
  <c r="AD138" i="5" s="1"/>
  <c r="Y138" i="5"/>
  <c r="W138" i="5"/>
  <c r="V138" i="5"/>
  <c r="R138" i="5"/>
  <c r="T138" i="5" s="1"/>
  <c r="AI137" i="5"/>
  <c r="AG137" i="5"/>
  <c r="AF137" i="5"/>
  <c r="AC137" i="5"/>
  <c r="AD137" i="5" s="1"/>
  <c r="Y137" i="5"/>
  <c r="W137" i="5"/>
  <c r="V137" i="5"/>
  <c r="R137" i="5"/>
  <c r="U137" i="5" s="1"/>
  <c r="AI136" i="5"/>
  <c r="AG136" i="5"/>
  <c r="AF136" i="5"/>
  <c r="AC136" i="5"/>
  <c r="AA136" i="5" s="1"/>
  <c r="Y136" i="5"/>
  <c r="W136" i="5"/>
  <c r="V136" i="5"/>
  <c r="R136" i="5"/>
  <c r="T136" i="5" s="1"/>
  <c r="AI133" i="5"/>
  <c r="AG133" i="5"/>
  <c r="AF133" i="5"/>
  <c r="AC133" i="5"/>
  <c r="AB133" i="5" s="1"/>
  <c r="Y133" i="5"/>
  <c r="W133" i="5"/>
  <c r="V133" i="5"/>
  <c r="R133" i="5"/>
  <c r="U133" i="5" s="1"/>
  <c r="AI132" i="5"/>
  <c r="AG132" i="5"/>
  <c r="AF132" i="5"/>
  <c r="AC132" i="5"/>
  <c r="AB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I73" i="5"/>
  <c r="AG73" i="5"/>
  <c r="AF73" i="5"/>
  <c r="AC73" i="5"/>
  <c r="AD73" i="5" s="1"/>
  <c r="Y73" i="5"/>
  <c r="W73" i="5"/>
  <c r="V73" i="5"/>
  <c r="R73" i="5"/>
  <c r="T73" i="5" s="1"/>
  <c r="AI67" i="5"/>
  <c r="AG67" i="5"/>
  <c r="AF67" i="5"/>
  <c r="AC67" i="5"/>
  <c r="AD67" i="5" s="1"/>
  <c r="Y67" i="5"/>
  <c r="W67" i="5"/>
  <c r="V67" i="5"/>
  <c r="R67" i="5"/>
  <c r="AI66" i="5"/>
  <c r="AG66" i="5"/>
  <c r="AF66" i="5"/>
  <c r="AC66" i="5"/>
  <c r="AA66" i="5" s="1"/>
  <c r="Y66" i="5"/>
  <c r="W66" i="5"/>
  <c r="V66" i="5"/>
  <c r="R66" i="5"/>
  <c r="AI64" i="5"/>
  <c r="AG64" i="5"/>
  <c r="AF64" i="5"/>
  <c r="AC64" i="5"/>
  <c r="AB64" i="5" s="1"/>
  <c r="Y64" i="5"/>
  <c r="W64" i="5"/>
  <c r="V64" i="5"/>
  <c r="R64" i="5"/>
  <c r="U64" i="5" s="1"/>
  <c r="AI72" i="5"/>
  <c r="AG72" i="5"/>
  <c r="AF72" i="5"/>
  <c r="AC72" i="5"/>
  <c r="AB72" i="5" s="1"/>
  <c r="Y72" i="5"/>
  <c r="W72" i="5"/>
  <c r="V72" i="5"/>
  <c r="R72" i="5"/>
  <c r="U72" i="5" s="1"/>
  <c r="AI63" i="5"/>
  <c r="AG63" i="5"/>
  <c r="AF63" i="5"/>
  <c r="AC63" i="5"/>
  <c r="AB63" i="5" s="1"/>
  <c r="Y63" i="5"/>
  <c r="W63" i="5"/>
  <c r="V63" i="5"/>
  <c r="R63" i="5"/>
  <c r="T63" i="5" s="1"/>
  <c r="AI65" i="5"/>
  <c r="AG65" i="5"/>
  <c r="AF65" i="5"/>
  <c r="AC65" i="5"/>
  <c r="AB65" i="5" s="1"/>
  <c r="Y65" i="5"/>
  <c r="W65" i="5"/>
  <c r="V65" i="5"/>
  <c r="R65" i="5"/>
  <c r="U65" i="5" s="1"/>
  <c r="AI71" i="5"/>
  <c r="AG71" i="5"/>
  <c r="AF71" i="5"/>
  <c r="AC71" i="5"/>
  <c r="AB71" i="5" s="1"/>
  <c r="Y71" i="5"/>
  <c r="W71" i="5"/>
  <c r="V71" i="5"/>
  <c r="R71" i="5"/>
  <c r="U71" i="5" s="1"/>
  <c r="AI70" i="5"/>
  <c r="AG70" i="5"/>
  <c r="AF70" i="5"/>
  <c r="AC70" i="5"/>
  <c r="AB70" i="5" s="1"/>
  <c r="Y70" i="5"/>
  <c r="W70" i="5"/>
  <c r="V70" i="5"/>
  <c r="R70" i="5"/>
  <c r="T70" i="5" s="1"/>
  <c r="AI69" i="5"/>
  <c r="AG69" i="5"/>
  <c r="AF69" i="5"/>
  <c r="AC69" i="5"/>
  <c r="AA69" i="5" s="1"/>
  <c r="Y69" i="5"/>
  <c r="W69" i="5"/>
  <c r="V69" i="5"/>
  <c r="R69" i="5"/>
  <c r="AI68" i="5"/>
  <c r="AG68" i="5"/>
  <c r="AF68" i="5"/>
  <c r="AC68" i="5"/>
  <c r="AD68" i="5" s="1"/>
  <c r="Y68" i="5"/>
  <c r="W68" i="5"/>
  <c r="V68" i="5"/>
  <c r="R68" i="5"/>
  <c r="AI62" i="5"/>
  <c r="AG62" i="5"/>
  <c r="AF62" i="5"/>
  <c r="AC62" i="5"/>
  <c r="AB62" i="5" s="1"/>
  <c r="Y62" i="5"/>
  <c r="W62" i="5"/>
  <c r="V62" i="5"/>
  <c r="R62" i="5"/>
  <c r="AI61" i="5"/>
  <c r="AG61" i="5"/>
  <c r="AF61" i="5"/>
  <c r="AC61" i="5"/>
  <c r="AB61" i="5" s="1"/>
  <c r="Y61" i="5"/>
  <c r="W61" i="5"/>
  <c r="V61" i="5"/>
  <c r="R61" i="5"/>
  <c r="U61" i="5" s="1"/>
  <c r="AI60" i="5"/>
  <c r="AG60" i="5"/>
  <c r="AF60" i="5"/>
  <c r="AC60" i="5"/>
  <c r="AB60" i="5" s="1"/>
  <c r="Y60" i="5"/>
  <c r="W60" i="5"/>
  <c r="V60" i="5"/>
  <c r="R60" i="5"/>
  <c r="R130" i="5"/>
  <c r="U130" i="5" s="1"/>
  <c r="V130" i="5"/>
  <c r="W130" i="5"/>
  <c r="Y130" i="5"/>
  <c r="AC130" i="5"/>
  <c r="AD130" i="5" s="1"/>
  <c r="AF130" i="5"/>
  <c r="AG130" i="5"/>
  <c r="AI130" i="5"/>
  <c r="AI131" i="5"/>
  <c r="AG131" i="5"/>
  <c r="AF131" i="5"/>
  <c r="AC131" i="5"/>
  <c r="AD131" i="5" s="1"/>
  <c r="Y131" i="5"/>
  <c r="W131" i="5"/>
  <c r="V131" i="5"/>
  <c r="R131" i="5"/>
  <c r="T131" i="5" s="1"/>
  <c r="R51" i="5"/>
  <c r="R49" i="5"/>
  <c r="R58" i="5"/>
  <c r="R50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A186" i="5" s="1"/>
  <c r="AF186" i="5"/>
  <c r="AG186" i="5"/>
  <c r="AI186" i="5"/>
  <c r="AI191" i="5"/>
  <c r="AG191" i="5"/>
  <c r="AF191" i="5"/>
  <c r="AC191" i="5"/>
  <c r="AD191" i="5" s="1"/>
  <c r="Y191" i="5"/>
  <c r="W191" i="5"/>
  <c r="V191" i="5"/>
  <c r="V188" i="5"/>
  <c r="W188" i="5"/>
  <c r="Y188" i="5"/>
  <c r="AC188" i="5"/>
  <c r="AB188" i="5" s="1"/>
  <c r="AF188" i="5"/>
  <c r="AG188" i="5"/>
  <c r="AI188" i="5"/>
  <c r="V189" i="5"/>
  <c r="W189" i="5"/>
  <c r="Y189" i="5"/>
  <c r="AC189" i="5"/>
  <c r="AA189" i="5" s="1"/>
  <c r="AF189" i="5"/>
  <c r="AG189" i="5"/>
  <c r="AI189" i="5"/>
  <c r="AE174" i="5" l="1"/>
  <c r="AE196" i="5"/>
  <c r="AE193" i="5"/>
  <c r="Z192" i="5"/>
  <c r="AE195" i="5"/>
  <c r="Z196" i="5"/>
  <c r="AJ192" i="5"/>
  <c r="AJ179" i="5"/>
  <c r="Z201" i="5"/>
  <c r="AE198" i="5"/>
  <c r="Z200" i="5"/>
  <c r="AJ198" i="5"/>
  <c r="AJ201" i="5"/>
  <c r="AJ172" i="5"/>
  <c r="Z195" i="5"/>
  <c r="AJ200" i="5"/>
  <c r="AJ197" i="5"/>
  <c r="AJ193" i="5"/>
  <c r="AE197" i="5"/>
  <c r="Z172" i="5"/>
  <c r="AE179" i="5"/>
  <c r="AJ180" i="5"/>
  <c r="Z181" i="5"/>
  <c r="Z180" i="5"/>
  <c r="AJ177" i="5"/>
  <c r="AE177" i="5"/>
  <c r="AE171" i="5"/>
  <c r="AE173" i="5"/>
  <c r="AJ171" i="5"/>
  <c r="Z157" i="5"/>
  <c r="AJ173" i="5"/>
  <c r="Z176" i="5"/>
  <c r="AJ176" i="5"/>
  <c r="Z175" i="5"/>
  <c r="AJ175" i="5"/>
  <c r="AJ181" i="5"/>
  <c r="AE176" i="5"/>
  <c r="Z168" i="5"/>
  <c r="AJ168" i="5"/>
  <c r="AE169" i="5"/>
  <c r="AJ169" i="5"/>
  <c r="AE175" i="5"/>
  <c r="AE166" i="5"/>
  <c r="AJ167" i="5"/>
  <c r="Z167" i="5"/>
  <c r="AE168" i="5"/>
  <c r="Z166" i="5"/>
  <c r="Z174" i="5"/>
  <c r="Z156" i="5"/>
  <c r="AE156" i="5"/>
  <c r="Z153" i="5"/>
  <c r="AJ157" i="5"/>
  <c r="AE153" i="5"/>
  <c r="Z20" i="5"/>
  <c r="AE20" i="5"/>
  <c r="AE44" i="5"/>
  <c r="AJ31" i="5"/>
  <c r="AE31" i="5"/>
  <c r="AJ44" i="5"/>
  <c r="T89" i="5"/>
  <c r="AJ89" i="5" s="1"/>
  <c r="AB107" i="5"/>
  <c r="AB87" i="5"/>
  <c r="AA97" i="5"/>
  <c r="AB92" i="5"/>
  <c r="T95" i="5"/>
  <c r="Z95" i="5" s="1"/>
  <c r="T88" i="5"/>
  <c r="AJ88" i="5" s="1"/>
  <c r="T91" i="5"/>
  <c r="AE91" i="5" s="1"/>
  <c r="AB101" i="5"/>
  <c r="AA101" i="5"/>
  <c r="T102" i="5"/>
  <c r="Z102" i="5" s="1"/>
  <c r="AD102" i="5"/>
  <c r="AB97" i="5"/>
  <c r="T109" i="5"/>
  <c r="Z109" i="5" s="1"/>
  <c r="AA86" i="5"/>
  <c r="AD94" i="5"/>
  <c r="AD99" i="5"/>
  <c r="AB86" i="5"/>
  <c r="AJ94" i="5"/>
  <c r="AE94" i="5"/>
  <c r="AD90" i="5"/>
  <c r="AA98" i="5"/>
  <c r="AD108" i="5"/>
  <c r="AA87" i="5"/>
  <c r="AD93" i="5"/>
  <c r="U94" i="5"/>
  <c r="AB98" i="5"/>
  <c r="T90" i="5"/>
  <c r="AJ90" i="5" s="1"/>
  <c r="T93" i="5"/>
  <c r="AE93" i="5" s="1"/>
  <c r="AB96" i="5"/>
  <c r="AA99" i="5"/>
  <c r="AD88" i="5"/>
  <c r="AB85" i="5"/>
  <c r="U93" i="5"/>
  <c r="AD100" i="5"/>
  <c r="T100" i="5"/>
  <c r="Z100" i="5" s="1"/>
  <c r="T107" i="5"/>
  <c r="AJ107" i="5" s="1"/>
  <c r="U107" i="5"/>
  <c r="AD107" i="5"/>
  <c r="AD89" i="5"/>
  <c r="AB89" i="5"/>
  <c r="AD95" i="5"/>
  <c r="U85" i="5"/>
  <c r="AD85" i="5"/>
  <c r="T86" i="5"/>
  <c r="AJ86" i="5" s="1"/>
  <c r="U96" i="5"/>
  <c r="AD96" i="5"/>
  <c r="T97" i="5"/>
  <c r="AJ97" i="5" s="1"/>
  <c r="U92" i="5"/>
  <c r="AD92" i="5"/>
  <c r="AD91" i="5"/>
  <c r="U86" i="5"/>
  <c r="T87" i="5"/>
  <c r="AE87" i="5" s="1"/>
  <c r="AA102" i="5"/>
  <c r="U97" i="5"/>
  <c r="T98" i="5"/>
  <c r="AA100" i="5"/>
  <c r="U87" i="5"/>
  <c r="T101" i="5"/>
  <c r="AA93" i="5"/>
  <c r="Z94" i="5"/>
  <c r="U98" i="5"/>
  <c r="T99" i="5"/>
  <c r="AA88" i="5"/>
  <c r="T92" i="5"/>
  <c r="AJ92" i="5" s="1"/>
  <c r="AA94" i="5"/>
  <c r="AA90" i="5"/>
  <c r="T85" i="5"/>
  <c r="AE85" i="5" s="1"/>
  <c r="AA95" i="5"/>
  <c r="AA91" i="5"/>
  <c r="T96" i="5"/>
  <c r="AJ96" i="5" s="1"/>
  <c r="AB110" i="5"/>
  <c r="AA108" i="5"/>
  <c r="T108" i="5"/>
  <c r="AJ108" i="5" s="1"/>
  <c r="AA106" i="5"/>
  <c r="AB106" i="5"/>
  <c r="U110" i="5"/>
  <c r="AD110" i="5"/>
  <c r="AD109" i="5"/>
  <c r="T110" i="5"/>
  <c r="AJ110" i="5" s="1"/>
  <c r="T106" i="5"/>
  <c r="AE106" i="5" s="1"/>
  <c r="AA109" i="5"/>
  <c r="AD37" i="5"/>
  <c r="AE39" i="5"/>
  <c r="AA15" i="5"/>
  <c r="AD34" i="5"/>
  <c r="AB36" i="5"/>
  <c r="AB12" i="5"/>
  <c r="AB38" i="5"/>
  <c r="U39" i="5"/>
  <c r="AB34" i="5"/>
  <c r="U12" i="5"/>
  <c r="AD36" i="5"/>
  <c r="AB37" i="5"/>
  <c r="AB14" i="5"/>
  <c r="AB15" i="5"/>
  <c r="AA12" i="5"/>
  <c r="T13" i="5"/>
  <c r="AJ13" i="5" s="1"/>
  <c r="AD38" i="5"/>
  <c r="T34" i="5"/>
  <c r="AE34" i="5" s="1"/>
  <c r="T36" i="5"/>
  <c r="AJ36" i="5" s="1"/>
  <c r="T37" i="5"/>
  <c r="AJ37" i="5" s="1"/>
  <c r="T38" i="5"/>
  <c r="AJ38" i="5" s="1"/>
  <c r="U34" i="5"/>
  <c r="U36" i="5"/>
  <c r="U37" i="5"/>
  <c r="U38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42" i="5"/>
  <c r="AB40" i="5"/>
  <c r="AA43" i="5"/>
  <c r="T41" i="5"/>
  <c r="AJ41" i="5" s="1"/>
  <c r="AJ39" i="5"/>
  <c r="AB43" i="5"/>
  <c r="AB135" i="5"/>
  <c r="AD40" i="5"/>
  <c r="U40" i="5"/>
  <c r="U42" i="5"/>
  <c r="AD42" i="5"/>
  <c r="T43" i="5"/>
  <c r="AJ43" i="5" s="1"/>
  <c r="AE40" i="5"/>
  <c r="AD41" i="5"/>
  <c r="Z39" i="5"/>
  <c r="U43" i="5"/>
  <c r="AA39" i="5"/>
  <c r="Z40" i="5"/>
  <c r="T42" i="5"/>
  <c r="AJ42" i="5" s="1"/>
  <c r="AB39" i="5"/>
  <c r="AJ40" i="5"/>
  <c r="AA41" i="5"/>
  <c r="AE70" i="5"/>
  <c r="AE73" i="5"/>
  <c r="AD60" i="5"/>
  <c r="AA68" i="5"/>
  <c r="U208" i="5"/>
  <c r="AB191" i="5"/>
  <c r="AD186" i="5"/>
  <c r="AB69" i="5"/>
  <c r="AA134" i="5"/>
  <c r="T137" i="5"/>
  <c r="AJ137" i="5" s="1"/>
  <c r="AA135" i="5"/>
  <c r="AA208" i="5"/>
  <c r="AE208" i="5"/>
  <c r="Z208" i="5"/>
  <c r="AD208" i="5"/>
  <c r="AA70" i="5"/>
  <c r="AD63" i="5"/>
  <c r="AA67" i="5"/>
  <c r="AD61" i="5"/>
  <c r="U63" i="5"/>
  <c r="U70" i="5"/>
  <c r="AD71" i="5"/>
  <c r="U132" i="5"/>
  <c r="AD69" i="5"/>
  <c r="AJ70" i="5"/>
  <c r="T64" i="5"/>
  <c r="AJ64" i="5" s="1"/>
  <c r="Z70" i="5"/>
  <c r="AD139" i="5"/>
  <c r="Z73" i="5"/>
  <c r="AD132" i="5"/>
  <c r="AD189" i="5"/>
  <c r="AD70" i="5"/>
  <c r="T130" i="5"/>
  <c r="Z130" i="5" s="1"/>
  <c r="T61" i="5"/>
  <c r="AJ61" i="5" s="1"/>
  <c r="AB68" i="5"/>
  <c r="T71" i="5"/>
  <c r="Z71" i="5" s="1"/>
  <c r="AJ63" i="5"/>
  <c r="AE63" i="5"/>
  <c r="AB67" i="5"/>
  <c r="U73" i="5"/>
  <c r="AD136" i="5"/>
  <c r="AB134" i="5"/>
  <c r="AJ136" i="5"/>
  <c r="AE136" i="5"/>
  <c r="T141" i="5"/>
  <c r="AE141" i="5" s="1"/>
  <c r="T62" i="5"/>
  <c r="Z62" i="5" s="1"/>
  <c r="AD65" i="5"/>
  <c r="AD72" i="5"/>
  <c r="AJ73" i="5"/>
  <c r="AD133" i="5"/>
  <c r="U136" i="5"/>
  <c r="AD140" i="5"/>
  <c r="U141" i="5"/>
  <c r="AD142" i="5"/>
  <c r="T60" i="5"/>
  <c r="AE60" i="5" s="1"/>
  <c r="U60" i="5"/>
  <c r="T65" i="5"/>
  <c r="AJ65" i="5" s="1"/>
  <c r="T72" i="5"/>
  <c r="AJ72" i="5" s="1"/>
  <c r="AA73" i="5"/>
  <c r="AA132" i="5"/>
  <c r="T133" i="5"/>
  <c r="Z133" i="5" s="1"/>
  <c r="AB138" i="5"/>
  <c r="AB139" i="5"/>
  <c r="T140" i="5"/>
  <c r="Z140" i="5" s="1"/>
  <c r="AB66" i="5"/>
  <c r="Z132" i="5"/>
  <c r="AE132" i="5"/>
  <c r="AB136" i="5"/>
  <c r="AA137" i="5"/>
  <c r="Z138" i="5"/>
  <c r="AB142" i="5"/>
  <c r="AB137" i="5"/>
  <c r="AA138" i="5"/>
  <c r="AJ138" i="5"/>
  <c r="AD141" i="5"/>
  <c r="T142" i="5"/>
  <c r="AE142" i="5" s="1"/>
  <c r="U138" i="5"/>
  <c r="T134" i="5"/>
  <c r="AJ134" i="5" s="1"/>
  <c r="AJ132" i="5"/>
  <c r="AE138" i="5"/>
  <c r="U134" i="5"/>
  <c r="T135" i="5"/>
  <c r="AE135" i="5" s="1"/>
  <c r="AA140" i="5"/>
  <c r="AA133" i="5"/>
  <c r="Z136" i="5"/>
  <c r="U135" i="5"/>
  <c r="T139" i="5"/>
  <c r="Z139" i="5" s="1"/>
  <c r="AA141" i="5"/>
  <c r="AD62" i="5"/>
  <c r="U68" i="5"/>
  <c r="T69" i="5"/>
  <c r="AJ69" i="5" s="1"/>
  <c r="AA71" i="5"/>
  <c r="U66" i="5"/>
  <c r="AD66" i="5"/>
  <c r="T67" i="5"/>
  <c r="AJ67" i="5" s="1"/>
  <c r="AB73" i="5"/>
  <c r="U62" i="5"/>
  <c r="T68" i="5"/>
  <c r="AJ68" i="5" s="1"/>
  <c r="AD64" i="5"/>
  <c r="T66" i="5"/>
  <c r="AE66" i="5" s="1"/>
  <c r="U69" i="5"/>
  <c r="AA65" i="5"/>
  <c r="Z63" i="5"/>
  <c r="U67" i="5"/>
  <c r="AA60" i="5"/>
  <c r="AA63" i="5"/>
  <c r="AA61" i="5"/>
  <c r="AA72" i="5"/>
  <c r="AA62" i="5"/>
  <c r="AA64" i="5"/>
  <c r="U131" i="5"/>
  <c r="AB131" i="5"/>
  <c r="AD188" i="5"/>
  <c r="AB130" i="5"/>
  <c r="AA130" i="5"/>
  <c r="AA131" i="5"/>
  <c r="Z131" i="5"/>
  <c r="AE131" i="5"/>
  <c r="AJ131" i="5"/>
  <c r="T186" i="5"/>
  <c r="AE186" i="5" s="1"/>
  <c r="T189" i="5"/>
  <c r="Z189" i="5" s="1"/>
  <c r="AJ188" i="5"/>
  <c r="U188" i="5"/>
  <c r="AE188" i="5"/>
  <c r="AA191" i="5"/>
  <c r="AA188" i="5"/>
  <c r="AB186" i="5"/>
  <c r="T191" i="5"/>
  <c r="U191" i="5"/>
  <c r="AB189" i="5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J95" i="5"/>
  <c r="AE95" i="5"/>
  <c r="Z92" i="5"/>
  <c r="Z91" i="5"/>
  <c r="AE100" i="5"/>
  <c r="Z90" i="5"/>
  <c r="Z108" i="5"/>
  <c r="AJ91" i="5"/>
  <c r="Z93" i="5"/>
  <c r="AJ93" i="5"/>
  <c r="AE102" i="5"/>
  <c r="AJ109" i="5"/>
  <c r="AE92" i="5"/>
  <c r="AJ102" i="5"/>
  <c r="AE109" i="5"/>
  <c r="AE90" i="5"/>
  <c r="AE96" i="5"/>
  <c r="Z86" i="5"/>
  <c r="AJ85" i="5"/>
  <c r="AJ100" i="5"/>
  <c r="Z96" i="5"/>
  <c r="AE86" i="5"/>
  <c r="Z107" i="5"/>
  <c r="AE107" i="5"/>
  <c r="Z98" i="5"/>
  <c r="AJ98" i="5"/>
  <c r="AE101" i="5"/>
  <c r="Z101" i="5"/>
  <c r="AJ101" i="5"/>
  <c r="Z85" i="5"/>
  <c r="AE98" i="5"/>
  <c r="AE99" i="5"/>
  <c r="AJ99" i="5"/>
  <c r="Z99" i="5"/>
  <c r="AJ87" i="5"/>
  <c r="Z87" i="5"/>
  <c r="Z97" i="5"/>
  <c r="AE97" i="5"/>
  <c r="AE110" i="5"/>
  <c r="Z110" i="5"/>
  <c r="AE108" i="5"/>
  <c r="AJ106" i="5"/>
  <c r="Z106" i="5"/>
  <c r="AJ130" i="5"/>
  <c r="Z13" i="5"/>
  <c r="AE13" i="5"/>
  <c r="Z38" i="5"/>
  <c r="AE38" i="5"/>
  <c r="Z37" i="5"/>
  <c r="AE37" i="5"/>
  <c r="Z36" i="5"/>
  <c r="AJ34" i="5"/>
  <c r="AE36" i="5"/>
  <c r="Z34" i="5"/>
  <c r="Z14" i="5"/>
  <c r="AJ14" i="5"/>
  <c r="AE15" i="5"/>
  <c r="Z15" i="5"/>
  <c r="AE130" i="5"/>
  <c r="Z41" i="5"/>
  <c r="AE41" i="5"/>
  <c r="AJ60" i="5"/>
  <c r="AE43" i="5"/>
  <c r="Z43" i="5"/>
  <c r="Z42" i="5"/>
  <c r="AE42" i="5"/>
  <c r="Z137" i="5"/>
  <c r="Z64" i="5"/>
  <c r="AE64" i="5"/>
  <c r="Z142" i="5"/>
  <c r="AE72" i="5"/>
  <c r="AE137" i="5"/>
  <c r="Z72" i="5"/>
  <c r="AE68" i="5"/>
  <c r="AE67" i="5"/>
  <c r="Z61" i="5"/>
  <c r="Z141" i="5"/>
  <c r="AE62" i="5"/>
  <c r="AJ141" i="5"/>
  <c r="Z66" i="5"/>
  <c r="AJ133" i="5"/>
  <c r="Z68" i="5"/>
  <c r="Z60" i="5"/>
  <c r="AE140" i="5"/>
  <c r="Z65" i="5"/>
  <c r="AJ140" i="5"/>
  <c r="AE133" i="5"/>
  <c r="AJ71" i="5"/>
  <c r="AJ62" i="5"/>
  <c r="AE71" i="5"/>
  <c r="AE65" i="5"/>
  <c r="AJ142" i="5"/>
  <c r="Z134" i="5"/>
  <c r="AJ139" i="5"/>
  <c r="AE134" i="5"/>
  <c r="AJ135" i="5"/>
  <c r="Z135" i="5"/>
  <c r="AE139" i="5"/>
  <c r="AE69" i="5"/>
  <c r="Z67" i="5"/>
  <c r="AJ66" i="5"/>
  <c r="Z69" i="5"/>
  <c r="AE189" i="5"/>
  <c r="AJ189" i="5"/>
  <c r="Z186" i="5"/>
  <c r="AJ186" i="5"/>
  <c r="AJ191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I164" i="5"/>
  <c r="AG164" i="5"/>
  <c r="AF164" i="5"/>
  <c r="AC164" i="5"/>
  <c r="AB164" i="5" s="1"/>
  <c r="Y164" i="5"/>
  <c r="W164" i="5"/>
  <c r="V164" i="5"/>
  <c r="R164" i="5"/>
  <c r="AI29" i="5"/>
  <c r="AG29" i="5"/>
  <c r="AF29" i="5"/>
  <c r="AC29" i="5"/>
  <c r="AD29" i="5" s="1"/>
  <c r="Y29" i="5"/>
  <c r="W29" i="5"/>
  <c r="V29" i="5"/>
  <c r="R29" i="5"/>
  <c r="U29" i="5" s="1"/>
  <c r="AA29" i="5" l="1"/>
  <c r="AB29" i="5"/>
  <c r="AA164" i="5"/>
  <c r="U164" i="5"/>
  <c r="AD164" i="5"/>
  <c r="T164" i="5"/>
  <c r="AE164" i="5" s="1"/>
  <c r="T29" i="5"/>
  <c r="R128" i="5"/>
  <c r="U128" i="5" s="1"/>
  <c r="V128" i="5"/>
  <c r="W128" i="5"/>
  <c r="Y128" i="5"/>
  <c r="AC128" i="5"/>
  <c r="AB128" i="5" s="1"/>
  <c r="AF128" i="5"/>
  <c r="AG128" i="5"/>
  <c r="AI128" i="5"/>
  <c r="R129" i="5"/>
  <c r="U129" i="5" s="1"/>
  <c r="V129" i="5"/>
  <c r="W129" i="5"/>
  <c r="Y129" i="5"/>
  <c r="AC129" i="5"/>
  <c r="AB129" i="5" s="1"/>
  <c r="AF129" i="5"/>
  <c r="AG129" i="5"/>
  <c r="AI129" i="5"/>
  <c r="AJ164" i="5" l="1"/>
  <c r="Z164" i="5"/>
  <c r="AE29" i="5"/>
  <c r="Z29" i="5"/>
  <c r="AJ29" i="5"/>
  <c r="T129" i="5"/>
  <c r="AJ129" i="5" s="1"/>
  <c r="AA128" i="5"/>
  <c r="AA129" i="5"/>
  <c r="T128" i="5"/>
  <c r="AE128" i="5" s="1"/>
  <c r="AD129" i="5"/>
  <c r="AD128" i="5"/>
  <c r="Z129" i="5" l="1"/>
  <c r="AE129" i="5"/>
  <c r="AJ128" i="5"/>
  <c r="Z128" i="5"/>
  <c r="V389" i="5"/>
  <c r="V391" i="5"/>
  <c r="V390" i="5"/>
  <c r="T391" i="5"/>
  <c r="R389" i="5"/>
  <c r="T389" i="5" s="1"/>
  <c r="P389" i="5"/>
  <c r="W389" i="5"/>
  <c r="Y389" i="5"/>
  <c r="AC389" i="5"/>
  <c r="AD389" i="5" s="1"/>
  <c r="AI389" i="5"/>
  <c r="P390" i="5"/>
  <c r="R390" i="5"/>
  <c r="U390" i="5" s="1"/>
  <c r="W390" i="5"/>
  <c r="Y390" i="5"/>
  <c r="AC390" i="5"/>
  <c r="AB390" i="5" s="1"/>
  <c r="AI390" i="5"/>
  <c r="P391" i="5"/>
  <c r="U391" i="5"/>
  <c r="S391" i="5"/>
  <c r="W391" i="5"/>
  <c r="Y391" i="5"/>
  <c r="AC391" i="5"/>
  <c r="AD391" i="5" s="1"/>
  <c r="AG391" i="5"/>
  <c r="AI391" i="5"/>
  <c r="AI8" i="5"/>
  <c r="AI403" i="5"/>
  <c r="AF403" i="5"/>
  <c r="AG401" i="5"/>
  <c r="AI400" i="5"/>
  <c r="AF400" i="5"/>
  <c r="AG400" i="5"/>
  <c r="AI399" i="5"/>
  <c r="AG399" i="5"/>
  <c r="AF399" i="5"/>
  <c r="AI398" i="5"/>
  <c r="AG398" i="5"/>
  <c r="AF398" i="5"/>
  <c r="AI397" i="5"/>
  <c r="AG397" i="5"/>
  <c r="AF396" i="5"/>
  <c r="AI59" i="5"/>
  <c r="AG59" i="5"/>
  <c r="AF59" i="5"/>
  <c r="AI45" i="5"/>
  <c r="AG45" i="5"/>
  <c r="AF45" i="5"/>
  <c r="AI395" i="5"/>
  <c r="AI394" i="5"/>
  <c r="AG394" i="5"/>
  <c r="AF394" i="5"/>
  <c r="AI393" i="5"/>
  <c r="AG393" i="5"/>
  <c r="AF393" i="5"/>
  <c r="AI388" i="5"/>
  <c r="AG388" i="5"/>
  <c r="AI387" i="5"/>
  <c r="AG387" i="5"/>
  <c r="AF387" i="5"/>
  <c r="AI386" i="5"/>
  <c r="AG386" i="5"/>
  <c r="AF386" i="5"/>
  <c r="AI384" i="5"/>
  <c r="AI383" i="5"/>
  <c r="AG383" i="5"/>
  <c r="AF383" i="5"/>
  <c r="AI382" i="5"/>
  <c r="AG382" i="5"/>
  <c r="AF382" i="5"/>
  <c r="AI380" i="5"/>
  <c r="AG380" i="5"/>
  <c r="AI379" i="5"/>
  <c r="AG379" i="5"/>
  <c r="AF379" i="5"/>
  <c r="AI378" i="5"/>
  <c r="AG378" i="5"/>
  <c r="AF378" i="5"/>
  <c r="AI376" i="5"/>
  <c r="AI375" i="5"/>
  <c r="AG375" i="5"/>
  <c r="AF375" i="5"/>
  <c r="AI374" i="5"/>
  <c r="AG374" i="5"/>
  <c r="AF374" i="5"/>
  <c r="AI372" i="5"/>
  <c r="AG372" i="5"/>
  <c r="AI371" i="5"/>
  <c r="AG371" i="5"/>
  <c r="AF371" i="5"/>
  <c r="AI370" i="5"/>
  <c r="AG370" i="5"/>
  <c r="AF370" i="5"/>
  <c r="AI368" i="5"/>
  <c r="AI367" i="5"/>
  <c r="AG367" i="5"/>
  <c r="AF367" i="5"/>
  <c r="AI366" i="5"/>
  <c r="AG366" i="5"/>
  <c r="AF366" i="5"/>
  <c r="AI364" i="5"/>
  <c r="AG364" i="5"/>
  <c r="AI363" i="5"/>
  <c r="AG363" i="5"/>
  <c r="AF363" i="5"/>
  <c r="AI362" i="5"/>
  <c r="AG362" i="5"/>
  <c r="AF362" i="5"/>
  <c r="AI360" i="5"/>
  <c r="AI359" i="5"/>
  <c r="AG359" i="5"/>
  <c r="AF359" i="5"/>
  <c r="AI358" i="5"/>
  <c r="AG358" i="5"/>
  <c r="AF358" i="5"/>
  <c r="AI347" i="5"/>
  <c r="AG347" i="5"/>
  <c r="AI337" i="5"/>
  <c r="AG337" i="5"/>
  <c r="AF337" i="5"/>
  <c r="AI327" i="5"/>
  <c r="AG327" i="5"/>
  <c r="AF327" i="5"/>
  <c r="AI310" i="5"/>
  <c r="AI306" i="5"/>
  <c r="AG306" i="5"/>
  <c r="AF306" i="5"/>
  <c r="AI298" i="5"/>
  <c r="AG298" i="5"/>
  <c r="AF298" i="5"/>
  <c r="AI286" i="5"/>
  <c r="AG286" i="5"/>
  <c r="AI278" i="5"/>
  <c r="AG278" i="5"/>
  <c r="AF278" i="5"/>
  <c r="AI270" i="5"/>
  <c r="AG270" i="5"/>
  <c r="AF270" i="5"/>
  <c r="AI265" i="5"/>
  <c r="AI264" i="5"/>
  <c r="AG264" i="5"/>
  <c r="AF264" i="5"/>
  <c r="AI263" i="5"/>
  <c r="AG263" i="5"/>
  <c r="AF263" i="5"/>
  <c r="AI261" i="5"/>
  <c r="AG261" i="5"/>
  <c r="AI260" i="5"/>
  <c r="AG260" i="5"/>
  <c r="AF260" i="5"/>
  <c r="AI259" i="5"/>
  <c r="AG259" i="5"/>
  <c r="AF259" i="5"/>
  <c r="AI257" i="5"/>
  <c r="AI256" i="5"/>
  <c r="AG256" i="5"/>
  <c r="AF256" i="5"/>
  <c r="AI255" i="5"/>
  <c r="AG255" i="5"/>
  <c r="AF255" i="5"/>
  <c r="AI253" i="5"/>
  <c r="AG253" i="5"/>
  <c r="AI252" i="5"/>
  <c r="AG252" i="5"/>
  <c r="AF252" i="5"/>
  <c r="AI251" i="5"/>
  <c r="AG251" i="5"/>
  <c r="AF251" i="5"/>
  <c r="AI249" i="5"/>
  <c r="AI248" i="5"/>
  <c r="AG248" i="5"/>
  <c r="AF248" i="5"/>
  <c r="AI247" i="5"/>
  <c r="AG247" i="5"/>
  <c r="AF247" i="5"/>
  <c r="AI245" i="5"/>
  <c r="AG245" i="5"/>
  <c r="AI244" i="5"/>
  <c r="AG244" i="5"/>
  <c r="AF244" i="5"/>
  <c r="AI243" i="5"/>
  <c r="AG243" i="5"/>
  <c r="AF243" i="5"/>
  <c r="AI241" i="5"/>
  <c r="AI240" i="5"/>
  <c r="AF240" i="5"/>
  <c r="AI239" i="5"/>
  <c r="AG239" i="5"/>
  <c r="AF239" i="5"/>
  <c r="AI237" i="5"/>
  <c r="AF237" i="5"/>
  <c r="AG237" i="5"/>
  <c r="AI236" i="5"/>
  <c r="AG236" i="5"/>
  <c r="AF236" i="5"/>
  <c r="AI235" i="5"/>
  <c r="AG235" i="5"/>
  <c r="AF235" i="5"/>
  <c r="AI233" i="5"/>
  <c r="AI232" i="5"/>
  <c r="AF232" i="5"/>
  <c r="AI231" i="5"/>
  <c r="AG231" i="5"/>
  <c r="AF231" i="5"/>
  <c r="AI229" i="5"/>
  <c r="AF229" i="5"/>
  <c r="AG229" i="5"/>
  <c r="AI228" i="5"/>
  <c r="AG228" i="5"/>
  <c r="AF228" i="5"/>
  <c r="AI227" i="5"/>
  <c r="AG227" i="5"/>
  <c r="AF227" i="5"/>
  <c r="AI225" i="5"/>
  <c r="AI224" i="5"/>
  <c r="AF224" i="5"/>
  <c r="AI223" i="5"/>
  <c r="AG223" i="5"/>
  <c r="AF223" i="5"/>
  <c r="AI221" i="5"/>
  <c r="AF221" i="5"/>
  <c r="AG221" i="5"/>
  <c r="AI220" i="5"/>
  <c r="AG220" i="5"/>
  <c r="AF220" i="5"/>
  <c r="AI219" i="5"/>
  <c r="AG219" i="5"/>
  <c r="AF219" i="5"/>
  <c r="AI217" i="5"/>
  <c r="AI216" i="5"/>
  <c r="AF216" i="5"/>
  <c r="AI215" i="5"/>
  <c r="AG215" i="5"/>
  <c r="AF215" i="5"/>
  <c r="AI213" i="5"/>
  <c r="AF213" i="5"/>
  <c r="AG213" i="5"/>
  <c r="AI212" i="5"/>
  <c r="AG212" i="5"/>
  <c r="AF212" i="5"/>
  <c r="AI211" i="5"/>
  <c r="AG211" i="5"/>
  <c r="AF211" i="5"/>
  <c r="AI118" i="5"/>
  <c r="AI117" i="5"/>
  <c r="AF117" i="5"/>
  <c r="AI116" i="5"/>
  <c r="AG116" i="5"/>
  <c r="AF116" i="5"/>
  <c r="AI114" i="5"/>
  <c r="AF114" i="5"/>
  <c r="AG114" i="5"/>
  <c r="AI113" i="5"/>
  <c r="AG113" i="5"/>
  <c r="AF113" i="5"/>
  <c r="AI112" i="5"/>
  <c r="AG112" i="5"/>
  <c r="AF112" i="5"/>
  <c r="AI111" i="5"/>
  <c r="AI163" i="5"/>
  <c r="AF163" i="5"/>
  <c r="AI162" i="5"/>
  <c r="AG162" i="5"/>
  <c r="AF162" i="5"/>
  <c r="AI160" i="5"/>
  <c r="AF160" i="5"/>
  <c r="AG160" i="5"/>
  <c r="AI159" i="5"/>
  <c r="AG159" i="5"/>
  <c r="AF159" i="5"/>
  <c r="AI158" i="5"/>
  <c r="AG158" i="5"/>
  <c r="AF158" i="5"/>
  <c r="AF28" i="5"/>
  <c r="AG28" i="5"/>
  <c r="AI27" i="5"/>
  <c r="AI26" i="5"/>
  <c r="AG26" i="5"/>
  <c r="AF26" i="5"/>
  <c r="AI25" i="5"/>
  <c r="AG25" i="5"/>
  <c r="AF25" i="5"/>
  <c r="AI149" i="5"/>
  <c r="AG149" i="5"/>
  <c r="AF149" i="5"/>
  <c r="AI147" i="5"/>
  <c r="AG147" i="5"/>
  <c r="AF147" i="5"/>
  <c r="AF146" i="5"/>
  <c r="AG146" i="5"/>
  <c r="AI144" i="5"/>
  <c r="AG144" i="5"/>
  <c r="AF144" i="5"/>
  <c r="AI143" i="5"/>
  <c r="AG143" i="5"/>
  <c r="AF143" i="5"/>
  <c r="AG205" i="5"/>
  <c r="AI209" i="5"/>
  <c r="AI207" i="5"/>
  <c r="AG207" i="5"/>
  <c r="AF207" i="5"/>
  <c r="AI206" i="5"/>
  <c r="AG206" i="5"/>
  <c r="AF206" i="5"/>
  <c r="AF204" i="5"/>
  <c r="AG204" i="5"/>
  <c r="AI203" i="5"/>
  <c r="AG202" i="5"/>
  <c r="AI76" i="5"/>
  <c r="AG76" i="5"/>
  <c r="AF76" i="5"/>
  <c r="AG75" i="5"/>
  <c r="AG78" i="5"/>
  <c r="AI84" i="5"/>
  <c r="AG84" i="5"/>
  <c r="AF84" i="5"/>
  <c r="AI77" i="5"/>
  <c r="AG77" i="5"/>
  <c r="AF77" i="5"/>
  <c r="AG79" i="5"/>
  <c r="AF79" i="5"/>
  <c r="AG82" i="5"/>
  <c r="AI81" i="5"/>
  <c r="AG81" i="5"/>
  <c r="AF81" i="5"/>
  <c r="AG80" i="5"/>
  <c r="AI74" i="5"/>
  <c r="AG74" i="5"/>
  <c r="AI124" i="5"/>
  <c r="AG124" i="5"/>
  <c r="AF124" i="5"/>
  <c r="AI123" i="5"/>
  <c r="AG123" i="5"/>
  <c r="AF123" i="5"/>
  <c r="AG127" i="5"/>
  <c r="AF127" i="5"/>
  <c r="AI125" i="5"/>
  <c r="AG125" i="5"/>
  <c r="AF125" i="5"/>
  <c r="AI122" i="5"/>
  <c r="AG122" i="5"/>
  <c r="AF122" i="5"/>
  <c r="AF121" i="5"/>
  <c r="AG121" i="5"/>
  <c r="AG190" i="5"/>
  <c r="AI187" i="5"/>
  <c r="AG187" i="5"/>
  <c r="AF187" i="5"/>
  <c r="AI185" i="5"/>
  <c r="AI184" i="5"/>
  <c r="AG184" i="5"/>
  <c r="AI183" i="5"/>
  <c r="AF183" i="5"/>
  <c r="AG183" i="5"/>
  <c r="AF182" i="5"/>
  <c r="AI53" i="5"/>
  <c r="AF53" i="5"/>
  <c r="AG52" i="5"/>
  <c r="AG49" i="5"/>
  <c r="AI51" i="5"/>
  <c r="AF51" i="5"/>
  <c r="AG51" i="5"/>
  <c r="AI57" i="5"/>
  <c r="AG57" i="5"/>
  <c r="AF57" i="5"/>
  <c r="AI56" i="5"/>
  <c r="AG56" i="5"/>
  <c r="AF56" i="5"/>
  <c r="AI55" i="5"/>
  <c r="AG55" i="5"/>
  <c r="AF50" i="5"/>
  <c r="AI58" i="5"/>
  <c r="AF58" i="5"/>
  <c r="AG54" i="5"/>
  <c r="AG48" i="5"/>
  <c r="AI47" i="5"/>
  <c r="AF47" i="5"/>
  <c r="AG47" i="5"/>
  <c r="AI46" i="5"/>
  <c r="AG46" i="5"/>
  <c r="AF46" i="5"/>
  <c r="AI23" i="5"/>
  <c r="AG23" i="5"/>
  <c r="AF23" i="5"/>
  <c r="AI22" i="5"/>
  <c r="AG22" i="5"/>
  <c r="AF21" i="5"/>
  <c r="AI19" i="5"/>
  <c r="AF19" i="5"/>
  <c r="AG152" i="5"/>
  <c r="AG151" i="5"/>
  <c r="AI150" i="5"/>
  <c r="AF150" i="5"/>
  <c r="AG150" i="5"/>
  <c r="AI154" i="5"/>
  <c r="AG154" i="5"/>
  <c r="AF154" i="5"/>
  <c r="AI18" i="5"/>
  <c r="AG18" i="5"/>
  <c r="AF18" i="5"/>
  <c r="AI17" i="5"/>
  <c r="AG17" i="5"/>
  <c r="AF16" i="5"/>
  <c r="AI35" i="5"/>
  <c r="AF35" i="5"/>
  <c r="AG105" i="5"/>
  <c r="AG104" i="5"/>
  <c r="AI103" i="5"/>
  <c r="AF103" i="5"/>
  <c r="AG103" i="5"/>
  <c r="AI119" i="5"/>
  <c r="AG119" i="5"/>
  <c r="AF119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19" i="5"/>
  <c r="AB119" i="5" s="1"/>
  <c r="AC103" i="5"/>
  <c r="AB103" i="5" s="1"/>
  <c r="AC104" i="5"/>
  <c r="AD104" i="5" s="1"/>
  <c r="AC105" i="5"/>
  <c r="AD105" i="5" s="1"/>
  <c r="AC35" i="5"/>
  <c r="AB35" i="5" s="1"/>
  <c r="AC16" i="5"/>
  <c r="AC17" i="5"/>
  <c r="AD17" i="5" s="1"/>
  <c r="AC18" i="5"/>
  <c r="AD18" i="5" s="1"/>
  <c r="AC154" i="5"/>
  <c r="AD154" i="5" s="1"/>
  <c r="AC150" i="5"/>
  <c r="AB150" i="5" s="1"/>
  <c r="AC151" i="5"/>
  <c r="AA151" i="5" s="1"/>
  <c r="AC152" i="5"/>
  <c r="AB152" i="5" s="1"/>
  <c r="AC19" i="5"/>
  <c r="AD19" i="5" s="1"/>
  <c r="AC21" i="5"/>
  <c r="AD21" i="5" s="1"/>
  <c r="AC22" i="5"/>
  <c r="AC23" i="5"/>
  <c r="AA23" i="5" s="1"/>
  <c r="AC46" i="5"/>
  <c r="AD46" i="5" s="1"/>
  <c r="AC47" i="5"/>
  <c r="AC48" i="5"/>
  <c r="AA48" i="5" s="1"/>
  <c r="AC54" i="5"/>
  <c r="AB54" i="5" s="1"/>
  <c r="AC58" i="5"/>
  <c r="AB58" i="5" s="1"/>
  <c r="AC50" i="5"/>
  <c r="AB50" i="5" s="1"/>
  <c r="AC55" i="5"/>
  <c r="AC56" i="5"/>
  <c r="AD56" i="5" s="1"/>
  <c r="AC57" i="5"/>
  <c r="AA57" i="5" s="1"/>
  <c r="AC51" i="5"/>
  <c r="AB51" i="5" s="1"/>
  <c r="AC49" i="5"/>
  <c r="AB49" i="5" s="1"/>
  <c r="AC52" i="5"/>
  <c r="AA52" i="5" s="1"/>
  <c r="AC53" i="5"/>
  <c r="AD53" i="5" s="1"/>
  <c r="AC182" i="5"/>
  <c r="AD182" i="5" s="1"/>
  <c r="AC183" i="5"/>
  <c r="AC184" i="5"/>
  <c r="AD184" i="5" s="1"/>
  <c r="AC185" i="5"/>
  <c r="AB185" i="5" s="1"/>
  <c r="AC187" i="5"/>
  <c r="AB187" i="5" s="1"/>
  <c r="AC190" i="5"/>
  <c r="AD190" i="5" s="1"/>
  <c r="AC121" i="5"/>
  <c r="AD121" i="5" s="1"/>
  <c r="AC122" i="5"/>
  <c r="AB122" i="5" s="1"/>
  <c r="AC125" i="5"/>
  <c r="AA125" i="5" s="1"/>
  <c r="AC126" i="5"/>
  <c r="AD126" i="5" s="1"/>
  <c r="AC127" i="5"/>
  <c r="AD127" i="5" s="1"/>
  <c r="AC123" i="5"/>
  <c r="AB123" i="5" s="1"/>
  <c r="AC124" i="5"/>
  <c r="AB124" i="5" s="1"/>
  <c r="AC74" i="5"/>
  <c r="AD74" i="5" s="1"/>
  <c r="AC80" i="5"/>
  <c r="AD80" i="5" s="1"/>
  <c r="AC81" i="5"/>
  <c r="AD81" i="5" s="1"/>
  <c r="AC82" i="5"/>
  <c r="AB82" i="5" s="1"/>
  <c r="AC83" i="5"/>
  <c r="AC79" i="5"/>
  <c r="AD79" i="5" s="1"/>
  <c r="AC77" i="5"/>
  <c r="AB77" i="5" s="1"/>
  <c r="AC84" i="5"/>
  <c r="AD84" i="5" s="1"/>
  <c r="AC78" i="5"/>
  <c r="AB78" i="5" s="1"/>
  <c r="AC75" i="5"/>
  <c r="AA75" i="5" s="1"/>
  <c r="AC76" i="5"/>
  <c r="AB76" i="5" s="1"/>
  <c r="AC202" i="5"/>
  <c r="AC203" i="5"/>
  <c r="AC204" i="5"/>
  <c r="AD204" i="5" s="1"/>
  <c r="AC206" i="5"/>
  <c r="AA206" i="5" s="1"/>
  <c r="AC207" i="5"/>
  <c r="AB207" i="5" s="1"/>
  <c r="AC209" i="5"/>
  <c r="AD209" i="5" s="1"/>
  <c r="AC205" i="5"/>
  <c r="AD205" i="5" s="1"/>
  <c r="AC143" i="5"/>
  <c r="AB143" i="5" s="1"/>
  <c r="AC144" i="5"/>
  <c r="AD144" i="5" s="1"/>
  <c r="AC148" i="5"/>
  <c r="AC146" i="5"/>
  <c r="AD146" i="5" s="1"/>
  <c r="AC147" i="5"/>
  <c r="AA147" i="5" s="1"/>
  <c r="AC149" i="5"/>
  <c r="AC24" i="5"/>
  <c r="AD24" i="5" s="1"/>
  <c r="AC25" i="5"/>
  <c r="AD25" i="5" s="1"/>
  <c r="AC26" i="5"/>
  <c r="AA26" i="5" s="1"/>
  <c r="AC27" i="5"/>
  <c r="AC28" i="5"/>
  <c r="AA28" i="5" s="1"/>
  <c r="AC158" i="5"/>
  <c r="AC159" i="5"/>
  <c r="AD159" i="5" s="1"/>
  <c r="AC160" i="5"/>
  <c r="AD160" i="5" s="1"/>
  <c r="AC161" i="5"/>
  <c r="AB161" i="5" s="1"/>
  <c r="AC162" i="5"/>
  <c r="AD162" i="5" s="1"/>
  <c r="AC163" i="5"/>
  <c r="AA163" i="5" s="1"/>
  <c r="AC111" i="5"/>
  <c r="AC112" i="5"/>
  <c r="AD112" i="5" s="1"/>
  <c r="AC113" i="5"/>
  <c r="AB113" i="5" s="1"/>
  <c r="AC114" i="5"/>
  <c r="AD114" i="5" s="1"/>
  <c r="AC115" i="5"/>
  <c r="AA115" i="5" s="1"/>
  <c r="AC116" i="5"/>
  <c r="AA116" i="5" s="1"/>
  <c r="AC117" i="5"/>
  <c r="AA117" i="5" s="1"/>
  <c r="AC118" i="5"/>
  <c r="AC210" i="5"/>
  <c r="AA210" i="5" s="1"/>
  <c r="AC211" i="5"/>
  <c r="AD211" i="5" s="1"/>
  <c r="AC212" i="5"/>
  <c r="AC213" i="5"/>
  <c r="AA213" i="5" s="1"/>
  <c r="AC214" i="5"/>
  <c r="AD214" i="5" s="1"/>
  <c r="AC215" i="5"/>
  <c r="AA215" i="5" s="1"/>
  <c r="AC216" i="5"/>
  <c r="AD216" i="5" s="1"/>
  <c r="AC217" i="5"/>
  <c r="AC218" i="5"/>
  <c r="AD218" i="5" s="1"/>
  <c r="AC219" i="5"/>
  <c r="AC220" i="5"/>
  <c r="AA220" i="5" s="1"/>
  <c r="AC221" i="5"/>
  <c r="AB221" i="5" s="1"/>
  <c r="AC222" i="5"/>
  <c r="AD222" i="5" s="1"/>
  <c r="AC223" i="5"/>
  <c r="AD223" i="5" s="1"/>
  <c r="AC224" i="5"/>
  <c r="AA224" i="5" s="1"/>
  <c r="AC225" i="5"/>
  <c r="AC226" i="5"/>
  <c r="AD226" i="5" s="1"/>
  <c r="AC227" i="5"/>
  <c r="AD227" i="5" s="1"/>
  <c r="AC228" i="5"/>
  <c r="AD228" i="5" s="1"/>
  <c r="AC229" i="5"/>
  <c r="AD229" i="5" s="1"/>
  <c r="AC230" i="5"/>
  <c r="AB230" i="5" s="1"/>
  <c r="AC231" i="5"/>
  <c r="AB231" i="5" s="1"/>
  <c r="AC232" i="5"/>
  <c r="AB232" i="5" s="1"/>
  <c r="AC233" i="5"/>
  <c r="AC234" i="5"/>
  <c r="AA234" i="5" s="1"/>
  <c r="AC235" i="5"/>
  <c r="AB235" i="5" s="1"/>
  <c r="AC236" i="5"/>
  <c r="AD236" i="5" s="1"/>
  <c r="AC237" i="5"/>
  <c r="AA237" i="5" s="1"/>
  <c r="AC238" i="5"/>
  <c r="AB238" i="5" s="1"/>
  <c r="AC239" i="5"/>
  <c r="AB239" i="5" s="1"/>
  <c r="AC240" i="5"/>
  <c r="AB240" i="5" s="1"/>
  <c r="AC241" i="5"/>
  <c r="AC242" i="5"/>
  <c r="AA242" i="5" s="1"/>
  <c r="AC243" i="5"/>
  <c r="AA243" i="5" s="1"/>
  <c r="AC244" i="5"/>
  <c r="AA244" i="5" s="1"/>
  <c r="AC245" i="5"/>
  <c r="AB245" i="5" s="1"/>
  <c r="AC246" i="5"/>
  <c r="AD246" i="5" s="1"/>
  <c r="AC247" i="5"/>
  <c r="AD247" i="5" s="1"/>
  <c r="AC248" i="5"/>
  <c r="AC249" i="5"/>
  <c r="AC250" i="5"/>
  <c r="AD250" i="5" s="1"/>
  <c r="AC251" i="5"/>
  <c r="AD251" i="5" s="1"/>
  <c r="AC252" i="5"/>
  <c r="AD252" i="5" s="1"/>
  <c r="AC253" i="5"/>
  <c r="AA253" i="5" s="1"/>
  <c r="AC254" i="5"/>
  <c r="AD254" i="5" s="1"/>
  <c r="AC255" i="5"/>
  <c r="AD255" i="5" s="1"/>
  <c r="AC256" i="5"/>
  <c r="AD256" i="5" s="1"/>
  <c r="AC257" i="5"/>
  <c r="AC258" i="5"/>
  <c r="AD258" i="5" s="1"/>
  <c r="AC259" i="5"/>
  <c r="AC260" i="5"/>
  <c r="AC261" i="5"/>
  <c r="AA261" i="5" s="1"/>
  <c r="AC262" i="5"/>
  <c r="AA262" i="5" s="1"/>
  <c r="AC263" i="5"/>
  <c r="AA263" i="5" s="1"/>
  <c r="AC264" i="5"/>
  <c r="AD264" i="5" s="1"/>
  <c r="AC265" i="5"/>
  <c r="AC266" i="5"/>
  <c r="AA266" i="5" s="1"/>
  <c r="AC270" i="5"/>
  <c r="AC278" i="5"/>
  <c r="AD278" i="5" s="1"/>
  <c r="AC286" i="5"/>
  <c r="AA286" i="5" s="1"/>
  <c r="AC290" i="5"/>
  <c r="AB290" i="5" s="1"/>
  <c r="AC298" i="5"/>
  <c r="AD298" i="5" s="1"/>
  <c r="AC306" i="5"/>
  <c r="AD306" i="5" s="1"/>
  <c r="AC310" i="5"/>
  <c r="AC318" i="5"/>
  <c r="AA318" i="5" s="1"/>
  <c r="AC327" i="5"/>
  <c r="AD327" i="5" s="1"/>
  <c r="AC337" i="5"/>
  <c r="AD337" i="5" s="1"/>
  <c r="AC347" i="5"/>
  <c r="AD347" i="5" s="1"/>
  <c r="AC357" i="5"/>
  <c r="AB357" i="5" s="1"/>
  <c r="AC358" i="5"/>
  <c r="AB358" i="5" s="1"/>
  <c r="AC359" i="5"/>
  <c r="AD359" i="5" s="1"/>
  <c r="AC360" i="5"/>
  <c r="AC361" i="5"/>
  <c r="AD361" i="5" s="1"/>
  <c r="AC362" i="5"/>
  <c r="AC363" i="5"/>
  <c r="AC364" i="5"/>
  <c r="AA364" i="5" s="1"/>
  <c r="AC365" i="5"/>
  <c r="AD365" i="5" s="1"/>
  <c r="AC366" i="5"/>
  <c r="AB366" i="5" s="1"/>
  <c r="AC367" i="5"/>
  <c r="AA367" i="5" s="1"/>
  <c r="AC368" i="5"/>
  <c r="AC369" i="5"/>
  <c r="AA369" i="5" s="1"/>
  <c r="AC370" i="5"/>
  <c r="AC371" i="5"/>
  <c r="AA371" i="5" s="1"/>
  <c r="AC372" i="5"/>
  <c r="AC373" i="5"/>
  <c r="AD373" i="5" s="1"/>
  <c r="AC374" i="5"/>
  <c r="AB374" i="5" s="1"/>
  <c r="AC375" i="5"/>
  <c r="AC376" i="5"/>
  <c r="AC377" i="5"/>
  <c r="AD377" i="5" s="1"/>
  <c r="AC378" i="5"/>
  <c r="AB378" i="5" s="1"/>
  <c r="AC379" i="5"/>
  <c r="AB379" i="5" s="1"/>
  <c r="AC380" i="5"/>
  <c r="AA380" i="5" s="1"/>
  <c r="AC381" i="5"/>
  <c r="AB381" i="5" s="1"/>
  <c r="AC382" i="5"/>
  <c r="AB382" i="5" s="1"/>
  <c r="AC383" i="5"/>
  <c r="AA383" i="5" s="1"/>
  <c r="AC384" i="5"/>
  <c r="AC385" i="5"/>
  <c r="AA385" i="5" s="1"/>
  <c r="AC386" i="5"/>
  <c r="AC387" i="5"/>
  <c r="AC388" i="5"/>
  <c r="AD388" i="5" s="1"/>
  <c r="AC392" i="5"/>
  <c r="AB392" i="5" s="1"/>
  <c r="AC393" i="5"/>
  <c r="AB393" i="5" s="1"/>
  <c r="AC394" i="5"/>
  <c r="AA394" i="5" s="1"/>
  <c r="AC395" i="5"/>
  <c r="AC30" i="5"/>
  <c r="AD30" i="5" s="1"/>
  <c r="AC45" i="5"/>
  <c r="AC59" i="5"/>
  <c r="AB59" i="5" s="1"/>
  <c r="AC165" i="5"/>
  <c r="AB165" i="5" s="1"/>
  <c r="AC120" i="5"/>
  <c r="AD120" i="5" s="1"/>
  <c r="AC396" i="5"/>
  <c r="AD396" i="5" s="1"/>
  <c r="AC397" i="5"/>
  <c r="AA397" i="5" s="1"/>
  <c r="AC398" i="5"/>
  <c r="AA398" i="5" s="1"/>
  <c r="AC399" i="5"/>
  <c r="AC400" i="5"/>
  <c r="AD400" i="5" s="1"/>
  <c r="AC401" i="5"/>
  <c r="AC402" i="5"/>
  <c r="AA402" i="5" s="1"/>
  <c r="AC403" i="5"/>
  <c r="AC4" i="5"/>
  <c r="AD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230" i="5" l="1"/>
  <c r="AD263" i="5"/>
  <c r="AD51" i="5"/>
  <c r="AD369" i="5"/>
  <c r="AD11" i="5"/>
  <c r="AD266" i="5"/>
  <c r="AA51" i="5"/>
  <c r="AA278" i="5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A103" i="5"/>
  <c r="AA84" i="5"/>
  <c r="AB159" i="5"/>
  <c r="AB244" i="5"/>
  <c r="AB398" i="5"/>
  <c r="AA159" i="5"/>
  <c r="AA396" i="5"/>
  <c r="AB84" i="5"/>
  <c r="AD244" i="5"/>
  <c r="AD357" i="5"/>
  <c r="AD103" i="5"/>
  <c r="AB371" i="5"/>
  <c r="AB115" i="5"/>
  <c r="AA252" i="5"/>
  <c r="AD152" i="5"/>
  <c r="AB254" i="5"/>
  <c r="AA390" i="5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Z391" i="5"/>
  <c r="Z389" i="5"/>
  <c r="AB391" i="5"/>
  <c r="AB389" i="5"/>
  <c r="AA391" i="5"/>
  <c r="AA389" i="5"/>
  <c r="AJ391" i="5"/>
  <c r="AJ389" i="5"/>
  <c r="AA8" i="5"/>
  <c r="AD54" i="5"/>
  <c r="AB216" i="5"/>
  <c r="AA377" i="5"/>
  <c r="AA226" i="5"/>
  <c r="AB8" i="5"/>
  <c r="AD150" i="5"/>
  <c r="AA58" i="5"/>
  <c r="AD78" i="5"/>
  <c r="AB298" i="5"/>
  <c r="AA374" i="5"/>
  <c r="AD374" i="5"/>
  <c r="AB151" i="5"/>
  <c r="AA187" i="5"/>
  <c r="AA24" i="5"/>
  <c r="AD113" i="5"/>
  <c r="AB337" i="5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AJ327" i="5"/>
  <c r="T310" i="5"/>
  <c r="AJ310" i="5" s="1"/>
  <c r="AA124" i="5"/>
  <c r="AB149" i="5"/>
  <c r="AA372" i="5"/>
  <c r="AD372" i="5"/>
  <c r="AD358" i="5"/>
  <c r="AD158" i="5"/>
  <c r="AA158" i="5"/>
  <c r="Z327" i="5"/>
  <c r="AA248" i="5"/>
  <c r="AA306" i="5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D318" i="5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I24" i="5"/>
  <c r="AF24" i="5"/>
  <c r="AF6" i="5"/>
  <c r="AI7" i="5"/>
  <c r="AG9" i="5"/>
  <c r="AF104" i="5"/>
  <c r="AI105" i="5"/>
  <c r="AG16" i="5"/>
  <c r="AF151" i="5"/>
  <c r="AI152" i="5"/>
  <c r="AG21" i="5"/>
  <c r="AF48" i="5"/>
  <c r="AI54" i="5"/>
  <c r="AG50" i="5"/>
  <c r="AF49" i="5"/>
  <c r="AI52" i="5"/>
  <c r="AG182" i="5"/>
  <c r="AF184" i="5"/>
  <c r="AI190" i="5"/>
  <c r="AF82" i="5"/>
  <c r="AI79" i="5"/>
  <c r="AG209" i="5"/>
  <c r="AG24" i="5"/>
  <c r="AI9" i="5"/>
  <c r="AI16" i="5"/>
  <c r="AI21" i="5"/>
  <c r="AI50" i="5"/>
  <c r="AI182" i="5"/>
  <c r="AI80" i="5"/>
  <c r="AF80" i="5"/>
  <c r="AI82" i="5"/>
  <c r="AI146" i="5"/>
  <c r="AI246" i="5"/>
  <c r="AG246" i="5"/>
  <c r="AF246" i="5"/>
  <c r="AI254" i="5"/>
  <c r="AG254" i="5"/>
  <c r="AF254" i="5"/>
  <c r="AI262" i="5"/>
  <c r="AG262" i="5"/>
  <c r="AF262" i="5"/>
  <c r="AI290" i="5"/>
  <c r="AG290" i="5"/>
  <c r="AF290" i="5"/>
  <c r="AI357" i="5"/>
  <c r="AG357" i="5"/>
  <c r="AF357" i="5"/>
  <c r="AI365" i="5"/>
  <c r="AG365" i="5"/>
  <c r="AF365" i="5"/>
  <c r="AI373" i="5"/>
  <c r="AG373" i="5"/>
  <c r="AF373" i="5"/>
  <c r="AI381" i="5"/>
  <c r="AG381" i="5"/>
  <c r="AF381" i="5"/>
  <c r="AI392" i="5"/>
  <c r="AG392" i="5"/>
  <c r="AF392" i="5"/>
  <c r="AI6" i="5"/>
  <c r="AG8" i="5"/>
  <c r="AI104" i="5"/>
  <c r="AG35" i="5"/>
  <c r="AI151" i="5"/>
  <c r="AG19" i="5"/>
  <c r="AI48" i="5"/>
  <c r="AG58" i="5"/>
  <c r="AI49" i="5"/>
  <c r="AG53" i="5"/>
  <c r="AI121" i="5"/>
  <c r="AI127" i="5"/>
  <c r="AG203" i="5"/>
  <c r="AF203" i="5"/>
  <c r="AF10" i="5"/>
  <c r="AF17" i="5"/>
  <c r="AF22" i="5"/>
  <c r="AF55" i="5"/>
  <c r="AF185" i="5"/>
  <c r="AG83" i="5"/>
  <c r="AF83" i="5"/>
  <c r="AF78" i="5"/>
  <c r="AI205" i="5"/>
  <c r="AF205" i="5"/>
  <c r="AI115" i="5"/>
  <c r="AG115" i="5"/>
  <c r="AF115" i="5"/>
  <c r="AI214" i="5"/>
  <c r="AG214" i="5"/>
  <c r="AF214" i="5"/>
  <c r="AI222" i="5"/>
  <c r="AG222" i="5"/>
  <c r="AF222" i="5"/>
  <c r="AI230" i="5"/>
  <c r="AG230" i="5"/>
  <c r="AF230" i="5"/>
  <c r="AI238" i="5"/>
  <c r="AG238" i="5"/>
  <c r="AF238" i="5"/>
  <c r="AG120" i="5"/>
  <c r="AF120" i="5"/>
  <c r="AI120" i="5"/>
  <c r="AG402" i="5"/>
  <c r="AF402" i="5"/>
  <c r="AI402" i="5"/>
  <c r="AF7" i="5"/>
  <c r="AF105" i="5"/>
  <c r="AF152" i="5"/>
  <c r="AF54" i="5"/>
  <c r="AF52" i="5"/>
  <c r="AG185" i="5"/>
  <c r="AF190" i="5"/>
  <c r="AI83" i="5"/>
  <c r="AI78" i="5"/>
  <c r="AF202" i="5"/>
  <c r="AI204" i="5"/>
  <c r="AI161" i="5"/>
  <c r="AG161" i="5"/>
  <c r="AF161" i="5"/>
  <c r="AF209" i="5"/>
  <c r="AG126" i="5"/>
  <c r="AF126" i="5"/>
  <c r="AG148" i="5"/>
  <c r="AF148" i="5"/>
  <c r="AI126" i="5"/>
  <c r="AF74" i="5"/>
  <c r="AI75" i="5"/>
  <c r="AF75" i="5"/>
  <c r="AI202" i="5"/>
  <c r="AI148" i="5"/>
  <c r="AI28" i="5"/>
  <c r="AG210" i="5"/>
  <c r="AF210" i="5"/>
  <c r="AI210" i="5"/>
  <c r="AG218" i="5"/>
  <c r="AF218" i="5"/>
  <c r="AI218" i="5"/>
  <c r="AG226" i="5"/>
  <c r="AF226" i="5"/>
  <c r="AI226" i="5"/>
  <c r="AG234" i="5"/>
  <c r="AF234" i="5"/>
  <c r="AI234" i="5"/>
  <c r="AG242" i="5"/>
  <c r="AF242" i="5"/>
  <c r="AI242" i="5"/>
  <c r="AG250" i="5"/>
  <c r="AF250" i="5"/>
  <c r="AI250" i="5"/>
  <c r="AG258" i="5"/>
  <c r="AF258" i="5"/>
  <c r="AI258" i="5"/>
  <c r="AG266" i="5"/>
  <c r="AF266" i="5"/>
  <c r="AI266" i="5"/>
  <c r="AG318" i="5"/>
  <c r="AF318" i="5"/>
  <c r="AI318" i="5"/>
  <c r="AG361" i="5"/>
  <c r="AF361" i="5"/>
  <c r="AI361" i="5"/>
  <c r="AG369" i="5"/>
  <c r="AF369" i="5"/>
  <c r="AI369" i="5"/>
  <c r="AG377" i="5"/>
  <c r="AF377" i="5"/>
  <c r="AI377" i="5"/>
  <c r="AG385" i="5"/>
  <c r="AF385" i="5"/>
  <c r="AI385" i="5"/>
  <c r="AG30" i="5"/>
  <c r="AF30" i="5"/>
  <c r="AI30" i="5"/>
  <c r="AF27" i="5"/>
  <c r="AF111" i="5"/>
  <c r="AF118" i="5"/>
  <c r="AF217" i="5"/>
  <c r="AF225" i="5"/>
  <c r="AF233" i="5"/>
  <c r="AF241" i="5"/>
  <c r="AF249" i="5"/>
  <c r="AF257" i="5"/>
  <c r="AF265" i="5"/>
  <c r="AF310" i="5"/>
  <c r="AF360" i="5"/>
  <c r="AF368" i="5"/>
  <c r="AF376" i="5"/>
  <c r="AF384" i="5"/>
  <c r="AF395" i="5"/>
  <c r="AG396" i="5"/>
  <c r="AF401" i="5"/>
  <c r="AG27" i="5"/>
  <c r="AG111" i="5"/>
  <c r="AG118" i="5"/>
  <c r="AG217" i="5"/>
  <c r="AG225" i="5"/>
  <c r="AG233" i="5"/>
  <c r="AG241" i="5"/>
  <c r="AG249" i="5"/>
  <c r="AG257" i="5"/>
  <c r="AG265" i="5"/>
  <c r="AG310" i="5"/>
  <c r="AG360" i="5"/>
  <c r="AG368" i="5"/>
  <c r="AG376" i="5"/>
  <c r="AG384" i="5"/>
  <c r="AG395" i="5"/>
  <c r="AF165" i="5"/>
  <c r="AG165" i="5"/>
  <c r="AI396" i="5"/>
  <c r="AI401" i="5"/>
  <c r="AG403" i="5"/>
  <c r="AG163" i="5"/>
  <c r="AG117" i="5"/>
  <c r="AG216" i="5"/>
  <c r="AG224" i="5"/>
  <c r="AG232" i="5"/>
  <c r="AG240" i="5"/>
  <c r="AF245" i="5"/>
  <c r="AF253" i="5"/>
  <c r="AF261" i="5"/>
  <c r="AF286" i="5"/>
  <c r="AF347" i="5"/>
  <c r="AF364" i="5"/>
  <c r="AF372" i="5"/>
  <c r="AF380" i="5"/>
  <c r="AF388" i="5"/>
  <c r="AI165" i="5"/>
  <c r="AF397" i="5"/>
  <c r="AA46" i="5"/>
  <c r="AD185" i="5"/>
  <c r="AB206" i="5"/>
  <c r="AA112" i="5"/>
  <c r="AD219" i="5"/>
  <c r="AA227" i="5"/>
  <c r="AD378" i="5"/>
  <c r="AA388" i="5"/>
  <c r="AA45" i="5"/>
  <c r="AD364" i="5"/>
  <c r="AD286" i="5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B57" i="5"/>
  <c r="AA77" i="5"/>
  <c r="AD147" i="5"/>
  <c r="AB211" i="5"/>
  <c r="AD243" i="5"/>
  <c r="AB251" i="5"/>
  <c r="AA259" i="5"/>
  <c r="AB286" i="5"/>
  <c r="AB347" i="5"/>
  <c r="AA362" i="5"/>
  <c r="AB386" i="5"/>
  <c r="AD237" i="5"/>
  <c r="AB259" i="5"/>
  <c r="AA270" i="5"/>
  <c r="AA327" i="5"/>
  <c r="AB362" i="5"/>
  <c r="AD386" i="5"/>
  <c r="AA185" i="5"/>
  <c r="AD77" i="5"/>
  <c r="AB158" i="5"/>
  <c r="AA219" i="5"/>
  <c r="AD259" i="5"/>
  <c r="AB270" i="5"/>
  <c r="AB327" i="5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B306" i="5"/>
  <c r="AB318" i="5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D360" i="5"/>
  <c r="AD368" i="5"/>
  <c r="AD376" i="5"/>
  <c r="AD384" i="5"/>
  <c r="AD395" i="5"/>
  <c r="AD401" i="5"/>
  <c r="AD402" i="5"/>
  <c r="R30" i="5"/>
  <c r="P367" i="5"/>
  <c r="R367" i="5"/>
  <c r="V367" i="5"/>
  <c r="W367" i="5"/>
  <c r="Y367" i="5"/>
  <c r="P368" i="5"/>
  <c r="R368" i="5"/>
  <c r="V368" i="5"/>
  <c r="W368" i="5"/>
  <c r="Y368" i="5"/>
  <c r="P369" i="5"/>
  <c r="R369" i="5"/>
  <c r="V369" i="5"/>
  <c r="W369" i="5"/>
  <c r="Y369" i="5"/>
  <c r="P370" i="5"/>
  <c r="R370" i="5"/>
  <c r="V370" i="5"/>
  <c r="W370" i="5"/>
  <c r="Y370" i="5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Y374" i="5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W379" i="5"/>
  <c r="Y379" i="5"/>
  <c r="P380" i="5"/>
  <c r="R380" i="5"/>
  <c r="V380" i="5"/>
  <c r="W380" i="5"/>
  <c r="Y380" i="5"/>
  <c r="P381" i="5"/>
  <c r="R381" i="5"/>
  <c r="V381" i="5"/>
  <c r="W381" i="5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P385" i="5"/>
  <c r="R385" i="5"/>
  <c r="V385" i="5"/>
  <c r="W385" i="5"/>
  <c r="Y385" i="5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W388" i="5"/>
  <c r="Y388" i="5"/>
  <c r="P392" i="5"/>
  <c r="R392" i="5"/>
  <c r="V392" i="5"/>
  <c r="W392" i="5"/>
  <c r="Y392" i="5"/>
  <c r="P393" i="5"/>
  <c r="R393" i="5"/>
  <c r="V393" i="5"/>
  <c r="W393" i="5"/>
  <c r="Y393" i="5"/>
  <c r="V366" i="5"/>
  <c r="W366" i="5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J298" i="5" l="1"/>
  <c r="Z390" i="5"/>
  <c r="AJ390" i="5"/>
  <c r="AJ270" i="5"/>
  <c r="AE298" i="5"/>
  <c r="AE266" i="5"/>
  <c r="AJ318" i="5"/>
  <c r="AJ266" i="5"/>
  <c r="AE318" i="5"/>
  <c r="AJ278" i="5"/>
  <c r="AJ290" i="5"/>
  <c r="U374" i="5"/>
  <c r="T381" i="5"/>
  <c r="Z381" i="5" s="1"/>
  <c r="U369" i="5"/>
  <c r="Z347" i="5"/>
  <c r="AJ347" i="5"/>
  <c r="T380" i="5"/>
  <c r="AJ380" i="5" s="1"/>
  <c r="AE310" i="5"/>
  <c r="Z278" i="5"/>
  <c r="Z310" i="5"/>
  <c r="S376" i="5"/>
  <c r="T375" i="5"/>
  <c r="AE375" i="5" s="1"/>
  <c r="AE337" i="5"/>
  <c r="Z337" i="5"/>
  <c r="AJ337" i="5"/>
  <c r="AJ286" i="5"/>
  <c r="Z286" i="5"/>
  <c r="AJ30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AJ373" i="5" s="1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AJ368" i="5" s="1"/>
  <c r="U367" i="5"/>
  <c r="T383" i="5"/>
  <c r="Z383" i="5" s="1"/>
  <c r="S368" i="5"/>
  <c r="T367" i="5"/>
  <c r="Z367" i="5" s="1"/>
  <c r="U366" i="5"/>
  <c r="T366" i="5"/>
  <c r="Z366" i="5" s="1"/>
  <c r="AJ381" i="5" l="1"/>
  <c r="AE381" i="5"/>
  <c r="AJ375" i="5"/>
  <c r="AE373" i="5"/>
  <c r="AE376" i="5"/>
  <c r="AJ367" i="5"/>
  <c r="AE377" i="5"/>
  <c r="AJ379" i="5"/>
  <c r="AJ377" i="5"/>
  <c r="AE379" i="5"/>
  <c r="Z375" i="5"/>
  <c r="AE382" i="5"/>
  <c r="AE393" i="5"/>
  <c r="Z373" i="5"/>
  <c r="AE367" i="5"/>
  <c r="AJ388" i="5"/>
  <c r="AJ382" i="5"/>
  <c r="AJ369" i="5"/>
  <c r="AE378" i="5"/>
  <c r="AJ384" i="5"/>
  <c r="Z380" i="5"/>
  <c r="AE380" i="5"/>
  <c r="AE374" i="5"/>
  <c r="Z386" i="5"/>
  <c r="AE386" i="5"/>
  <c r="AE385" i="5"/>
  <c r="AE366" i="5"/>
  <c r="AJ378" i="5"/>
  <c r="AE371" i="5"/>
  <c r="AJ371" i="5"/>
  <c r="AJ385" i="5"/>
  <c r="AJ366" i="5"/>
  <c r="AJ374" i="5"/>
  <c r="AJ393" i="5"/>
  <c r="AE387" i="5"/>
  <c r="AE392" i="5"/>
  <c r="AJ387" i="5"/>
  <c r="AJ386" i="5"/>
  <c r="AJ392" i="5"/>
  <c r="AE372" i="5"/>
  <c r="Z368" i="5"/>
  <c r="AE368" i="5"/>
  <c r="AE383" i="5"/>
  <c r="AE384" i="5"/>
  <c r="Z370" i="5"/>
  <c r="AE370" i="5"/>
  <c r="AJ372" i="5"/>
  <c r="AJ370" i="5"/>
  <c r="AJ383" i="5"/>
  <c r="AJ376" i="5"/>
  <c r="AE369" i="5"/>
  <c r="AE388" i="5"/>
  <c r="P358" i="5"/>
  <c r="R358" i="5"/>
  <c r="V358" i="5"/>
  <c r="W358" i="5"/>
  <c r="Y358" i="5"/>
  <c r="P359" i="5"/>
  <c r="R359" i="5"/>
  <c r="V359" i="5"/>
  <c r="W359" i="5"/>
  <c r="Y359" i="5"/>
  <c r="P360" i="5"/>
  <c r="R360" i="5"/>
  <c r="V360" i="5"/>
  <c r="W360" i="5"/>
  <c r="Y360" i="5"/>
  <c r="P361" i="5"/>
  <c r="R361" i="5"/>
  <c r="V361" i="5"/>
  <c r="W361" i="5"/>
  <c r="Y361" i="5"/>
  <c r="P362" i="5"/>
  <c r="R362" i="5"/>
  <c r="V362" i="5"/>
  <c r="W362" i="5"/>
  <c r="Y362" i="5"/>
  <c r="A359" i="5"/>
  <c r="A360" i="5"/>
  <c r="A361" i="5"/>
  <c r="A362" i="5"/>
  <c r="A358" i="5"/>
  <c r="A363" i="5"/>
  <c r="P394" i="5"/>
  <c r="R394" i="5"/>
  <c r="V394" i="5"/>
  <c r="W394" i="5"/>
  <c r="Y394" i="5"/>
  <c r="P395" i="5"/>
  <c r="R395" i="5"/>
  <c r="V395" i="5"/>
  <c r="W395" i="5"/>
  <c r="Y395" i="5"/>
  <c r="V365" i="5"/>
  <c r="W365" i="5"/>
  <c r="Y365" i="5"/>
  <c r="P365" i="5"/>
  <c r="R365" i="5"/>
  <c r="V364" i="5"/>
  <c r="W364" i="5"/>
  <c r="Y364" i="5"/>
  <c r="P364" i="5"/>
  <c r="R364" i="5"/>
  <c r="V363" i="5"/>
  <c r="W363" i="5"/>
  <c r="Y363" i="5"/>
  <c r="P363" i="5"/>
  <c r="R363" i="5"/>
  <c r="V357" i="5"/>
  <c r="W357" i="5"/>
  <c r="Y357" i="5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R248" i="5"/>
  <c r="V248" i="5"/>
  <c r="W248" i="5"/>
  <c r="Y248" i="5"/>
  <c r="R249" i="5"/>
  <c r="V249" i="5"/>
  <c r="W249" i="5"/>
  <c r="Y249" i="5"/>
  <c r="R250" i="5"/>
  <c r="V250" i="5"/>
  <c r="W250" i="5"/>
  <c r="Y250" i="5"/>
  <c r="R251" i="5"/>
  <c r="V251" i="5"/>
  <c r="W251" i="5"/>
  <c r="Y251" i="5"/>
  <c r="R252" i="5"/>
  <c r="V252" i="5"/>
  <c r="W252" i="5"/>
  <c r="Y252" i="5"/>
  <c r="R253" i="5"/>
  <c r="V253" i="5"/>
  <c r="W253" i="5"/>
  <c r="Y253" i="5"/>
  <c r="R254" i="5"/>
  <c r="V254" i="5"/>
  <c r="W254" i="5"/>
  <c r="Y254" i="5"/>
  <c r="R255" i="5"/>
  <c r="V255" i="5"/>
  <c r="W255" i="5"/>
  <c r="Y255" i="5"/>
  <c r="R256" i="5"/>
  <c r="V256" i="5"/>
  <c r="W256" i="5"/>
  <c r="Y256" i="5"/>
  <c r="R257" i="5"/>
  <c r="V257" i="5"/>
  <c r="W257" i="5"/>
  <c r="Y257" i="5"/>
  <c r="R258" i="5"/>
  <c r="V258" i="5"/>
  <c r="W258" i="5"/>
  <c r="Y258" i="5"/>
  <c r="R259" i="5"/>
  <c r="V259" i="5"/>
  <c r="W259" i="5"/>
  <c r="Y259" i="5"/>
  <c r="R260" i="5"/>
  <c r="V260" i="5"/>
  <c r="W260" i="5"/>
  <c r="Y260" i="5"/>
  <c r="R261" i="5"/>
  <c r="V261" i="5"/>
  <c r="W261" i="5"/>
  <c r="Y261" i="5"/>
  <c r="R262" i="5"/>
  <c r="V262" i="5"/>
  <c r="W262" i="5"/>
  <c r="Y262" i="5"/>
  <c r="R263" i="5"/>
  <c r="V263" i="5"/>
  <c r="W263" i="5"/>
  <c r="Y263" i="5"/>
  <c r="R264" i="5"/>
  <c r="V264" i="5"/>
  <c r="W264" i="5"/>
  <c r="Y264" i="5"/>
  <c r="R265" i="5"/>
  <c r="V265" i="5"/>
  <c r="W265" i="5"/>
  <c r="Y265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18" i="5"/>
  <c r="V218" i="5"/>
  <c r="W218" i="5"/>
  <c r="Y218" i="5"/>
  <c r="R219" i="5"/>
  <c r="V219" i="5"/>
  <c r="W219" i="5"/>
  <c r="Y219" i="5"/>
  <c r="Y220" i="5"/>
  <c r="W220" i="5"/>
  <c r="V220" i="5"/>
  <c r="R22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V210" i="5"/>
  <c r="W210" i="5"/>
  <c r="Y210" i="5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W398" i="5"/>
  <c r="Y398" i="5"/>
  <c r="P399" i="5"/>
  <c r="R399" i="5"/>
  <c r="V399" i="5"/>
  <c r="W399" i="5"/>
  <c r="Y399" i="5"/>
  <c r="P400" i="5"/>
  <c r="R400" i="5"/>
  <c r="V400" i="5"/>
  <c r="W400" i="5"/>
  <c r="Y400" i="5"/>
  <c r="P401" i="5"/>
  <c r="R401" i="5"/>
  <c r="V401" i="5"/>
  <c r="W401" i="5"/>
  <c r="Y401" i="5"/>
  <c r="P402" i="5"/>
  <c r="R402" i="5"/>
  <c r="V402" i="5"/>
  <c r="W402" i="5"/>
  <c r="Y402" i="5"/>
  <c r="P403" i="5"/>
  <c r="R403" i="5"/>
  <c r="V403" i="5"/>
  <c r="W403" i="5"/>
  <c r="Y403" i="5"/>
  <c r="P397" i="5"/>
  <c r="R397" i="5"/>
  <c r="V397" i="5"/>
  <c r="W397" i="5"/>
  <c r="Y397" i="5"/>
  <c r="V396" i="5"/>
  <c r="W396" i="5"/>
  <c r="Y396" i="5"/>
  <c r="R45" i="5"/>
  <c r="R396" i="5"/>
  <c r="P396" i="5"/>
  <c r="AJ365" i="5" l="1"/>
  <c r="AE365" i="5"/>
  <c r="AE362" i="5"/>
  <c r="AJ358" i="5"/>
  <c r="AE360" i="5"/>
  <c r="AJ360" i="5"/>
  <c r="AJ395" i="5"/>
  <c r="AJ362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J236" i="5" s="1"/>
  <c r="AJ361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AJ357" i="5"/>
  <c r="T212" i="5"/>
  <c r="Z212" i="5" s="1"/>
  <c r="T228" i="5"/>
  <c r="Z228" i="5" s="1"/>
  <c r="U222" i="5"/>
  <c r="AJ363" i="5"/>
  <c r="AE363" i="5"/>
  <c r="S397" i="5"/>
  <c r="U215" i="5"/>
  <c r="T219" i="5"/>
  <c r="AJ219" i="5" s="1"/>
  <c r="U231" i="5"/>
  <c r="T225" i="5"/>
  <c r="Z225" i="5" s="1"/>
  <c r="AJ359" i="5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AJ401" i="5" s="1"/>
  <c r="T396" i="5"/>
  <c r="Z396" i="5" s="1"/>
  <c r="U217" i="5"/>
  <c r="T214" i="5"/>
  <c r="AJ214" i="5" s="1"/>
  <c r="U211" i="5"/>
  <c r="U218" i="5"/>
  <c r="T233" i="5"/>
  <c r="Z233" i="5" s="1"/>
  <c r="U230" i="5"/>
  <c r="U227" i="5"/>
  <c r="U224" i="5"/>
  <c r="T221" i="5"/>
  <c r="Z221" i="5" s="1"/>
  <c r="AJ394" i="5"/>
  <c r="AE395" i="5"/>
  <c r="T255" i="5"/>
  <c r="Z255" i="5" s="1"/>
  <c r="U246" i="5"/>
  <c r="T240" i="5"/>
  <c r="Z240" i="5" s="1"/>
  <c r="T216" i="5"/>
  <c r="AJ216" i="5" s="1"/>
  <c r="U235" i="5"/>
  <c r="U232" i="5"/>
  <c r="T229" i="5"/>
  <c r="Z229" i="5" s="1"/>
  <c r="U223" i="5"/>
  <c r="AJ364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W30" i="5"/>
  <c r="Y30" i="5"/>
  <c r="T45" i="5"/>
  <c r="AJ45" i="5" s="1"/>
  <c r="V45" i="5"/>
  <c r="W45" i="5"/>
  <c r="Y45" i="5"/>
  <c r="V59" i="5"/>
  <c r="W59" i="5"/>
  <c r="Y59" i="5"/>
  <c r="R165" i="5"/>
  <c r="V165" i="5"/>
  <c r="W165" i="5"/>
  <c r="Y165" i="5"/>
  <c r="R120" i="5"/>
  <c r="V120" i="5"/>
  <c r="W120" i="5"/>
  <c r="Y120" i="5"/>
  <c r="R202" i="5"/>
  <c r="V202" i="5"/>
  <c r="W202" i="5"/>
  <c r="Y202" i="5"/>
  <c r="R203" i="5"/>
  <c r="V203" i="5"/>
  <c r="W203" i="5"/>
  <c r="Y203" i="5"/>
  <c r="R204" i="5"/>
  <c r="V204" i="5"/>
  <c r="W204" i="5"/>
  <c r="Y204" i="5"/>
  <c r="R206" i="5"/>
  <c r="V206" i="5"/>
  <c r="W206" i="5"/>
  <c r="Y206" i="5"/>
  <c r="R207" i="5"/>
  <c r="V207" i="5"/>
  <c r="W207" i="5"/>
  <c r="Y207" i="5"/>
  <c r="R209" i="5"/>
  <c r="V209" i="5"/>
  <c r="W209" i="5"/>
  <c r="Y209" i="5"/>
  <c r="R205" i="5"/>
  <c r="V205" i="5"/>
  <c r="W205" i="5"/>
  <c r="Y205" i="5"/>
  <c r="V143" i="5"/>
  <c r="W143" i="5"/>
  <c r="Y143" i="5"/>
  <c r="R144" i="5"/>
  <c r="V144" i="5"/>
  <c r="W144" i="5"/>
  <c r="Y144" i="5"/>
  <c r="V148" i="5"/>
  <c r="W148" i="5"/>
  <c r="Y148" i="5"/>
  <c r="R146" i="5"/>
  <c r="V146" i="5"/>
  <c r="W146" i="5"/>
  <c r="Y146" i="5"/>
  <c r="R147" i="5"/>
  <c r="V147" i="5"/>
  <c r="W147" i="5"/>
  <c r="Y147" i="5"/>
  <c r="V149" i="5"/>
  <c r="W149" i="5"/>
  <c r="Y149" i="5"/>
  <c r="R74" i="5"/>
  <c r="V74" i="5"/>
  <c r="W74" i="5"/>
  <c r="Y74" i="5"/>
  <c r="R80" i="5"/>
  <c r="V80" i="5"/>
  <c r="W80" i="5"/>
  <c r="Y80" i="5"/>
  <c r="R81" i="5"/>
  <c r="V81" i="5"/>
  <c r="W81" i="5"/>
  <c r="Y81" i="5"/>
  <c r="R82" i="5"/>
  <c r="V82" i="5"/>
  <c r="W82" i="5"/>
  <c r="Y82" i="5"/>
  <c r="R83" i="5"/>
  <c r="V83" i="5"/>
  <c r="W83" i="5"/>
  <c r="Y83" i="5"/>
  <c r="R79" i="5"/>
  <c r="V79" i="5"/>
  <c r="W79" i="5"/>
  <c r="Y79" i="5"/>
  <c r="R77" i="5"/>
  <c r="V77" i="5"/>
  <c r="W77" i="5"/>
  <c r="Y77" i="5"/>
  <c r="R84" i="5"/>
  <c r="V84" i="5"/>
  <c r="W84" i="5"/>
  <c r="Y84" i="5"/>
  <c r="R78" i="5"/>
  <c r="V78" i="5"/>
  <c r="W78" i="5"/>
  <c r="Y78" i="5"/>
  <c r="R75" i="5"/>
  <c r="V75" i="5"/>
  <c r="W75" i="5"/>
  <c r="Y75" i="5"/>
  <c r="R76" i="5"/>
  <c r="V76" i="5"/>
  <c r="W76" i="5"/>
  <c r="Y76" i="5"/>
  <c r="R121" i="5"/>
  <c r="V121" i="5"/>
  <c r="W121" i="5"/>
  <c r="Y121" i="5"/>
  <c r="R122" i="5"/>
  <c r="V122" i="5"/>
  <c r="W122" i="5"/>
  <c r="Y122" i="5"/>
  <c r="R125" i="5"/>
  <c r="V125" i="5"/>
  <c r="W125" i="5"/>
  <c r="Y125" i="5"/>
  <c r="R126" i="5"/>
  <c r="V126" i="5"/>
  <c r="W126" i="5"/>
  <c r="Y126" i="5"/>
  <c r="R127" i="5"/>
  <c r="V127" i="5"/>
  <c r="W127" i="5"/>
  <c r="Y127" i="5"/>
  <c r="R123" i="5"/>
  <c r="V123" i="5"/>
  <c r="W123" i="5"/>
  <c r="Y123" i="5"/>
  <c r="R124" i="5"/>
  <c r="V124" i="5"/>
  <c r="W124" i="5"/>
  <c r="Y124" i="5"/>
  <c r="V182" i="5"/>
  <c r="W182" i="5"/>
  <c r="Y182" i="5"/>
  <c r="V183" i="5"/>
  <c r="W183" i="5"/>
  <c r="Y183" i="5"/>
  <c r="V184" i="5"/>
  <c r="W184" i="5"/>
  <c r="Y184" i="5"/>
  <c r="V185" i="5"/>
  <c r="W185" i="5"/>
  <c r="Y185" i="5"/>
  <c r="V187" i="5"/>
  <c r="W187" i="5"/>
  <c r="Y187" i="5"/>
  <c r="V190" i="5"/>
  <c r="W190" i="5"/>
  <c r="Y190" i="5"/>
  <c r="V47" i="5"/>
  <c r="W47" i="5"/>
  <c r="Y47" i="5"/>
  <c r="V48" i="5"/>
  <c r="W48" i="5"/>
  <c r="Y48" i="5"/>
  <c r="V54" i="5"/>
  <c r="W54" i="5"/>
  <c r="Y54" i="5"/>
  <c r="V58" i="5"/>
  <c r="W58" i="5"/>
  <c r="Y58" i="5"/>
  <c r="V50" i="5"/>
  <c r="W50" i="5"/>
  <c r="Y50" i="5"/>
  <c r="V55" i="5"/>
  <c r="W55" i="5"/>
  <c r="Y55" i="5"/>
  <c r="V56" i="5"/>
  <c r="W56" i="5"/>
  <c r="Y56" i="5"/>
  <c r="V57" i="5"/>
  <c r="W57" i="5"/>
  <c r="Y57" i="5"/>
  <c r="V51" i="5"/>
  <c r="W51" i="5"/>
  <c r="Y51" i="5"/>
  <c r="V49" i="5"/>
  <c r="W49" i="5"/>
  <c r="Y49" i="5"/>
  <c r="V52" i="5"/>
  <c r="W52" i="5"/>
  <c r="Y52" i="5"/>
  <c r="V53" i="5"/>
  <c r="W53" i="5"/>
  <c r="Y53" i="5"/>
  <c r="V46" i="5"/>
  <c r="W46" i="5"/>
  <c r="Y46" i="5"/>
  <c r="R103" i="5"/>
  <c r="V103" i="5"/>
  <c r="W103" i="5"/>
  <c r="R104" i="5"/>
  <c r="V104" i="5"/>
  <c r="W104" i="5"/>
  <c r="Y104" i="5"/>
  <c r="R105" i="5"/>
  <c r="V105" i="5"/>
  <c r="W105" i="5"/>
  <c r="Y105" i="5"/>
  <c r="R35" i="5"/>
  <c r="V35" i="5"/>
  <c r="W35" i="5"/>
  <c r="Y35" i="5"/>
  <c r="R16" i="5"/>
  <c r="V16" i="5"/>
  <c r="W16" i="5"/>
  <c r="Y16" i="5"/>
  <c r="R17" i="5"/>
  <c r="V17" i="5"/>
  <c r="W17" i="5"/>
  <c r="Y17" i="5"/>
  <c r="R18" i="5"/>
  <c r="V18" i="5"/>
  <c r="W18" i="5"/>
  <c r="Y18" i="5"/>
  <c r="R154" i="5"/>
  <c r="V154" i="5"/>
  <c r="W154" i="5"/>
  <c r="Y154" i="5"/>
  <c r="R150" i="5"/>
  <c r="V150" i="5"/>
  <c r="W150" i="5"/>
  <c r="Y150" i="5"/>
  <c r="R151" i="5"/>
  <c r="V151" i="5"/>
  <c r="W151" i="5"/>
  <c r="Y151" i="5"/>
  <c r="R152" i="5"/>
  <c r="V152" i="5"/>
  <c r="W152" i="5"/>
  <c r="Y152" i="5"/>
  <c r="R19" i="5"/>
  <c r="V19" i="5"/>
  <c r="W19" i="5"/>
  <c r="Y19" i="5"/>
  <c r="R21" i="5"/>
  <c r="V21" i="5"/>
  <c r="W21" i="5"/>
  <c r="Y21" i="5"/>
  <c r="R22" i="5"/>
  <c r="V22" i="5"/>
  <c r="W22" i="5"/>
  <c r="Y22" i="5"/>
  <c r="R23" i="5"/>
  <c r="V23" i="5"/>
  <c r="W23" i="5"/>
  <c r="Y23" i="5"/>
  <c r="R115" i="5"/>
  <c r="V115" i="5"/>
  <c r="W115" i="5"/>
  <c r="Y115" i="5"/>
  <c r="R116" i="5"/>
  <c r="V116" i="5"/>
  <c r="W116" i="5"/>
  <c r="Y116" i="5"/>
  <c r="R117" i="5"/>
  <c r="V117" i="5"/>
  <c r="W117" i="5"/>
  <c r="Y117" i="5"/>
  <c r="R118" i="5"/>
  <c r="V118" i="5"/>
  <c r="W118" i="5"/>
  <c r="Y118" i="5"/>
  <c r="R112" i="5"/>
  <c r="V112" i="5"/>
  <c r="W112" i="5"/>
  <c r="Y112" i="5"/>
  <c r="R113" i="5"/>
  <c r="V113" i="5"/>
  <c r="W113" i="5"/>
  <c r="Y113" i="5"/>
  <c r="R114" i="5"/>
  <c r="V114" i="5"/>
  <c r="W114" i="5"/>
  <c r="Y114" i="5"/>
  <c r="R111" i="5"/>
  <c r="V111" i="5"/>
  <c r="W111" i="5"/>
  <c r="Y111" i="5"/>
  <c r="R163" i="5"/>
  <c r="V163" i="5"/>
  <c r="W163" i="5"/>
  <c r="Y163" i="5"/>
  <c r="Y162" i="5"/>
  <c r="W162" i="5"/>
  <c r="V162" i="5"/>
  <c r="R162" i="5"/>
  <c r="Y161" i="5"/>
  <c r="W161" i="5"/>
  <c r="V161" i="5"/>
  <c r="R161" i="5"/>
  <c r="Y160" i="5"/>
  <c r="W160" i="5"/>
  <c r="V160" i="5"/>
  <c r="R160" i="5"/>
  <c r="Y159" i="5"/>
  <c r="W159" i="5"/>
  <c r="V159" i="5"/>
  <c r="R159" i="5"/>
  <c r="Y158" i="5"/>
  <c r="W158" i="5"/>
  <c r="V158" i="5"/>
  <c r="R158" i="5"/>
  <c r="R24" i="5"/>
  <c r="V24" i="5"/>
  <c r="W24" i="5"/>
  <c r="Y24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V119" i="5"/>
  <c r="W119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19" i="5" l="1"/>
  <c r="AE219" i="5"/>
  <c r="AJ243" i="5"/>
  <c r="AE403" i="5"/>
  <c r="AE236" i="5"/>
  <c r="AJ259" i="5"/>
  <c r="AJ218" i="5"/>
  <c r="AJ398" i="5"/>
  <c r="AE223" i="5"/>
  <c r="AE243" i="5"/>
  <c r="AJ263" i="5"/>
  <c r="AE234" i="5"/>
  <c r="AJ212" i="5"/>
  <c r="AJ258" i="5"/>
  <c r="AE213" i="5"/>
  <c r="AE218" i="5"/>
  <c r="AE244" i="5"/>
  <c r="AE211" i="5"/>
  <c r="Z214" i="5"/>
  <c r="AE214" i="5"/>
  <c r="AJ256" i="5"/>
  <c r="Z216" i="5"/>
  <c r="AE247" i="5"/>
  <c r="AE258" i="5"/>
  <c r="AE263" i="5"/>
  <c r="AE400" i="5"/>
  <c r="AE242" i="5"/>
  <c r="Z236" i="5"/>
  <c r="AJ235" i="5"/>
  <c r="AE401" i="5"/>
  <c r="AE398" i="5"/>
  <c r="AJ242" i="5"/>
  <c r="AE259" i="5"/>
  <c r="AE216" i="5"/>
  <c r="AE238" i="5"/>
  <c r="AJ224" i="5"/>
  <c r="AE227" i="5"/>
  <c r="AJ402" i="5"/>
  <c r="AJ240" i="5"/>
  <c r="AJ227" i="5"/>
  <c r="AE262" i="5"/>
  <c r="AE45" i="5"/>
  <c r="AE251" i="5"/>
  <c r="AE226" i="5"/>
  <c r="AJ262" i="5"/>
  <c r="AE261" i="5"/>
  <c r="Z260" i="5"/>
  <c r="AJ226" i="5"/>
  <c r="AE230" i="5"/>
  <c r="AJ400" i="5"/>
  <c r="AE254" i="5"/>
  <c r="AE229" i="5"/>
  <c r="AJ255" i="5"/>
  <c r="AE396" i="5"/>
  <c r="AE250" i="5"/>
  <c r="AE264" i="5"/>
  <c r="AE255" i="5"/>
  <c r="AJ250" i="5"/>
  <c r="AJ225" i="5"/>
  <c r="AJ228" i="5"/>
  <c r="AE239" i="5"/>
  <c r="AE210" i="5"/>
  <c r="AJ211" i="5"/>
  <c r="AJ241" i="5"/>
  <c r="AJ403" i="5"/>
  <c r="AJ248" i="5"/>
  <c r="T18" i="5"/>
  <c r="AJ18" i="5" s="1"/>
  <c r="U126" i="5"/>
  <c r="AE237" i="5"/>
  <c r="AE220" i="5"/>
  <c r="U4" i="5"/>
  <c r="U9" i="5"/>
  <c r="AE49" i="5"/>
  <c r="AE56" i="5"/>
  <c r="AJ58" i="5"/>
  <c r="Z47" i="5"/>
  <c r="T75" i="5"/>
  <c r="AE75" i="5" s="1"/>
  <c r="T82" i="5"/>
  <c r="AE82" i="5" s="1"/>
  <c r="U74" i="5"/>
  <c r="Z30" i="5"/>
  <c r="AJ30" i="5"/>
  <c r="AE30" i="5"/>
  <c r="AJ213" i="5"/>
  <c r="AJ230" i="5"/>
  <c r="AE212" i="5"/>
  <c r="AJ237" i="5"/>
  <c r="AJ254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AJ238" i="5"/>
  <c r="AJ399" i="5"/>
  <c r="AJ261" i="5"/>
  <c r="U27" i="5"/>
  <c r="U35" i="5"/>
  <c r="T121" i="5"/>
  <c r="Z121" i="5" s="1"/>
  <c r="T26" i="5"/>
  <c r="AE26" i="5" s="1"/>
  <c r="U117" i="5"/>
  <c r="T150" i="5"/>
  <c r="Z150" i="5" s="1"/>
  <c r="U125" i="5"/>
  <c r="AJ229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AJ187" i="5" s="1"/>
  <c r="U11" i="5"/>
  <c r="AJ51" i="5"/>
  <c r="T79" i="5"/>
  <c r="AE79" i="5" s="1"/>
  <c r="U81" i="5"/>
  <c r="T120" i="5"/>
  <c r="Z120" i="5" s="1"/>
  <c r="U59" i="5"/>
  <c r="Z252" i="5"/>
  <c r="AE240" i="5"/>
  <c r="AJ221" i="5"/>
  <c r="AJ233" i="5"/>
  <c r="AJ217" i="5"/>
  <c r="AE241" i="5"/>
  <c r="AJ253" i="5"/>
  <c r="AJ265" i="5"/>
  <c r="AJ215" i="5"/>
  <c r="AJ222" i="5"/>
  <c r="AE402" i="5"/>
  <c r="AJ264" i="5"/>
  <c r="AJ245" i="5"/>
  <c r="AJ257" i="5"/>
  <c r="T21" i="5"/>
  <c r="AE21" i="5" s="1"/>
  <c r="T190" i="5"/>
  <c r="Z190" i="5" s="1"/>
  <c r="T124" i="5"/>
  <c r="AE124" i="5" s="1"/>
  <c r="T111" i="5"/>
  <c r="AJ111" i="5" s="1"/>
  <c r="U17" i="5"/>
  <c r="T28" i="5"/>
  <c r="AJ28" i="5" s="1"/>
  <c r="U25" i="5"/>
  <c r="T114" i="5"/>
  <c r="Z114" i="5" s="1"/>
  <c r="T116" i="5"/>
  <c r="Z116" i="5" s="1"/>
  <c r="U22" i="5"/>
  <c r="T152" i="5"/>
  <c r="Z152" i="5" s="1"/>
  <c r="T16" i="5"/>
  <c r="AJ16" i="5" s="1"/>
  <c r="T104" i="5"/>
  <c r="AE104" i="5" s="1"/>
  <c r="U185" i="5"/>
  <c r="T182" i="5"/>
  <c r="Z182" i="5" s="1"/>
  <c r="AE232" i="5"/>
  <c r="AE249" i="5"/>
  <c r="AJ260" i="5"/>
  <c r="T24" i="5"/>
  <c r="AE24" i="5" s="1"/>
  <c r="T151" i="5"/>
  <c r="AJ151" i="5" s="1"/>
  <c r="T23" i="5"/>
  <c r="Z23" i="5" s="1"/>
  <c r="T183" i="5"/>
  <c r="AJ183" i="5" s="1"/>
  <c r="T7" i="5"/>
  <c r="Z7" i="5" s="1"/>
  <c r="U160" i="5"/>
  <c r="U146" i="5"/>
  <c r="T143" i="5"/>
  <c r="Z143" i="5" s="1"/>
  <c r="T207" i="5"/>
  <c r="AE207" i="5" s="1"/>
  <c r="T203" i="5"/>
  <c r="Z203" i="5" s="1"/>
  <c r="AJ210" i="5"/>
  <c r="AJ232" i="5"/>
  <c r="AE224" i="5"/>
  <c r="AJ396" i="5"/>
  <c r="AJ244" i="5"/>
  <c r="AE256" i="5"/>
  <c r="AE225" i="5"/>
  <c r="AE397" i="5"/>
  <c r="AE228" i="5"/>
  <c r="AJ249" i="5"/>
  <c r="AE248" i="5"/>
  <c r="U118" i="5"/>
  <c r="T6" i="5"/>
  <c r="Z6" i="5" s="1"/>
  <c r="U127" i="5"/>
  <c r="T122" i="5"/>
  <c r="AJ122" i="5" s="1"/>
  <c r="Z401" i="5"/>
  <c r="AE246" i="5"/>
  <c r="AJ397" i="5"/>
  <c r="AJ252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AJ246" i="5"/>
  <c r="U163" i="5"/>
  <c r="AJ231" i="5"/>
  <c r="U158" i="5"/>
  <c r="T161" i="5"/>
  <c r="Z161" i="5" s="1"/>
  <c r="T149" i="5"/>
  <c r="AE149" i="5" s="1"/>
  <c r="T148" i="5"/>
  <c r="AJ148" i="5" s="1"/>
  <c r="T205" i="5"/>
  <c r="Z205" i="5" s="1"/>
  <c r="T206" i="5"/>
  <c r="Z206" i="5" s="1"/>
  <c r="U202" i="5"/>
  <c r="AJ223" i="5"/>
  <c r="AJ247" i="5"/>
  <c r="AE231" i="5"/>
  <c r="AJ234" i="5"/>
  <c r="AJ220" i="5"/>
  <c r="AJ239" i="5"/>
  <c r="AJ25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22" i="5"/>
  <c r="Z49" i="5"/>
  <c r="Z51" i="5"/>
  <c r="Z122" i="5"/>
  <c r="Z58" i="5"/>
  <c r="AE190" i="5"/>
  <c r="AJ52" i="5"/>
  <c r="AJ24" i="5"/>
  <c r="AE16" i="5"/>
  <c r="AJ190" i="5"/>
  <c r="AJ152" i="5"/>
  <c r="AJ75" i="5"/>
  <c r="AJ116" i="5"/>
  <c r="AJ119" i="5"/>
  <c r="AJ206" i="5"/>
  <c r="AE116" i="5"/>
  <c r="AJ105" i="5"/>
  <c r="AJ49" i="5"/>
  <c r="Z18" i="5"/>
  <c r="AJ48" i="5"/>
  <c r="AJ114" i="5"/>
  <c r="AJ112" i="5"/>
  <c r="Z207" i="5"/>
  <c r="AJ161" i="5"/>
  <c r="Z28" i="5"/>
  <c r="Z48" i="5"/>
  <c r="AJ182" i="5"/>
  <c r="AE28" i="5"/>
  <c r="AE187" i="5"/>
  <c r="AJ147" i="5"/>
  <c r="AE47" i="5"/>
  <c r="AE154" i="5"/>
  <c r="AJ26" i="5"/>
  <c r="AJ159" i="5"/>
  <c r="AJ47" i="5"/>
  <c r="AE81" i="5"/>
  <c r="AE80" i="5"/>
  <c r="AJ10" i="5"/>
  <c r="AE152" i="5"/>
  <c r="AE161" i="5"/>
  <c r="AJ80" i="5"/>
  <c r="Z183" i="5"/>
  <c r="AJ150" i="5"/>
  <c r="Z112" i="5"/>
  <c r="AE206" i="5"/>
  <c r="AE183" i="5"/>
  <c r="AE114" i="5"/>
  <c r="AJ21" i="5"/>
  <c r="AE150" i="5"/>
  <c r="AE202" i="5"/>
  <c r="AJ84" i="5"/>
  <c r="AE6" i="5"/>
  <c r="AE18" i="5"/>
  <c r="AE84" i="5"/>
  <c r="AJ6" i="5"/>
  <c r="AJ115" i="5"/>
  <c r="AJ56" i="5"/>
  <c r="AE5" i="5"/>
  <c r="AE4" i="5"/>
  <c r="AJ81" i="5"/>
  <c r="AE115" i="5"/>
  <c r="Z26" i="5"/>
  <c r="AJ76" i="5"/>
  <c r="Z56" i="5"/>
  <c r="AE205" i="5"/>
  <c r="AE105" i="5"/>
  <c r="AE147" i="5"/>
  <c r="AE9" i="5"/>
  <c r="AE27" i="5"/>
  <c r="AJ27" i="5"/>
  <c r="AE118" i="5"/>
  <c r="AE83" i="5"/>
  <c r="AE78" i="5"/>
  <c r="AJ126" i="5"/>
  <c r="AJ202" i="5"/>
  <c r="Z79" i="5"/>
  <c r="AE57" i="5"/>
  <c r="AE203" i="5"/>
  <c r="AJ83" i="5"/>
  <c r="AJ57" i="5"/>
  <c r="AJ203" i="5"/>
  <c r="AE182" i="5"/>
  <c r="AJ78" i="5"/>
  <c r="Z24" i="5"/>
  <c r="Z151" i="5"/>
  <c r="AJ118" i="5"/>
  <c r="AJ117" i="5"/>
  <c r="Z10" i="5"/>
  <c r="Z148" i="5"/>
  <c r="AJ17" i="5"/>
  <c r="AE55" i="5"/>
  <c r="Z21" i="5"/>
  <c r="AE148" i="5"/>
  <c r="AJ165" i="5"/>
  <c r="AJ143" i="5"/>
  <c r="AE23" i="5"/>
  <c r="AE111" i="5"/>
  <c r="AJ146" i="5"/>
  <c r="Z104" i="5"/>
  <c r="Z111" i="5"/>
  <c r="Z16" i="5"/>
  <c r="Z165" i="5"/>
  <c r="AJ127" i="5"/>
  <c r="AE143" i="5"/>
  <c r="AJ23" i="5"/>
  <c r="AJ104" i="5"/>
  <c r="AE35" i="5"/>
  <c r="AJ82" i="5"/>
  <c r="AE146" i="5"/>
  <c r="Z119" i="5"/>
  <c r="Z187" i="5"/>
  <c r="Z124" i="5"/>
  <c r="Z82" i="5"/>
  <c r="AJ149" i="5"/>
  <c r="AE50" i="5"/>
  <c r="AJ5" i="5"/>
  <c r="AE127" i="5"/>
  <c r="AJ207" i="5"/>
  <c r="AE22" i="5"/>
  <c r="AE25" i="5"/>
  <c r="AJ124" i="5"/>
  <c r="AJ59" i="5"/>
  <c r="AJ79" i="5"/>
  <c r="AJ19" i="5"/>
  <c r="AJ121" i="5"/>
  <c r="AE204" i="5"/>
  <c r="AJ162" i="5"/>
  <c r="AE103" i="5"/>
  <c r="AE58" i="5"/>
  <c r="Z4" i="5"/>
  <c r="Z149" i="5"/>
  <c r="AJ50" i="5"/>
  <c r="AE7" i="5"/>
  <c r="AJ22" i="5"/>
  <c r="AJ25" i="5"/>
  <c r="AE53" i="5"/>
  <c r="AE19" i="5"/>
  <c r="AE123" i="5"/>
  <c r="AE121" i="5"/>
  <c r="AJ204" i="5"/>
  <c r="AE159" i="5"/>
  <c r="AJ53" i="5"/>
  <c r="AE46" i="5"/>
  <c r="AJ46" i="5"/>
  <c r="AE54" i="5"/>
  <c r="AJ11" i="5"/>
  <c r="AJ35" i="5"/>
  <c r="AJ209" i="5"/>
  <c r="AE8" i="5"/>
  <c r="AE120" i="5"/>
  <c r="AJ54" i="5"/>
  <c r="AE144" i="5"/>
  <c r="AJ8" i="5"/>
  <c r="AJ77" i="5"/>
  <c r="AJ158" i="5"/>
  <c r="AJ123" i="5"/>
  <c r="AE113" i="5"/>
  <c r="AE11" i="5"/>
  <c r="AE209" i="5"/>
  <c r="AJ113" i="5"/>
  <c r="AE77" i="5"/>
  <c r="Z75" i="5"/>
  <c r="AJ205" i="5"/>
  <c r="AE158" i="5"/>
  <c r="AE76" i="5"/>
  <c r="AE52" i="5"/>
  <c r="AE17" i="5"/>
  <c r="AJ120" i="5"/>
  <c r="AE117" i="5"/>
  <c r="AJ144" i="5"/>
  <c r="AE126" i="5"/>
  <c r="AJ55" i="5"/>
  <c r="AJ154" i="5"/>
  <c r="AE184" i="5"/>
  <c r="AJ184" i="5"/>
  <c r="AE163" i="5"/>
  <c r="AE160" i="5"/>
  <c r="AE151" i="5"/>
  <c r="AE185" i="5"/>
  <c r="AE51" i="5"/>
  <c r="AE125" i="5"/>
  <c r="AE74" i="5"/>
  <c r="AJ9" i="5"/>
  <c r="AJ163" i="5"/>
  <c r="AJ160" i="5"/>
  <c r="AJ185" i="5"/>
  <c r="AE59" i="5"/>
  <c r="AJ125" i="5"/>
  <c r="AE162" i="5"/>
  <c r="AJ103" i="5"/>
  <c r="AJ74" i="5"/>
</calcChain>
</file>

<file path=xl/sharedStrings.xml><?xml version="1.0" encoding="utf-8"?>
<sst xmlns="http://schemas.openxmlformats.org/spreadsheetml/2006/main" count="3315" uniqueCount="299">
  <si>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</si>
  <si>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</si>
  <si>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</si>
  <si>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</si>
  <si>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</si>
  <si>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</si>
  <si>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</si>
  <si>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</si>
  <si>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</si>
  <si>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</si>
  <si>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</si>
  <si>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</si>
  <si>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</si>
  <si>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</si>
  <si>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</si>
  <si>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</si>
  <si>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</si>
  <si>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</si>
  <si>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</si>
  <si>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</si>
  <si>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</si>
  <si>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</si>
  <si>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</si>
  <si>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</si>
  <si>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</si>
  <si>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</si>
  <si>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</si>
  <si>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</si>
  <si>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</si>
  <si>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</si>
  <si>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</si>
  <si>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</si>
  <si>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</si>
  <si>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</si>
  <si>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</si>
  <si>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</si>
  <si>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</si>
  <si>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</si>
  <si>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</si>
  <si>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</si>
  <si>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</si>
  <si>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</si>
  <si>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</si>
  <si>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</si>
  <si>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</si>
  <si>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</si>
  <si>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</si>
  <si>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</si>
  <si>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</si>
  <si>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</si>
  <si>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</si>
  <si>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</si>
  <si>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</si>
  <si>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</si>
  <si>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</si>
  <si>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</si>
  <si>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</si>
  <si>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</si>
  <si>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</si>
  <si>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</si>
  <si>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</si>
  <si>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</si>
  <si>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</si>
  <si>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</si>
  <si>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</si>
  <si>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</si>
  <si>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</si>
  <si>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</si>
  <si>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</si>
  <si>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</si>
  <si>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</si>
  <si>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</si>
  <si>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</si>
  <si>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</si>
  <si>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</si>
  <si>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</si>
  <si>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</si>
  <si>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</si>
  <si>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</si>
  <si>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</si>
  <si>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</si>
  <si>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</si>
  <si>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</si>
  <si>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</si>
  <si>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</si>
  <si>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</si>
  <si>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</si>
  <si>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</si>
  <si>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</si>
  <si>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</si>
  <si>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</si>
  <si>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</si>
  <si>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</si>
  <si>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</si>
  <si>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</si>
  <si>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</si>
  <si>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</si>
  <si>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</si>
  <si>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</si>
  <si>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</si>
  <si>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</si>
  <si>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</si>
  <si>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</si>
  <si>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</si>
  <si>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</si>
  <si>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</si>
  <si>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</si>
  <si>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</si>
  <si>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</si>
  <si>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</si>
  <si>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</si>
  <si>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</si>
  <si>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</si>
  <si>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</si>
  <si>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</si>
  <si>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</si>
  <si>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</si>
  <si>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</si>
  <si>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</si>
  <si>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</si>
  <si>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</si>
  <si>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</si>
  <si>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</si>
  <si>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</si>
  <si>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</si>
  <si>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</si>
  <si>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</si>
  <si>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</si>
  <si>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</si>
  <si>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</si>
  <si>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</si>
  <si>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</si>
  <si>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</si>
  <si>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</si>
  <si>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</si>
  <si>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</si>
  <si>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</si>
  <si>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</si>
  <si>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</si>
  <si>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</si>
  <si>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</si>
  <si>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</si>
  <si>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</si>
  <si>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</si>
  <si>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</si>
  <si>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</si>
  <si>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</si>
  <si>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</si>
  <si>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</si>
  <si>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</si>
  <si>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</si>
  <si>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</si>
  <si>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</si>
  <si>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</si>
  <si>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</si>
  <si>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</si>
  <si>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</si>
  <si>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</si>
  <si>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</si>
  <si>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</si>
  <si>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</si>
  <si>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</si>
  <si>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</si>
  <si>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</si>
  <si>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</si>
  <si>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</si>
  <si>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</si>
  <si>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</si>
  <si>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</si>
  <si>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</si>
  <si>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</si>
  <si>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</si>
  <si>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</si>
  <si>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</si>
  <si>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</si>
  <si>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Final Negotiated</t>
  </si>
  <si>
    <t>Maximum Pay</t>
  </si>
  <si>
    <t>Average Pay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</si>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</sst>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5" fillId="16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0" borderId="1" xfId="0" applyNumberFormat="1" applyFont="1" applyFill="1" applyBorder="1" applyAlignment="1">
      <alignment horizontal="center" vertical="center" wrapText="1"/>
    </xf>
    <xf numFmtId="15" fontId="5" fillId="6" borderId="1" xfId="0" applyNumberFormat="1" applyFont="1" applyFill="1" applyBorder="1" applyAlignment="1">
      <alignment horizontal="center" vertical="center" wrapText="1"/>
    </xf>
    <xf numFmtId="1" fontId="5" fillId="6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2" borderId="1" xfId="0" applyNumberFormat="1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43" fontId="7" fillId="15" borderId="1" xfId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43" fontId="7" fillId="14" borderId="1" xfId="1" applyFont="1" applyFill="1" applyBorder="1" applyAlignment="1">
      <alignment horizontal="center" vertical="center" wrapText="1"/>
    </xf>
    <xf numFmtId="43" fontId="7" fillId="13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403"/>
  <sheetViews>
    <sheetView tabSelected="1" zoomScale="110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0" sqref="F10:F206"/>
    </sheetView>
  </sheetViews>
  <sheetFormatPr defaultColWidth="10.6640625" defaultRowHeight="13.2" x14ac:dyDescent="0.3"/>
  <cols>
    <col min="1" max="1" width="31.33203125" style="2" customWidth="1"/>
    <col min="2" max="2" width="21.88671875" style="1" customWidth="1"/>
    <col min="3" max="3" width="9.554687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40" t="s">
        <v>279</v>
      </c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1"/>
      <c r="V1" s="47" t="s">
        <v>176</v>
      </c>
      <c r="W1" s="48"/>
      <c r="X1" s="48"/>
      <c r="Y1" s="48"/>
      <c r="Z1" s="49"/>
      <c r="AA1" s="50" t="s">
        <v>177</v>
      </c>
      <c r="AB1" s="51"/>
      <c r="AC1" s="51"/>
      <c r="AD1" s="51"/>
      <c r="AE1" s="52"/>
      <c r="AF1" s="42" t="s">
        <v>175</v>
      </c>
      <c r="AG1" s="43"/>
      <c r="AH1" s="43"/>
      <c r="AI1" s="43"/>
      <c r="AJ1" s="44"/>
    </row>
    <row r="2" spans="1:36" s="2" customFormat="1" x14ac:dyDescent="0.3">
      <c r="A2" s="37" t="s">
        <v>14</v>
      </c>
      <c r="B2" s="37" t="s">
        <v>6</v>
      </c>
      <c r="C2" s="37" t="s">
        <v>1</v>
      </c>
      <c r="D2" s="37" t="s">
        <v>15</v>
      </c>
      <c r="E2" s="37" t="s">
        <v>130</v>
      </c>
      <c r="F2" s="38" t="s">
        <v>73</v>
      </c>
      <c r="G2" s="38" t="s">
        <v>277</v>
      </c>
      <c r="H2" s="37" t="s">
        <v>7</v>
      </c>
      <c r="I2" s="37" t="s">
        <v>8</v>
      </c>
      <c r="J2" s="37" t="s">
        <v>18</v>
      </c>
      <c r="K2" s="37"/>
      <c r="L2" s="37" t="s">
        <v>19</v>
      </c>
      <c r="M2" s="37"/>
      <c r="N2" s="37" t="s">
        <v>16</v>
      </c>
      <c r="O2" s="37" t="s">
        <v>17</v>
      </c>
      <c r="P2" s="37" t="s">
        <v>66</v>
      </c>
      <c r="Q2" s="37" t="s">
        <v>71</v>
      </c>
      <c r="R2" s="37" t="s">
        <v>76</v>
      </c>
      <c r="S2" s="37" t="s">
        <v>66</v>
      </c>
      <c r="T2" s="37" t="s">
        <v>77</v>
      </c>
      <c r="U2" s="37" t="s">
        <v>174</v>
      </c>
      <c r="V2" s="39" t="s">
        <v>9</v>
      </c>
      <c r="W2" s="39" t="s">
        <v>10</v>
      </c>
      <c r="X2" s="55" t="s">
        <v>11</v>
      </c>
      <c r="Y2" s="39" t="s">
        <v>12</v>
      </c>
      <c r="Z2" s="39" t="s">
        <v>13</v>
      </c>
      <c r="AA2" s="53" t="s">
        <v>9</v>
      </c>
      <c r="AB2" s="53" t="s">
        <v>10</v>
      </c>
      <c r="AC2" s="54" t="s">
        <v>11</v>
      </c>
      <c r="AD2" s="53" t="s">
        <v>12</v>
      </c>
      <c r="AE2" s="53" t="s">
        <v>13</v>
      </c>
      <c r="AF2" s="45" t="s">
        <v>9</v>
      </c>
      <c r="AG2" s="45" t="s">
        <v>10</v>
      </c>
      <c r="AH2" s="46" t="s">
        <v>11</v>
      </c>
      <c r="AI2" s="45" t="s">
        <v>12</v>
      </c>
      <c r="AJ2" s="45" t="s">
        <v>13</v>
      </c>
    </row>
    <row r="3" spans="1:36" s="2" customFormat="1" ht="33" customHeight="1" x14ac:dyDescent="0.3">
      <c r="A3" s="37"/>
      <c r="B3" s="37"/>
      <c r="C3" s="37"/>
      <c r="D3" s="37"/>
      <c r="E3" s="37"/>
      <c r="F3" s="38"/>
      <c r="G3" s="38"/>
      <c r="H3" s="37"/>
      <c r="I3" s="37"/>
      <c r="J3" s="11" t="s">
        <v>21</v>
      </c>
      <c r="K3" s="11" t="s">
        <v>20</v>
      </c>
      <c r="L3" s="25" t="s">
        <v>22</v>
      </c>
      <c r="M3" s="25" t="s">
        <v>23</v>
      </c>
      <c r="N3" s="37"/>
      <c r="O3" s="37"/>
      <c r="P3" s="37"/>
      <c r="Q3" s="37"/>
      <c r="R3" s="37"/>
      <c r="S3" s="37"/>
      <c r="T3" s="37"/>
      <c r="U3" s="37"/>
      <c r="V3" s="39"/>
      <c r="W3" s="39"/>
      <c r="X3" s="55"/>
      <c r="Y3" s="39"/>
      <c r="Z3" s="39"/>
      <c r="AA3" s="53"/>
      <c r="AB3" s="53"/>
      <c r="AC3" s="54"/>
      <c r="AD3" s="53"/>
      <c r="AE3" s="53"/>
      <c r="AF3" s="45"/>
      <c r="AG3" s="45"/>
      <c r="AH3" s="46"/>
      <c r="AI3" s="45"/>
      <c r="AJ3" s="45"/>
    </row>
    <row r="4" spans="1:36" ht="13.2" hidden="1" customHeight="1" x14ac:dyDescent="0.3">
      <c r="A4" s="12" t="str">
        <f>"NEET &amp; IIT Crash Course "&amp;" " &amp; B4</f>
        <v>NEET &amp; IIT Crash Course  Physics</v>
      </c>
      <c r="B4" s="29" t="s">
        <v>24</v>
      </c>
      <c r="C4" s="3" t="s">
        <v>53</v>
      </c>
      <c r="D4" s="3" t="s">
        <v>26</v>
      </c>
      <c r="E4" s="3" t="s">
        <v>131</v>
      </c>
      <c r="F4" s="7" t="s">
        <v>191</v>
      </c>
      <c r="G4" s="7" t="s">
        <v>189</v>
      </c>
      <c r="H4" s="7" t="s">
        <v>72</v>
      </c>
      <c r="I4" s="19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20">
        <f>R4*46.666666666667%</f>
        <v>933.33333333333997</v>
      </c>
      <c r="V4" s="18">
        <f>X4*4</f>
        <v>37333.333599999998</v>
      </c>
      <c r="W4" s="18">
        <f>X4*2</f>
        <v>18666.666799999999</v>
      </c>
      <c r="X4" s="18">
        <v>9333.3333999999995</v>
      </c>
      <c r="Y4" s="18">
        <f>X4/2</f>
        <v>4666.6666999999998</v>
      </c>
      <c r="Z4" s="18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6">
        <f>AH4*4</f>
        <v>0</v>
      </c>
      <c r="AG4" s="16">
        <f>AH4*2</f>
        <v>0</v>
      </c>
      <c r="AH4" s="16">
        <v>0</v>
      </c>
      <c r="AI4" s="16">
        <f>AH4/2</f>
        <v>0</v>
      </c>
      <c r="AJ4" s="16">
        <f>(R4-(T4+AH4/10))/(T4+AH4/10)%</f>
        <v>400</v>
      </c>
    </row>
    <row r="5" spans="1:36" ht="13.2" hidden="1" customHeight="1" x14ac:dyDescent="0.3">
      <c r="A5" s="12" t="str">
        <f t="shared" ref="A5:A7" si="0">"NEET &amp; IIT Crash Course "&amp;" " &amp; B5</f>
        <v>NEET &amp; IIT Crash Course  Chemistry</v>
      </c>
      <c r="B5" s="29" t="s">
        <v>28</v>
      </c>
      <c r="C5" s="3" t="s">
        <v>53</v>
      </c>
      <c r="D5" s="3" t="s">
        <v>26</v>
      </c>
      <c r="E5" s="3" t="s">
        <v>131</v>
      </c>
      <c r="F5" s="36" t="s">
        <v>192</v>
      </c>
      <c r="G5" s="36" t="s">
        <v>289</v>
      </c>
      <c r="H5" s="7" t="s">
        <v>72</v>
      </c>
      <c r="I5" s="19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20">
        <f t="shared" ref="U5:U7" si="1">R5*46.666666666667%</f>
        <v>933.33333333333997</v>
      </c>
      <c r="V5" s="18">
        <f t="shared" ref="V5:V7" si="2">X5*4</f>
        <v>37333.32</v>
      </c>
      <c r="W5" s="18">
        <f>X5*2</f>
        <v>18666.66</v>
      </c>
      <c r="X5" s="18">
        <v>9333.33</v>
      </c>
      <c r="Y5" s="18">
        <f>X5/2</f>
        <v>4666.665</v>
      </c>
      <c r="Z5" s="18">
        <f t="shared" ref="Z5:Z7" si="3">(R5-(T5+X5/10))/(T5+X5/10)%</f>
        <v>50.00003750000937</v>
      </c>
      <c r="AA5" s="15">
        <f t="shared" ref="AA5:AA7" si="4">AC5*4</f>
        <v>26133.323999999997</v>
      </c>
      <c r="AB5" s="15">
        <f>AC5*2</f>
        <v>13066.661999999998</v>
      </c>
      <c r="AC5" s="15">
        <f t="shared" ref="AC5:AC11" si="5">X5*70%</f>
        <v>6533.3309999999992</v>
      </c>
      <c r="AD5" s="15">
        <f>AC5/2</f>
        <v>3266.6654999999996</v>
      </c>
      <c r="AE5" s="15">
        <f t="shared" ref="AE5:AE11" si="6">(R5-(T5+AC5/10))/(T5+AC5/10)%</f>
        <v>89.873459782095551</v>
      </c>
      <c r="AF5" s="16">
        <f t="shared" ref="AF5:AF7" si="7">AH5*4</f>
        <v>0</v>
      </c>
      <c r="AG5" s="16">
        <f>AH5*2</f>
        <v>0</v>
      </c>
      <c r="AH5" s="16">
        <v>0</v>
      </c>
      <c r="AI5" s="16">
        <f>AH5/2</f>
        <v>0</v>
      </c>
      <c r="AJ5" s="16">
        <f t="shared" ref="AJ5:AJ11" si="8">(R5-(T5+AH5/10))/(T5+AH5/10)%</f>
        <v>400</v>
      </c>
    </row>
    <row r="6" spans="1:36" ht="13.2" hidden="1" customHeight="1" x14ac:dyDescent="0.3">
      <c r="A6" s="12" t="str">
        <f>"IIT Crash Course "&amp;" " &amp; B6</f>
        <v>IIT Crash Course  Maths</v>
      </c>
      <c r="B6" s="29" t="s">
        <v>2</v>
      </c>
      <c r="C6" s="3" t="s">
        <v>53</v>
      </c>
      <c r="D6" s="3" t="s">
        <v>26</v>
      </c>
      <c r="E6" s="3" t="s">
        <v>131</v>
      </c>
      <c r="F6" s="7" t="s">
        <v>193</v>
      </c>
      <c r="G6" s="7" t="s">
        <v>189</v>
      </c>
      <c r="H6" s="7" t="s">
        <v>72</v>
      </c>
      <c r="I6" s="19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20">
        <f t="shared" si="1"/>
        <v>933.33333333333997</v>
      </c>
      <c r="V6" s="18">
        <f t="shared" si="2"/>
        <v>37333.32</v>
      </c>
      <c r="W6" s="18">
        <f>X6*2</f>
        <v>18666.66</v>
      </c>
      <c r="X6" s="18">
        <v>9333.33</v>
      </c>
      <c r="Y6" s="18">
        <f>X6/2</f>
        <v>4666.665</v>
      </c>
      <c r="Z6" s="18">
        <f t="shared" si="3"/>
        <v>50.00003750000937</v>
      </c>
      <c r="AA6" s="15">
        <f t="shared" si="4"/>
        <v>26133.323999999997</v>
      </c>
      <c r="AB6" s="15">
        <f>AC6*2</f>
        <v>13066.661999999998</v>
      </c>
      <c r="AC6" s="15">
        <f t="shared" si="5"/>
        <v>6533.3309999999992</v>
      </c>
      <c r="AD6" s="15">
        <f>AC6/2</f>
        <v>3266.6654999999996</v>
      </c>
      <c r="AE6" s="15">
        <f t="shared" si="6"/>
        <v>89.873459782095551</v>
      </c>
      <c r="AF6" s="16">
        <f t="shared" si="7"/>
        <v>0</v>
      </c>
      <c r="AG6" s="16">
        <f>AH6*2</f>
        <v>0</v>
      </c>
      <c r="AH6" s="16">
        <v>0</v>
      </c>
      <c r="AI6" s="16">
        <f>AH6/2</f>
        <v>0</v>
      </c>
      <c r="AJ6" s="16">
        <f t="shared" si="8"/>
        <v>400</v>
      </c>
    </row>
    <row r="7" spans="1:36" ht="13.2" hidden="1" customHeight="1" x14ac:dyDescent="0.3">
      <c r="A7" s="12" t="str">
        <f t="shared" si="0"/>
        <v>NEET &amp; IIT Crash Course  Biology</v>
      </c>
      <c r="B7" s="29" t="s">
        <v>30</v>
      </c>
      <c r="C7" s="3" t="s">
        <v>53</v>
      </c>
      <c r="D7" s="3" t="s">
        <v>26</v>
      </c>
      <c r="E7" s="3" t="s">
        <v>131</v>
      </c>
      <c r="F7" s="7" t="s">
        <v>278</v>
      </c>
      <c r="G7" s="7" t="s">
        <v>189</v>
      </c>
      <c r="H7" s="7" t="s">
        <v>72</v>
      </c>
      <c r="I7" s="19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20">
        <f t="shared" si="1"/>
        <v>933.33333333333997</v>
      </c>
      <c r="V7" s="18">
        <f t="shared" si="2"/>
        <v>37333.32</v>
      </c>
      <c r="W7" s="18">
        <f>X7*2</f>
        <v>18666.66</v>
      </c>
      <c r="X7" s="18">
        <v>9333.33</v>
      </c>
      <c r="Y7" s="18">
        <f>X7/2</f>
        <v>4666.665</v>
      </c>
      <c r="Z7" s="18">
        <f t="shared" si="3"/>
        <v>50.00003750000937</v>
      </c>
      <c r="AA7" s="15">
        <f t="shared" si="4"/>
        <v>26133.323999999997</v>
      </c>
      <c r="AB7" s="15">
        <f>AC7*2</f>
        <v>13066.661999999998</v>
      </c>
      <c r="AC7" s="15">
        <f t="shared" si="5"/>
        <v>6533.3309999999992</v>
      </c>
      <c r="AD7" s="15">
        <f>AC7/2</f>
        <v>3266.6654999999996</v>
      </c>
      <c r="AE7" s="15">
        <f t="shared" si="6"/>
        <v>89.873459782095551</v>
      </c>
      <c r="AF7" s="16">
        <f t="shared" si="7"/>
        <v>0</v>
      </c>
      <c r="AG7" s="16">
        <f>AH7*2</f>
        <v>0</v>
      </c>
      <c r="AH7" s="16">
        <v>0</v>
      </c>
      <c r="AI7" s="16">
        <f>AH7/2</f>
        <v>0</v>
      </c>
      <c r="AJ7" s="16">
        <f t="shared" si="8"/>
        <v>400</v>
      </c>
    </row>
    <row r="8" spans="1:36" ht="13.2" hidden="1" customHeight="1" x14ac:dyDescent="0.3">
      <c r="A8" s="12" t="str">
        <f>C8&amp;" - All Boards - "&amp;B8</f>
        <v>XII - All Boards - Physics</v>
      </c>
      <c r="B8" s="28" t="s">
        <v>24</v>
      </c>
      <c r="C8" s="3" t="s">
        <v>53</v>
      </c>
      <c r="D8" s="3" t="s">
        <v>26</v>
      </c>
      <c r="E8" s="3" t="s">
        <v>132</v>
      </c>
      <c r="F8" s="7" t="s">
        <v>194</v>
      </c>
      <c r="G8" s="7" t="s">
        <v>189</v>
      </c>
      <c r="H8" s="7" t="s">
        <v>72</v>
      </c>
      <c r="I8" s="19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20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5"/>
        <v>4900</v>
      </c>
      <c r="AD8" s="14">
        <f>AC8/2</f>
        <v>2450</v>
      </c>
      <c r="AE8" s="15">
        <f t="shared" si="6"/>
        <v>89.87341772151899</v>
      </c>
      <c r="AF8" s="17">
        <f>AH8*4</f>
        <v>0</v>
      </c>
      <c r="AG8" s="17">
        <f>AH8*2</f>
        <v>0</v>
      </c>
      <c r="AH8" s="16">
        <v>0</v>
      </c>
      <c r="AI8" s="17">
        <f>AH8/2</f>
        <v>0</v>
      </c>
      <c r="AJ8" s="16">
        <f t="shared" si="8"/>
        <v>400</v>
      </c>
    </row>
    <row r="9" spans="1:36" ht="13.2" hidden="1" customHeight="1" x14ac:dyDescent="0.3">
      <c r="A9" s="12" t="str">
        <f t="shared" ref="A9:A15" si="9">C9&amp;" - All Boards - "&amp;B9</f>
        <v>XII - All Boards - Chemistry</v>
      </c>
      <c r="B9" s="28" t="s">
        <v>28</v>
      </c>
      <c r="C9" s="3" t="s">
        <v>53</v>
      </c>
      <c r="D9" s="3" t="s">
        <v>26</v>
      </c>
      <c r="E9" s="3" t="s">
        <v>132</v>
      </c>
      <c r="F9" s="7" t="s">
        <v>195</v>
      </c>
      <c r="G9" s="7" t="s">
        <v>189</v>
      </c>
      <c r="H9" s="7" t="s">
        <v>72</v>
      </c>
      <c r="I9" s="19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0">O9*50%</f>
        <v>1500</v>
      </c>
      <c r="S9" s="7">
        <v>0</v>
      </c>
      <c r="T9" s="7">
        <f t="shared" ref="T9:T210" si="11">R9*20%</f>
        <v>300</v>
      </c>
      <c r="U9" s="20">
        <f t="shared" ref="U9:U11" si="12">R9*46.666666666667%</f>
        <v>700.000000000005</v>
      </c>
      <c r="V9" s="5">
        <f t="shared" ref="V9:V11" si="13">X9*4</f>
        <v>28000</v>
      </c>
      <c r="W9" s="5">
        <f t="shared" ref="W9:W210" si="14">X9*2</f>
        <v>14000</v>
      </c>
      <c r="X9" s="5">
        <v>7000</v>
      </c>
      <c r="Y9" s="5">
        <f t="shared" ref="Y9:Y210" si="15">X9/2</f>
        <v>3500</v>
      </c>
      <c r="Z9" s="5">
        <f t="shared" ref="Z9:Z11" si="16">(R9-(T9+X9/10))/(T9+X9/10)%</f>
        <v>50</v>
      </c>
      <c r="AA9" s="14">
        <f t="shared" ref="AA9:AA11" si="17">AC9*4</f>
        <v>19600</v>
      </c>
      <c r="AB9" s="14">
        <f t="shared" ref="AB9:AB210" si="18">AC9*2</f>
        <v>9800</v>
      </c>
      <c r="AC9" s="15">
        <f t="shared" si="5"/>
        <v>4900</v>
      </c>
      <c r="AD9" s="14">
        <f t="shared" ref="AD9:AD210" si="19">AC9/2</f>
        <v>2450</v>
      </c>
      <c r="AE9" s="15">
        <f t="shared" si="6"/>
        <v>89.87341772151899</v>
      </c>
      <c r="AF9" s="17">
        <f t="shared" ref="AF9:AF11" si="20">AH9*4</f>
        <v>0</v>
      </c>
      <c r="AG9" s="17">
        <f t="shared" ref="AG9:AG210" si="21">AH9*2</f>
        <v>0</v>
      </c>
      <c r="AH9" s="16">
        <v>0</v>
      </c>
      <c r="AI9" s="17">
        <f t="shared" ref="AI9:AI210" si="22">AH9/2</f>
        <v>0</v>
      </c>
      <c r="AJ9" s="16">
        <f t="shared" si="8"/>
        <v>400</v>
      </c>
    </row>
    <row r="10" spans="1:36" ht="13.2" customHeight="1" x14ac:dyDescent="0.3">
      <c r="A10" s="12" t="str">
        <f t="shared" si="9"/>
        <v>XII - All Boards - Maths</v>
      </c>
      <c r="B10" s="28" t="s">
        <v>2</v>
      </c>
      <c r="C10" s="3" t="s">
        <v>53</v>
      </c>
      <c r="D10" s="3" t="s">
        <v>26</v>
      </c>
      <c r="E10" s="3" t="s">
        <v>132</v>
      </c>
      <c r="F10" s="36" t="s">
        <v>298</v>
      </c>
      <c r="G10" s="36" t="s">
        <v>289</v>
      </c>
      <c r="H10" s="7" t="s">
        <v>72</v>
      </c>
      <c r="I10" s="19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0"/>
        <v>1500</v>
      </c>
      <c r="S10" s="7">
        <v>0</v>
      </c>
      <c r="T10" s="7">
        <f t="shared" si="11"/>
        <v>300</v>
      </c>
      <c r="U10" s="20">
        <f t="shared" si="12"/>
        <v>700.000000000005</v>
      </c>
      <c r="V10" s="5">
        <f t="shared" si="13"/>
        <v>28000</v>
      </c>
      <c r="W10" s="5">
        <f t="shared" si="14"/>
        <v>14000</v>
      </c>
      <c r="X10" s="5">
        <v>7000</v>
      </c>
      <c r="Y10" s="5">
        <f t="shared" si="15"/>
        <v>3500</v>
      </c>
      <c r="Z10" s="5">
        <f t="shared" si="16"/>
        <v>50</v>
      </c>
      <c r="AA10" s="14">
        <f t="shared" si="17"/>
        <v>19600</v>
      </c>
      <c r="AB10" s="14">
        <f t="shared" si="18"/>
        <v>9800</v>
      </c>
      <c r="AC10" s="15">
        <f t="shared" si="5"/>
        <v>4900</v>
      </c>
      <c r="AD10" s="14">
        <f t="shared" si="19"/>
        <v>2450</v>
      </c>
      <c r="AE10" s="15">
        <f t="shared" si="6"/>
        <v>89.87341772151899</v>
      </c>
      <c r="AF10" s="17">
        <f t="shared" si="20"/>
        <v>0</v>
      </c>
      <c r="AG10" s="17">
        <f t="shared" si="21"/>
        <v>0</v>
      </c>
      <c r="AH10" s="16">
        <v>0</v>
      </c>
      <c r="AI10" s="17">
        <f t="shared" si="22"/>
        <v>0</v>
      </c>
      <c r="AJ10" s="16">
        <f t="shared" si="8"/>
        <v>400</v>
      </c>
    </row>
    <row r="11" spans="1:36" ht="13.2" hidden="1" customHeight="1" x14ac:dyDescent="0.3">
      <c r="A11" s="12" t="str">
        <f t="shared" si="9"/>
        <v>XII - All Boards - Biology</v>
      </c>
      <c r="B11" s="28" t="s">
        <v>30</v>
      </c>
      <c r="C11" s="3" t="s">
        <v>53</v>
      </c>
      <c r="D11" s="3" t="s">
        <v>26</v>
      </c>
      <c r="E11" s="3" t="s">
        <v>132</v>
      </c>
      <c r="F11" s="24" t="s">
        <v>29</v>
      </c>
      <c r="G11" s="24"/>
      <c r="H11" s="7" t="s">
        <v>72</v>
      </c>
      <c r="I11" s="19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0"/>
        <v>1500</v>
      </c>
      <c r="S11" s="7">
        <v>0</v>
      </c>
      <c r="T11" s="7">
        <f t="shared" si="11"/>
        <v>300</v>
      </c>
      <c r="U11" s="20">
        <f t="shared" si="12"/>
        <v>700.000000000005</v>
      </c>
      <c r="V11" s="5">
        <f t="shared" si="13"/>
        <v>28000</v>
      </c>
      <c r="W11" s="5">
        <f t="shared" si="14"/>
        <v>14000</v>
      </c>
      <c r="X11" s="5">
        <v>7000</v>
      </c>
      <c r="Y11" s="5">
        <f t="shared" si="15"/>
        <v>3500</v>
      </c>
      <c r="Z11" s="5">
        <f t="shared" si="16"/>
        <v>50</v>
      </c>
      <c r="AA11" s="14">
        <f t="shared" si="17"/>
        <v>19600</v>
      </c>
      <c r="AB11" s="14">
        <f t="shared" si="18"/>
        <v>9800</v>
      </c>
      <c r="AC11" s="15">
        <f t="shared" si="5"/>
        <v>4900</v>
      </c>
      <c r="AD11" s="14">
        <f t="shared" si="19"/>
        <v>2450</v>
      </c>
      <c r="AE11" s="15">
        <f t="shared" si="6"/>
        <v>89.87341772151899</v>
      </c>
      <c r="AF11" s="17">
        <f t="shared" si="20"/>
        <v>0</v>
      </c>
      <c r="AG11" s="17">
        <f t="shared" si="21"/>
        <v>0</v>
      </c>
      <c r="AH11" s="16">
        <v>0</v>
      </c>
      <c r="AI11" s="17">
        <f t="shared" si="22"/>
        <v>0</v>
      </c>
      <c r="AJ11" s="16">
        <f t="shared" si="8"/>
        <v>400</v>
      </c>
    </row>
    <row r="12" spans="1:36" ht="13.2" hidden="1" customHeight="1" x14ac:dyDescent="0.3">
      <c r="A12" s="12" t="str">
        <f t="shared" si="9"/>
        <v>XI - All Boards - Physics</v>
      </c>
      <c r="B12" s="28" t="s">
        <v>24</v>
      </c>
      <c r="C12" s="3" t="s">
        <v>25</v>
      </c>
      <c r="D12" s="3" t="s">
        <v>26</v>
      </c>
      <c r="E12" s="3" t="s">
        <v>132</v>
      </c>
      <c r="F12" s="7" t="s">
        <v>194</v>
      </c>
      <c r="G12" s="7" t="s">
        <v>189</v>
      </c>
      <c r="H12" s="7" t="s">
        <v>72</v>
      </c>
      <c r="I12" s="19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20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3">X12*70%</f>
        <v>4900</v>
      </c>
      <c r="AD12" s="14">
        <f>AC12/2</f>
        <v>2450</v>
      </c>
      <c r="AE12" s="15">
        <f t="shared" ref="AE12:AE15" si="24">(R12-(T12+AC12/10))/(T12+AC12/10)%</f>
        <v>89.87341772151899</v>
      </c>
      <c r="AF12" s="17">
        <f>AH12*4</f>
        <v>0</v>
      </c>
      <c r="AG12" s="17">
        <f>AH12*2</f>
        <v>0</v>
      </c>
      <c r="AH12" s="16">
        <v>0</v>
      </c>
      <c r="AI12" s="17">
        <f>AH12/2</f>
        <v>0</v>
      </c>
      <c r="AJ12" s="16">
        <f t="shared" ref="AJ12:AJ15" si="25">(R12-(T12+AH12/10))/(T12+AH12/10)%</f>
        <v>400</v>
      </c>
    </row>
    <row r="13" spans="1:36" ht="13.2" hidden="1" customHeight="1" x14ac:dyDescent="0.3">
      <c r="A13" s="12" t="str">
        <f t="shared" si="9"/>
        <v>XI - All Boards - Chemistry</v>
      </c>
      <c r="B13" s="28" t="s">
        <v>28</v>
      </c>
      <c r="C13" s="3" t="s">
        <v>25</v>
      </c>
      <c r="D13" s="3" t="s">
        <v>26</v>
      </c>
      <c r="E13" s="3" t="s">
        <v>132</v>
      </c>
      <c r="F13" s="7" t="s">
        <v>195</v>
      </c>
      <c r="G13" s="7" t="s">
        <v>189</v>
      </c>
      <c r="H13" s="7" t="s">
        <v>72</v>
      </c>
      <c r="I13" s="19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6">O13*50%</f>
        <v>1500</v>
      </c>
      <c r="S13" s="7">
        <v>0</v>
      </c>
      <c r="T13" s="7">
        <f t="shared" ref="T13:T15" si="27">R13*20%</f>
        <v>300</v>
      </c>
      <c r="U13" s="20">
        <f t="shared" ref="U13:U15" si="28">R13*46.666666666667%</f>
        <v>700.000000000005</v>
      </c>
      <c r="V13" s="5">
        <f t="shared" ref="V13:V15" si="29">X13*4</f>
        <v>28000</v>
      </c>
      <c r="W13" s="5">
        <f t="shared" ref="W13:W15" si="30">X13*2</f>
        <v>14000</v>
      </c>
      <c r="X13" s="5">
        <v>7000</v>
      </c>
      <c r="Y13" s="5">
        <f t="shared" ref="Y13:Y15" si="31">X13/2</f>
        <v>3500</v>
      </c>
      <c r="Z13" s="5">
        <f t="shared" ref="Z13:Z15" si="32">(R13-(T13+X13/10))/(T13+X13/10)%</f>
        <v>50</v>
      </c>
      <c r="AA13" s="14">
        <f t="shared" ref="AA13:AA15" si="33">AC13*4</f>
        <v>19600</v>
      </c>
      <c r="AB13" s="14">
        <f t="shared" ref="AB13:AB15" si="34">AC13*2</f>
        <v>9800</v>
      </c>
      <c r="AC13" s="15">
        <f t="shared" si="23"/>
        <v>4900</v>
      </c>
      <c r="AD13" s="14">
        <f t="shared" ref="AD13:AD15" si="35">AC13/2</f>
        <v>2450</v>
      </c>
      <c r="AE13" s="15">
        <f t="shared" si="24"/>
        <v>89.87341772151899</v>
      </c>
      <c r="AF13" s="17">
        <f t="shared" ref="AF13:AF15" si="36">AH13*4</f>
        <v>0</v>
      </c>
      <c r="AG13" s="17">
        <f t="shared" ref="AG13:AG15" si="37">AH13*2</f>
        <v>0</v>
      </c>
      <c r="AH13" s="16">
        <v>0</v>
      </c>
      <c r="AI13" s="17">
        <f t="shared" ref="AI13:AI15" si="38">AH13/2</f>
        <v>0</v>
      </c>
      <c r="AJ13" s="16">
        <f t="shared" si="25"/>
        <v>400</v>
      </c>
    </row>
    <row r="14" spans="1:36" ht="13.2" hidden="1" customHeight="1" x14ac:dyDescent="0.3">
      <c r="A14" s="12" t="str">
        <f t="shared" si="9"/>
        <v>XI - All Boards - Maths</v>
      </c>
      <c r="B14" s="28" t="s">
        <v>2</v>
      </c>
      <c r="C14" s="3" t="s">
        <v>25</v>
      </c>
      <c r="D14" s="3" t="s">
        <v>26</v>
      </c>
      <c r="E14" s="3" t="s">
        <v>132</v>
      </c>
      <c r="F14" s="36" t="s">
        <v>196</v>
      </c>
      <c r="G14" s="36" t="s">
        <v>289</v>
      </c>
      <c r="H14" s="7" t="s">
        <v>72</v>
      </c>
      <c r="I14" s="19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6"/>
        <v>1500</v>
      </c>
      <c r="S14" s="7">
        <v>0</v>
      </c>
      <c r="T14" s="7">
        <f t="shared" si="27"/>
        <v>300</v>
      </c>
      <c r="U14" s="20">
        <f t="shared" si="28"/>
        <v>700.000000000005</v>
      </c>
      <c r="V14" s="5">
        <f t="shared" si="29"/>
        <v>28000</v>
      </c>
      <c r="W14" s="5">
        <f t="shared" si="30"/>
        <v>14000</v>
      </c>
      <c r="X14" s="5">
        <v>7000</v>
      </c>
      <c r="Y14" s="5">
        <f t="shared" si="31"/>
        <v>3500</v>
      </c>
      <c r="Z14" s="5">
        <f t="shared" si="32"/>
        <v>50</v>
      </c>
      <c r="AA14" s="14">
        <f t="shared" si="33"/>
        <v>19600</v>
      </c>
      <c r="AB14" s="14">
        <f t="shared" si="34"/>
        <v>9800</v>
      </c>
      <c r="AC14" s="15">
        <f t="shared" si="23"/>
        <v>4900</v>
      </c>
      <c r="AD14" s="14">
        <f t="shared" si="35"/>
        <v>2450</v>
      </c>
      <c r="AE14" s="15">
        <f t="shared" si="24"/>
        <v>89.87341772151899</v>
      </c>
      <c r="AF14" s="17">
        <f t="shared" si="36"/>
        <v>0</v>
      </c>
      <c r="AG14" s="17">
        <f t="shared" si="37"/>
        <v>0</v>
      </c>
      <c r="AH14" s="16">
        <v>0</v>
      </c>
      <c r="AI14" s="17">
        <f t="shared" si="38"/>
        <v>0</v>
      </c>
      <c r="AJ14" s="16">
        <f t="shared" si="25"/>
        <v>400</v>
      </c>
    </row>
    <row r="15" spans="1:36" ht="13.2" hidden="1" customHeight="1" x14ac:dyDescent="0.3">
      <c r="A15" s="12" t="str">
        <f t="shared" si="9"/>
        <v>XI - All Boards - Biology</v>
      </c>
      <c r="B15" s="28" t="s">
        <v>30</v>
      </c>
      <c r="C15" s="3" t="s">
        <v>25</v>
      </c>
      <c r="D15" s="3" t="s">
        <v>26</v>
      </c>
      <c r="E15" s="3" t="s">
        <v>132</v>
      </c>
      <c r="F15" s="24" t="s">
        <v>29</v>
      </c>
      <c r="G15" s="24"/>
      <c r="H15" s="7" t="s">
        <v>72</v>
      </c>
      <c r="I15" s="19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6"/>
        <v>1500</v>
      </c>
      <c r="S15" s="7">
        <v>0</v>
      </c>
      <c r="T15" s="7">
        <f t="shared" si="27"/>
        <v>300</v>
      </c>
      <c r="U15" s="20">
        <f t="shared" si="28"/>
        <v>700.000000000005</v>
      </c>
      <c r="V15" s="5">
        <f t="shared" si="29"/>
        <v>28000</v>
      </c>
      <c r="W15" s="5">
        <f t="shared" si="30"/>
        <v>14000</v>
      </c>
      <c r="X15" s="5">
        <v>7000</v>
      </c>
      <c r="Y15" s="5">
        <f t="shared" si="31"/>
        <v>3500</v>
      </c>
      <c r="Z15" s="5">
        <f t="shared" si="32"/>
        <v>50</v>
      </c>
      <c r="AA15" s="14">
        <f t="shared" si="33"/>
        <v>19600</v>
      </c>
      <c r="AB15" s="14">
        <f t="shared" si="34"/>
        <v>9800</v>
      </c>
      <c r="AC15" s="15">
        <f t="shared" si="23"/>
        <v>4900</v>
      </c>
      <c r="AD15" s="14">
        <f t="shared" si="35"/>
        <v>2450</v>
      </c>
      <c r="AE15" s="15">
        <f t="shared" si="24"/>
        <v>89.87341772151899</v>
      </c>
      <c r="AF15" s="17">
        <f t="shared" si="36"/>
        <v>0</v>
      </c>
      <c r="AG15" s="17">
        <f t="shared" si="37"/>
        <v>0</v>
      </c>
      <c r="AH15" s="16">
        <v>0</v>
      </c>
      <c r="AI15" s="17">
        <f t="shared" si="38"/>
        <v>0</v>
      </c>
      <c r="AJ15" s="16">
        <f t="shared" si="25"/>
        <v>400</v>
      </c>
    </row>
    <row r="16" spans="1:36" ht="13.2" hidden="1" customHeight="1" x14ac:dyDescent="0.3">
      <c r="A16" s="26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132</v>
      </c>
      <c r="F16" s="36" t="s">
        <v>208</v>
      </c>
      <c r="G16" s="36" t="s">
        <v>289</v>
      </c>
      <c r="H16" s="7" t="s">
        <v>72</v>
      </c>
      <c r="I16" s="19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20">
        <f t="shared" ref="R16:R23" si="40">O16*50%</f>
        <v>1000</v>
      </c>
      <c r="S16" s="7">
        <v>0</v>
      </c>
      <c r="T16" s="20">
        <f t="shared" ref="T16:T23" si="41">R16*20%</f>
        <v>200</v>
      </c>
      <c r="U16" s="20">
        <f t="shared" ref="U16:U23" si="42">R16*46.666666666667%</f>
        <v>466.66666666666998</v>
      </c>
      <c r="V16" s="18">
        <f t="shared" ref="V16:V23" si="43">X16*4</f>
        <v>18666.64</v>
      </c>
      <c r="W16" s="18">
        <f t="shared" ref="W16:W23" si="44">X16*2</f>
        <v>9333.32</v>
      </c>
      <c r="X16" s="18">
        <v>4666.66</v>
      </c>
      <c r="Y16" s="18">
        <f t="shared" ref="Y16:Y23" si="45">X16/2</f>
        <v>2333.33</v>
      </c>
      <c r="Z16" s="18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6">
        <f t="shared" ref="AF16:AF23" si="52">AH16*4</f>
        <v>0</v>
      </c>
      <c r="AG16" s="16">
        <f t="shared" ref="AG16:AG23" si="53">AH16*2</f>
        <v>0</v>
      </c>
      <c r="AH16" s="16">
        <v>0</v>
      </c>
      <c r="AI16" s="16">
        <f t="shared" ref="AI16:AI23" si="54">AH16/2</f>
        <v>0</v>
      </c>
      <c r="AJ16" s="16">
        <f t="shared" ref="AJ16:AJ23" si="55">(R16-(T16+AH16/10))/(T16+AH16/10)%</f>
        <v>400</v>
      </c>
    </row>
    <row r="17" spans="1:36" ht="13.2" hidden="1" customHeight="1" x14ac:dyDescent="0.3">
      <c r="A17" s="26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132</v>
      </c>
      <c r="F17" s="24" t="s">
        <v>29</v>
      </c>
      <c r="G17" s="24"/>
      <c r="H17" s="7" t="s">
        <v>72</v>
      </c>
      <c r="I17" s="19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20">
        <f t="shared" si="40"/>
        <v>1000</v>
      </c>
      <c r="S17" s="7">
        <v>0</v>
      </c>
      <c r="T17" s="20">
        <f t="shared" si="41"/>
        <v>200</v>
      </c>
      <c r="U17" s="20">
        <f t="shared" si="42"/>
        <v>466.66666666666998</v>
      </c>
      <c r="V17" s="18">
        <f t="shared" si="43"/>
        <v>18666.64</v>
      </c>
      <c r="W17" s="18">
        <f t="shared" si="44"/>
        <v>9333.32</v>
      </c>
      <c r="X17" s="18">
        <v>4666.66</v>
      </c>
      <c r="Y17" s="18">
        <f t="shared" si="45"/>
        <v>2333.33</v>
      </c>
      <c r="Z17" s="18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6">
        <f t="shared" si="52"/>
        <v>0</v>
      </c>
      <c r="AG17" s="16">
        <f t="shared" si="53"/>
        <v>0</v>
      </c>
      <c r="AH17" s="16">
        <v>0</v>
      </c>
      <c r="AI17" s="16">
        <f t="shared" si="54"/>
        <v>0</v>
      </c>
      <c r="AJ17" s="16">
        <f t="shared" si="55"/>
        <v>400</v>
      </c>
    </row>
    <row r="18" spans="1:36" ht="13.2" hidden="1" customHeight="1" x14ac:dyDescent="0.3">
      <c r="A18" s="26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132</v>
      </c>
      <c r="F18" s="24" t="s">
        <v>288</v>
      </c>
      <c r="G18" s="24" t="s">
        <v>189</v>
      </c>
      <c r="H18" s="7" t="s">
        <v>72</v>
      </c>
      <c r="I18" s="19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20">
        <f t="shared" si="40"/>
        <v>1000</v>
      </c>
      <c r="S18" s="7">
        <v>0</v>
      </c>
      <c r="T18" s="20">
        <f t="shared" si="41"/>
        <v>200</v>
      </c>
      <c r="U18" s="20">
        <f t="shared" si="42"/>
        <v>466.66666666666998</v>
      </c>
      <c r="V18" s="18">
        <f t="shared" si="43"/>
        <v>18666.64</v>
      </c>
      <c r="W18" s="18">
        <f t="shared" si="44"/>
        <v>9333.32</v>
      </c>
      <c r="X18" s="18">
        <v>4666.66</v>
      </c>
      <c r="Y18" s="18">
        <f t="shared" si="45"/>
        <v>2333.33</v>
      </c>
      <c r="Z18" s="18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6">
        <f t="shared" si="52"/>
        <v>0</v>
      </c>
      <c r="AG18" s="16">
        <f t="shared" si="53"/>
        <v>0</v>
      </c>
      <c r="AH18" s="16">
        <v>0</v>
      </c>
      <c r="AI18" s="16">
        <f t="shared" si="54"/>
        <v>0</v>
      </c>
      <c r="AJ18" s="16">
        <f t="shared" si="55"/>
        <v>400</v>
      </c>
    </row>
    <row r="19" spans="1:36" ht="13.2" hidden="1" customHeight="1" x14ac:dyDescent="0.3">
      <c r="A19" s="26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132</v>
      </c>
      <c r="F19" s="36" t="s">
        <v>198</v>
      </c>
      <c r="G19" s="36" t="s">
        <v>289</v>
      </c>
      <c r="H19" s="7" t="s">
        <v>72</v>
      </c>
      <c r="I19" s="19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20">
        <f t="shared" si="40"/>
        <v>1000</v>
      </c>
      <c r="S19" s="7">
        <v>0</v>
      </c>
      <c r="T19" s="20">
        <f t="shared" si="41"/>
        <v>200</v>
      </c>
      <c r="U19" s="20">
        <f t="shared" si="42"/>
        <v>466.66666666666998</v>
      </c>
      <c r="V19" s="18">
        <f t="shared" si="43"/>
        <v>18666.64</v>
      </c>
      <c r="W19" s="18">
        <f t="shared" si="44"/>
        <v>9333.32</v>
      </c>
      <c r="X19" s="18">
        <v>4666.66</v>
      </c>
      <c r="Y19" s="18">
        <f t="shared" si="45"/>
        <v>2333.33</v>
      </c>
      <c r="Z19" s="18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6">
        <f t="shared" si="52"/>
        <v>0</v>
      </c>
      <c r="AG19" s="16">
        <f t="shared" si="53"/>
        <v>0</v>
      </c>
      <c r="AH19" s="16">
        <v>0</v>
      </c>
      <c r="AI19" s="16">
        <f t="shared" si="54"/>
        <v>0</v>
      </c>
      <c r="AJ19" s="16">
        <f t="shared" si="55"/>
        <v>400</v>
      </c>
    </row>
    <row r="20" spans="1:36" ht="13.2" hidden="1" customHeight="1" x14ac:dyDescent="0.3">
      <c r="A20" s="26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132</v>
      </c>
      <c r="F20" s="24" t="s">
        <v>297</v>
      </c>
      <c r="G20" s="24"/>
      <c r="H20" s="7" t="s">
        <v>72</v>
      </c>
      <c r="I20" s="19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20">
        <f t="shared" si="40"/>
        <v>1000</v>
      </c>
      <c r="S20" s="7">
        <v>0</v>
      </c>
      <c r="T20" s="20">
        <f t="shared" si="41"/>
        <v>200</v>
      </c>
      <c r="U20" s="20">
        <f t="shared" si="42"/>
        <v>466.66666666666998</v>
      </c>
      <c r="V20" s="18">
        <f t="shared" si="43"/>
        <v>18666.64</v>
      </c>
      <c r="W20" s="18">
        <f t="shared" si="44"/>
        <v>9333.32</v>
      </c>
      <c r="X20" s="18">
        <v>4666.66</v>
      </c>
      <c r="Y20" s="18">
        <f t="shared" si="45"/>
        <v>2333.33</v>
      </c>
      <c r="Z20" s="18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6">
        <f t="shared" si="52"/>
        <v>0</v>
      </c>
      <c r="AG20" s="16">
        <f t="shared" si="53"/>
        <v>0</v>
      </c>
      <c r="AH20" s="16">
        <v>0</v>
      </c>
      <c r="AI20" s="16">
        <f t="shared" si="54"/>
        <v>0</v>
      </c>
      <c r="AJ20" s="16">
        <f t="shared" si="55"/>
        <v>400</v>
      </c>
    </row>
    <row r="21" spans="1:36" ht="13.2" hidden="1" customHeight="1" x14ac:dyDescent="0.3">
      <c r="A21" s="26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132</v>
      </c>
      <c r="F21" s="36" t="s">
        <v>198</v>
      </c>
      <c r="G21" s="36" t="s">
        <v>289</v>
      </c>
      <c r="H21" s="7" t="s">
        <v>72</v>
      </c>
      <c r="I21" s="19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20">
        <f t="shared" si="40"/>
        <v>1000</v>
      </c>
      <c r="S21" s="7">
        <v>0</v>
      </c>
      <c r="T21" s="20">
        <f t="shared" si="41"/>
        <v>200</v>
      </c>
      <c r="U21" s="20">
        <f t="shared" si="42"/>
        <v>466.66666666666998</v>
      </c>
      <c r="V21" s="18">
        <f t="shared" si="43"/>
        <v>18666.64</v>
      </c>
      <c r="W21" s="18">
        <f t="shared" si="44"/>
        <v>9333.32</v>
      </c>
      <c r="X21" s="18">
        <v>4666.66</v>
      </c>
      <c r="Y21" s="18">
        <f t="shared" si="45"/>
        <v>2333.33</v>
      </c>
      <c r="Z21" s="18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6">
        <f t="shared" si="52"/>
        <v>0</v>
      </c>
      <c r="AG21" s="16">
        <f t="shared" si="53"/>
        <v>0</v>
      </c>
      <c r="AH21" s="16">
        <v>0</v>
      </c>
      <c r="AI21" s="16">
        <f t="shared" si="54"/>
        <v>0</v>
      </c>
      <c r="AJ21" s="16">
        <f t="shared" si="55"/>
        <v>400</v>
      </c>
    </row>
    <row r="22" spans="1:36" ht="13.2" hidden="1" customHeight="1" x14ac:dyDescent="0.3">
      <c r="A22" s="26" t="str">
        <f>D22&amp;" - "&amp;C22&amp;" - "&amp;B22</f>
        <v>ISC - XII - Sociology</v>
      </c>
      <c r="B22" s="31" t="s">
        <v>37</v>
      </c>
      <c r="C22" s="3" t="s">
        <v>53</v>
      </c>
      <c r="D22" s="3" t="s">
        <v>41</v>
      </c>
      <c r="E22" s="3" t="s">
        <v>132</v>
      </c>
      <c r="F22" s="36" t="s">
        <v>208</v>
      </c>
      <c r="G22" s="36" t="s">
        <v>289</v>
      </c>
      <c r="H22" s="7" t="s">
        <v>72</v>
      </c>
      <c r="I22" s="19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20">
        <f t="shared" si="40"/>
        <v>1000</v>
      </c>
      <c r="S22" s="7">
        <v>0</v>
      </c>
      <c r="T22" s="20">
        <f t="shared" si="41"/>
        <v>200</v>
      </c>
      <c r="U22" s="20">
        <f t="shared" si="42"/>
        <v>466.66666666666998</v>
      </c>
      <c r="V22" s="18">
        <f t="shared" si="43"/>
        <v>18666.64</v>
      </c>
      <c r="W22" s="18">
        <f t="shared" si="44"/>
        <v>9333.32</v>
      </c>
      <c r="X22" s="18">
        <v>4666.66</v>
      </c>
      <c r="Y22" s="18">
        <f t="shared" si="45"/>
        <v>2333.33</v>
      </c>
      <c r="Z22" s="18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6">
        <f t="shared" si="52"/>
        <v>0</v>
      </c>
      <c r="AG22" s="16">
        <f t="shared" si="53"/>
        <v>0</v>
      </c>
      <c r="AH22" s="16">
        <v>0</v>
      </c>
      <c r="AI22" s="16">
        <f t="shared" si="54"/>
        <v>0</v>
      </c>
      <c r="AJ22" s="16">
        <f t="shared" si="55"/>
        <v>400</v>
      </c>
    </row>
    <row r="23" spans="1:36" ht="13.2" hidden="1" customHeight="1" x14ac:dyDescent="0.3">
      <c r="A23" s="26" t="str">
        <f>D23&amp;" - "&amp;C23&amp;" - "&amp;B23</f>
        <v>ISC - XII - Philosophy</v>
      </c>
      <c r="B23" s="31" t="s">
        <v>38</v>
      </c>
      <c r="C23" s="3" t="s">
        <v>53</v>
      </c>
      <c r="D23" s="3" t="s">
        <v>41</v>
      </c>
      <c r="E23" s="3" t="s">
        <v>132</v>
      </c>
      <c r="F23" s="24" t="s">
        <v>29</v>
      </c>
      <c r="G23" s="24"/>
      <c r="H23" s="7" t="s">
        <v>72</v>
      </c>
      <c r="I23" s="19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20">
        <f t="shared" si="40"/>
        <v>1000</v>
      </c>
      <c r="S23" s="7">
        <v>0</v>
      </c>
      <c r="T23" s="20">
        <f t="shared" si="41"/>
        <v>200</v>
      </c>
      <c r="U23" s="20">
        <f t="shared" si="42"/>
        <v>466.66666666666998</v>
      </c>
      <c r="V23" s="18">
        <f t="shared" si="43"/>
        <v>18666.64</v>
      </c>
      <c r="W23" s="18">
        <f t="shared" si="44"/>
        <v>9333.32</v>
      </c>
      <c r="X23" s="18">
        <v>4666.66</v>
      </c>
      <c r="Y23" s="18">
        <f t="shared" si="45"/>
        <v>2333.33</v>
      </c>
      <c r="Z23" s="18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6">
        <f t="shared" si="52"/>
        <v>0</v>
      </c>
      <c r="AG23" s="16">
        <f t="shared" si="53"/>
        <v>0</v>
      </c>
      <c r="AH23" s="16">
        <v>0</v>
      </c>
      <c r="AI23" s="16">
        <f t="shared" si="54"/>
        <v>0</v>
      </c>
      <c r="AJ23" s="16">
        <f t="shared" si="55"/>
        <v>400</v>
      </c>
    </row>
    <row r="24" spans="1:36" ht="13.2" hidden="1" customHeight="1" x14ac:dyDescent="0.3">
      <c r="A24" s="26" t="str">
        <f t="shared" ref="A24:A43" si="56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6" t="s">
        <v>185</v>
      </c>
      <c r="G24" s="36" t="s">
        <v>289</v>
      </c>
      <c r="H24" s="7" t="s">
        <v>72</v>
      </c>
      <c r="I24" s="19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20">
        <f t="shared" ref="R24:R57" si="57">O24*50%</f>
        <v>1500</v>
      </c>
      <c r="S24" s="7">
        <v>0</v>
      </c>
      <c r="T24" s="20">
        <f t="shared" ref="T24:T71" si="58">R24*20%</f>
        <v>300</v>
      </c>
      <c r="U24" s="20">
        <f t="shared" ref="U24:U43" si="59">R24*46.666666666667%</f>
        <v>700.000000000005</v>
      </c>
      <c r="V24" s="18">
        <f t="shared" ref="V24:V43" si="60">X24*4</f>
        <v>28000</v>
      </c>
      <c r="W24" s="18">
        <f t="shared" ref="W24:W71" si="61">X24*2</f>
        <v>14000</v>
      </c>
      <c r="X24" s="18">
        <v>7000</v>
      </c>
      <c r="Y24" s="18">
        <f t="shared" ref="Y24:Y71" si="62">X24/2</f>
        <v>3500</v>
      </c>
      <c r="Z24" s="18">
        <f t="shared" ref="Z24:Z43" si="63">(R24-(T24+X24/10))/(T24+X24/10)%</f>
        <v>50</v>
      </c>
      <c r="AA24" s="15">
        <f t="shared" ref="AA24:AA71" si="64">AC24*4</f>
        <v>19600</v>
      </c>
      <c r="AB24" s="15">
        <f t="shared" ref="AB24:AB71" si="65">AC24*2</f>
        <v>9800</v>
      </c>
      <c r="AC24" s="15">
        <f t="shared" ref="AC24:AC71" si="66">X24*70%</f>
        <v>4900</v>
      </c>
      <c r="AD24" s="15">
        <f t="shared" ref="AD24:AD71" si="67">AC24/2</f>
        <v>2450</v>
      </c>
      <c r="AE24" s="15">
        <f t="shared" ref="AE24:AE71" si="68">(R24-(T24+AC24/10))/(T24+AC24/10)%</f>
        <v>89.87341772151899</v>
      </c>
      <c r="AF24" s="16">
        <f t="shared" ref="AF24:AF71" si="69">AH24*4</f>
        <v>0</v>
      </c>
      <c r="AG24" s="16">
        <f t="shared" ref="AG24:AG71" si="70">AH24*2</f>
        <v>0</v>
      </c>
      <c r="AH24" s="16">
        <v>0</v>
      </c>
      <c r="AI24" s="16">
        <f t="shared" ref="AI24:AI71" si="71">AH24/2</f>
        <v>0</v>
      </c>
      <c r="AJ24" s="16">
        <f t="shared" ref="AJ24:AJ71" si="72">(R24-(T24+AH24/10))/(T24+AH24/10)%</f>
        <v>400</v>
      </c>
    </row>
    <row r="25" spans="1:36" ht="13.2" hidden="1" customHeight="1" x14ac:dyDescent="0.3">
      <c r="A25" s="26" t="str">
        <f t="shared" si="56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6" t="s">
        <v>183</v>
      </c>
      <c r="G25" s="36" t="s">
        <v>289</v>
      </c>
      <c r="H25" s="7" t="s">
        <v>72</v>
      </c>
      <c r="I25" s="19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20">
        <f t="shared" si="57"/>
        <v>1000</v>
      </c>
      <c r="S25" s="7">
        <v>0</v>
      </c>
      <c r="T25" s="20">
        <f t="shared" si="58"/>
        <v>200</v>
      </c>
      <c r="U25" s="20">
        <f t="shared" si="59"/>
        <v>466.66666666666998</v>
      </c>
      <c r="V25" s="18">
        <f t="shared" si="60"/>
        <v>18668</v>
      </c>
      <c r="W25" s="18">
        <f t="shared" si="61"/>
        <v>9334</v>
      </c>
      <c r="X25" s="18">
        <v>4667</v>
      </c>
      <c r="Y25" s="18">
        <f t="shared" si="62"/>
        <v>2333.5</v>
      </c>
      <c r="Z25" s="18">
        <f t="shared" si="63"/>
        <v>49.99250037498124</v>
      </c>
      <c r="AA25" s="15">
        <f t="shared" si="64"/>
        <v>13067.599999999999</v>
      </c>
      <c r="AB25" s="15">
        <f t="shared" si="65"/>
        <v>6533.7999999999993</v>
      </c>
      <c r="AC25" s="15">
        <f t="shared" si="66"/>
        <v>3266.8999999999996</v>
      </c>
      <c r="AD25" s="15">
        <f t="shared" si="67"/>
        <v>1633.4499999999998</v>
      </c>
      <c r="AE25" s="15">
        <f t="shared" si="68"/>
        <v>89.865005980747711</v>
      </c>
      <c r="AF25" s="16">
        <f t="shared" si="69"/>
        <v>0</v>
      </c>
      <c r="AG25" s="16">
        <f t="shared" si="70"/>
        <v>0</v>
      </c>
      <c r="AH25" s="16">
        <v>0</v>
      </c>
      <c r="AI25" s="16">
        <f t="shared" si="71"/>
        <v>0</v>
      </c>
      <c r="AJ25" s="16">
        <f t="shared" si="72"/>
        <v>400</v>
      </c>
    </row>
    <row r="26" spans="1:36" ht="13.2" hidden="1" customHeight="1" x14ac:dyDescent="0.3">
      <c r="A26" s="26" t="str">
        <f t="shared" si="56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6" t="s">
        <v>184</v>
      </c>
      <c r="G26" s="36" t="s">
        <v>289</v>
      </c>
      <c r="H26" s="7" t="s">
        <v>72</v>
      </c>
      <c r="I26" s="19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20">
        <f t="shared" si="57"/>
        <v>1500</v>
      </c>
      <c r="S26" s="7">
        <v>0</v>
      </c>
      <c r="T26" s="20">
        <f t="shared" si="58"/>
        <v>300</v>
      </c>
      <c r="U26" s="20">
        <f t="shared" si="59"/>
        <v>700.000000000005</v>
      </c>
      <c r="V26" s="18">
        <f t="shared" si="60"/>
        <v>28000</v>
      </c>
      <c r="W26" s="18">
        <f t="shared" si="61"/>
        <v>14000</v>
      </c>
      <c r="X26" s="18">
        <v>7000</v>
      </c>
      <c r="Y26" s="18">
        <f t="shared" si="62"/>
        <v>3500</v>
      </c>
      <c r="Z26" s="18">
        <f t="shared" si="63"/>
        <v>50</v>
      </c>
      <c r="AA26" s="15">
        <f t="shared" si="64"/>
        <v>19600</v>
      </c>
      <c r="AB26" s="15">
        <f t="shared" si="65"/>
        <v>9800</v>
      </c>
      <c r="AC26" s="15">
        <f t="shared" si="66"/>
        <v>4900</v>
      </c>
      <c r="AD26" s="15">
        <f t="shared" si="67"/>
        <v>2450</v>
      </c>
      <c r="AE26" s="15">
        <f t="shared" si="68"/>
        <v>89.87341772151899</v>
      </c>
      <c r="AF26" s="16">
        <f t="shared" si="69"/>
        <v>0</v>
      </c>
      <c r="AG26" s="16">
        <f t="shared" si="70"/>
        <v>0</v>
      </c>
      <c r="AH26" s="16">
        <v>0</v>
      </c>
      <c r="AI26" s="16">
        <f t="shared" si="71"/>
        <v>0</v>
      </c>
      <c r="AJ26" s="16">
        <f t="shared" si="72"/>
        <v>400</v>
      </c>
    </row>
    <row r="27" spans="1:36" ht="13.2" hidden="1" customHeight="1" x14ac:dyDescent="0.3">
      <c r="A27" s="26" t="str">
        <f t="shared" si="56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6" t="s">
        <v>183</v>
      </c>
      <c r="G27" s="36" t="s">
        <v>289</v>
      </c>
      <c r="H27" s="7" t="s">
        <v>72</v>
      </c>
      <c r="I27" s="19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20">
        <f t="shared" si="57"/>
        <v>1000</v>
      </c>
      <c r="S27" s="7">
        <v>0</v>
      </c>
      <c r="T27" s="20">
        <f t="shared" si="58"/>
        <v>200</v>
      </c>
      <c r="U27" s="20">
        <f t="shared" si="59"/>
        <v>466.66666666666998</v>
      </c>
      <c r="V27" s="18">
        <f t="shared" si="60"/>
        <v>18668</v>
      </c>
      <c r="W27" s="18">
        <f t="shared" si="61"/>
        <v>9334</v>
      </c>
      <c r="X27" s="18">
        <v>4667</v>
      </c>
      <c r="Y27" s="18">
        <f t="shared" si="62"/>
        <v>2333.5</v>
      </c>
      <c r="Z27" s="18">
        <f t="shared" si="63"/>
        <v>49.99250037498124</v>
      </c>
      <c r="AA27" s="15">
        <f t="shared" si="64"/>
        <v>13067.599999999999</v>
      </c>
      <c r="AB27" s="15">
        <f t="shared" si="65"/>
        <v>6533.7999999999993</v>
      </c>
      <c r="AC27" s="15">
        <f t="shared" si="66"/>
        <v>3266.8999999999996</v>
      </c>
      <c r="AD27" s="15">
        <f t="shared" si="67"/>
        <v>1633.4499999999998</v>
      </c>
      <c r="AE27" s="15">
        <f t="shared" si="68"/>
        <v>89.865005980747711</v>
      </c>
      <c r="AF27" s="16">
        <f t="shared" si="69"/>
        <v>0</v>
      </c>
      <c r="AG27" s="16">
        <f t="shared" si="70"/>
        <v>0</v>
      </c>
      <c r="AH27" s="16">
        <v>0</v>
      </c>
      <c r="AI27" s="16">
        <f t="shared" si="71"/>
        <v>0</v>
      </c>
      <c r="AJ27" s="16">
        <f t="shared" si="72"/>
        <v>400</v>
      </c>
    </row>
    <row r="28" spans="1:36" ht="13.2" hidden="1" customHeight="1" x14ac:dyDescent="0.3">
      <c r="A28" s="26" t="str">
        <f t="shared" si="56"/>
        <v>ISC - XII - Maths (Comm)</v>
      </c>
      <c r="B28" s="9" t="s">
        <v>186</v>
      </c>
      <c r="C28" s="3" t="s">
        <v>53</v>
      </c>
      <c r="D28" s="3" t="s">
        <v>41</v>
      </c>
      <c r="E28" s="3" t="s">
        <v>4</v>
      </c>
      <c r="F28" s="36" t="s">
        <v>196</v>
      </c>
      <c r="G28" s="36" t="s">
        <v>289</v>
      </c>
      <c r="H28" s="7" t="s">
        <v>72</v>
      </c>
      <c r="I28" s="19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20">
        <f t="shared" si="57"/>
        <v>1500</v>
      </c>
      <c r="S28" s="7">
        <v>0</v>
      </c>
      <c r="T28" s="20">
        <f t="shared" si="58"/>
        <v>300</v>
      </c>
      <c r="U28" s="20">
        <f t="shared" si="59"/>
        <v>700.000000000005</v>
      </c>
      <c r="V28" s="18">
        <f t="shared" si="60"/>
        <v>28000</v>
      </c>
      <c r="W28" s="18">
        <f t="shared" si="61"/>
        <v>14000</v>
      </c>
      <c r="X28" s="18">
        <v>7000</v>
      </c>
      <c r="Y28" s="18">
        <f t="shared" si="62"/>
        <v>3500</v>
      </c>
      <c r="Z28" s="18">
        <f t="shared" si="63"/>
        <v>50</v>
      </c>
      <c r="AA28" s="15">
        <f t="shared" si="64"/>
        <v>19600</v>
      </c>
      <c r="AB28" s="15">
        <f t="shared" si="65"/>
        <v>9800</v>
      </c>
      <c r="AC28" s="15">
        <f t="shared" si="66"/>
        <v>4900</v>
      </c>
      <c r="AD28" s="15">
        <f t="shared" si="67"/>
        <v>2450</v>
      </c>
      <c r="AE28" s="15">
        <f t="shared" si="68"/>
        <v>89.87341772151899</v>
      </c>
      <c r="AF28" s="16">
        <f t="shared" si="69"/>
        <v>0</v>
      </c>
      <c r="AG28" s="16">
        <f t="shared" si="70"/>
        <v>0</v>
      </c>
      <c r="AH28" s="16">
        <v>0</v>
      </c>
      <c r="AI28" s="16">
        <f t="shared" si="71"/>
        <v>0</v>
      </c>
      <c r="AJ28" s="16">
        <f t="shared" si="72"/>
        <v>400</v>
      </c>
    </row>
    <row r="29" spans="1:36" ht="13.2" hidden="1" customHeight="1" x14ac:dyDescent="0.3">
      <c r="A29" s="26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133</v>
      </c>
      <c r="F29" s="7" t="s">
        <v>197</v>
      </c>
      <c r="G29" s="7" t="s">
        <v>189</v>
      </c>
      <c r="H29" s="7" t="s">
        <v>72</v>
      </c>
      <c r="I29" s="19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20">
        <f>O29*50%</f>
        <v>1200</v>
      </c>
      <c r="S29" s="7">
        <v>0</v>
      </c>
      <c r="T29" s="20">
        <f>R29*20%</f>
        <v>240</v>
      </c>
      <c r="U29" s="20">
        <f>R29*46.666666666667%</f>
        <v>560.00000000000398</v>
      </c>
      <c r="V29" s="18">
        <f>X29*4</f>
        <v>22400</v>
      </c>
      <c r="W29" s="18">
        <f>X29*2</f>
        <v>11200</v>
      </c>
      <c r="X29" s="18">
        <v>5600</v>
      </c>
      <c r="Y29" s="18">
        <f>X29/2</f>
        <v>2800</v>
      </c>
      <c r="Z29" s="18">
        <f>(R29-(T29+X29/10))/(T29+X29/10)%</f>
        <v>50</v>
      </c>
      <c r="AA29" s="15">
        <f t="shared" ref="AA29" si="73">AC29*4</f>
        <v>15679.999999999998</v>
      </c>
      <c r="AB29" s="15">
        <f t="shared" ref="AB29" si="74">AC29*2</f>
        <v>7839.9999999999991</v>
      </c>
      <c r="AC29" s="15">
        <f t="shared" ref="AC29" si="75">X29*70%</f>
        <v>3919.9999999999995</v>
      </c>
      <c r="AD29" s="15">
        <f t="shared" ref="AD29" si="76">AC29/2</f>
        <v>1959.9999999999998</v>
      </c>
      <c r="AE29" s="15">
        <f t="shared" ref="AE29" si="77">(R29-(T29+AC29/10))/(T29+AC29/10)%</f>
        <v>89.87341772151899</v>
      </c>
      <c r="AF29" s="16">
        <f t="shared" ref="AF29" si="78">AH29*4</f>
        <v>0</v>
      </c>
      <c r="AG29" s="16">
        <f t="shared" ref="AG29" si="79">AH29*2</f>
        <v>0</v>
      </c>
      <c r="AH29" s="16">
        <v>0</v>
      </c>
      <c r="AI29" s="16">
        <f t="shared" ref="AI29" si="80">AH29/2</f>
        <v>0</v>
      </c>
      <c r="AJ29" s="16">
        <f t="shared" ref="AJ29" si="81">(R29-(T29+AH29/10))/(T29+AH29/10)%</f>
        <v>400</v>
      </c>
    </row>
    <row r="30" spans="1:36" ht="13.2" hidden="1" customHeight="1" x14ac:dyDescent="0.3">
      <c r="A30" s="26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133</v>
      </c>
      <c r="F30" s="36" t="s">
        <v>64</v>
      </c>
      <c r="G30" s="36" t="s">
        <v>289</v>
      </c>
      <c r="H30" s="7" t="s">
        <v>72</v>
      </c>
      <c r="I30" s="19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20">
        <f>O30*50%</f>
        <v>3000</v>
      </c>
      <c r="S30" s="7">
        <v>0</v>
      </c>
      <c r="T30" s="20">
        <f>R30*20%</f>
        <v>600</v>
      </c>
      <c r="U30" s="20">
        <f>R30*46.666666666667%</f>
        <v>1400.00000000001</v>
      </c>
      <c r="V30" s="18">
        <f>X30*4</f>
        <v>56000</v>
      </c>
      <c r="W30" s="18">
        <f>X30*2</f>
        <v>28000</v>
      </c>
      <c r="X30" s="18">
        <v>14000</v>
      </c>
      <c r="Y30" s="18">
        <f>X30/2</f>
        <v>7000</v>
      </c>
      <c r="Z30" s="18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6">
        <f>AH30*4</f>
        <v>0</v>
      </c>
      <c r="AG30" s="16">
        <f>AH30*2</f>
        <v>0</v>
      </c>
      <c r="AH30" s="16">
        <v>0</v>
      </c>
      <c r="AI30" s="16">
        <f>AH30/2</f>
        <v>0</v>
      </c>
      <c r="AJ30" s="16">
        <f>(R30-(T30+AH30/10))/(T30+AH30/10)%</f>
        <v>400</v>
      </c>
    </row>
    <row r="31" spans="1:36" ht="13.2" hidden="1" customHeight="1" x14ac:dyDescent="0.3">
      <c r="A31" s="26" t="str">
        <f t="shared" si="56"/>
        <v>ISC - XI - English</v>
      </c>
      <c r="B31" s="6" t="s">
        <v>33</v>
      </c>
      <c r="C31" s="3" t="s">
        <v>25</v>
      </c>
      <c r="D31" s="3" t="s">
        <v>41</v>
      </c>
      <c r="E31" s="3" t="s">
        <v>132</v>
      </c>
      <c r="F31" s="36" t="s">
        <v>208</v>
      </c>
      <c r="G31" s="36" t="s">
        <v>289</v>
      </c>
      <c r="H31" s="7" t="s">
        <v>72</v>
      </c>
      <c r="I31" s="19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20">
        <f>O31*50%</f>
        <v>1000</v>
      </c>
      <c r="S31" s="7">
        <v>0</v>
      </c>
      <c r="T31" s="20">
        <f>R31*20%</f>
        <v>200</v>
      </c>
      <c r="U31" s="20">
        <f>R31*46.666666666667%</f>
        <v>466.66666666666998</v>
      </c>
      <c r="V31" s="18">
        <f>X31*4</f>
        <v>18666.64</v>
      </c>
      <c r="W31" s="18">
        <f>X31*2</f>
        <v>9333.32</v>
      </c>
      <c r="X31" s="18">
        <v>4666.66</v>
      </c>
      <c r="Y31" s="18">
        <f>X31/2</f>
        <v>2333.33</v>
      </c>
      <c r="Z31" s="18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6">
        <f>AH31*4</f>
        <v>0</v>
      </c>
      <c r="AG31" s="16">
        <f>AH31*2</f>
        <v>0</v>
      </c>
      <c r="AH31" s="16">
        <v>0</v>
      </c>
      <c r="AI31" s="16">
        <f>AH31/2</f>
        <v>0</v>
      </c>
      <c r="AJ31" s="16">
        <f>(R31-(T31+AH31/10))/(T31+AH31/10)%</f>
        <v>400</v>
      </c>
    </row>
    <row r="32" spans="1:36" ht="13.2" hidden="1" customHeight="1" x14ac:dyDescent="0.3">
      <c r="A32" s="26" t="str">
        <f t="shared" si="56"/>
        <v>ISC - XI - Bengali</v>
      </c>
      <c r="B32" s="6" t="s">
        <v>34</v>
      </c>
      <c r="C32" s="3" t="s">
        <v>25</v>
      </c>
      <c r="D32" s="3" t="s">
        <v>41</v>
      </c>
      <c r="E32" s="3" t="s">
        <v>132</v>
      </c>
      <c r="F32" s="24" t="s">
        <v>29</v>
      </c>
      <c r="G32" s="24"/>
      <c r="H32" s="7" t="s">
        <v>72</v>
      </c>
      <c r="I32" s="19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20">
        <f>O32*50%</f>
        <v>1000</v>
      </c>
      <c r="S32" s="7">
        <v>0</v>
      </c>
      <c r="T32" s="20">
        <f>R32*20%</f>
        <v>200</v>
      </c>
      <c r="U32" s="20">
        <f>R32*46.666666666667%</f>
        <v>466.66666666666998</v>
      </c>
      <c r="V32" s="18">
        <f>X32*4</f>
        <v>18666.64</v>
      </c>
      <c r="W32" s="18">
        <f>X32*2</f>
        <v>9333.32</v>
      </c>
      <c r="X32" s="18">
        <v>4666.66</v>
      </c>
      <c r="Y32" s="18">
        <f>X32/2</f>
        <v>2333.33</v>
      </c>
      <c r="Z32" s="18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6">
        <f>AH32*4</f>
        <v>0</v>
      </c>
      <c r="AG32" s="16">
        <f>AH32*2</f>
        <v>0</v>
      </c>
      <c r="AH32" s="16">
        <v>0</v>
      </c>
      <c r="AI32" s="16">
        <f>AH32/2</f>
        <v>0</v>
      </c>
      <c r="AJ32" s="16">
        <f>(R32-(T32+AH32/10))/(T32+AH32/10)%</f>
        <v>400</v>
      </c>
    </row>
    <row r="33" spans="1:36" ht="13.2" hidden="1" customHeight="1" x14ac:dyDescent="0.3">
      <c r="A33" s="26" t="str">
        <f t="shared" si="56"/>
        <v>ISC - XI - Hindi</v>
      </c>
      <c r="B33" s="6" t="s">
        <v>0</v>
      </c>
      <c r="C33" s="3" t="s">
        <v>25</v>
      </c>
      <c r="D33" s="3" t="s">
        <v>41</v>
      </c>
      <c r="E33" s="3" t="s">
        <v>132</v>
      </c>
      <c r="F33" s="24" t="s">
        <v>288</v>
      </c>
      <c r="G33" s="24" t="s">
        <v>189</v>
      </c>
      <c r="H33" s="7" t="s">
        <v>72</v>
      </c>
      <c r="I33" s="19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20">
        <f>O33*50%</f>
        <v>1000</v>
      </c>
      <c r="S33" s="7">
        <v>0</v>
      </c>
      <c r="T33" s="20">
        <f>R33*20%</f>
        <v>200</v>
      </c>
      <c r="U33" s="20">
        <f>R33*46.666666666667%</f>
        <v>466.66666666666998</v>
      </c>
      <c r="V33" s="18">
        <f>X33*4</f>
        <v>18666.64</v>
      </c>
      <c r="W33" s="18">
        <f>X33*2</f>
        <v>9333.32</v>
      </c>
      <c r="X33" s="18">
        <v>4666.66</v>
      </c>
      <c r="Y33" s="18">
        <f>X33/2</f>
        <v>2333.33</v>
      </c>
      <c r="Z33" s="18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6">
        <f>AH33*4</f>
        <v>0</v>
      </c>
      <c r="AG33" s="16">
        <f>AH33*2</f>
        <v>0</v>
      </c>
      <c r="AH33" s="16">
        <v>0</v>
      </c>
      <c r="AI33" s="16">
        <f>AH33/2</f>
        <v>0</v>
      </c>
      <c r="AJ33" s="16">
        <f>(R33-(T33+AH33/10))/(T33+AH33/10)%</f>
        <v>400</v>
      </c>
    </row>
    <row r="34" spans="1:36" ht="13.2" hidden="1" customHeight="1" x14ac:dyDescent="0.3">
      <c r="A34" s="26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132</v>
      </c>
      <c r="F34" s="36" t="s">
        <v>198</v>
      </c>
      <c r="G34" s="36" t="s">
        <v>289</v>
      </c>
      <c r="H34" s="7" t="s">
        <v>72</v>
      </c>
      <c r="I34" s="19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20">
        <f t="shared" ref="R34:R38" si="82">O34*50%</f>
        <v>1000</v>
      </c>
      <c r="S34" s="7">
        <v>0</v>
      </c>
      <c r="T34" s="20">
        <f t="shared" ref="T34:T38" si="83">R34*20%</f>
        <v>200</v>
      </c>
      <c r="U34" s="20">
        <f t="shared" ref="U34:U38" si="84">R34*46.666666666667%</f>
        <v>466.66666666666998</v>
      </c>
      <c r="V34" s="18">
        <f t="shared" ref="V34:V38" si="85">X34*4</f>
        <v>18666.64</v>
      </c>
      <c r="W34" s="18">
        <f t="shared" ref="W34:W38" si="86">X34*2</f>
        <v>9333.32</v>
      </c>
      <c r="X34" s="18">
        <v>4666.66</v>
      </c>
      <c r="Y34" s="18">
        <f t="shared" ref="Y34:Y38" si="87">X34/2</f>
        <v>2333.33</v>
      </c>
      <c r="Z34" s="18">
        <f t="shared" ref="Z34:Z38" si="88">(R34-(T34+X34/10))/(T34+X34/10)%</f>
        <v>50.000150000150015</v>
      </c>
      <c r="AA34" s="15">
        <f t="shared" ref="AA34:AA38" si="89">AC34*4</f>
        <v>13066.647999999999</v>
      </c>
      <c r="AB34" s="15">
        <f t="shared" ref="AB34:AB38" si="90">AC34*2</f>
        <v>6533.3239999999996</v>
      </c>
      <c r="AC34" s="15">
        <f t="shared" ref="AC34:AC38" si="91">X34*70%</f>
        <v>3266.6619999999998</v>
      </c>
      <c r="AD34" s="15">
        <f t="shared" ref="AD34:AD38" si="92">AC34/2</f>
        <v>1633.3309999999999</v>
      </c>
      <c r="AE34" s="15">
        <f t="shared" ref="AE34:AE38" si="93">(R34-(T34+AC34/10))/(T34+AC34/10)%</f>
        <v>89.873585963936932</v>
      </c>
      <c r="AF34" s="16">
        <f t="shared" ref="AF34:AF38" si="94">AH34*4</f>
        <v>0</v>
      </c>
      <c r="AG34" s="16">
        <f t="shared" ref="AG34:AG38" si="95">AH34*2</f>
        <v>0</v>
      </c>
      <c r="AH34" s="16">
        <v>0</v>
      </c>
      <c r="AI34" s="16">
        <f t="shared" ref="AI34:AI38" si="96">AH34/2</f>
        <v>0</v>
      </c>
      <c r="AJ34" s="16">
        <f t="shared" ref="AJ34:AJ38" si="97">(R34-(T34+AH34/10))/(T34+AH34/10)%</f>
        <v>400</v>
      </c>
    </row>
    <row r="35" spans="1:36" ht="13.2" hidden="1" customHeight="1" x14ac:dyDescent="0.3">
      <c r="A35" s="26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132</v>
      </c>
      <c r="F35" s="24" t="s">
        <v>297</v>
      </c>
      <c r="G35" s="24"/>
      <c r="H35" s="7" t="s">
        <v>72</v>
      </c>
      <c r="I35" s="19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20">
        <f t="shared" ref="R35" si="98">O35*50%</f>
        <v>1000</v>
      </c>
      <c r="S35" s="7">
        <v>0</v>
      </c>
      <c r="T35" s="20">
        <f t="shared" ref="T35" si="99">R35*20%</f>
        <v>200</v>
      </c>
      <c r="U35" s="20">
        <f t="shared" ref="U35" si="100">R35*46.666666666667%</f>
        <v>466.66666666666998</v>
      </c>
      <c r="V35" s="18">
        <f t="shared" ref="V35" si="101">X35*4</f>
        <v>18666.64</v>
      </c>
      <c r="W35" s="18">
        <f t="shared" ref="W35" si="102">X35*2</f>
        <v>9333.32</v>
      </c>
      <c r="X35" s="18">
        <v>4666.66</v>
      </c>
      <c r="Y35" s="18">
        <f t="shared" ref="Y35" si="103">X35/2</f>
        <v>2333.33</v>
      </c>
      <c r="Z35" s="18">
        <f t="shared" ref="Z35" si="104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6">
        <f>AH35*4</f>
        <v>0</v>
      </c>
      <c r="AG35" s="16">
        <f>AH35*2</f>
        <v>0</v>
      </c>
      <c r="AH35" s="16">
        <v>0</v>
      </c>
      <c r="AI35" s="16">
        <f>AH35/2</f>
        <v>0</v>
      </c>
      <c r="AJ35" s="16">
        <f>(R35-(T35+AH35/10))/(T35+AH35/10)%</f>
        <v>400</v>
      </c>
    </row>
    <row r="36" spans="1:36" ht="13.2" hidden="1" customHeight="1" x14ac:dyDescent="0.3">
      <c r="A36" s="26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132</v>
      </c>
      <c r="F36" s="36" t="s">
        <v>198</v>
      </c>
      <c r="G36" s="36" t="s">
        <v>289</v>
      </c>
      <c r="H36" s="7" t="s">
        <v>72</v>
      </c>
      <c r="I36" s="19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20">
        <f t="shared" si="82"/>
        <v>1000</v>
      </c>
      <c r="S36" s="7">
        <v>0</v>
      </c>
      <c r="T36" s="20">
        <f t="shared" si="83"/>
        <v>200</v>
      </c>
      <c r="U36" s="20">
        <f t="shared" si="84"/>
        <v>466.66666666666998</v>
      </c>
      <c r="V36" s="18">
        <f t="shared" si="85"/>
        <v>18666.64</v>
      </c>
      <c r="W36" s="18">
        <f t="shared" si="86"/>
        <v>9333.32</v>
      </c>
      <c r="X36" s="18">
        <v>4666.66</v>
      </c>
      <c r="Y36" s="18">
        <f t="shared" si="87"/>
        <v>2333.33</v>
      </c>
      <c r="Z36" s="18">
        <f t="shared" si="88"/>
        <v>50.000150000150015</v>
      </c>
      <c r="AA36" s="15">
        <f t="shared" si="89"/>
        <v>13066.647999999999</v>
      </c>
      <c r="AB36" s="15">
        <f t="shared" si="90"/>
        <v>6533.3239999999996</v>
      </c>
      <c r="AC36" s="15">
        <f t="shared" si="91"/>
        <v>3266.6619999999998</v>
      </c>
      <c r="AD36" s="15">
        <f t="shared" si="92"/>
        <v>1633.3309999999999</v>
      </c>
      <c r="AE36" s="15">
        <f t="shared" si="93"/>
        <v>89.873585963936932</v>
      </c>
      <c r="AF36" s="16">
        <f t="shared" si="94"/>
        <v>0</v>
      </c>
      <c r="AG36" s="16">
        <f t="shared" si="95"/>
        <v>0</v>
      </c>
      <c r="AH36" s="16">
        <v>0</v>
      </c>
      <c r="AI36" s="16">
        <f t="shared" si="96"/>
        <v>0</v>
      </c>
      <c r="AJ36" s="16">
        <f t="shared" si="97"/>
        <v>400</v>
      </c>
    </row>
    <row r="37" spans="1:36" ht="13.2" hidden="1" customHeight="1" x14ac:dyDescent="0.3">
      <c r="A37" s="26" t="str">
        <f>D37&amp;" - "&amp;C37&amp;" - "&amp;B37</f>
        <v>ISC - XI - Sociology</v>
      </c>
      <c r="B37" s="31" t="s">
        <v>37</v>
      </c>
      <c r="C37" s="3" t="s">
        <v>25</v>
      </c>
      <c r="D37" s="3" t="s">
        <v>41</v>
      </c>
      <c r="E37" s="3" t="s">
        <v>132</v>
      </c>
      <c r="F37" s="36" t="s">
        <v>208</v>
      </c>
      <c r="G37" s="36" t="s">
        <v>289</v>
      </c>
      <c r="H37" s="7" t="s">
        <v>72</v>
      </c>
      <c r="I37" s="19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20">
        <f t="shared" si="82"/>
        <v>1000</v>
      </c>
      <c r="S37" s="7">
        <v>0</v>
      </c>
      <c r="T37" s="20">
        <f t="shared" si="83"/>
        <v>200</v>
      </c>
      <c r="U37" s="20">
        <f t="shared" si="84"/>
        <v>466.66666666666998</v>
      </c>
      <c r="V37" s="18">
        <f t="shared" si="85"/>
        <v>18666.64</v>
      </c>
      <c r="W37" s="18">
        <f t="shared" si="86"/>
        <v>9333.32</v>
      </c>
      <c r="X37" s="18">
        <v>4666.66</v>
      </c>
      <c r="Y37" s="18">
        <f t="shared" si="87"/>
        <v>2333.33</v>
      </c>
      <c r="Z37" s="18">
        <f t="shared" si="88"/>
        <v>50.000150000150015</v>
      </c>
      <c r="AA37" s="15">
        <f t="shared" si="89"/>
        <v>13066.647999999999</v>
      </c>
      <c r="AB37" s="15">
        <f t="shared" si="90"/>
        <v>6533.3239999999996</v>
      </c>
      <c r="AC37" s="15">
        <f t="shared" si="91"/>
        <v>3266.6619999999998</v>
      </c>
      <c r="AD37" s="15">
        <f t="shared" si="92"/>
        <v>1633.3309999999999</v>
      </c>
      <c r="AE37" s="15">
        <f t="shared" si="93"/>
        <v>89.873585963936932</v>
      </c>
      <c r="AF37" s="16">
        <f t="shared" si="94"/>
        <v>0</v>
      </c>
      <c r="AG37" s="16">
        <f t="shared" si="95"/>
        <v>0</v>
      </c>
      <c r="AH37" s="16">
        <v>0</v>
      </c>
      <c r="AI37" s="16">
        <f t="shared" si="96"/>
        <v>0</v>
      </c>
      <c r="AJ37" s="16">
        <f t="shared" si="97"/>
        <v>400</v>
      </c>
    </row>
    <row r="38" spans="1:36" ht="13.2" hidden="1" customHeight="1" x14ac:dyDescent="0.3">
      <c r="A38" s="26" t="str">
        <f>D38&amp;" - "&amp;C38&amp;" - "&amp;B38</f>
        <v>ISC - XI - Philosophy</v>
      </c>
      <c r="B38" s="31" t="s">
        <v>38</v>
      </c>
      <c r="C38" s="3" t="s">
        <v>25</v>
      </c>
      <c r="D38" s="3" t="s">
        <v>41</v>
      </c>
      <c r="E38" s="3" t="s">
        <v>132</v>
      </c>
      <c r="F38" s="24" t="s">
        <v>29</v>
      </c>
      <c r="G38" s="24"/>
      <c r="H38" s="7" t="s">
        <v>72</v>
      </c>
      <c r="I38" s="19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20">
        <f t="shared" si="82"/>
        <v>1000</v>
      </c>
      <c r="S38" s="7">
        <v>0</v>
      </c>
      <c r="T38" s="20">
        <f t="shared" si="83"/>
        <v>200</v>
      </c>
      <c r="U38" s="20">
        <f t="shared" si="84"/>
        <v>466.66666666666998</v>
      </c>
      <c r="V38" s="18">
        <f t="shared" si="85"/>
        <v>18666.64</v>
      </c>
      <c r="W38" s="18">
        <f t="shared" si="86"/>
        <v>9333.32</v>
      </c>
      <c r="X38" s="18">
        <v>4666.66</v>
      </c>
      <c r="Y38" s="18">
        <f t="shared" si="87"/>
        <v>2333.33</v>
      </c>
      <c r="Z38" s="18">
        <f t="shared" si="88"/>
        <v>50.000150000150015</v>
      </c>
      <c r="AA38" s="15">
        <f t="shared" si="89"/>
        <v>13066.647999999999</v>
      </c>
      <c r="AB38" s="15">
        <f t="shared" si="90"/>
        <v>6533.3239999999996</v>
      </c>
      <c r="AC38" s="15">
        <f t="shared" si="91"/>
        <v>3266.6619999999998</v>
      </c>
      <c r="AD38" s="15">
        <f t="shared" si="92"/>
        <v>1633.3309999999999</v>
      </c>
      <c r="AE38" s="15">
        <f t="shared" si="93"/>
        <v>89.873585963936932</v>
      </c>
      <c r="AF38" s="16">
        <f t="shared" si="94"/>
        <v>0</v>
      </c>
      <c r="AG38" s="16">
        <f t="shared" si="95"/>
        <v>0</v>
      </c>
      <c r="AH38" s="16">
        <v>0</v>
      </c>
      <c r="AI38" s="16">
        <f t="shared" si="96"/>
        <v>0</v>
      </c>
      <c r="AJ38" s="16">
        <f t="shared" si="97"/>
        <v>400</v>
      </c>
    </row>
    <row r="39" spans="1:36" ht="13.2" hidden="1" customHeight="1" x14ac:dyDescent="0.3">
      <c r="A39" s="26" t="str">
        <f t="shared" si="56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6" t="s">
        <v>185</v>
      </c>
      <c r="G39" s="36" t="s">
        <v>289</v>
      </c>
      <c r="H39" s="7" t="s">
        <v>72</v>
      </c>
      <c r="I39" s="19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20">
        <f t="shared" si="57"/>
        <v>1500</v>
      </c>
      <c r="S39" s="7">
        <v>0</v>
      </c>
      <c r="T39" s="20">
        <f t="shared" si="58"/>
        <v>300</v>
      </c>
      <c r="U39" s="20">
        <f t="shared" si="59"/>
        <v>700.000000000005</v>
      </c>
      <c r="V39" s="18">
        <f t="shared" si="60"/>
        <v>28000</v>
      </c>
      <c r="W39" s="18">
        <f t="shared" si="61"/>
        <v>14000</v>
      </c>
      <c r="X39" s="18">
        <v>7000</v>
      </c>
      <c r="Y39" s="18">
        <f t="shared" si="62"/>
        <v>3500</v>
      </c>
      <c r="Z39" s="18">
        <f t="shared" si="63"/>
        <v>50</v>
      </c>
      <c r="AA39" s="15">
        <f t="shared" si="64"/>
        <v>19600</v>
      </c>
      <c r="AB39" s="15">
        <f t="shared" si="65"/>
        <v>9800</v>
      </c>
      <c r="AC39" s="15">
        <f t="shared" si="66"/>
        <v>4900</v>
      </c>
      <c r="AD39" s="15">
        <f t="shared" si="67"/>
        <v>2450</v>
      </c>
      <c r="AE39" s="15">
        <f t="shared" si="68"/>
        <v>89.87341772151899</v>
      </c>
      <c r="AF39" s="16">
        <f t="shared" si="69"/>
        <v>0</v>
      </c>
      <c r="AG39" s="16">
        <f t="shared" si="70"/>
        <v>0</v>
      </c>
      <c r="AH39" s="16">
        <v>0</v>
      </c>
      <c r="AI39" s="16">
        <f t="shared" si="71"/>
        <v>0</v>
      </c>
      <c r="AJ39" s="16">
        <f t="shared" si="72"/>
        <v>400</v>
      </c>
    </row>
    <row r="40" spans="1:36" ht="13.2" hidden="1" customHeight="1" x14ac:dyDescent="0.3">
      <c r="A40" s="26" t="str">
        <f t="shared" si="56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6" t="s">
        <v>183</v>
      </c>
      <c r="G40" s="36" t="s">
        <v>289</v>
      </c>
      <c r="H40" s="7" t="s">
        <v>72</v>
      </c>
      <c r="I40" s="19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20">
        <f t="shared" si="57"/>
        <v>1000</v>
      </c>
      <c r="S40" s="7">
        <v>0</v>
      </c>
      <c r="T40" s="20">
        <f t="shared" si="58"/>
        <v>200</v>
      </c>
      <c r="U40" s="20">
        <f t="shared" si="59"/>
        <v>466.66666666666998</v>
      </c>
      <c r="V40" s="18">
        <f t="shared" si="60"/>
        <v>18668</v>
      </c>
      <c r="W40" s="18">
        <f t="shared" si="61"/>
        <v>9334</v>
      </c>
      <c r="X40" s="18">
        <v>4667</v>
      </c>
      <c r="Y40" s="18">
        <f t="shared" si="62"/>
        <v>2333.5</v>
      </c>
      <c r="Z40" s="18">
        <f t="shared" si="63"/>
        <v>49.99250037498124</v>
      </c>
      <c r="AA40" s="15">
        <f t="shared" si="64"/>
        <v>13067.599999999999</v>
      </c>
      <c r="AB40" s="15">
        <f t="shared" si="65"/>
        <v>6533.7999999999993</v>
      </c>
      <c r="AC40" s="15">
        <f t="shared" si="66"/>
        <v>3266.8999999999996</v>
      </c>
      <c r="AD40" s="15">
        <f t="shared" si="67"/>
        <v>1633.4499999999998</v>
      </c>
      <c r="AE40" s="15">
        <f t="shared" si="68"/>
        <v>89.865005980747711</v>
      </c>
      <c r="AF40" s="16">
        <f t="shared" si="69"/>
        <v>0</v>
      </c>
      <c r="AG40" s="16">
        <f t="shared" si="70"/>
        <v>0</v>
      </c>
      <c r="AH40" s="16">
        <v>0</v>
      </c>
      <c r="AI40" s="16">
        <f t="shared" si="71"/>
        <v>0</v>
      </c>
      <c r="AJ40" s="16">
        <f t="shared" si="72"/>
        <v>400</v>
      </c>
    </row>
    <row r="41" spans="1:36" ht="13.2" hidden="1" customHeight="1" x14ac:dyDescent="0.3">
      <c r="A41" s="26" t="str">
        <f t="shared" si="56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6" t="s">
        <v>184</v>
      </c>
      <c r="G41" s="36" t="s">
        <v>289</v>
      </c>
      <c r="H41" s="7" t="s">
        <v>72</v>
      </c>
      <c r="I41" s="19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20">
        <f t="shared" si="57"/>
        <v>1500</v>
      </c>
      <c r="S41" s="7">
        <v>0</v>
      </c>
      <c r="T41" s="20">
        <f t="shared" si="58"/>
        <v>300</v>
      </c>
      <c r="U41" s="20">
        <f t="shared" si="59"/>
        <v>700.000000000005</v>
      </c>
      <c r="V41" s="18">
        <f t="shared" si="60"/>
        <v>28000</v>
      </c>
      <c r="W41" s="18">
        <f t="shared" si="61"/>
        <v>14000</v>
      </c>
      <c r="X41" s="18">
        <v>7000</v>
      </c>
      <c r="Y41" s="18">
        <f t="shared" si="62"/>
        <v>3500</v>
      </c>
      <c r="Z41" s="18">
        <f t="shared" si="63"/>
        <v>50</v>
      </c>
      <c r="AA41" s="15">
        <f t="shared" si="64"/>
        <v>19600</v>
      </c>
      <c r="AB41" s="15">
        <f t="shared" si="65"/>
        <v>9800</v>
      </c>
      <c r="AC41" s="15">
        <f t="shared" si="66"/>
        <v>4900</v>
      </c>
      <c r="AD41" s="15">
        <f t="shared" si="67"/>
        <v>2450</v>
      </c>
      <c r="AE41" s="15">
        <f t="shared" si="68"/>
        <v>89.87341772151899</v>
      </c>
      <c r="AF41" s="16">
        <f t="shared" si="69"/>
        <v>0</v>
      </c>
      <c r="AG41" s="16">
        <f t="shared" si="70"/>
        <v>0</v>
      </c>
      <c r="AH41" s="16">
        <v>0</v>
      </c>
      <c r="AI41" s="16">
        <f t="shared" si="71"/>
        <v>0</v>
      </c>
      <c r="AJ41" s="16">
        <f t="shared" si="72"/>
        <v>400</v>
      </c>
    </row>
    <row r="42" spans="1:36" ht="13.2" hidden="1" customHeight="1" x14ac:dyDescent="0.3">
      <c r="A42" s="26" t="str">
        <f t="shared" si="56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6" t="s">
        <v>183</v>
      </c>
      <c r="G42" s="36" t="s">
        <v>289</v>
      </c>
      <c r="H42" s="7" t="s">
        <v>72</v>
      </c>
      <c r="I42" s="19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20">
        <f t="shared" si="57"/>
        <v>1000</v>
      </c>
      <c r="S42" s="7">
        <v>0</v>
      </c>
      <c r="T42" s="20">
        <f t="shared" si="58"/>
        <v>200</v>
      </c>
      <c r="U42" s="20">
        <f t="shared" si="59"/>
        <v>466.66666666666998</v>
      </c>
      <c r="V42" s="18">
        <f t="shared" si="60"/>
        <v>18668</v>
      </c>
      <c r="W42" s="18">
        <f t="shared" si="61"/>
        <v>9334</v>
      </c>
      <c r="X42" s="18">
        <v>4667</v>
      </c>
      <c r="Y42" s="18">
        <f t="shared" si="62"/>
        <v>2333.5</v>
      </c>
      <c r="Z42" s="18">
        <f t="shared" si="63"/>
        <v>49.99250037498124</v>
      </c>
      <c r="AA42" s="15">
        <f t="shared" si="64"/>
        <v>13067.599999999999</v>
      </c>
      <c r="AB42" s="15">
        <f t="shared" si="65"/>
        <v>6533.7999999999993</v>
      </c>
      <c r="AC42" s="15">
        <f t="shared" si="66"/>
        <v>3266.8999999999996</v>
      </c>
      <c r="AD42" s="15">
        <f t="shared" si="67"/>
        <v>1633.4499999999998</v>
      </c>
      <c r="AE42" s="15">
        <f t="shared" si="68"/>
        <v>89.865005980747711</v>
      </c>
      <c r="AF42" s="16">
        <f t="shared" si="69"/>
        <v>0</v>
      </c>
      <c r="AG42" s="16">
        <f t="shared" si="70"/>
        <v>0</v>
      </c>
      <c r="AH42" s="16">
        <v>0</v>
      </c>
      <c r="AI42" s="16">
        <f t="shared" si="71"/>
        <v>0</v>
      </c>
      <c r="AJ42" s="16">
        <f t="shared" si="72"/>
        <v>400</v>
      </c>
    </row>
    <row r="43" spans="1:36" ht="13.2" hidden="1" customHeight="1" x14ac:dyDescent="0.3">
      <c r="A43" s="26" t="str">
        <f t="shared" si="56"/>
        <v>ISC - XI - Maths (Comm)</v>
      </c>
      <c r="B43" s="9" t="s">
        <v>186</v>
      </c>
      <c r="C43" s="3" t="s">
        <v>25</v>
      </c>
      <c r="D43" s="3" t="s">
        <v>41</v>
      </c>
      <c r="E43" s="3" t="s">
        <v>4</v>
      </c>
      <c r="F43" s="36" t="s">
        <v>196</v>
      </c>
      <c r="G43" s="36" t="s">
        <v>289</v>
      </c>
      <c r="H43" s="7" t="s">
        <v>72</v>
      </c>
      <c r="I43" s="19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20">
        <f t="shared" si="57"/>
        <v>1500</v>
      </c>
      <c r="S43" s="7">
        <v>0</v>
      </c>
      <c r="T43" s="20">
        <f t="shared" si="58"/>
        <v>300</v>
      </c>
      <c r="U43" s="20">
        <f t="shared" si="59"/>
        <v>700.000000000005</v>
      </c>
      <c r="V43" s="18">
        <f t="shared" si="60"/>
        <v>28000</v>
      </c>
      <c r="W43" s="18">
        <f t="shared" si="61"/>
        <v>14000</v>
      </c>
      <c r="X43" s="18">
        <v>7000</v>
      </c>
      <c r="Y43" s="18">
        <f t="shared" si="62"/>
        <v>3500</v>
      </c>
      <c r="Z43" s="18">
        <f t="shared" si="63"/>
        <v>50</v>
      </c>
      <c r="AA43" s="15">
        <f t="shared" si="64"/>
        <v>19600</v>
      </c>
      <c r="AB43" s="15">
        <f t="shared" si="65"/>
        <v>9800</v>
      </c>
      <c r="AC43" s="15">
        <f t="shared" si="66"/>
        <v>4900</v>
      </c>
      <c r="AD43" s="15">
        <f t="shared" si="67"/>
        <v>2450</v>
      </c>
      <c r="AE43" s="15">
        <f t="shared" si="68"/>
        <v>89.87341772151899</v>
      </c>
      <c r="AF43" s="16">
        <f t="shared" si="69"/>
        <v>0</v>
      </c>
      <c r="AG43" s="16">
        <f t="shared" si="70"/>
        <v>0</v>
      </c>
      <c r="AH43" s="16">
        <v>0</v>
      </c>
      <c r="AI43" s="16">
        <f t="shared" si="71"/>
        <v>0</v>
      </c>
      <c r="AJ43" s="16">
        <f t="shared" si="72"/>
        <v>400</v>
      </c>
    </row>
    <row r="44" spans="1:36" ht="13.2" hidden="1" customHeight="1" x14ac:dyDescent="0.3">
      <c r="A44" s="26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133</v>
      </c>
      <c r="F44" s="7" t="s">
        <v>197</v>
      </c>
      <c r="G44" s="7" t="s">
        <v>189</v>
      </c>
      <c r="H44" s="7" t="s">
        <v>72</v>
      </c>
      <c r="I44" s="19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20">
        <f>O44*50%</f>
        <v>1200</v>
      </c>
      <c r="S44" s="7">
        <v>0</v>
      </c>
      <c r="T44" s="20">
        <f>R44*20%</f>
        <v>240</v>
      </c>
      <c r="U44" s="20">
        <f>R44*46.666666666667%</f>
        <v>560.00000000000398</v>
      </c>
      <c r="V44" s="18">
        <f>X44*4</f>
        <v>22400</v>
      </c>
      <c r="W44" s="18">
        <f>X44*2</f>
        <v>11200</v>
      </c>
      <c r="X44" s="18">
        <v>5600</v>
      </c>
      <c r="Y44" s="18">
        <f>X44/2</f>
        <v>2800</v>
      </c>
      <c r="Z44" s="18">
        <f>(R44-(T44+X44/10))/(T44+X44/10)%</f>
        <v>50</v>
      </c>
      <c r="AA44" s="15">
        <f t="shared" ref="AA44" si="105">AC44*4</f>
        <v>15679.999999999998</v>
      </c>
      <c r="AB44" s="15">
        <f t="shared" ref="AB44" si="106">AC44*2</f>
        <v>7839.9999999999991</v>
      </c>
      <c r="AC44" s="15">
        <f t="shared" ref="AC44" si="107">X44*70%</f>
        <v>3919.9999999999995</v>
      </c>
      <c r="AD44" s="15">
        <f t="shared" ref="AD44" si="108">AC44/2</f>
        <v>1959.9999999999998</v>
      </c>
      <c r="AE44" s="15">
        <f t="shared" ref="AE44" si="109">(R44-(T44+AC44/10))/(T44+AC44/10)%</f>
        <v>89.87341772151899</v>
      </c>
      <c r="AF44" s="16">
        <f t="shared" ref="AF44" si="110">AH44*4</f>
        <v>0</v>
      </c>
      <c r="AG44" s="16">
        <f t="shared" ref="AG44" si="111">AH44*2</f>
        <v>0</v>
      </c>
      <c r="AH44" s="16">
        <v>0</v>
      </c>
      <c r="AI44" s="16">
        <f t="shared" ref="AI44" si="112">AH44/2</f>
        <v>0</v>
      </c>
      <c r="AJ44" s="16">
        <f t="shared" ref="AJ44" si="113">(R44-(T44+AH44/10))/(T44+AH44/10)%</f>
        <v>400</v>
      </c>
    </row>
    <row r="45" spans="1:36" ht="13.2" hidden="1" customHeight="1" x14ac:dyDescent="0.3">
      <c r="A45" s="26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133</v>
      </c>
      <c r="F45" s="36" t="s">
        <v>64</v>
      </c>
      <c r="G45" s="36" t="s">
        <v>289</v>
      </c>
      <c r="H45" s="7" t="s">
        <v>72</v>
      </c>
      <c r="I45" s="19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20">
        <f t="shared" ref="R45" si="114">O45*50%</f>
        <v>3000</v>
      </c>
      <c r="S45" s="7">
        <v>0</v>
      </c>
      <c r="T45" s="20">
        <f>R45*20%</f>
        <v>600</v>
      </c>
      <c r="U45" s="20">
        <f>R45*46.666666666667%</f>
        <v>1400.00000000001</v>
      </c>
      <c r="V45" s="18">
        <f>X45*4</f>
        <v>56000</v>
      </c>
      <c r="W45" s="18">
        <f>X45*2</f>
        <v>28000</v>
      </c>
      <c r="X45" s="18">
        <v>14000</v>
      </c>
      <c r="Y45" s="18">
        <f>X45/2</f>
        <v>7000</v>
      </c>
      <c r="Z45" s="18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6">
        <f>AH45*4</f>
        <v>0</v>
      </c>
      <c r="AG45" s="16">
        <f>AH45*2</f>
        <v>0</v>
      </c>
      <c r="AH45" s="16">
        <v>0</v>
      </c>
      <c r="AI45" s="16">
        <f>AH45/2</f>
        <v>0</v>
      </c>
      <c r="AJ45" s="16">
        <f>(R45-(T45+AH45/10))/(T45+AH45/10)%</f>
        <v>400</v>
      </c>
    </row>
    <row r="46" spans="1:36" ht="13.2" hidden="1" customHeight="1" x14ac:dyDescent="0.3">
      <c r="A46" s="26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132</v>
      </c>
      <c r="F46" s="36" t="s">
        <v>201</v>
      </c>
      <c r="G46" s="36" t="s">
        <v>289</v>
      </c>
      <c r="H46" s="7" t="s">
        <v>72</v>
      </c>
      <c r="I46" s="19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20">
        <f>O46*50%</f>
        <v>700</v>
      </c>
      <c r="S46" s="7">
        <v>0</v>
      </c>
      <c r="T46" s="20">
        <f>R46*20%</f>
        <v>140</v>
      </c>
      <c r="U46" s="20">
        <f>R46*46.666666666667%</f>
        <v>326.66666666666902</v>
      </c>
      <c r="V46" s="18">
        <f>X46*4</f>
        <v>13080</v>
      </c>
      <c r="W46" s="18">
        <f>X46*2</f>
        <v>6540</v>
      </c>
      <c r="X46" s="18">
        <v>3270</v>
      </c>
      <c r="Y46" s="18">
        <f>X46/2</f>
        <v>1635</v>
      </c>
      <c r="Z46" s="18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6">
        <f>AH46*4</f>
        <v>0</v>
      </c>
      <c r="AG46" s="16">
        <f>AH46*2</f>
        <v>0</v>
      </c>
      <c r="AH46" s="16">
        <v>0</v>
      </c>
      <c r="AI46" s="16">
        <f>AH46/2</f>
        <v>0</v>
      </c>
      <c r="AJ46" s="16">
        <f>(R46-(T46+AH46/10))/(T46+AH46/10)%</f>
        <v>400</v>
      </c>
    </row>
    <row r="47" spans="1:36" hidden="1" x14ac:dyDescent="0.3">
      <c r="A47" s="26" t="str">
        <f t="shared" ref="A47:A163" si="11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132</v>
      </c>
      <c r="F47" s="24" t="s">
        <v>29</v>
      </c>
      <c r="G47" s="24"/>
      <c r="H47" s="7" t="s">
        <v>72</v>
      </c>
      <c r="I47" s="19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20">
        <f t="shared" si="57"/>
        <v>600</v>
      </c>
      <c r="S47" s="7">
        <v>0</v>
      </c>
      <c r="T47" s="20">
        <f t="shared" si="58"/>
        <v>120</v>
      </c>
      <c r="U47" s="20">
        <f t="shared" ref="U47:U58" si="116">R47*46.666666666667%</f>
        <v>280.00000000000199</v>
      </c>
      <c r="V47" s="18">
        <f t="shared" ref="V47:V58" si="117">X47*4</f>
        <v>11200</v>
      </c>
      <c r="W47" s="18">
        <f t="shared" si="61"/>
        <v>5600</v>
      </c>
      <c r="X47" s="18">
        <v>2800</v>
      </c>
      <c r="Y47" s="18">
        <f t="shared" si="62"/>
        <v>1400</v>
      </c>
      <c r="Z47" s="18">
        <f t="shared" ref="Z47:Z58" si="118">(R47-(T47+X47/10))/(T47+X47/10)%</f>
        <v>50</v>
      </c>
      <c r="AA47" s="15">
        <f t="shared" si="64"/>
        <v>7839.9999999999991</v>
      </c>
      <c r="AB47" s="15">
        <f t="shared" si="65"/>
        <v>3919.9999999999995</v>
      </c>
      <c r="AC47" s="15">
        <f t="shared" si="66"/>
        <v>1959.9999999999998</v>
      </c>
      <c r="AD47" s="15">
        <f t="shared" si="67"/>
        <v>979.99999999999989</v>
      </c>
      <c r="AE47" s="15">
        <f t="shared" si="68"/>
        <v>89.87341772151899</v>
      </c>
      <c r="AF47" s="16">
        <f t="shared" si="69"/>
        <v>0</v>
      </c>
      <c r="AG47" s="16">
        <f t="shared" si="70"/>
        <v>0</v>
      </c>
      <c r="AH47" s="16">
        <v>0</v>
      </c>
      <c r="AI47" s="16">
        <f t="shared" si="71"/>
        <v>0</v>
      </c>
      <c r="AJ47" s="16">
        <f t="shared" si="72"/>
        <v>400</v>
      </c>
    </row>
    <row r="48" spans="1:36" ht="13.2" hidden="1" customHeight="1" x14ac:dyDescent="0.3">
      <c r="A48" s="26" t="str">
        <f t="shared" si="115"/>
        <v>ICSE - X - Hindi</v>
      </c>
      <c r="B48" s="6" t="s">
        <v>0</v>
      </c>
      <c r="C48" s="3" t="s">
        <v>54</v>
      </c>
      <c r="D48" s="3" t="s">
        <v>47</v>
      </c>
      <c r="E48" s="3" t="s">
        <v>132</v>
      </c>
      <c r="F48" s="24" t="s">
        <v>288</v>
      </c>
      <c r="G48" s="24" t="s">
        <v>189</v>
      </c>
      <c r="H48" s="7" t="s">
        <v>72</v>
      </c>
      <c r="I48" s="19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20">
        <f t="shared" si="57"/>
        <v>600</v>
      </c>
      <c r="S48" s="7">
        <v>0</v>
      </c>
      <c r="T48" s="20">
        <f t="shared" si="58"/>
        <v>120</v>
      </c>
      <c r="U48" s="20">
        <f t="shared" si="116"/>
        <v>280.00000000000199</v>
      </c>
      <c r="V48" s="18">
        <f t="shared" si="117"/>
        <v>11200</v>
      </c>
      <c r="W48" s="18">
        <f t="shared" si="61"/>
        <v>5600</v>
      </c>
      <c r="X48" s="18">
        <v>2800</v>
      </c>
      <c r="Y48" s="18">
        <f t="shared" si="62"/>
        <v>1400</v>
      </c>
      <c r="Z48" s="18">
        <f t="shared" si="118"/>
        <v>50</v>
      </c>
      <c r="AA48" s="15">
        <f t="shared" si="64"/>
        <v>7839.9999999999991</v>
      </c>
      <c r="AB48" s="15">
        <f t="shared" si="65"/>
        <v>3919.9999999999995</v>
      </c>
      <c r="AC48" s="15">
        <f t="shared" si="66"/>
        <v>1959.9999999999998</v>
      </c>
      <c r="AD48" s="15">
        <f t="shared" si="67"/>
        <v>979.99999999999989</v>
      </c>
      <c r="AE48" s="15">
        <f t="shared" si="68"/>
        <v>89.87341772151899</v>
      </c>
      <c r="AF48" s="16">
        <f t="shared" si="69"/>
        <v>0</v>
      </c>
      <c r="AG48" s="16">
        <f t="shared" si="70"/>
        <v>0</v>
      </c>
      <c r="AH48" s="16">
        <v>0</v>
      </c>
      <c r="AI48" s="16">
        <f t="shared" si="71"/>
        <v>0</v>
      </c>
      <c r="AJ48" s="16">
        <f t="shared" si="72"/>
        <v>400</v>
      </c>
    </row>
    <row r="49" spans="1:36" hidden="1" x14ac:dyDescent="0.3">
      <c r="A49" s="26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132</v>
      </c>
      <c r="F49" s="36" t="s">
        <v>183</v>
      </c>
      <c r="G49" s="36" t="s">
        <v>289</v>
      </c>
      <c r="H49" s="7" t="s">
        <v>72</v>
      </c>
      <c r="I49" s="19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20">
        <f>O49*50%</f>
        <v>700</v>
      </c>
      <c r="S49" s="7">
        <v>0</v>
      </c>
      <c r="T49" s="20">
        <f>R49*20%</f>
        <v>140</v>
      </c>
      <c r="U49" s="20">
        <f>R49*46.666666666667%</f>
        <v>326.66666666666902</v>
      </c>
      <c r="V49" s="18">
        <f>X49*4</f>
        <v>13080</v>
      </c>
      <c r="W49" s="18">
        <f>X49*2</f>
        <v>6540</v>
      </c>
      <c r="X49" s="18">
        <v>3270</v>
      </c>
      <c r="Y49" s="18">
        <f>X49/2</f>
        <v>1635</v>
      </c>
      <c r="Z49" s="18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6">
        <f>AH49*4</f>
        <v>0</v>
      </c>
      <c r="AG49" s="16">
        <f>AH49*2</f>
        <v>0</v>
      </c>
      <c r="AH49" s="16">
        <v>0</v>
      </c>
      <c r="AI49" s="16">
        <f>AH49/2</f>
        <v>0</v>
      </c>
      <c r="AJ49" s="16">
        <f>(R49-(T49+AH49/10))/(T49+AH49/10)%</f>
        <v>400</v>
      </c>
    </row>
    <row r="50" spans="1:36" ht="13.2" hidden="1" customHeight="1" x14ac:dyDescent="0.3">
      <c r="A50" s="26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132</v>
      </c>
      <c r="F50" s="36" t="s">
        <v>208</v>
      </c>
      <c r="G50" s="36" t="s">
        <v>289</v>
      </c>
      <c r="H50" s="7" t="s">
        <v>72</v>
      </c>
      <c r="I50" s="19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20">
        <f>O50*50%</f>
        <v>600</v>
      </c>
      <c r="S50" s="7">
        <v>0</v>
      </c>
      <c r="T50" s="20">
        <f>R50*20%</f>
        <v>120</v>
      </c>
      <c r="U50" s="20">
        <f>R50*46.666666666667%</f>
        <v>280.00000000000199</v>
      </c>
      <c r="V50" s="18">
        <f>X50*4</f>
        <v>11200</v>
      </c>
      <c r="W50" s="18">
        <f>X50*2</f>
        <v>5600</v>
      </c>
      <c r="X50" s="18">
        <v>2800</v>
      </c>
      <c r="Y50" s="18">
        <f>X50/2</f>
        <v>1400</v>
      </c>
      <c r="Z50" s="18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6">
        <f>AH50*4</f>
        <v>0</v>
      </c>
      <c r="AG50" s="16">
        <f>AH50*2</f>
        <v>0</v>
      </c>
      <c r="AH50" s="16">
        <v>0</v>
      </c>
      <c r="AI50" s="16">
        <f>AH50/2</f>
        <v>0</v>
      </c>
      <c r="AJ50" s="16">
        <f>(R50-(T50+AH50/10))/(T50+AH50/10)%</f>
        <v>400</v>
      </c>
    </row>
    <row r="51" spans="1:36" hidden="1" x14ac:dyDescent="0.3">
      <c r="A51" s="26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132</v>
      </c>
      <c r="F51" s="36" t="s">
        <v>198</v>
      </c>
      <c r="G51" s="36" t="s">
        <v>289</v>
      </c>
      <c r="H51" s="7" t="s">
        <v>72</v>
      </c>
      <c r="I51" s="19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20">
        <f>O51*50%</f>
        <v>600</v>
      </c>
      <c r="S51" s="7">
        <v>0</v>
      </c>
      <c r="T51" s="20">
        <f>R51*20%</f>
        <v>120</v>
      </c>
      <c r="U51" s="20">
        <f>R51*46.666666666667%</f>
        <v>280.00000000000199</v>
      </c>
      <c r="V51" s="18">
        <f>X51*4</f>
        <v>11200</v>
      </c>
      <c r="W51" s="18">
        <f>X51*2</f>
        <v>5600</v>
      </c>
      <c r="X51" s="18">
        <v>2800</v>
      </c>
      <c r="Y51" s="18">
        <f>X51/2</f>
        <v>1400</v>
      </c>
      <c r="Z51" s="18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6">
        <f>AH51*4</f>
        <v>0</v>
      </c>
      <c r="AG51" s="16">
        <f>AH51*2</f>
        <v>0</v>
      </c>
      <c r="AH51" s="16">
        <v>0</v>
      </c>
      <c r="AI51" s="16">
        <f>AH51/2</f>
        <v>0</v>
      </c>
      <c r="AJ51" s="16">
        <f>(R51-(T51+AH51/10))/(T51+AH51/10)%</f>
        <v>400</v>
      </c>
    </row>
    <row r="52" spans="1:36" ht="13.2" hidden="1" customHeight="1" x14ac:dyDescent="0.3">
      <c r="A52" s="26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6" t="s">
        <v>183</v>
      </c>
      <c r="G52" s="36" t="s">
        <v>289</v>
      </c>
      <c r="H52" s="7" t="s">
        <v>72</v>
      </c>
      <c r="I52" s="19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20">
        <f>O52*50%</f>
        <v>700</v>
      </c>
      <c r="S52" s="7">
        <v>0</v>
      </c>
      <c r="T52" s="20">
        <f>R52*20%</f>
        <v>140</v>
      </c>
      <c r="U52" s="20">
        <f>R52*46.666666666667%</f>
        <v>326.66666666666902</v>
      </c>
      <c r="V52" s="18">
        <f>X52*4</f>
        <v>13080</v>
      </c>
      <c r="W52" s="18">
        <f>X52*2</f>
        <v>6540</v>
      </c>
      <c r="X52" s="18">
        <v>3270</v>
      </c>
      <c r="Y52" s="18">
        <f>X52/2</f>
        <v>1635</v>
      </c>
      <c r="Z52" s="18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6">
        <f>AH52*4</f>
        <v>0</v>
      </c>
      <c r="AG52" s="16">
        <f>AH52*2</f>
        <v>0</v>
      </c>
      <c r="AH52" s="16">
        <v>0</v>
      </c>
      <c r="AI52" s="16">
        <f>AH52/2</f>
        <v>0</v>
      </c>
      <c r="AJ52" s="16">
        <f>(R52-(T52+AH52/10))/(T52+AH52/10)%</f>
        <v>400</v>
      </c>
    </row>
    <row r="53" spans="1:36" ht="13.2" hidden="1" customHeight="1" x14ac:dyDescent="0.3">
      <c r="A53" s="26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6" t="s">
        <v>184</v>
      </c>
      <c r="G53" s="36" t="s">
        <v>289</v>
      </c>
      <c r="H53" s="7" t="s">
        <v>72</v>
      </c>
      <c r="I53" s="19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20">
        <f>O53*50%</f>
        <v>700</v>
      </c>
      <c r="S53" s="7">
        <v>0</v>
      </c>
      <c r="T53" s="20">
        <f>R53*20%</f>
        <v>140</v>
      </c>
      <c r="U53" s="20">
        <f>R53*46.666666666667%</f>
        <v>326.66666666666902</v>
      </c>
      <c r="V53" s="18">
        <f>X53*4</f>
        <v>13080</v>
      </c>
      <c r="W53" s="18">
        <f>X53*2</f>
        <v>6540</v>
      </c>
      <c r="X53" s="18">
        <v>3270</v>
      </c>
      <c r="Y53" s="18">
        <f>X53/2</f>
        <v>1635</v>
      </c>
      <c r="Z53" s="18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6">
        <f>AH53*4</f>
        <v>0</v>
      </c>
      <c r="AG53" s="16">
        <f>AH53*2</f>
        <v>0</v>
      </c>
      <c r="AH53" s="16">
        <v>0</v>
      </c>
      <c r="AI53" s="16">
        <f>AH53/2</f>
        <v>0</v>
      </c>
      <c r="AJ53" s="16">
        <f>(R53-(T53+AH53/10))/(T53+AH53/10)%</f>
        <v>400</v>
      </c>
    </row>
    <row r="54" spans="1:36" ht="13.2" hidden="1" customHeight="1" x14ac:dyDescent="0.3">
      <c r="A54" s="26" t="str">
        <f t="shared" si="115"/>
        <v>ICSE - X - Maths</v>
      </c>
      <c r="B54" s="28" t="s">
        <v>2</v>
      </c>
      <c r="C54" s="3" t="s">
        <v>54</v>
      </c>
      <c r="D54" s="3" t="s">
        <v>47</v>
      </c>
      <c r="E54" s="3" t="s">
        <v>132</v>
      </c>
      <c r="F54" s="36" t="s">
        <v>196</v>
      </c>
      <c r="G54" s="36" t="s">
        <v>289</v>
      </c>
      <c r="H54" s="7" t="s">
        <v>72</v>
      </c>
      <c r="I54" s="19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20">
        <f t="shared" si="57"/>
        <v>700</v>
      </c>
      <c r="S54" s="7">
        <v>0</v>
      </c>
      <c r="T54" s="20">
        <f t="shared" si="58"/>
        <v>140</v>
      </c>
      <c r="U54" s="20">
        <f t="shared" si="116"/>
        <v>326.66666666666902</v>
      </c>
      <c r="V54" s="18">
        <f t="shared" si="117"/>
        <v>13080</v>
      </c>
      <c r="W54" s="18">
        <f t="shared" si="61"/>
        <v>6540</v>
      </c>
      <c r="X54" s="18">
        <v>3270</v>
      </c>
      <c r="Y54" s="18">
        <f t="shared" si="62"/>
        <v>1635</v>
      </c>
      <c r="Z54" s="18">
        <f t="shared" si="118"/>
        <v>49.892933618843685</v>
      </c>
      <c r="AA54" s="15">
        <f t="shared" si="64"/>
        <v>9156</v>
      </c>
      <c r="AB54" s="15">
        <f t="shared" si="65"/>
        <v>4578</v>
      </c>
      <c r="AC54" s="15">
        <f t="shared" si="66"/>
        <v>2289</v>
      </c>
      <c r="AD54" s="15">
        <f t="shared" si="67"/>
        <v>1144.5</v>
      </c>
      <c r="AE54" s="15">
        <f t="shared" si="68"/>
        <v>89.753320683111966</v>
      </c>
      <c r="AF54" s="16">
        <f t="shared" si="69"/>
        <v>0</v>
      </c>
      <c r="AG54" s="16">
        <f t="shared" si="70"/>
        <v>0</v>
      </c>
      <c r="AH54" s="16">
        <v>0</v>
      </c>
      <c r="AI54" s="16">
        <f t="shared" si="71"/>
        <v>0</v>
      </c>
      <c r="AJ54" s="16">
        <f t="shared" si="72"/>
        <v>400</v>
      </c>
    </row>
    <row r="55" spans="1:36" ht="13.2" hidden="1" customHeight="1" x14ac:dyDescent="0.3">
      <c r="A55" s="26" t="str">
        <f t="shared" si="115"/>
        <v>ICSE - X - Physics</v>
      </c>
      <c r="B55" s="32" t="s">
        <v>24</v>
      </c>
      <c r="C55" s="3" t="s">
        <v>54</v>
      </c>
      <c r="D55" s="3" t="s">
        <v>47</v>
      </c>
      <c r="E55" s="3" t="s">
        <v>132</v>
      </c>
      <c r="F55" s="7" t="s">
        <v>194</v>
      </c>
      <c r="G55" s="7" t="s">
        <v>189</v>
      </c>
      <c r="H55" s="7" t="s">
        <v>72</v>
      </c>
      <c r="I55" s="19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20">
        <f t="shared" si="57"/>
        <v>700</v>
      </c>
      <c r="S55" s="7">
        <v>0</v>
      </c>
      <c r="T55" s="20">
        <f t="shared" si="58"/>
        <v>140</v>
      </c>
      <c r="U55" s="20">
        <f>R55*46.666666666667%</f>
        <v>326.66666666666902</v>
      </c>
      <c r="V55" s="18">
        <f>X55*4</f>
        <v>13080</v>
      </c>
      <c r="W55" s="18">
        <f t="shared" si="61"/>
        <v>6540</v>
      </c>
      <c r="X55" s="18">
        <v>3270</v>
      </c>
      <c r="Y55" s="18">
        <f t="shared" si="62"/>
        <v>1635</v>
      </c>
      <c r="Z55" s="18">
        <f>(R55-(T55+X55/10))/(T55+X55/10)%</f>
        <v>49.892933618843685</v>
      </c>
      <c r="AA55" s="15">
        <f t="shared" si="64"/>
        <v>9156</v>
      </c>
      <c r="AB55" s="15">
        <f t="shared" si="65"/>
        <v>4578</v>
      </c>
      <c r="AC55" s="15">
        <f t="shared" si="66"/>
        <v>2289</v>
      </c>
      <c r="AD55" s="15">
        <f t="shared" si="67"/>
        <v>1144.5</v>
      </c>
      <c r="AE55" s="15">
        <f t="shared" si="68"/>
        <v>89.753320683111966</v>
      </c>
      <c r="AF55" s="16">
        <f t="shared" si="69"/>
        <v>0</v>
      </c>
      <c r="AG55" s="16">
        <f t="shared" si="70"/>
        <v>0</v>
      </c>
      <c r="AH55" s="16">
        <v>0</v>
      </c>
      <c r="AI55" s="16">
        <f t="shared" si="71"/>
        <v>0</v>
      </c>
      <c r="AJ55" s="16">
        <f t="shared" si="72"/>
        <v>400</v>
      </c>
    </row>
    <row r="56" spans="1:36" ht="13.2" hidden="1" customHeight="1" x14ac:dyDescent="0.3">
      <c r="A56" s="26" t="str">
        <f t="shared" si="115"/>
        <v>ICSE - X - Chemistry</v>
      </c>
      <c r="B56" s="32" t="s">
        <v>28</v>
      </c>
      <c r="C56" s="3" t="s">
        <v>54</v>
      </c>
      <c r="D56" s="3" t="s">
        <v>47</v>
      </c>
      <c r="E56" s="3" t="s">
        <v>132</v>
      </c>
      <c r="F56" s="7" t="s">
        <v>195</v>
      </c>
      <c r="G56" s="7" t="s">
        <v>189</v>
      </c>
      <c r="H56" s="7" t="s">
        <v>72</v>
      </c>
      <c r="I56" s="19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20">
        <f t="shared" si="57"/>
        <v>700</v>
      </c>
      <c r="S56" s="7">
        <v>0</v>
      </c>
      <c r="T56" s="20">
        <f t="shared" si="58"/>
        <v>140</v>
      </c>
      <c r="U56" s="20">
        <f>R56*46.666666666667%</f>
        <v>326.66666666666902</v>
      </c>
      <c r="V56" s="18">
        <f>X56*4</f>
        <v>13080</v>
      </c>
      <c r="W56" s="18">
        <f t="shared" si="61"/>
        <v>6540</v>
      </c>
      <c r="X56" s="18">
        <v>3270</v>
      </c>
      <c r="Y56" s="18">
        <f t="shared" si="62"/>
        <v>1635</v>
      </c>
      <c r="Z56" s="18">
        <f>(R56-(T56+X56/10))/(T56+X56/10)%</f>
        <v>49.892933618843685</v>
      </c>
      <c r="AA56" s="15">
        <f t="shared" si="64"/>
        <v>9156</v>
      </c>
      <c r="AB56" s="15">
        <f t="shared" si="65"/>
        <v>4578</v>
      </c>
      <c r="AC56" s="15">
        <f t="shared" si="66"/>
        <v>2289</v>
      </c>
      <c r="AD56" s="15">
        <f t="shared" si="67"/>
        <v>1144.5</v>
      </c>
      <c r="AE56" s="15">
        <f t="shared" si="68"/>
        <v>89.753320683111966</v>
      </c>
      <c r="AF56" s="16">
        <f t="shared" si="69"/>
        <v>0</v>
      </c>
      <c r="AG56" s="16">
        <f t="shared" si="70"/>
        <v>0</v>
      </c>
      <c r="AH56" s="16">
        <v>0</v>
      </c>
      <c r="AI56" s="16">
        <f t="shared" si="71"/>
        <v>0</v>
      </c>
      <c r="AJ56" s="16">
        <f t="shared" si="72"/>
        <v>400</v>
      </c>
    </row>
    <row r="57" spans="1:36" ht="13.2" hidden="1" customHeight="1" x14ac:dyDescent="0.3">
      <c r="A57" s="26" t="str">
        <f t="shared" si="115"/>
        <v>ICSE - X - Biology</v>
      </c>
      <c r="B57" s="32" t="s">
        <v>30</v>
      </c>
      <c r="C57" s="3" t="s">
        <v>54</v>
      </c>
      <c r="D57" s="3" t="s">
        <v>47</v>
      </c>
      <c r="E57" s="3" t="s">
        <v>132</v>
      </c>
      <c r="F57" s="24" t="s">
        <v>29</v>
      </c>
      <c r="G57" s="24"/>
      <c r="H57" s="7" t="s">
        <v>72</v>
      </c>
      <c r="I57" s="19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20">
        <f t="shared" si="57"/>
        <v>700</v>
      </c>
      <c r="S57" s="7">
        <v>0</v>
      </c>
      <c r="T57" s="20">
        <f t="shared" si="58"/>
        <v>140</v>
      </c>
      <c r="U57" s="20">
        <f>R57*46.666666666667%</f>
        <v>326.66666666666902</v>
      </c>
      <c r="V57" s="18">
        <f>X57*4</f>
        <v>13080</v>
      </c>
      <c r="W57" s="18">
        <f t="shared" si="61"/>
        <v>6540</v>
      </c>
      <c r="X57" s="18">
        <v>3270</v>
      </c>
      <c r="Y57" s="18">
        <f t="shared" si="62"/>
        <v>1635</v>
      </c>
      <c r="Z57" s="18">
        <f>(R57-(T57+X57/10))/(T57+X57/10)%</f>
        <v>49.892933618843685</v>
      </c>
      <c r="AA57" s="15">
        <f t="shared" si="64"/>
        <v>9156</v>
      </c>
      <c r="AB57" s="15">
        <f t="shared" si="65"/>
        <v>4578</v>
      </c>
      <c r="AC57" s="15">
        <f t="shared" si="66"/>
        <v>2289</v>
      </c>
      <c r="AD57" s="15">
        <f t="shared" si="67"/>
        <v>1144.5</v>
      </c>
      <c r="AE57" s="15">
        <f t="shared" si="68"/>
        <v>89.753320683111966</v>
      </c>
      <c r="AF57" s="16">
        <f t="shared" si="69"/>
        <v>0</v>
      </c>
      <c r="AG57" s="16">
        <f t="shared" si="70"/>
        <v>0</v>
      </c>
      <c r="AH57" s="16">
        <v>0</v>
      </c>
      <c r="AI57" s="16">
        <f t="shared" si="71"/>
        <v>0</v>
      </c>
      <c r="AJ57" s="16">
        <f t="shared" si="72"/>
        <v>400</v>
      </c>
    </row>
    <row r="58" spans="1:36" ht="13.2" hidden="1" customHeight="1" x14ac:dyDescent="0.3">
      <c r="A58" s="26" t="str">
        <f t="shared" si="115"/>
        <v>ICSE - X - Computers</v>
      </c>
      <c r="B58" s="8" t="s">
        <v>48</v>
      </c>
      <c r="C58" s="3" t="s">
        <v>54</v>
      </c>
      <c r="D58" s="3" t="s">
        <v>47</v>
      </c>
      <c r="E58" s="3" t="s">
        <v>133</v>
      </c>
      <c r="F58" s="7" t="s">
        <v>197</v>
      </c>
      <c r="G58" s="7" t="s">
        <v>189</v>
      </c>
      <c r="H58" s="7" t="s">
        <v>72</v>
      </c>
      <c r="I58" s="19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20">
        <f t="shared" ref="R58:R191" si="119">O58*50%</f>
        <v>700</v>
      </c>
      <c r="S58" s="7">
        <v>0</v>
      </c>
      <c r="T58" s="20">
        <f t="shared" si="58"/>
        <v>140</v>
      </c>
      <c r="U58" s="20">
        <f t="shared" si="116"/>
        <v>326.66666666666902</v>
      </c>
      <c r="V58" s="18">
        <f t="shared" si="117"/>
        <v>13080</v>
      </c>
      <c r="W58" s="18">
        <f t="shared" si="61"/>
        <v>6540</v>
      </c>
      <c r="X58" s="18">
        <v>3270</v>
      </c>
      <c r="Y58" s="18">
        <f t="shared" si="62"/>
        <v>1635</v>
      </c>
      <c r="Z58" s="18">
        <f t="shared" si="118"/>
        <v>49.892933618843685</v>
      </c>
      <c r="AA58" s="15">
        <f t="shared" si="64"/>
        <v>9156</v>
      </c>
      <c r="AB58" s="15">
        <f t="shared" si="65"/>
        <v>4578</v>
      </c>
      <c r="AC58" s="15">
        <f t="shared" si="66"/>
        <v>2289</v>
      </c>
      <c r="AD58" s="15">
        <f t="shared" si="67"/>
        <v>1144.5</v>
      </c>
      <c r="AE58" s="15">
        <f t="shared" si="68"/>
        <v>89.753320683111966</v>
      </c>
      <c r="AF58" s="16">
        <f t="shared" si="69"/>
        <v>0</v>
      </c>
      <c r="AG58" s="16">
        <f t="shared" si="70"/>
        <v>0</v>
      </c>
      <c r="AH58" s="16">
        <v>0</v>
      </c>
      <c r="AI58" s="16">
        <f t="shared" si="71"/>
        <v>0</v>
      </c>
      <c r="AJ58" s="16">
        <f t="shared" si="72"/>
        <v>400</v>
      </c>
    </row>
    <row r="59" spans="1:36" ht="13.2" hidden="1" customHeight="1" x14ac:dyDescent="0.3">
      <c r="A59" s="26" t="str">
        <f t="shared" si="115"/>
        <v>ICSE - X - AI</v>
      </c>
      <c r="B59" s="8" t="s">
        <v>5</v>
      </c>
      <c r="C59" s="3" t="s">
        <v>54</v>
      </c>
      <c r="D59" s="3" t="s">
        <v>47</v>
      </c>
      <c r="E59" s="3" t="s">
        <v>133</v>
      </c>
      <c r="F59" s="36" t="s">
        <v>64</v>
      </c>
      <c r="G59" s="36" t="s">
        <v>289</v>
      </c>
      <c r="H59" s="7" t="s">
        <v>72</v>
      </c>
      <c r="I59" s="19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20">
        <f t="shared" si="119"/>
        <v>2500</v>
      </c>
      <c r="S59" s="7">
        <v>0</v>
      </c>
      <c r="T59" s="20">
        <f t="shared" si="58"/>
        <v>500</v>
      </c>
      <c r="U59" s="20">
        <f>R59*46.666666666667%</f>
        <v>1166.6666666666749</v>
      </c>
      <c r="V59" s="18">
        <f>X59*4</f>
        <v>46668</v>
      </c>
      <c r="W59" s="18">
        <f t="shared" si="61"/>
        <v>23334</v>
      </c>
      <c r="X59" s="18">
        <v>11667</v>
      </c>
      <c r="Y59" s="18">
        <f t="shared" si="62"/>
        <v>5833.5</v>
      </c>
      <c r="Z59" s="18">
        <f>(R59-(T59+X59/10))/(T59+X59/10)%</f>
        <v>49.99700005999879</v>
      </c>
      <c r="AA59" s="15">
        <f t="shared" si="64"/>
        <v>32667.599999999999</v>
      </c>
      <c r="AB59" s="15">
        <f t="shared" si="65"/>
        <v>16333.8</v>
      </c>
      <c r="AC59" s="15">
        <f t="shared" si="66"/>
        <v>8166.9</v>
      </c>
      <c r="AD59" s="15">
        <f t="shared" si="67"/>
        <v>4083.45</v>
      </c>
      <c r="AE59" s="15">
        <f t="shared" si="68"/>
        <v>89.870052935770758</v>
      </c>
      <c r="AF59" s="16">
        <f t="shared" si="69"/>
        <v>0</v>
      </c>
      <c r="AG59" s="16">
        <f t="shared" si="70"/>
        <v>0</v>
      </c>
      <c r="AH59" s="16">
        <v>0</v>
      </c>
      <c r="AI59" s="16">
        <f t="shared" si="71"/>
        <v>0</v>
      </c>
      <c r="AJ59" s="16">
        <f t="shared" si="72"/>
        <v>400</v>
      </c>
    </row>
    <row r="60" spans="1:36" ht="13.2" hidden="1" customHeight="1" x14ac:dyDescent="0.3">
      <c r="A60" s="26" t="str">
        <f t="shared" si="115"/>
        <v>ICSE - IX - English</v>
      </c>
      <c r="B60" s="6" t="s">
        <v>33</v>
      </c>
      <c r="C60" s="3" t="s">
        <v>55</v>
      </c>
      <c r="D60" s="3" t="s">
        <v>47</v>
      </c>
      <c r="E60" s="3" t="s">
        <v>132</v>
      </c>
      <c r="F60" s="36" t="s">
        <v>201</v>
      </c>
      <c r="G60" s="36" t="s">
        <v>289</v>
      </c>
      <c r="H60" s="7" t="s">
        <v>72</v>
      </c>
      <c r="I60" s="19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20">
        <f t="shared" ref="R60:R69" si="120">O60*50%</f>
        <v>700</v>
      </c>
      <c r="S60" s="7">
        <v>0</v>
      </c>
      <c r="T60" s="20">
        <f t="shared" si="58"/>
        <v>140</v>
      </c>
      <c r="U60" s="20">
        <f>R60*46.666666666667%</f>
        <v>326.66666666666902</v>
      </c>
      <c r="V60" s="18">
        <f>X60*4</f>
        <v>13080</v>
      </c>
      <c r="W60" s="18">
        <f t="shared" si="61"/>
        <v>6540</v>
      </c>
      <c r="X60" s="18">
        <v>3270</v>
      </c>
      <c r="Y60" s="18">
        <f t="shared" si="62"/>
        <v>1635</v>
      </c>
      <c r="Z60" s="18">
        <f>(R60-(T60+X60/10))/(T60+X60/10)%</f>
        <v>49.892933618843685</v>
      </c>
      <c r="AA60" s="15">
        <f t="shared" si="64"/>
        <v>9156</v>
      </c>
      <c r="AB60" s="15">
        <f t="shared" si="65"/>
        <v>4578</v>
      </c>
      <c r="AC60" s="15">
        <f t="shared" si="66"/>
        <v>2289</v>
      </c>
      <c r="AD60" s="15">
        <f t="shared" si="67"/>
        <v>1144.5</v>
      </c>
      <c r="AE60" s="15">
        <f t="shared" si="68"/>
        <v>89.753320683111966</v>
      </c>
      <c r="AF60" s="16">
        <f t="shared" si="69"/>
        <v>0</v>
      </c>
      <c r="AG60" s="16">
        <f t="shared" si="70"/>
        <v>0</v>
      </c>
      <c r="AH60" s="16">
        <v>0</v>
      </c>
      <c r="AI60" s="16">
        <f t="shared" si="71"/>
        <v>0</v>
      </c>
      <c r="AJ60" s="16">
        <f t="shared" si="72"/>
        <v>400</v>
      </c>
    </row>
    <row r="61" spans="1:36" hidden="1" x14ac:dyDescent="0.3">
      <c r="A61" s="26" t="str">
        <f t="shared" si="115"/>
        <v>ICSE - IX - Bengali</v>
      </c>
      <c r="B61" s="6" t="s">
        <v>34</v>
      </c>
      <c r="C61" s="3" t="s">
        <v>55</v>
      </c>
      <c r="D61" s="3" t="s">
        <v>47</v>
      </c>
      <c r="E61" s="3" t="s">
        <v>132</v>
      </c>
      <c r="F61" s="24" t="s">
        <v>29</v>
      </c>
      <c r="G61" s="24"/>
      <c r="H61" s="7" t="s">
        <v>72</v>
      </c>
      <c r="I61" s="19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20">
        <f t="shared" si="120"/>
        <v>600</v>
      </c>
      <c r="S61" s="7">
        <v>0</v>
      </c>
      <c r="T61" s="20">
        <f t="shared" si="58"/>
        <v>120</v>
      </c>
      <c r="U61" s="20">
        <f t="shared" ref="U61:U68" si="121">R61*46.666666666667%</f>
        <v>280.00000000000199</v>
      </c>
      <c r="V61" s="18">
        <f t="shared" ref="V61:V68" si="122">X61*4</f>
        <v>11200</v>
      </c>
      <c r="W61" s="18">
        <f t="shared" si="61"/>
        <v>5600</v>
      </c>
      <c r="X61" s="18">
        <v>2800</v>
      </c>
      <c r="Y61" s="18">
        <f t="shared" si="62"/>
        <v>1400</v>
      </c>
      <c r="Z61" s="18">
        <f t="shared" ref="Z61:Z68" si="123">(R61-(T61+X61/10))/(T61+X61/10)%</f>
        <v>50</v>
      </c>
      <c r="AA61" s="15">
        <f t="shared" si="64"/>
        <v>7839.9999999999991</v>
      </c>
      <c r="AB61" s="15">
        <f t="shared" si="65"/>
        <v>3919.9999999999995</v>
      </c>
      <c r="AC61" s="15">
        <f t="shared" si="66"/>
        <v>1959.9999999999998</v>
      </c>
      <c r="AD61" s="15">
        <f t="shared" si="67"/>
        <v>979.99999999999989</v>
      </c>
      <c r="AE61" s="15">
        <f t="shared" si="68"/>
        <v>89.87341772151899</v>
      </c>
      <c r="AF61" s="16">
        <f t="shared" si="69"/>
        <v>0</v>
      </c>
      <c r="AG61" s="16">
        <f t="shared" si="70"/>
        <v>0</v>
      </c>
      <c r="AH61" s="16">
        <v>0</v>
      </c>
      <c r="AI61" s="16">
        <f t="shared" si="71"/>
        <v>0</v>
      </c>
      <c r="AJ61" s="16">
        <f t="shared" si="72"/>
        <v>400</v>
      </c>
    </row>
    <row r="62" spans="1:36" ht="13.2" hidden="1" customHeight="1" x14ac:dyDescent="0.3">
      <c r="A62" s="26" t="str">
        <f t="shared" si="115"/>
        <v>ICSE - IX - Hindi</v>
      </c>
      <c r="B62" s="6" t="s">
        <v>0</v>
      </c>
      <c r="C62" s="3" t="s">
        <v>55</v>
      </c>
      <c r="D62" s="3" t="s">
        <v>47</v>
      </c>
      <c r="E62" s="3" t="s">
        <v>132</v>
      </c>
      <c r="F62" s="24" t="s">
        <v>288</v>
      </c>
      <c r="G62" s="24" t="s">
        <v>189</v>
      </c>
      <c r="H62" s="7" t="s">
        <v>72</v>
      </c>
      <c r="I62" s="19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20">
        <f t="shared" si="120"/>
        <v>600</v>
      </c>
      <c r="S62" s="7">
        <v>0</v>
      </c>
      <c r="T62" s="20">
        <f t="shared" si="58"/>
        <v>120</v>
      </c>
      <c r="U62" s="20">
        <f t="shared" si="121"/>
        <v>280.00000000000199</v>
      </c>
      <c r="V62" s="18">
        <f t="shared" si="122"/>
        <v>11200</v>
      </c>
      <c r="W62" s="18">
        <f t="shared" si="61"/>
        <v>5600</v>
      </c>
      <c r="X62" s="18">
        <v>2800</v>
      </c>
      <c r="Y62" s="18">
        <f t="shared" si="62"/>
        <v>1400</v>
      </c>
      <c r="Z62" s="18">
        <f t="shared" si="123"/>
        <v>50</v>
      </c>
      <c r="AA62" s="15">
        <f t="shared" si="64"/>
        <v>7839.9999999999991</v>
      </c>
      <c r="AB62" s="15">
        <f t="shared" si="65"/>
        <v>3919.9999999999995</v>
      </c>
      <c r="AC62" s="15">
        <f t="shared" si="66"/>
        <v>1959.9999999999998</v>
      </c>
      <c r="AD62" s="15">
        <f t="shared" si="67"/>
        <v>979.99999999999989</v>
      </c>
      <c r="AE62" s="15">
        <f t="shared" si="68"/>
        <v>89.87341772151899</v>
      </c>
      <c r="AF62" s="16">
        <f t="shared" si="69"/>
        <v>0</v>
      </c>
      <c r="AG62" s="16">
        <f t="shared" si="70"/>
        <v>0</v>
      </c>
      <c r="AH62" s="16">
        <v>0</v>
      </c>
      <c r="AI62" s="16">
        <f t="shared" si="71"/>
        <v>0</v>
      </c>
      <c r="AJ62" s="16">
        <f t="shared" si="72"/>
        <v>400</v>
      </c>
    </row>
    <row r="63" spans="1:36" hidden="1" x14ac:dyDescent="0.3">
      <c r="A63" s="26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132</v>
      </c>
      <c r="F63" s="36" t="s">
        <v>183</v>
      </c>
      <c r="G63" s="36" t="s">
        <v>289</v>
      </c>
      <c r="H63" s="7" t="s">
        <v>72</v>
      </c>
      <c r="I63" s="19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20">
        <f t="shared" si="120"/>
        <v>700</v>
      </c>
      <c r="S63" s="7">
        <v>0</v>
      </c>
      <c r="T63" s="20">
        <f>R63*20%</f>
        <v>140</v>
      </c>
      <c r="U63" s="20">
        <f>R63*46.666666666667%</f>
        <v>326.66666666666902</v>
      </c>
      <c r="V63" s="18">
        <f>X63*4</f>
        <v>13080</v>
      </c>
      <c r="W63" s="18">
        <f>X63*2</f>
        <v>6540</v>
      </c>
      <c r="X63" s="18">
        <v>3270</v>
      </c>
      <c r="Y63" s="18">
        <f>X63/2</f>
        <v>1635</v>
      </c>
      <c r="Z63" s="18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6">
        <f>AH63*4</f>
        <v>0</v>
      </c>
      <c r="AG63" s="16">
        <f>AH63*2</f>
        <v>0</v>
      </c>
      <c r="AH63" s="16">
        <v>0</v>
      </c>
      <c r="AI63" s="16">
        <f>AH63/2</f>
        <v>0</v>
      </c>
      <c r="AJ63" s="16">
        <f>(R63-(T63+AH63/10))/(T63+AH63/10)%</f>
        <v>400</v>
      </c>
    </row>
    <row r="64" spans="1:36" ht="13.2" hidden="1" customHeight="1" x14ac:dyDescent="0.3">
      <c r="A64" s="26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132</v>
      </c>
      <c r="F64" s="36" t="s">
        <v>208</v>
      </c>
      <c r="G64" s="36" t="s">
        <v>289</v>
      </c>
      <c r="H64" s="7" t="s">
        <v>72</v>
      </c>
      <c r="I64" s="19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20">
        <f t="shared" si="120"/>
        <v>600</v>
      </c>
      <c r="S64" s="7">
        <v>0</v>
      </c>
      <c r="T64" s="20">
        <f>R64*20%</f>
        <v>120</v>
      </c>
      <c r="U64" s="20">
        <f>R64*46.666666666667%</f>
        <v>280.00000000000199</v>
      </c>
      <c r="V64" s="18">
        <f>X64*4</f>
        <v>11200</v>
      </c>
      <c r="W64" s="18">
        <f>X64*2</f>
        <v>5600</v>
      </c>
      <c r="X64" s="18">
        <v>2800</v>
      </c>
      <c r="Y64" s="18">
        <f>X64/2</f>
        <v>1400</v>
      </c>
      <c r="Z64" s="18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6">
        <f>AH64*4</f>
        <v>0</v>
      </c>
      <c r="AG64" s="16">
        <f>AH64*2</f>
        <v>0</v>
      </c>
      <c r="AH64" s="16">
        <v>0</v>
      </c>
      <c r="AI64" s="16">
        <f>AH64/2</f>
        <v>0</v>
      </c>
      <c r="AJ64" s="16">
        <f>(R64-(T64+AH64/10))/(T64+AH64/10)%</f>
        <v>400</v>
      </c>
    </row>
    <row r="65" spans="1:36" hidden="1" x14ac:dyDescent="0.3">
      <c r="A65" s="26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132</v>
      </c>
      <c r="F65" s="36" t="s">
        <v>198</v>
      </c>
      <c r="G65" s="36" t="s">
        <v>289</v>
      </c>
      <c r="H65" s="7" t="s">
        <v>72</v>
      </c>
      <c r="I65" s="19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20">
        <f t="shared" si="120"/>
        <v>600</v>
      </c>
      <c r="S65" s="7">
        <v>0</v>
      </c>
      <c r="T65" s="20">
        <f>R65*20%</f>
        <v>120</v>
      </c>
      <c r="U65" s="20">
        <f>R65*46.666666666667%</f>
        <v>280.00000000000199</v>
      </c>
      <c r="V65" s="18">
        <f>X65*4</f>
        <v>11200</v>
      </c>
      <c r="W65" s="18">
        <f>X65*2</f>
        <v>5600</v>
      </c>
      <c r="X65" s="18">
        <v>2800</v>
      </c>
      <c r="Y65" s="18">
        <f>X65/2</f>
        <v>1400</v>
      </c>
      <c r="Z65" s="18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6">
        <f>AH65*4</f>
        <v>0</v>
      </c>
      <c r="AG65" s="16">
        <f>AH65*2</f>
        <v>0</v>
      </c>
      <c r="AH65" s="16">
        <v>0</v>
      </c>
      <c r="AI65" s="16">
        <f>AH65/2</f>
        <v>0</v>
      </c>
      <c r="AJ65" s="16">
        <f>(R65-(T65+AH65/10))/(T65+AH65/10)%</f>
        <v>400</v>
      </c>
    </row>
    <row r="66" spans="1:36" ht="13.2" hidden="1" customHeight="1" x14ac:dyDescent="0.3">
      <c r="A66" s="26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6" t="s">
        <v>183</v>
      </c>
      <c r="G66" s="36" t="s">
        <v>289</v>
      </c>
      <c r="H66" s="7" t="s">
        <v>72</v>
      </c>
      <c r="I66" s="19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20">
        <f>O66*50%</f>
        <v>700</v>
      </c>
      <c r="S66" s="7">
        <v>0</v>
      </c>
      <c r="T66" s="20">
        <f>R66*20%</f>
        <v>140</v>
      </c>
      <c r="U66" s="20">
        <f>R66*46.666666666667%</f>
        <v>326.66666666666902</v>
      </c>
      <c r="V66" s="18">
        <f>X66*4</f>
        <v>13080</v>
      </c>
      <c r="W66" s="18">
        <f>X66*2</f>
        <v>6540</v>
      </c>
      <c r="X66" s="18">
        <v>3270</v>
      </c>
      <c r="Y66" s="18">
        <f>X66/2</f>
        <v>1635</v>
      </c>
      <c r="Z66" s="18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6">
        <f>AH66*4</f>
        <v>0</v>
      </c>
      <c r="AG66" s="16">
        <f>AH66*2</f>
        <v>0</v>
      </c>
      <c r="AH66" s="16">
        <v>0</v>
      </c>
      <c r="AI66" s="16">
        <f>AH66/2</f>
        <v>0</v>
      </c>
      <c r="AJ66" s="16">
        <f>(R66-(T66+AH66/10))/(T66+AH66/10)%</f>
        <v>400</v>
      </c>
    </row>
    <row r="67" spans="1:36" ht="13.2" hidden="1" customHeight="1" x14ac:dyDescent="0.3">
      <c r="A67" s="26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6" t="s">
        <v>184</v>
      </c>
      <c r="G67" s="36" t="s">
        <v>289</v>
      </c>
      <c r="H67" s="7" t="s">
        <v>72</v>
      </c>
      <c r="I67" s="19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20">
        <f>O67*50%</f>
        <v>700</v>
      </c>
      <c r="S67" s="7">
        <v>0</v>
      </c>
      <c r="T67" s="20">
        <f>R67*20%</f>
        <v>140</v>
      </c>
      <c r="U67" s="20">
        <f t="shared" ref="U67" si="124">R67*46.666666666667%</f>
        <v>326.66666666666902</v>
      </c>
      <c r="V67" s="18">
        <f t="shared" ref="V67" si="125">X67*4</f>
        <v>13080</v>
      </c>
      <c r="W67" s="18">
        <f>X67*2</f>
        <v>6540</v>
      </c>
      <c r="X67" s="18">
        <v>3270</v>
      </c>
      <c r="Y67" s="18">
        <f>X67/2</f>
        <v>1635</v>
      </c>
      <c r="Z67" s="18">
        <f t="shared" ref="Z67" si="12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6">
        <f>AH67*4</f>
        <v>0</v>
      </c>
      <c r="AG67" s="16">
        <f>AH67*2</f>
        <v>0</v>
      </c>
      <c r="AH67" s="16">
        <v>0</v>
      </c>
      <c r="AI67" s="16">
        <f>AH67/2</f>
        <v>0</v>
      </c>
      <c r="AJ67" s="16">
        <f>(R67-(T67+AH67/10))/(T67+AH67/10)%</f>
        <v>400</v>
      </c>
    </row>
    <row r="68" spans="1:36" ht="13.2" hidden="1" customHeight="1" x14ac:dyDescent="0.3">
      <c r="A68" s="26" t="str">
        <f t="shared" si="115"/>
        <v>ICSE - IX - Maths</v>
      </c>
      <c r="B68" s="28" t="s">
        <v>2</v>
      </c>
      <c r="C68" s="3" t="s">
        <v>55</v>
      </c>
      <c r="D68" s="3" t="s">
        <v>47</v>
      </c>
      <c r="E68" s="3" t="s">
        <v>132</v>
      </c>
      <c r="F68" s="36" t="s">
        <v>196</v>
      </c>
      <c r="G68" s="36" t="s">
        <v>289</v>
      </c>
      <c r="H68" s="7" t="s">
        <v>72</v>
      </c>
      <c r="I68" s="19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20">
        <f t="shared" si="120"/>
        <v>700</v>
      </c>
      <c r="S68" s="7">
        <v>0</v>
      </c>
      <c r="T68" s="20">
        <f t="shared" si="58"/>
        <v>140</v>
      </c>
      <c r="U68" s="20">
        <f t="shared" si="121"/>
        <v>326.66666666666902</v>
      </c>
      <c r="V68" s="18">
        <f t="shared" si="122"/>
        <v>13080</v>
      </c>
      <c r="W68" s="18">
        <f t="shared" si="61"/>
        <v>6540</v>
      </c>
      <c r="X68" s="18">
        <v>3270</v>
      </c>
      <c r="Y68" s="18">
        <f t="shared" si="62"/>
        <v>1635</v>
      </c>
      <c r="Z68" s="18">
        <f t="shared" si="123"/>
        <v>49.892933618843685</v>
      </c>
      <c r="AA68" s="15">
        <f t="shared" si="64"/>
        <v>9156</v>
      </c>
      <c r="AB68" s="15">
        <f t="shared" si="65"/>
        <v>4578</v>
      </c>
      <c r="AC68" s="15">
        <f t="shared" si="66"/>
        <v>2289</v>
      </c>
      <c r="AD68" s="15">
        <f t="shared" si="67"/>
        <v>1144.5</v>
      </c>
      <c r="AE68" s="15">
        <f t="shared" si="68"/>
        <v>89.753320683111966</v>
      </c>
      <c r="AF68" s="16">
        <f t="shared" si="69"/>
        <v>0</v>
      </c>
      <c r="AG68" s="16">
        <f t="shared" si="70"/>
        <v>0</v>
      </c>
      <c r="AH68" s="16">
        <v>0</v>
      </c>
      <c r="AI68" s="16">
        <f t="shared" si="71"/>
        <v>0</v>
      </c>
      <c r="AJ68" s="16">
        <f t="shared" si="72"/>
        <v>400</v>
      </c>
    </row>
    <row r="69" spans="1:36" ht="13.2" hidden="1" customHeight="1" x14ac:dyDescent="0.3">
      <c r="A69" s="26" t="str">
        <f t="shared" si="115"/>
        <v>ICSE - IX - Physics</v>
      </c>
      <c r="B69" s="32" t="s">
        <v>24</v>
      </c>
      <c r="C69" s="3" t="s">
        <v>55</v>
      </c>
      <c r="D69" s="3" t="s">
        <v>47</v>
      </c>
      <c r="E69" s="3" t="s">
        <v>132</v>
      </c>
      <c r="F69" s="7" t="s">
        <v>194</v>
      </c>
      <c r="G69" s="7" t="s">
        <v>189</v>
      </c>
      <c r="H69" s="7" t="s">
        <v>72</v>
      </c>
      <c r="I69" s="19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20">
        <f t="shared" si="120"/>
        <v>700</v>
      </c>
      <c r="S69" s="7">
        <v>0</v>
      </c>
      <c r="T69" s="20">
        <f t="shared" si="58"/>
        <v>140</v>
      </c>
      <c r="U69" s="20">
        <f>R69*46.666666666667%</f>
        <v>326.66666666666902</v>
      </c>
      <c r="V69" s="18">
        <f>X69*4</f>
        <v>13080</v>
      </c>
      <c r="W69" s="18">
        <f t="shared" si="61"/>
        <v>6540</v>
      </c>
      <c r="X69" s="18">
        <v>3270</v>
      </c>
      <c r="Y69" s="18">
        <f t="shared" si="62"/>
        <v>1635</v>
      </c>
      <c r="Z69" s="18">
        <f>(R69-(T69+X69/10))/(T69+X69/10)%</f>
        <v>49.892933618843685</v>
      </c>
      <c r="AA69" s="15">
        <f t="shared" si="64"/>
        <v>9156</v>
      </c>
      <c r="AB69" s="15">
        <f t="shared" si="65"/>
        <v>4578</v>
      </c>
      <c r="AC69" s="15">
        <f t="shared" si="66"/>
        <v>2289</v>
      </c>
      <c r="AD69" s="15">
        <f t="shared" si="67"/>
        <v>1144.5</v>
      </c>
      <c r="AE69" s="15">
        <f t="shared" si="68"/>
        <v>89.753320683111966</v>
      </c>
      <c r="AF69" s="16">
        <f t="shared" si="69"/>
        <v>0</v>
      </c>
      <c r="AG69" s="16">
        <f t="shared" si="70"/>
        <v>0</v>
      </c>
      <c r="AH69" s="16">
        <v>0</v>
      </c>
      <c r="AI69" s="16">
        <f t="shared" si="71"/>
        <v>0</v>
      </c>
      <c r="AJ69" s="16">
        <f t="shared" si="72"/>
        <v>400</v>
      </c>
    </row>
    <row r="70" spans="1:36" ht="13.2" hidden="1" customHeight="1" x14ac:dyDescent="0.3">
      <c r="A70" s="26" t="str">
        <f t="shared" si="115"/>
        <v>ICSE - IX - Chemistry</v>
      </c>
      <c r="B70" s="32" t="s">
        <v>28</v>
      </c>
      <c r="C70" s="3" t="s">
        <v>55</v>
      </c>
      <c r="D70" s="3" t="s">
        <v>47</v>
      </c>
      <c r="E70" s="3" t="s">
        <v>132</v>
      </c>
      <c r="F70" s="7" t="s">
        <v>195</v>
      </c>
      <c r="G70" s="7" t="s">
        <v>189</v>
      </c>
      <c r="H70" s="7" t="s">
        <v>72</v>
      </c>
      <c r="I70" s="19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20">
        <f t="shared" ref="R70:R73" si="127">O70*50%</f>
        <v>700</v>
      </c>
      <c r="S70" s="7">
        <v>0</v>
      </c>
      <c r="T70" s="20">
        <f t="shared" si="58"/>
        <v>140</v>
      </c>
      <c r="U70" s="20">
        <f>R70*46.666666666667%</f>
        <v>326.66666666666902</v>
      </c>
      <c r="V70" s="18">
        <f>X70*4</f>
        <v>13080</v>
      </c>
      <c r="W70" s="18">
        <f t="shared" si="61"/>
        <v>6540</v>
      </c>
      <c r="X70" s="18">
        <v>3270</v>
      </c>
      <c r="Y70" s="18">
        <f t="shared" si="62"/>
        <v>1635</v>
      </c>
      <c r="Z70" s="18">
        <f>(R70-(T70+X70/10))/(T70+X70/10)%</f>
        <v>49.892933618843685</v>
      </c>
      <c r="AA70" s="15">
        <f t="shared" si="64"/>
        <v>9156</v>
      </c>
      <c r="AB70" s="15">
        <f t="shared" si="65"/>
        <v>4578</v>
      </c>
      <c r="AC70" s="15">
        <f t="shared" si="66"/>
        <v>2289</v>
      </c>
      <c r="AD70" s="15">
        <f t="shared" si="67"/>
        <v>1144.5</v>
      </c>
      <c r="AE70" s="15">
        <f t="shared" si="68"/>
        <v>89.753320683111966</v>
      </c>
      <c r="AF70" s="16">
        <f t="shared" si="69"/>
        <v>0</v>
      </c>
      <c r="AG70" s="16">
        <f t="shared" si="70"/>
        <v>0</v>
      </c>
      <c r="AH70" s="16">
        <v>0</v>
      </c>
      <c r="AI70" s="16">
        <f t="shared" si="71"/>
        <v>0</v>
      </c>
      <c r="AJ70" s="16">
        <f t="shared" si="72"/>
        <v>400</v>
      </c>
    </row>
    <row r="71" spans="1:36" ht="13.2" hidden="1" customHeight="1" x14ac:dyDescent="0.3">
      <c r="A71" s="26" t="str">
        <f t="shared" si="115"/>
        <v>ICSE - IX - Biology</v>
      </c>
      <c r="B71" s="32" t="s">
        <v>30</v>
      </c>
      <c r="C71" s="3" t="s">
        <v>55</v>
      </c>
      <c r="D71" s="3" t="s">
        <v>47</v>
      </c>
      <c r="E71" s="3" t="s">
        <v>132</v>
      </c>
      <c r="F71" s="24" t="s">
        <v>29</v>
      </c>
      <c r="G71" s="24"/>
      <c r="H71" s="7" t="s">
        <v>72</v>
      </c>
      <c r="I71" s="19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20">
        <f t="shared" si="127"/>
        <v>700</v>
      </c>
      <c r="S71" s="7">
        <v>0</v>
      </c>
      <c r="T71" s="20">
        <f t="shared" si="58"/>
        <v>140</v>
      </c>
      <c r="U71" s="20">
        <f>R71*46.666666666667%</f>
        <v>326.66666666666902</v>
      </c>
      <c r="V71" s="18">
        <f>X71*4</f>
        <v>13080</v>
      </c>
      <c r="W71" s="18">
        <f t="shared" si="61"/>
        <v>6540</v>
      </c>
      <c r="X71" s="18">
        <v>3270</v>
      </c>
      <c r="Y71" s="18">
        <f t="shared" si="62"/>
        <v>1635</v>
      </c>
      <c r="Z71" s="18">
        <f>(R71-(T71+X71/10))/(T71+X71/10)%</f>
        <v>49.892933618843685</v>
      </c>
      <c r="AA71" s="15">
        <f t="shared" si="64"/>
        <v>9156</v>
      </c>
      <c r="AB71" s="15">
        <f t="shared" si="65"/>
        <v>4578</v>
      </c>
      <c r="AC71" s="15">
        <f t="shared" si="66"/>
        <v>2289</v>
      </c>
      <c r="AD71" s="15">
        <f t="shared" si="67"/>
        <v>1144.5</v>
      </c>
      <c r="AE71" s="15">
        <f t="shared" si="68"/>
        <v>89.753320683111966</v>
      </c>
      <c r="AF71" s="16">
        <f t="shared" si="69"/>
        <v>0</v>
      </c>
      <c r="AG71" s="16">
        <f t="shared" si="70"/>
        <v>0</v>
      </c>
      <c r="AH71" s="16">
        <v>0</v>
      </c>
      <c r="AI71" s="16">
        <f t="shared" si="71"/>
        <v>0</v>
      </c>
      <c r="AJ71" s="16">
        <f t="shared" si="72"/>
        <v>400</v>
      </c>
    </row>
    <row r="72" spans="1:36" ht="13.2" hidden="1" customHeight="1" x14ac:dyDescent="0.3">
      <c r="A72" s="26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133</v>
      </c>
      <c r="F72" s="7" t="s">
        <v>197</v>
      </c>
      <c r="G72" s="7" t="s">
        <v>189</v>
      </c>
      <c r="H72" s="7" t="s">
        <v>72</v>
      </c>
      <c r="I72" s="19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20">
        <f>O72*50%</f>
        <v>700</v>
      </c>
      <c r="S72" s="7">
        <v>0</v>
      </c>
      <c r="T72" s="20">
        <f>R72*20%</f>
        <v>140</v>
      </c>
      <c r="U72" s="20">
        <f>R72*46.666666666667%</f>
        <v>326.66666666666902</v>
      </c>
      <c r="V72" s="18">
        <f>X72*4</f>
        <v>13080</v>
      </c>
      <c r="W72" s="18">
        <f>X72*2</f>
        <v>6540</v>
      </c>
      <c r="X72" s="18">
        <v>3270</v>
      </c>
      <c r="Y72" s="18">
        <f>X72/2</f>
        <v>1635</v>
      </c>
      <c r="Z72" s="18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6">
        <f>AH72*4</f>
        <v>0</v>
      </c>
      <c r="AG72" s="16">
        <f>AH72*2</f>
        <v>0</v>
      </c>
      <c r="AH72" s="16">
        <v>0</v>
      </c>
      <c r="AI72" s="16">
        <f>AH72/2</f>
        <v>0</v>
      </c>
      <c r="AJ72" s="16">
        <f>(R72-(T72+AH72/10))/(T72+AH72/10)%</f>
        <v>400</v>
      </c>
    </row>
    <row r="73" spans="1:36" ht="13.2" hidden="1" customHeight="1" x14ac:dyDescent="0.3">
      <c r="A73" s="26" t="str">
        <f t="shared" si="115"/>
        <v>ICSE - IX - AI</v>
      </c>
      <c r="B73" s="8" t="s">
        <v>5</v>
      </c>
      <c r="C73" s="3" t="s">
        <v>55</v>
      </c>
      <c r="D73" s="3" t="s">
        <v>47</v>
      </c>
      <c r="E73" s="3" t="s">
        <v>133</v>
      </c>
      <c r="F73" s="36" t="s">
        <v>64</v>
      </c>
      <c r="G73" s="36" t="s">
        <v>289</v>
      </c>
      <c r="H73" s="7" t="s">
        <v>72</v>
      </c>
      <c r="I73" s="19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20">
        <f t="shared" si="127"/>
        <v>2500</v>
      </c>
      <c r="S73" s="7">
        <v>0</v>
      </c>
      <c r="T73" s="20">
        <f t="shared" ref="T73:T163" si="128">R73*20%</f>
        <v>500</v>
      </c>
      <c r="U73" s="20">
        <f>R73*46.666666666667%</f>
        <v>1166.6666666666749</v>
      </c>
      <c r="V73" s="18">
        <f>X73*4</f>
        <v>46668</v>
      </c>
      <c r="W73" s="18">
        <f t="shared" ref="W73:W163" si="129">X73*2</f>
        <v>23334</v>
      </c>
      <c r="X73" s="18">
        <v>11667</v>
      </c>
      <c r="Y73" s="18">
        <f t="shared" ref="Y73:Y163" si="130">X73/2</f>
        <v>5833.5</v>
      </c>
      <c r="Z73" s="18">
        <f>(R73-(T73+X73/10))/(T73+X73/10)%</f>
        <v>49.99700005999879</v>
      </c>
      <c r="AA73" s="15">
        <f t="shared" ref="AA73:AA84" si="131">AC73*4</f>
        <v>32667.599999999999</v>
      </c>
      <c r="AB73" s="15">
        <f t="shared" ref="AB73:AB84" si="132">AC73*2</f>
        <v>16333.8</v>
      </c>
      <c r="AC73" s="15">
        <f t="shared" ref="AC73:AC84" si="133">X73*70%</f>
        <v>8166.9</v>
      </c>
      <c r="AD73" s="15">
        <f t="shared" ref="AD73:AD84" si="134">AC73/2</f>
        <v>4083.45</v>
      </c>
      <c r="AE73" s="15">
        <f t="shared" ref="AE73:AE84" si="135">(R73-(T73+AC73/10))/(T73+AC73/10)%</f>
        <v>89.870052935770758</v>
      </c>
      <c r="AF73" s="16">
        <f t="shared" ref="AF73:AF84" si="136">AH73*4</f>
        <v>0</v>
      </c>
      <c r="AG73" s="16">
        <f t="shared" ref="AG73:AG84" si="137">AH73*2</f>
        <v>0</v>
      </c>
      <c r="AH73" s="16">
        <v>0</v>
      </c>
      <c r="AI73" s="16">
        <f t="shared" ref="AI73:AI84" si="138">AH73/2</f>
        <v>0</v>
      </c>
      <c r="AJ73" s="16">
        <f t="shared" ref="AJ73:AJ84" si="139">(R73-(T73+AH73/10))/(T73+AH73/10)%</f>
        <v>400</v>
      </c>
    </row>
    <row r="74" spans="1:36" ht="13.2" hidden="1" customHeight="1" x14ac:dyDescent="0.3">
      <c r="A74" s="26" t="str">
        <f t="shared" si="115"/>
        <v>ICSE - VIII - English</v>
      </c>
      <c r="B74" s="6" t="s">
        <v>33</v>
      </c>
      <c r="C74" s="3" t="s">
        <v>52</v>
      </c>
      <c r="D74" s="3" t="s">
        <v>47</v>
      </c>
      <c r="E74" s="3" t="s">
        <v>132</v>
      </c>
      <c r="F74" s="36" t="s">
        <v>201</v>
      </c>
      <c r="G74" s="36" t="s">
        <v>289</v>
      </c>
      <c r="H74" s="7" t="s">
        <v>72</v>
      </c>
      <c r="I74" s="19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20">
        <f t="shared" ref="R74:R84" si="140">O74*50%</f>
        <v>650</v>
      </c>
      <c r="S74" s="7">
        <v>0</v>
      </c>
      <c r="T74" s="20">
        <f t="shared" si="128"/>
        <v>130</v>
      </c>
      <c r="U74" s="20">
        <f t="shared" ref="U74:U84" si="141">R74*46.666666666667%</f>
        <v>303.33333333333553</v>
      </c>
      <c r="V74" s="18">
        <f t="shared" ref="V74:V84" si="142">X74*4</f>
        <v>12120</v>
      </c>
      <c r="W74" s="18">
        <f t="shared" si="129"/>
        <v>6060</v>
      </c>
      <c r="X74" s="18">
        <v>3030</v>
      </c>
      <c r="Y74" s="18">
        <f t="shared" si="130"/>
        <v>1515</v>
      </c>
      <c r="Z74" s="18">
        <f t="shared" ref="Z74:Z84" si="143">(R74-(T74+X74/10))/(T74+X74/10)%</f>
        <v>50.115473441108541</v>
      </c>
      <c r="AA74" s="15">
        <f t="shared" si="131"/>
        <v>8484</v>
      </c>
      <c r="AB74" s="15">
        <f t="shared" si="132"/>
        <v>4242</v>
      </c>
      <c r="AC74" s="15">
        <f t="shared" si="133"/>
        <v>2121</v>
      </c>
      <c r="AD74" s="15">
        <f t="shared" si="134"/>
        <v>1060.5</v>
      </c>
      <c r="AE74" s="15">
        <f t="shared" si="135"/>
        <v>90.00292312189417</v>
      </c>
      <c r="AF74" s="16">
        <f t="shared" si="136"/>
        <v>0</v>
      </c>
      <c r="AG74" s="16">
        <f t="shared" si="137"/>
        <v>0</v>
      </c>
      <c r="AH74" s="16">
        <v>0</v>
      </c>
      <c r="AI74" s="16">
        <f t="shared" si="138"/>
        <v>0</v>
      </c>
      <c r="AJ74" s="16">
        <f t="shared" si="139"/>
        <v>400</v>
      </c>
    </row>
    <row r="75" spans="1:36" hidden="1" x14ac:dyDescent="0.3">
      <c r="A75" s="26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132</v>
      </c>
      <c r="F75" s="24" t="s">
        <v>29</v>
      </c>
      <c r="G75" s="24"/>
      <c r="H75" s="7" t="s">
        <v>72</v>
      </c>
      <c r="I75" s="19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20">
        <f>O75*50%</f>
        <v>550</v>
      </c>
      <c r="S75" s="7">
        <v>0</v>
      </c>
      <c r="T75" s="20">
        <f t="shared" si="128"/>
        <v>110</v>
      </c>
      <c r="U75" s="20">
        <f>R75*46.666666666667%</f>
        <v>256.6666666666685</v>
      </c>
      <c r="V75" s="18">
        <f>X75*4</f>
        <v>10280</v>
      </c>
      <c r="W75" s="18">
        <f t="shared" si="129"/>
        <v>5140</v>
      </c>
      <c r="X75" s="18">
        <v>2570</v>
      </c>
      <c r="Y75" s="18">
        <f t="shared" si="130"/>
        <v>1285</v>
      </c>
      <c r="Z75" s="18">
        <f>(R75-(T75+X75/10))/(T75+X75/10)%</f>
        <v>49.863760217983653</v>
      </c>
      <c r="AA75" s="15">
        <f t="shared" si="131"/>
        <v>7195.9999999999991</v>
      </c>
      <c r="AB75" s="15">
        <f t="shared" si="132"/>
        <v>3597.9999999999995</v>
      </c>
      <c r="AC75" s="15">
        <f t="shared" si="133"/>
        <v>1798.9999999999998</v>
      </c>
      <c r="AD75" s="15">
        <f t="shared" si="134"/>
        <v>899.49999999999989</v>
      </c>
      <c r="AE75" s="15">
        <f t="shared" si="135"/>
        <v>89.72059330803728</v>
      </c>
      <c r="AF75" s="16">
        <f t="shared" si="136"/>
        <v>0</v>
      </c>
      <c r="AG75" s="16">
        <f t="shared" si="137"/>
        <v>0</v>
      </c>
      <c r="AH75" s="16">
        <v>0</v>
      </c>
      <c r="AI75" s="16">
        <f t="shared" si="138"/>
        <v>0</v>
      </c>
      <c r="AJ75" s="16">
        <f t="shared" si="139"/>
        <v>399.99999999999994</v>
      </c>
    </row>
    <row r="76" spans="1:36" ht="13.2" hidden="1" customHeight="1" x14ac:dyDescent="0.3">
      <c r="A76" s="26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132</v>
      </c>
      <c r="F76" s="24" t="s">
        <v>288</v>
      </c>
      <c r="G76" s="24" t="s">
        <v>189</v>
      </c>
      <c r="H76" s="7" t="s">
        <v>72</v>
      </c>
      <c r="I76" s="19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20">
        <f>O76*50%</f>
        <v>550</v>
      </c>
      <c r="S76" s="7">
        <v>0</v>
      </c>
      <c r="T76" s="20">
        <f t="shared" si="128"/>
        <v>110</v>
      </c>
      <c r="U76" s="20">
        <f>R76*46.666666666667%</f>
        <v>256.6666666666685</v>
      </c>
      <c r="V76" s="18">
        <f>X76*4</f>
        <v>10280</v>
      </c>
      <c r="W76" s="18">
        <f t="shared" si="129"/>
        <v>5140</v>
      </c>
      <c r="X76" s="18">
        <v>2570</v>
      </c>
      <c r="Y76" s="18">
        <f t="shared" si="130"/>
        <v>1285</v>
      </c>
      <c r="Z76" s="18">
        <f>(R76-(T76+X76/10))/(T76+X76/10)%</f>
        <v>49.863760217983653</v>
      </c>
      <c r="AA76" s="15">
        <f t="shared" si="131"/>
        <v>7195.9999999999991</v>
      </c>
      <c r="AB76" s="15">
        <f t="shared" si="132"/>
        <v>3597.9999999999995</v>
      </c>
      <c r="AC76" s="15">
        <f t="shared" si="133"/>
        <v>1798.9999999999998</v>
      </c>
      <c r="AD76" s="15">
        <f t="shared" si="134"/>
        <v>899.49999999999989</v>
      </c>
      <c r="AE76" s="15">
        <f t="shared" si="135"/>
        <v>89.72059330803728</v>
      </c>
      <c r="AF76" s="16">
        <f t="shared" si="136"/>
        <v>0</v>
      </c>
      <c r="AG76" s="16">
        <f t="shared" si="137"/>
        <v>0</v>
      </c>
      <c r="AH76" s="16">
        <v>0</v>
      </c>
      <c r="AI76" s="16">
        <f t="shared" si="138"/>
        <v>0</v>
      </c>
      <c r="AJ76" s="16">
        <f t="shared" si="139"/>
        <v>399.99999999999994</v>
      </c>
    </row>
    <row r="77" spans="1:36" hidden="1" x14ac:dyDescent="0.3">
      <c r="A77" s="26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132</v>
      </c>
      <c r="F77" s="36" t="s">
        <v>183</v>
      </c>
      <c r="G77" s="36" t="s">
        <v>289</v>
      </c>
      <c r="H77" s="7" t="s">
        <v>72</v>
      </c>
      <c r="I77" s="19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20">
        <f>O77*50%</f>
        <v>650</v>
      </c>
      <c r="S77" s="7">
        <v>0</v>
      </c>
      <c r="T77" s="20">
        <f>R77*20%</f>
        <v>130</v>
      </c>
      <c r="U77" s="20">
        <f>R77*46.666666666667%</f>
        <v>303.33333333333553</v>
      </c>
      <c r="V77" s="18">
        <f>X77*4</f>
        <v>12120</v>
      </c>
      <c r="W77" s="18">
        <f>X77*2</f>
        <v>6060</v>
      </c>
      <c r="X77" s="18">
        <v>3030</v>
      </c>
      <c r="Y77" s="18">
        <f>X77/2</f>
        <v>1515</v>
      </c>
      <c r="Z77" s="18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6">
        <f>AH77*4</f>
        <v>0</v>
      </c>
      <c r="AG77" s="16">
        <f>AH77*2</f>
        <v>0</v>
      </c>
      <c r="AH77" s="16">
        <v>0</v>
      </c>
      <c r="AI77" s="16">
        <f>AH77/2</f>
        <v>0</v>
      </c>
      <c r="AJ77" s="16">
        <f>(R77-(T77+AH77/10))/(T77+AH77/10)%</f>
        <v>400</v>
      </c>
    </row>
    <row r="78" spans="1:36" ht="13.2" hidden="1" customHeight="1" x14ac:dyDescent="0.3">
      <c r="A78" s="26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132</v>
      </c>
      <c r="F78" s="36" t="s">
        <v>208</v>
      </c>
      <c r="G78" s="36" t="s">
        <v>289</v>
      </c>
      <c r="H78" s="7" t="s">
        <v>72</v>
      </c>
      <c r="I78" s="19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20">
        <f>O78*50%</f>
        <v>550</v>
      </c>
      <c r="S78" s="7">
        <v>0</v>
      </c>
      <c r="T78" s="20">
        <f>R78*20%</f>
        <v>110</v>
      </c>
      <c r="U78" s="20">
        <f>R78*46.666666666667%</f>
        <v>256.6666666666685</v>
      </c>
      <c r="V78" s="18">
        <f>X78*4</f>
        <v>10280</v>
      </c>
      <c r="W78" s="18">
        <f>X78*2</f>
        <v>5140</v>
      </c>
      <c r="X78" s="18">
        <v>2570</v>
      </c>
      <c r="Y78" s="18">
        <f>X78/2</f>
        <v>1285</v>
      </c>
      <c r="Z78" s="18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6">
        <f>AH78*4</f>
        <v>0</v>
      </c>
      <c r="AG78" s="16">
        <f>AH78*2</f>
        <v>0</v>
      </c>
      <c r="AH78" s="16">
        <v>0</v>
      </c>
      <c r="AI78" s="16">
        <f>AH78/2</f>
        <v>0</v>
      </c>
      <c r="AJ78" s="16">
        <f>(R78-(T78+AH78/10))/(T78+AH78/10)%</f>
        <v>399.99999999999994</v>
      </c>
    </row>
    <row r="79" spans="1:36" hidden="1" x14ac:dyDescent="0.3">
      <c r="A79" s="26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132</v>
      </c>
      <c r="F79" s="36" t="s">
        <v>198</v>
      </c>
      <c r="G79" s="36" t="s">
        <v>289</v>
      </c>
      <c r="H79" s="7" t="s">
        <v>72</v>
      </c>
      <c r="I79" s="19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20">
        <f>O79*50%</f>
        <v>550</v>
      </c>
      <c r="S79" s="7">
        <v>0</v>
      </c>
      <c r="T79" s="20">
        <f>R79*20%</f>
        <v>110</v>
      </c>
      <c r="U79" s="20">
        <f>R79*46.666666666667%</f>
        <v>256.6666666666685</v>
      </c>
      <c r="V79" s="18">
        <f>X79*4</f>
        <v>10280</v>
      </c>
      <c r="W79" s="18">
        <f>X79*2</f>
        <v>5140</v>
      </c>
      <c r="X79" s="18">
        <v>2570</v>
      </c>
      <c r="Y79" s="18">
        <f>X79/2</f>
        <v>1285</v>
      </c>
      <c r="Z79" s="18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6">
        <f>AH79*4</f>
        <v>0</v>
      </c>
      <c r="AG79" s="16">
        <f>AH79*2</f>
        <v>0</v>
      </c>
      <c r="AH79" s="16">
        <v>0</v>
      </c>
      <c r="AI79" s="16">
        <f>AH79/2</f>
        <v>0</v>
      </c>
      <c r="AJ79" s="16">
        <f>(R79-(T79+AH79/10))/(T79+AH79/10)%</f>
        <v>399.99999999999994</v>
      </c>
    </row>
    <row r="80" spans="1:36" ht="13.2" hidden="1" customHeight="1" x14ac:dyDescent="0.3">
      <c r="A80" s="26" t="str">
        <f t="shared" si="115"/>
        <v>ICSE - VIII - Maths</v>
      </c>
      <c r="B80" s="28" t="s">
        <v>2</v>
      </c>
      <c r="C80" s="3" t="s">
        <v>52</v>
      </c>
      <c r="D80" s="3" t="s">
        <v>47</v>
      </c>
      <c r="E80" s="3" t="s">
        <v>132</v>
      </c>
      <c r="F80" s="36" t="s">
        <v>196</v>
      </c>
      <c r="G80" s="36" t="s">
        <v>289</v>
      </c>
      <c r="H80" s="7" t="s">
        <v>72</v>
      </c>
      <c r="I80" s="19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20">
        <f t="shared" si="140"/>
        <v>650</v>
      </c>
      <c r="S80" s="7">
        <v>0</v>
      </c>
      <c r="T80" s="20">
        <f t="shared" si="128"/>
        <v>130</v>
      </c>
      <c r="U80" s="20">
        <f t="shared" si="141"/>
        <v>303.33333333333553</v>
      </c>
      <c r="V80" s="18">
        <f t="shared" si="142"/>
        <v>12120</v>
      </c>
      <c r="W80" s="18">
        <f t="shared" si="129"/>
        <v>6060</v>
      </c>
      <c r="X80" s="18">
        <v>3030</v>
      </c>
      <c r="Y80" s="18">
        <f t="shared" si="130"/>
        <v>1515</v>
      </c>
      <c r="Z80" s="18">
        <f t="shared" si="143"/>
        <v>50.115473441108541</v>
      </c>
      <c r="AA80" s="15">
        <f t="shared" si="131"/>
        <v>8484</v>
      </c>
      <c r="AB80" s="15">
        <f t="shared" si="132"/>
        <v>4242</v>
      </c>
      <c r="AC80" s="15">
        <f t="shared" si="133"/>
        <v>2121</v>
      </c>
      <c r="AD80" s="15">
        <f t="shared" si="134"/>
        <v>1060.5</v>
      </c>
      <c r="AE80" s="15">
        <f t="shared" si="135"/>
        <v>90.00292312189417</v>
      </c>
      <c r="AF80" s="16">
        <f t="shared" si="136"/>
        <v>0</v>
      </c>
      <c r="AG80" s="16">
        <f t="shared" si="137"/>
        <v>0</v>
      </c>
      <c r="AH80" s="16">
        <v>0</v>
      </c>
      <c r="AI80" s="16">
        <f t="shared" si="138"/>
        <v>0</v>
      </c>
      <c r="AJ80" s="16">
        <f t="shared" si="139"/>
        <v>400</v>
      </c>
    </row>
    <row r="81" spans="1:36" ht="13.2" hidden="1" customHeight="1" x14ac:dyDescent="0.3">
      <c r="A81" s="26" t="str">
        <f t="shared" si="115"/>
        <v>ICSE - VIII - Physics</v>
      </c>
      <c r="B81" s="32" t="s">
        <v>24</v>
      </c>
      <c r="C81" s="3" t="s">
        <v>52</v>
      </c>
      <c r="D81" s="3" t="s">
        <v>47</v>
      </c>
      <c r="E81" s="3" t="s">
        <v>132</v>
      </c>
      <c r="F81" s="7" t="s">
        <v>194</v>
      </c>
      <c r="G81" s="7" t="s">
        <v>189</v>
      </c>
      <c r="H81" s="7" t="s">
        <v>72</v>
      </c>
      <c r="I81" s="19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20">
        <f t="shared" si="140"/>
        <v>650</v>
      </c>
      <c r="S81" s="7">
        <v>0</v>
      </c>
      <c r="T81" s="20">
        <f t="shared" si="128"/>
        <v>130</v>
      </c>
      <c r="U81" s="20">
        <f t="shared" si="141"/>
        <v>303.33333333333553</v>
      </c>
      <c r="V81" s="18">
        <f t="shared" si="142"/>
        <v>12120</v>
      </c>
      <c r="W81" s="18">
        <f t="shared" si="129"/>
        <v>6060</v>
      </c>
      <c r="X81" s="18">
        <v>3030</v>
      </c>
      <c r="Y81" s="18">
        <f t="shared" si="130"/>
        <v>1515</v>
      </c>
      <c r="Z81" s="18">
        <f t="shared" si="143"/>
        <v>50.115473441108541</v>
      </c>
      <c r="AA81" s="15">
        <f t="shared" si="131"/>
        <v>8484</v>
      </c>
      <c r="AB81" s="15">
        <f t="shared" si="132"/>
        <v>4242</v>
      </c>
      <c r="AC81" s="15">
        <f t="shared" si="133"/>
        <v>2121</v>
      </c>
      <c r="AD81" s="15">
        <f t="shared" si="134"/>
        <v>1060.5</v>
      </c>
      <c r="AE81" s="15">
        <f t="shared" si="135"/>
        <v>90.00292312189417</v>
      </c>
      <c r="AF81" s="16">
        <f t="shared" si="136"/>
        <v>0</v>
      </c>
      <c r="AG81" s="16">
        <f t="shared" si="137"/>
        <v>0</v>
      </c>
      <c r="AH81" s="16">
        <v>0</v>
      </c>
      <c r="AI81" s="16">
        <f t="shared" si="138"/>
        <v>0</v>
      </c>
      <c r="AJ81" s="16">
        <f t="shared" si="139"/>
        <v>400</v>
      </c>
    </row>
    <row r="82" spans="1:36" ht="13.2" hidden="1" customHeight="1" x14ac:dyDescent="0.3">
      <c r="A82" s="26" t="str">
        <f t="shared" si="115"/>
        <v>ICSE - VIII - Chemistry</v>
      </c>
      <c r="B82" s="32" t="s">
        <v>28</v>
      </c>
      <c r="C82" s="3" t="s">
        <v>52</v>
      </c>
      <c r="D82" s="3" t="s">
        <v>47</v>
      </c>
      <c r="E82" s="3" t="s">
        <v>132</v>
      </c>
      <c r="F82" s="7" t="s">
        <v>195</v>
      </c>
      <c r="G82" s="7" t="s">
        <v>189</v>
      </c>
      <c r="H82" s="7" t="s">
        <v>72</v>
      </c>
      <c r="I82" s="19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20">
        <f t="shared" si="140"/>
        <v>650</v>
      </c>
      <c r="S82" s="7">
        <v>0</v>
      </c>
      <c r="T82" s="20">
        <f t="shared" si="128"/>
        <v>130</v>
      </c>
      <c r="U82" s="20">
        <f t="shared" si="141"/>
        <v>303.33333333333553</v>
      </c>
      <c r="V82" s="18">
        <f t="shared" si="142"/>
        <v>12120</v>
      </c>
      <c r="W82" s="18">
        <f t="shared" si="129"/>
        <v>6060</v>
      </c>
      <c r="X82" s="18">
        <v>3030</v>
      </c>
      <c r="Y82" s="18">
        <f t="shared" si="130"/>
        <v>1515</v>
      </c>
      <c r="Z82" s="18">
        <f t="shared" si="143"/>
        <v>50.115473441108541</v>
      </c>
      <c r="AA82" s="15">
        <f t="shared" si="131"/>
        <v>8484</v>
      </c>
      <c r="AB82" s="15">
        <f t="shared" si="132"/>
        <v>4242</v>
      </c>
      <c r="AC82" s="15">
        <f t="shared" si="133"/>
        <v>2121</v>
      </c>
      <c r="AD82" s="15">
        <f t="shared" si="134"/>
        <v>1060.5</v>
      </c>
      <c r="AE82" s="15">
        <f t="shared" si="135"/>
        <v>90.00292312189417</v>
      </c>
      <c r="AF82" s="16">
        <f t="shared" si="136"/>
        <v>0</v>
      </c>
      <c r="AG82" s="16">
        <f t="shared" si="137"/>
        <v>0</v>
      </c>
      <c r="AH82" s="16">
        <v>0</v>
      </c>
      <c r="AI82" s="16">
        <f t="shared" si="138"/>
        <v>0</v>
      </c>
      <c r="AJ82" s="16">
        <f t="shared" si="139"/>
        <v>400</v>
      </c>
    </row>
    <row r="83" spans="1:36" ht="13.2" hidden="1" customHeight="1" x14ac:dyDescent="0.3">
      <c r="A83" s="26" t="str">
        <f t="shared" si="115"/>
        <v>ICSE - VIII - Biology</v>
      </c>
      <c r="B83" s="32" t="s">
        <v>30</v>
      </c>
      <c r="C83" s="3" t="s">
        <v>52</v>
      </c>
      <c r="D83" s="3" t="s">
        <v>47</v>
      </c>
      <c r="E83" s="3" t="s">
        <v>132</v>
      </c>
      <c r="F83" s="24" t="s">
        <v>29</v>
      </c>
      <c r="G83" s="24"/>
      <c r="H83" s="7" t="s">
        <v>72</v>
      </c>
      <c r="I83" s="19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20">
        <f t="shared" si="140"/>
        <v>650</v>
      </c>
      <c r="S83" s="7">
        <v>0</v>
      </c>
      <c r="T83" s="20">
        <f t="shared" si="128"/>
        <v>130</v>
      </c>
      <c r="U83" s="20">
        <f t="shared" si="141"/>
        <v>303.33333333333553</v>
      </c>
      <c r="V83" s="18">
        <f t="shared" si="142"/>
        <v>12120</v>
      </c>
      <c r="W83" s="18">
        <f t="shared" si="129"/>
        <v>6060</v>
      </c>
      <c r="X83" s="18">
        <v>3030</v>
      </c>
      <c r="Y83" s="18">
        <f t="shared" si="130"/>
        <v>1515</v>
      </c>
      <c r="Z83" s="18">
        <f t="shared" si="143"/>
        <v>50.115473441108541</v>
      </c>
      <c r="AA83" s="15">
        <f t="shared" si="131"/>
        <v>8484</v>
      </c>
      <c r="AB83" s="15">
        <f t="shared" si="132"/>
        <v>4242</v>
      </c>
      <c r="AC83" s="15">
        <f t="shared" si="133"/>
        <v>2121</v>
      </c>
      <c r="AD83" s="15">
        <f t="shared" si="134"/>
        <v>1060.5</v>
      </c>
      <c r="AE83" s="15">
        <f t="shared" si="135"/>
        <v>90.00292312189417</v>
      </c>
      <c r="AF83" s="16">
        <f t="shared" si="136"/>
        <v>0</v>
      </c>
      <c r="AG83" s="16">
        <f t="shared" si="137"/>
        <v>0</v>
      </c>
      <c r="AH83" s="16">
        <v>0</v>
      </c>
      <c r="AI83" s="16">
        <f t="shared" si="138"/>
        <v>0</v>
      </c>
      <c r="AJ83" s="16">
        <f t="shared" si="139"/>
        <v>400</v>
      </c>
    </row>
    <row r="84" spans="1:36" ht="13.2" hidden="1" customHeight="1" x14ac:dyDescent="0.3">
      <c r="A84" s="26" t="str">
        <f t="shared" si="115"/>
        <v>ICSE - VIII - Computers</v>
      </c>
      <c r="B84" s="8" t="s">
        <v>48</v>
      </c>
      <c r="C84" s="3" t="s">
        <v>52</v>
      </c>
      <c r="D84" s="3" t="s">
        <v>47</v>
      </c>
      <c r="E84" s="3" t="s">
        <v>133</v>
      </c>
      <c r="F84" s="7" t="s">
        <v>199</v>
      </c>
      <c r="G84" s="7" t="s">
        <v>189</v>
      </c>
      <c r="H84" s="7" t="s">
        <v>72</v>
      </c>
      <c r="I84" s="19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20">
        <f t="shared" si="140"/>
        <v>650</v>
      </c>
      <c r="S84" s="7">
        <v>0</v>
      </c>
      <c r="T84" s="20">
        <f t="shared" si="128"/>
        <v>130</v>
      </c>
      <c r="U84" s="20">
        <f t="shared" si="141"/>
        <v>303.33333333333553</v>
      </c>
      <c r="V84" s="18">
        <f t="shared" si="142"/>
        <v>12120</v>
      </c>
      <c r="W84" s="18">
        <f t="shared" si="129"/>
        <v>6060</v>
      </c>
      <c r="X84" s="18">
        <v>3030</v>
      </c>
      <c r="Y84" s="18">
        <f t="shared" si="130"/>
        <v>1515</v>
      </c>
      <c r="Z84" s="18">
        <f t="shared" si="143"/>
        <v>50.115473441108541</v>
      </c>
      <c r="AA84" s="15">
        <f t="shared" si="131"/>
        <v>8484</v>
      </c>
      <c r="AB84" s="15">
        <f t="shared" si="132"/>
        <v>4242</v>
      </c>
      <c r="AC84" s="15">
        <f t="shared" si="133"/>
        <v>2121</v>
      </c>
      <c r="AD84" s="15">
        <f t="shared" si="134"/>
        <v>1060.5</v>
      </c>
      <c r="AE84" s="15">
        <f t="shared" si="135"/>
        <v>90.00292312189417</v>
      </c>
      <c r="AF84" s="16">
        <f t="shared" si="136"/>
        <v>0</v>
      </c>
      <c r="AG84" s="16">
        <f t="shared" si="137"/>
        <v>0</v>
      </c>
      <c r="AH84" s="16">
        <v>0</v>
      </c>
      <c r="AI84" s="16">
        <f t="shared" si="138"/>
        <v>0</v>
      </c>
      <c r="AJ84" s="16">
        <f t="shared" si="139"/>
        <v>400</v>
      </c>
    </row>
    <row r="85" spans="1:36" ht="13.2" hidden="1" customHeight="1" x14ac:dyDescent="0.3">
      <c r="A85" s="23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132</v>
      </c>
      <c r="F85" s="36" t="s">
        <v>208</v>
      </c>
      <c r="G85" s="36" t="s">
        <v>289</v>
      </c>
      <c r="H85" s="7" t="s">
        <v>72</v>
      </c>
      <c r="I85" s="19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20">
        <f t="shared" ref="R85:R92" si="144">O85*50%</f>
        <v>1000</v>
      </c>
      <c r="S85" s="7">
        <v>0</v>
      </c>
      <c r="T85" s="20">
        <f t="shared" ref="T85:T127" si="145">R85*20%</f>
        <v>200</v>
      </c>
      <c r="U85" s="20">
        <f t="shared" ref="U85:U92" si="146">R85*46.666666666667%</f>
        <v>466.66666666666998</v>
      </c>
      <c r="V85" s="18">
        <f t="shared" ref="V85:V92" si="147">X85*4</f>
        <v>18666.64</v>
      </c>
      <c r="W85" s="18">
        <f t="shared" ref="W85:W127" si="148">X85*2</f>
        <v>9333.32</v>
      </c>
      <c r="X85" s="18">
        <v>4666.66</v>
      </c>
      <c r="Y85" s="18">
        <f t="shared" ref="Y85:Y127" si="149">X85/2</f>
        <v>2333.33</v>
      </c>
      <c r="Z85" s="18">
        <f t="shared" ref="Z85:Z92" si="150">(R85-(T85+X85/10))/(T85+X85/10)%</f>
        <v>50.000150000150015</v>
      </c>
      <c r="AA85" s="15">
        <f t="shared" ref="AA85:AA110" si="151">AC85*4</f>
        <v>13066.647999999999</v>
      </c>
      <c r="AB85" s="15">
        <f t="shared" ref="AB85:AB110" si="152">AC85*2</f>
        <v>6533.3239999999996</v>
      </c>
      <c r="AC85" s="15">
        <f t="shared" ref="AC85:AC110" si="153">X85*70%</f>
        <v>3266.6619999999998</v>
      </c>
      <c r="AD85" s="15">
        <f t="shared" ref="AD85:AD110" si="154">AC85/2</f>
        <v>1633.3309999999999</v>
      </c>
      <c r="AE85" s="15">
        <f t="shared" ref="AE85:AE110" si="155">(R85-(T85+AC85/10))/(T85+AC85/10)%</f>
        <v>89.873585963936932</v>
      </c>
      <c r="AF85" s="16">
        <f t="shared" ref="AF85:AF110" si="156">AH85*4</f>
        <v>0</v>
      </c>
      <c r="AG85" s="16">
        <f t="shared" ref="AG85:AG110" si="157">AH85*2</f>
        <v>0</v>
      </c>
      <c r="AH85" s="16">
        <v>0</v>
      </c>
      <c r="AI85" s="16">
        <f t="shared" ref="AI85:AI110" si="158">AH85/2</f>
        <v>0</v>
      </c>
      <c r="AJ85" s="16">
        <f t="shared" ref="AJ85:AJ110" si="159">(R85-(T85+AH85/10))/(T85+AH85/10)%</f>
        <v>400</v>
      </c>
    </row>
    <row r="86" spans="1:36" ht="13.2" hidden="1" customHeight="1" x14ac:dyDescent="0.3">
      <c r="A86" s="23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132</v>
      </c>
      <c r="F86" s="24" t="s">
        <v>29</v>
      </c>
      <c r="G86" s="24"/>
      <c r="H86" s="7" t="s">
        <v>72</v>
      </c>
      <c r="I86" s="19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20">
        <f t="shared" si="144"/>
        <v>1000</v>
      </c>
      <c r="S86" s="7">
        <v>0</v>
      </c>
      <c r="T86" s="20">
        <f t="shared" si="145"/>
        <v>200</v>
      </c>
      <c r="U86" s="20">
        <f t="shared" si="146"/>
        <v>466.66666666666998</v>
      </c>
      <c r="V86" s="18">
        <f t="shared" si="147"/>
        <v>18666.64</v>
      </c>
      <c r="W86" s="18">
        <f t="shared" si="148"/>
        <v>9333.32</v>
      </c>
      <c r="X86" s="18">
        <v>4666.66</v>
      </c>
      <c r="Y86" s="18">
        <f t="shared" si="149"/>
        <v>2333.33</v>
      </c>
      <c r="Z86" s="18">
        <f t="shared" si="150"/>
        <v>50.000150000150015</v>
      </c>
      <c r="AA86" s="15">
        <f t="shared" si="151"/>
        <v>13066.647999999999</v>
      </c>
      <c r="AB86" s="15">
        <f t="shared" si="152"/>
        <v>6533.3239999999996</v>
      </c>
      <c r="AC86" s="15">
        <f t="shared" si="153"/>
        <v>3266.6619999999998</v>
      </c>
      <c r="AD86" s="15">
        <f t="shared" si="154"/>
        <v>1633.3309999999999</v>
      </c>
      <c r="AE86" s="15">
        <f t="shared" si="155"/>
        <v>89.873585963936932</v>
      </c>
      <c r="AF86" s="16">
        <f t="shared" si="156"/>
        <v>0</v>
      </c>
      <c r="AG86" s="16">
        <f t="shared" si="157"/>
        <v>0</v>
      </c>
      <c r="AH86" s="16">
        <v>0</v>
      </c>
      <c r="AI86" s="16">
        <f t="shared" si="158"/>
        <v>0</v>
      </c>
      <c r="AJ86" s="16">
        <f t="shared" si="159"/>
        <v>400</v>
      </c>
    </row>
    <row r="87" spans="1:36" ht="13.2" hidden="1" customHeight="1" x14ac:dyDescent="0.3">
      <c r="A87" s="23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132</v>
      </c>
      <c r="F87" s="24" t="s">
        <v>288</v>
      </c>
      <c r="G87" s="24" t="s">
        <v>189</v>
      </c>
      <c r="H87" s="7" t="s">
        <v>72</v>
      </c>
      <c r="I87" s="19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20">
        <f t="shared" si="144"/>
        <v>1000</v>
      </c>
      <c r="S87" s="7">
        <v>0</v>
      </c>
      <c r="T87" s="20">
        <f t="shared" si="145"/>
        <v>200</v>
      </c>
      <c r="U87" s="20">
        <f t="shared" si="146"/>
        <v>466.66666666666998</v>
      </c>
      <c r="V87" s="18">
        <f t="shared" si="147"/>
        <v>18666.64</v>
      </c>
      <c r="W87" s="18">
        <f t="shared" si="148"/>
        <v>9333.32</v>
      </c>
      <c r="X87" s="18">
        <v>4666.66</v>
      </c>
      <c r="Y87" s="18">
        <f t="shared" si="149"/>
        <v>2333.33</v>
      </c>
      <c r="Z87" s="18">
        <f t="shared" si="150"/>
        <v>50.000150000150015</v>
      </c>
      <c r="AA87" s="15">
        <f t="shared" si="151"/>
        <v>13066.647999999999</v>
      </c>
      <c r="AB87" s="15">
        <f t="shared" si="152"/>
        <v>6533.3239999999996</v>
      </c>
      <c r="AC87" s="15">
        <f t="shared" si="153"/>
        <v>3266.6619999999998</v>
      </c>
      <c r="AD87" s="15">
        <f t="shared" si="154"/>
        <v>1633.3309999999999</v>
      </c>
      <c r="AE87" s="15">
        <f t="shared" si="155"/>
        <v>89.873585963936932</v>
      </c>
      <c r="AF87" s="16">
        <f t="shared" si="156"/>
        <v>0</v>
      </c>
      <c r="AG87" s="16">
        <f t="shared" si="157"/>
        <v>0</v>
      </c>
      <c r="AH87" s="16">
        <v>0</v>
      </c>
      <c r="AI87" s="16">
        <f t="shared" si="158"/>
        <v>0</v>
      </c>
      <c r="AJ87" s="16">
        <f t="shared" si="159"/>
        <v>400</v>
      </c>
    </row>
    <row r="88" spans="1:36" ht="13.2" hidden="1" customHeight="1" x14ac:dyDescent="0.3">
      <c r="A88" s="23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132</v>
      </c>
      <c r="F88" s="36" t="s">
        <v>198</v>
      </c>
      <c r="G88" s="36" t="s">
        <v>289</v>
      </c>
      <c r="H88" s="7" t="s">
        <v>72</v>
      </c>
      <c r="I88" s="19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20">
        <f t="shared" si="144"/>
        <v>1000</v>
      </c>
      <c r="S88" s="7">
        <v>0</v>
      </c>
      <c r="T88" s="20">
        <f t="shared" si="145"/>
        <v>200</v>
      </c>
      <c r="U88" s="20">
        <f t="shared" si="146"/>
        <v>466.66666666666998</v>
      </c>
      <c r="V88" s="18">
        <f t="shared" si="147"/>
        <v>18666.64</v>
      </c>
      <c r="W88" s="18">
        <f t="shared" si="148"/>
        <v>9333.32</v>
      </c>
      <c r="X88" s="18">
        <v>4666.66</v>
      </c>
      <c r="Y88" s="18">
        <f t="shared" si="149"/>
        <v>2333.33</v>
      </c>
      <c r="Z88" s="18">
        <f t="shared" si="150"/>
        <v>50.000150000150015</v>
      </c>
      <c r="AA88" s="15">
        <f t="shared" si="151"/>
        <v>13066.647999999999</v>
      </c>
      <c r="AB88" s="15">
        <f t="shared" si="152"/>
        <v>6533.3239999999996</v>
      </c>
      <c r="AC88" s="15">
        <f t="shared" si="153"/>
        <v>3266.6619999999998</v>
      </c>
      <c r="AD88" s="15">
        <f t="shared" si="154"/>
        <v>1633.3309999999999</v>
      </c>
      <c r="AE88" s="15">
        <f t="shared" si="155"/>
        <v>89.873585963936932</v>
      </c>
      <c r="AF88" s="16">
        <f t="shared" si="156"/>
        <v>0</v>
      </c>
      <c r="AG88" s="16">
        <f t="shared" si="157"/>
        <v>0</v>
      </c>
      <c r="AH88" s="16">
        <v>0</v>
      </c>
      <c r="AI88" s="16">
        <f t="shared" si="158"/>
        <v>0</v>
      </c>
      <c r="AJ88" s="16">
        <f t="shared" si="159"/>
        <v>400</v>
      </c>
    </row>
    <row r="89" spans="1:36" ht="13.2" hidden="1" customHeight="1" x14ac:dyDescent="0.3">
      <c r="A89" s="23" t="str">
        <f t="shared" ref="A89" si="16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132</v>
      </c>
      <c r="F89" s="24" t="s">
        <v>297</v>
      </c>
      <c r="G89" s="24"/>
      <c r="H89" s="7" t="s">
        <v>72</v>
      </c>
      <c r="I89" s="19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20">
        <f t="shared" si="144"/>
        <v>1000</v>
      </c>
      <c r="S89" s="7">
        <v>0</v>
      </c>
      <c r="T89" s="20">
        <f t="shared" si="145"/>
        <v>200</v>
      </c>
      <c r="U89" s="20">
        <f t="shared" si="146"/>
        <v>466.66666666666998</v>
      </c>
      <c r="V89" s="18">
        <f t="shared" si="147"/>
        <v>18666.64</v>
      </c>
      <c r="W89" s="18">
        <f t="shared" si="148"/>
        <v>9333.32</v>
      </c>
      <c r="X89" s="18">
        <v>4666.66</v>
      </c>
      <c r="Y89" s="18">
        <f t="shared" si="149"/>
        <v>2333.33</v>
      </c>
      <c r="Z89" s="18">
        <f t="shared" si="150"/>
        <v>50.000150000150015</v>
      </c>
      <c r="AA89" s="15">
        <f t="shared" si="151"/>
        <v>13066.647999999999</v>
      </c>
      <c r="AB89" s="15">
        <f t="shared" si="152"/>
        <v>6533.3239999999996</v>
      </c>
      <c r="AC89" s="15">
        <f t="shared" si="153"/>
        <v>3266.6619999999998</v>
      </c>
      <c r="AD89" s="15">
        <f t="shared" si="154"/>
        <v>1633.3309999999999</v>
      </c>
      <c r="AE89" s="15">
        <f t="shared" si="155"/>
        <v>89.873585963936932</v>
      </c>
      <c r="AF89" s="16">
        <f t="shared" si="156"/>
        <v>0</v>
      </c>
      <c r="AG89" s="16">
        <f t="shared" si="157"/>
        <v>0</v>
      </c>
      <c r="AH89" s="16">
        <v>0</v>
      </c>
      <c r="AI89" s="16">
        <f t="shared" si="158"/>
        <v>0</v>
      </c>
      <c r="AJ89" s="16">
        <f t="shared" si="159"/>
        <v>400</v>
      </c>
    </row>
    <row r="90" spans="1:36" ht="13.2" hidden="1" customHeight="1" x14ac:dyDescent="0.3">
      <c r="A90" s="23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132</v>
      </c>
      <c r="F90" s="36" t="s">
        <v>198</v>
      </c>
      <c r="G90" s="36" t="s">
        <v>289</v>
      </c>
      <c r="H90" s="7" t="s">
        <v>72</v>
      </c>
      <c r="I90" s="19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20">
        <f t="shared" si="144"/>
        <v>1000</v>
      </c>
      <c r="S90" s="7">
        <v>0</v>
      </c>
      <c r="T90" s="20">
        <f t="shared" si="145"/>
        <v>200</v>
      </c>
      <c r="U90" s="20">
        <f t="shared" si="146"/>
        <v>466.66666666666998</v>
      </c>
      <c r="V90" s="18">
        <f t="shared" si="147"/>
        <v>18666.64</v>
      </c>
      <c r="W90" s="18">
        <f t="shared" si="148"/>
        <v>9333.32</v>
      </c>
      <c r="X90" s="18">
        <v>4666.66</v>
      </c>
      <c r="Y90" s="18">
        <f t="shared" si="149"/>
        <v>2333.33</v>
      </c>
      <c r="Z90" s="18">
        <f t="shared" si="150"/>
        <v>50.000150000150015</v>
      </c>
      <c r="AA90" s="15">
        <f t="shared" si="151"/>
        <v>13066.647999999999</v>
      </c>
      <c r="AB90" s="15">
        <f t="shared" si="152"/>
        <v>6533.3239999999996</v>
      </c>
      <c r="AC90" s="15">
        <f t="shared" si="153"/>
        <v>3266.6619999999998</v>
      </c>
      <c r="AD90" s="15">
        <f t="shared" si="154"/>
        <v>1633.3309999999999</v>
      </c>
      <c r="AE90" s="15">
        <f t="shared" si="155"/>
        <v>89.873585963936932</v>
      </c>
      <c r="AF90" s="16">
        <f t="shared" si="156"/>
        <v>0</v>
      </c>
      <c r="AG90" s="16">
        <f t="shared" si="157"/>
        <v>0</v>
      </c>
      <c r="AH90" s="16">
        <v>0</v>
      </c>
      <c r="AI90" s="16">
        <f t="shared" si="158"/>
        <v>0</v>
      </c>
      <c r="AJ90" s="16">
        <f t="shared" si="159"/>
        <v>400</v>
      </c>
    </row>
    <row r="91" spans="1:36" ht="13.2" hidden="1" customHeight="1" x14ac:dyDescent="0.3">
      <c r="A91" s="23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132</v>
      </c>
      <c r="F91" s="36" t="s">
        <v>208</v>
      </c>
      <c r="G91" s="36" t="s">
        <v>289</v>
      </c>
      <c r="H91" s="7" t="s">
        <v>72</v>
      </c>
      <c r="I91" s="19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20">
        <f t="shared" si="144"/>
        <v>1000</v>
      </c>
      <c r="S91" s="7">
        <v>0</v>
      </c>
      <c r="T91" s="20">
        <f t="shared" si="145"/>
        <v>200</v>
      </c>
      <c r="U91" s="20">
        <f t="shared" si="146"/>
        <v>466.66666666666998</v>
      </c>
      <c r="V91" s="18">
        <f t="shared" si="147"/>
        <v>18666.64</v>
      </c>
      <c r="W91" s="18">
        <f t="shared" si="148"/>
        <v>9333.32</v>
      </c>
      <c r="X91" s="18">
        <v>4666.66</v>
      </c>
      <c r="Y91" s="18">
        <f t="shared" si="149"/>
        <v>2333.33</v>
      </c>
      <c r="Z91" s="18">
        <f t="shared" si="150"/>
        <v>50.000150000150015</v>
      </c>
      <c r="AA91" s="15">
        <f t="shared" si="151"/>
        <v>13066.647999999999</v>
      </c>
      <c r="AB91" s="15">
        <f t="shared" si="152"/>
        <v>6533.3239999999996</v>
      </c>
      <c r="AC91" s="15">
        <f t="shared" si="153"/>
        <v>3266.6619999999998</v>
      </c>
      <c r="AD91" s="15">
        <f t="shared" si="154"/>
        <v>1633.3309999999999</v>
      </c>
      <c r="AE91" s="15">
        <f t="shared" si="155"/>
        <v>89.873585963936932</v>
      </c>
      <c r="AF91" s="16">
        <f t="shared" si="156"/>
        <v>0</v>
      </c>
      <c r="AG91" s="16">
        <f t="shared" si="157"/>
        <v>0</v>
      </c>
      <c r="AH91" s="16">
        <v>0</v>
      </c>
      <c r="AI91" s="16">
        <f t="shared" si="158"/>
        <v>0</v>
      </c>
      <c r="AJ91" s="16">
        <f t="shared" si="159"/>
        <v>400</v>
      </c>
    </row>
    <row r="92" spans="1:36" ht="13.2" hidden="1" customHeight="1" x14ac:dyDescent="0.3">
      <c r="A92" s="23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132</v>
      </c>
      <c r="F92" s="24" t="s">
        <v>29</v>
      </c>
      <c r="G92" s="24"/>
      <c r="H92" s="7" t="s">
        <v>72</v>
      </c>
      <c r="I92" s="19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20">
        <f t="shared" si="144"/>
        <v>1000</v>
      </c>
      <c r="S92" s="7">
        <v>0</v>
      </c>
      <c r="T92" s="20">
        <f t="shared" si="145"/>
        <v>200</v>
      </c>
      <c r="U92" s="20">
        <f t="shared" si="146"/>
        <v>466.66666666666998</v>
      </c>
      <c r="V92" s="18">
        <f t="shared" si="147"/>
        <v>18666.64</v>
      </c>
      <c r="W92" s="18">
        <f t="shared" si="148"/>
        <v>9333.32</v>
      </c>
      <c r="X92" s="18">
        <v>4666.66</v>
      </c>
      <c r="Y92" s="18">
        <f t="shared" si="149"/>
        <v>2333.33</v>
      </c>
      <c r="Z92" s="18">
        <f t="shared" si="150"/>
        <v>50.000150000150015</v>
      </c>
      <c r="AA92" s="15">
        <f t="shared" si="151"/>
        <v>13066.647999999999</v>
      </c>
      <c r="AB92" s="15">
        <f t="shared" si="152"/>
        <v>6533.3239999999996</v>
      </c>
      <c r="AC92" s="15">
        <f t="shared" si="153"/>
        <v>3266.6619999999998</v>
      </c>
      <c r="AD92" s="15">
        <f t="shared" si="154"/>
        <v>1633.3309999999999</v>
      </c>
      <c r="AE92" s="15">
        <f t="shared" si="155"/>
        <v>89.873585963936932</v>
      </c>
      <c r="AF92" s="16">
        <f t="shared" si="156"/>
        <v>0</v>
      </c>
      <c r="AG92" s="16">
        <f t="shared" si="157"/>
        <v>0</v>
      </c>
      <c r="AH92" s="16">
        <v>0</v>
      </c>
      <c r="AI92" s="16">
        <f t="shared" si="158"/>
        <v>0</v>
      </c>
      <c r="AJ92" s="16">
        <f t="shared" si="159"/>
        <v>400</v>
      </c>
    </row>
    <row r="93" spans="1:36" ht="13.2" hidden="1" customHeight="1" x14ac:dyDescent="0.3">
      <c r="A93" s="23" t="str">
        <f t="shared" ref="A93:A100" si="16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6" t="s">
        <v>185</v>
      </c>
      <c r="G93" s="36" t="s">
        <v>289</v>
      </c>
      <c r="H93" s="7" t="s">
        <v>72</v>
      </c>
      <c r="I93" s="19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20">
        <f t="shared" ref="R93:R95" si="162">O93*50%</f>
        <v>1500</v>
      </c>
      <c r="S93" s="7">
        <v>0</v>
      </c>
      <c r="T93" s="20">
        <f t="shared" si="145"/>
        <v>300</v>
      </c>
      <c r="U93" s="20">
        <f t="shared" ref="U93" si="163">R93*46.666666666667%</f>
        <v>700.000000000005</v>
      </c>
      <c r="V93" s="18">
        <f t="shared" ref="V93" si="164">X93*4</f>
        <v>28000</v>
      </c>
      <c r="W93" s="18">
        <f t="shared" si="148"/>
        <v>14000</v>
      </c>
      <c r="X93" s="18">
        <v>7000</v>
      </c>
      <c r="Y93" s="18">
        <f t="shared" si="149"/>
        <v>3500</v>
      </c>
      <c r="Z93" s="18">
        <f t="shared" ref="Z93" si="165">(R93-(T93+X93/10))/(T93+X93/10)%</f>
        <v>50</v>
      </c>
      <c r="AA93" s="15">
        <f t="shared" si="151"/>
        <v>19600</v>
      </c>
      <c r="AB93" s="15">
        <f t="shared" si="152"/>
        <v>9800</v>
      </c>
      <c r="AC93" s="15">
        <f t="shared" si="153"/>
        <v>4900</v>
      </c>
      <c r="AD93" s="15">
        <f t="shared" si="154"/>
        <v>2450</v>
      </c>
      <c r="AE93" s="15">
        <f t="shared" si="155"/>
        <v>89.87341772151899</v>
      </c>
      <c r="AF93" s="16">
        <f t="shared" si="156"/>
        <v>0</v>
      </c>
      <c r="AG93" s="16">
        <f t="shared" si="157"/>
        <v>0</v>
      </c>
      <c r="AH93" s="16">
        <v>0</v>
      </c>
      <c r="AI93" s="16">
        <f t="shared" si="158"/>
        <v>0</v>
      </c>
      <c r="AJ93" s="16">
        <f t="shared" si="159"/>
        <v>400</v>
      </c>
    </row>
    <row r="94" spans="1:36" ht="13.2" hidden="1" customHeight="1" x14ac:dyDescent="0.3">
      <c r="A94" s="23" t="str">
        <f t="shared" si="16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6" t="s">
        <v>183</v>
      </c>
      <c r="G94" s="36" t="s">
        <v>289</v>
      </c>
      <c r="H94" s="7" t="s">
        <v>72</v>
      </c>
      <c r="I94" s="19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20">
        <f t="shared" si="162"/>
        <v>1000</v>
      </c>
      <c r="S94" s="7">
        <v>0</v>
      </c>
      <c r="T94" s="20">
        <f t="shared" si="145"/>
        <v>200</v>
      </c>
      <c r="U94" s="20">
        <f t="shared" ref="U94:U105" si="166">R94*46.666666666667%</f>
        <v>466.66666666666998</v>
      </c>
      <c r="V94" s="18">
        <f t="shared" ref="V94:V105" si="167">X94*4</f>
        <v>18668</v>
      </c>
      <c r="W94" s="18">
        <f t="shared" si="148"/>
        <v>9334</v>
      </c>
      <c r="X94" s="18">
        <v>4667</v>
      </c>
      <c r="Y94" s="18">
        <f t="shared" si="149"/>
        <v>2333.5</v>
      </c>
      <c r="Z94" s="18">
        <f t="shared" ref="Z94:Z105" si="168">(R94-(T94+X94/10))/(T94+X94/10)%</f>
        <v>49.99250037498124</v>
      </c>
      <c r="AA94" s="15">
        <f t="shared" si="151"/>
        <v>13067.599999999999</v>
      </c>
      <c r="AB94" s="15">
        <f t="shared" si="152"/>
        <v>6533.7999999999993</v>
      </c>
      <c r="AC94" s="15">
        <f t="shared" si="153"/>
        <v>3266.8999999999996</v>
      </c>
      <c r="AD94" s="15">
        <f t="shared" si="154"/>
        <v>1633.4499999999998</v>
      </c>
      <c r="AE94" s="15">
        <f t="shared" si="155"/>
        <v>89.865005980747711</v>
      </c>
      <c r="AF94" s="16">
        <f t="shared" si="156"/>
        <v>0</v>
      </c>
      <c r="AG94" s="16">
        <f t="shared" si="157"/>
        <v>0</v>
      </c>
      <c r="AH94" s="16">
        <v>0</v>
      </c>
      <c r="AI94" s="16">
        <f t="shared" si="158"/>
        <v>0</v>
      </c>
      <c r="AJ94" s="16">
        <f t="shared" si="159"/>
        <v>400</v>
      </c>
    </row>
    <row r="95" spans="1:36" ht="13.2" hidden="1" customHeight="1" x14ac:dyDescent="0.3">
      <c r="A95" s="23" t="str">
        <f t="shared" si="16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6" t="s">
        <v>187</v>
      </c>
      <c r="G95" s="36" t="s">
        <v>289</v>
      </c>
      <c r="H95" s="7" t="s">
        <v>72</v>
      </c>
      <c r="I95" s="19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20">
        <f t="shared" si="162"/>
        <v>1500</v>
      </c>
      <c r="S95" s="7">
        <v>0</v>
      </c>
      <c r="T95" s="20">
        <f t="shared" si="145"/>
        <v>300</v>
      </c>
      <c r="U95" s="20">
        <f t="shared" si="166"/>
        <v>700.000000000005</v>
      </c>
      <c r="V95" s="18">
        <f t="shared" si="167"/>
        <v>28000</v>
      </c>
      <c r="W95" s="18">
        <f t="shared" si="148"/>
        <v>14000</v>
      </c>
      <c r="X95" s="18">
        <v>7000</v>
      </c>
      <c r="Y95" s="18">
        <f t="shared" si="149"/>
        <v>3500</v>
      </c>
      <c r="Z95" s="18">
        <f t="shared" si="168"/>
        <v>50</v>
      </c>
      <c r="AA95" s="15">
        <f t="shared" si="151"/>
        <v>19600</v>
      </c>
      <c r="AB95" s="15">
        <f t="shared" si="152"/>
        <v>9800</v>
      </c>
      <c r="AC95" s="15">
        <f t="shared" si="153"/>
        <v>4900</v>
      </c>
      <c r="AD95" s="15">
        <f t="shared" si="154"/>
        <v>2450</v>
      </c>
      <c r="AE95" s="15">
        <f t="shared" si="155"/>
        <v>89.87341772151899</v>
      </c>
      <c r="AF95" s="16">
        <f t="shared" si="156"/>
        <v>0</v>
      </c>
      <c r="AG95" s="16">
        <f t="shared" si="157"/>
        <v>0</v>
      </c>
      <c r="AH95" s="16">
        <v>0</v>
      </c>
      <c r="AI95" s="16">
        <f t="shared" si="158"/>
        <v>0</v>
      </c>
      <c r="AJ95" s="16">
        <f t="shared" si="159"/>
        <v>400</v>
      </c>
    </row>
    <row r="96" spans="1:36" ht="13.2" hidden="1" customHeight="1" x14ac:dyDescent="0.3">
      <c r="A96" s="23" t="str">
        <f t="shared" si="16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4" t="s">
        <v>280</v>
      </c>
      <c r="G96" s="24" t="s">
        <v>189</v>
      </c>
      <c r="H96" s="7" t="s">
        <v>72</v>
      </c>
      <c r="I96" s="19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20">
        <f t="shared" ref="R96:R105" si="169">O96*50%</f>
        <v>1500</v>
      </c>
      <c r="S96" s="7">
        <v>0</v>
      </c>
      <c r="T96" s="20">
        <f t="shared" si="145"/>
        <v>300</v>
      </c>
      <c r="U96" s="20">
        <f t="shared" si="166"/>
        <v>700.000000000005</v>
      </c>
      <c r="V96" s="18">
        <f t="shared" si="167"/>
        <v>28000</v>
      </c>
      <c r="W96" s="18">
        <f t="shared" si="148"/>
        <v>14000</v>
      </c>
      <c r="X96" s="18">
        <v>7000</v>
      </c>
      <c r="Y96" s="18">
        <f t="shared" si="149"/>
        <v>3500</v>
      </c>
      <c r="Z96" s="18">
        <f t="shared" si="168"/>
        <v>50</v>
      </c>
      <c r="AA96" s="15">
        <f t="shared" si="151"/>
        <v>19600</v>
      </c>
      <c r="AB96" s="15">
        <f t="shared" si="152"/>
        <v>9800</v>
      </c>
      <c r="AC96" s="15">
        <f t="shared" si="153"/>
        <v>4900</v>
      </c>
      <c r="AD96" s="15">
        <f t="shared" si="154"/>
        <v>2450</v>
      </c>
      <c r="AE96" s="15">
        <f t="shared" si="155"/>
        <v>89.87341772151899</v>
      </c>
      <c r="AF96" s="16">
        <f t="shared" si="156"/>
        <v>0</v>
      </c>
      <c r="AG96" s="16">
        <f t="shared" si="157"/>
        <v>0</v>
      </c>
      <c r="AH96" s="16">
        <v>0</v>
      </c>
      <c r="AI96" s="16">
        <f t="shared" si="158"/>
        <v>0</v>
      </c>
      <c r="AJ96" s="16">
        <f t="shared" si="159"/>
        <v>400</v>
      </c>
    </row>
    <row r="97" spans="1:36" ht="13.2" hidden="1" customHeight="1" x14ac:dyDescent="0.3">
      <c r="A97" s="23" t="str">
        <f t="shared" si="161"/>
        <v>WB - XII - Maths (Comm)</v>
      </c>
      <c r="B97" s="9" t="s">
        <v>186</v>
      </c>
      <c r="C97" s="3" t="s">
        <v>53</v>
      </c>
      <c r="D97" s="3" t="s">
        <v>46</v>
      </c>
      <c r="E97" s="3" t="s">
        <v>4</v>
      </c>
      <c r="F97" s="36" t="s">
        <v>196</v>
      </c>
      <c r="G97" s="36" t="s">
        <v>289</v>
      </c>
      <c r="H97" s="7" t="s">
        <v>72</v>
      </c>
      <c r="I97" s="19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20">
        <f t="shared" si="169"/>
        <v>1500</v>
      </c>
      <c r="S97" s="7">
        <v>0</v>
      </c>
      <c r="T97" s="20">
        <f t="shared" si="145"/>
        <v>300</v>
      </c>
      <c r="U97" s="20">
        <f t="shared" si="166"/>
        <v>700.000000000005</v>
      </c>
      <c r="V97" s="18">
        <f t="shared" si="167"/>
        <v>28000</v>
      </c>
      <c r="W97" s="18">
        <f t="shared" si="148"/>
        <v>14000</v>
      </c>
      <c r="X97" s="18">
        <v>7000</v>
      </c>
      <c r="Y97" s="18">
        <f t="shared" si="149"/>
        <v>3500</v>
      </c>
      <c r="Z97" s="18">
        <f t="shared" si="168"/>
        <v>50</v>
      </c>
      <c r="AA97" s="15">
        <f t="shared" si="151"/>
        <v>19600</v>
      </c>
      <c r="AB97" s="15">
        <f t="shared" si="152"/>
        <v>9800</v>
      </c>
      <c r="AC97" s="15">
        <f t="shared" si="153"/>
        <v>4900</v>
      </c>
      <c r="AD97" s="15">
        <f t="shared" si="154"/>
        <v>2450</v>
      </c>
      <c r="AE97" s="15">
        <f t="shared" si="155"/>
        <v>89.87341772151899</v>
      </c>
      <c r="AF97" s="16">
        <f t="shared" si="156"/>
        <v>0</v>
      </c>
      <c r="AG97" s="16">
        <f t="shared" si="157"/>
        <v>0</v>
      </c>
      <c r="AH97" s="16">
        <v>0</v>
      </c>
      <c r="AI97" s="16">
        <f t="shared" si="158"/>
        <v>0</v>
      </c>
      <c r="AJ97" s="16">
        <f t="shared" si="159"/>
        <v>400</v>
      </c>
    </row>
    <row r="98" spans="1:36" ht="13.2" hidden="1" customHeight="1" x14ac:dyDescent="0.3">
      <c r="A98" s="23" t="str">
        <f t="shared" si="16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4" t="s">
        <v>214</v>
      </c>
      <c r="G98" s="24" t="s">
        <v>189</v>
      </c>
      <c r="H98" s="7" t="s">
        <v>72</v>
      </c>
      <c r="I98" s="19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20">
        <f t="shared" si="169"/>
        <v>1500</v>
      </c>
      <c r="S98" s="7">
        <v>0</v>
      </c>
      <c r="T98" s="20">
        <f t="shared" si="145"/>
        <v>300</v>
      </c>
      <c r="U98" s="20">
        <f t="shared" si="166"/>
        <v>700.000000000005</v>
      </c>
      <c r="V98" s="18">
        <f t="shared" si="167"/>
        <v>28000</v>
      </c>
      <c r="W98" s="18">
        <f t="shared" si="148"/>
        <v>14000</v>
      </c>
      <c r="X98" s="18">
        <v>7000</v>
      </c>
      <c r="Y98" s="18">
        <f t="shared" si="149"/>
        <v>3500</v>
      </c>
      <c r="Z98" s="18">
        <f t="shared" si="168"/>
        <v>50</v>
      </c>
      <c r="AA98" s="15">
        <f t="shared" si="151"/>
        <v>19600</v>
      </c>
      <c r="AB98" s="15">
        <f t="shared" si="152"/>
        <v>9800</v>
      </c>
      <c r="AC98" s="15">
        <f t="shared" si="153"/>
        <v>4900</v>
      </c>
      <c r="AD98" s="15">
        <f t="shared" si="154"/>
        <v>2450</v>
      </c>
      <c r="AE98" s="15">
        <f t="shared" si="155"/>
        <v>89.87341772151899</v>
      </c>
      <c r="AF98" s="16">
        <f t="shared" si="156"/>
        <v>0</v>
      </c>
      <c r="AG98" s="16">
        <f t="shared" si="157"/>
        <v>0</v>
      </c>
      <c r="AH98" s="16">
        <v>0</v>
      </c>
      <c r="AI98" s="16">
        <f t="shared" si="158"/>
        <v>0</v>
      </c>
      <c r="AJ98" s="16">
        <f t="shared" si="159"/>
        <v>400</v>
      </c>
    </row>
    <row r="99" spans="1:36" ht="13.2" hidden="1" customHeight="1" x14ac:dyDescent="0.3">
      <c r="A99" s="23" t="str">
        <f t="shared" si="16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6" t="s">
        <v>184</v>
      </c>
      <c r="G99" s="36" t="s">
        <v>289</v>
      </c>
      <c r="H99" s="7" t="s">
        <v>72</v>
      </c>
      <c r="I99" s="19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20">
        <f t="shared" si="169"/>
        <v>1500</v>
      </c>
      <c r="S99" s="7">
        <v>0</v>
      </c>
      <c r="T99" s="20">
        <f t="shared" si="145"/>
        <v>300</v>
      </c>
      <c r="U99" s="20">
        <f t="shared" si="166"/>
        <v>700.000000000005</v>
      </c>
      <c r="V99" s="18">
        <f t="shared" si="167"/>
        <v>28000</v>
      </c>
      <c r="W99" s="18">
        <f t="shared" si="148"/>
        <v>14000</v>
      </c>
      <c r="X99" s="18">
        <v>7000</v>
      </c>
      <c r="Y99" s="18">
        <f t="shared" si="149"/>
        <v>3500</v>
      </c>
      <c r="Z99" s="18">
        <f t="shared" si="168"/>
        <v>50</v>
      </c>
      <c r="AA99" s="15">
        <f t="shared" si="151"/>
        <v>19600</v>
      </c>
      <c r="AB99" s="15">
        <f t="shared" si="152"/>
        <v>9800</v>
      </c>
      <c r="AC99" s="15">
        <f t="shared" si="153"/>
        <v>4900</v>
      </c>
      <c r="AD99" s="15">
        <f t="shared" si="154"/>
        <v>2450</v>
      </c>
      <c r="AE99" s="15">
        <f t="shared" si="155"/>
        <v>89.87341772151899</v>
      </c>
      <c r="AF99" s="16">
        <f t="shared" si="156"/>
        <v>0</v>
      </c>
      <c r="AG99" s="16">
        <f t="shared" si="157"/>
        <v>0</v>
      </c>
      <c r="AH99" s="16">
        <v>0</v>
      </c>
      <c r="AI99" s="16">
        <f t="shared" si="158"/>
        <v>0</v>
      </c>
      <c r="AJ99" s="16">
        <f t="shared" si="159"/>
        <v>400</v>
      </c>
    </row>
    <row r="100" spans="1:36" ht="13.2" hidden="1" customHeight="1" x14ac:dyDescent="0.3">
      <c r="A100" s="23" t="str">
        <f t="shared" si="161"/>
        <v>WB - XII - Eco Geography</v>
      </c>
      <c r="B100" s="5" t="s">
        <v>188</v>
      </c>
      <c r="C100" s="3" t="s">
        <v>53</v>
      </c>
      <c r="D100" s="3" t="s">
        <v>46</v>
      </c>
      <c r="E100" s="3" t="s">
        <v>4</v>
      </c>
      <c r="F100" s="36" t="s">
        <v>183</v>
      </c>
      <c r="G100" s="36" t="s">
        <v>289</v>
      </c>
      <c r="H100" s="7" t="s">
        <v>72</v>
      </c>
      <c r="I100" s="19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20">
        <f t="shared" si="169"/>
        <v>1000</v>
      </c>
      <c r="S100" s="7">
        <v>0</v>
      </c>
      <c r="T100" s="20">
        <f t="shared" si="145"/>
        <v>200</v>
      </c>
      <c r="U100" s="20">
        <f t="shared" si="166"/>
        <v>466.66666666666998</v>
      </c>
      <c r="V100" s="18">
        <f t="shared" si="167"/>
        <v>18666.64</v>
      </c>
      <c r="W100" s="18">
        <f t="shared" si="148"/>
        <v>9333.32</v>
      </c>
      <c r="X100" s="18">
        <v>4666.66</v>
      </c>
      <c r="Y100" s="18">
        <f t="shared" si="149"/>
        <v>2333.33</v>
      </c>
      <c r="Z100" s="18">
        <f t="shared" si="168"/>
        <v>50.000150000150015</v>
      </c>
      <c r="AA100" s="15">
        <f t="shared" si="151"/>
        <v>13066.647999999999</v>
      </c>
      <c r="AB100" s="15">
        <f t="shared" si="152"/>
        <v>6533.3239999999996</v>
      </c>
      <c r="AC100" s="15">
        <f t="shared" si="153"/>
        <v>3266.6619999999998</v>
      </c>
      <c r="AD100" s="15">
        <f t="shared" si="154"/>
        <v>1633.3309999999999</v>
      </c>
      <c r="AE100" s="15">
        <f t="shared" si="155"/>
        <v>89.873585963936932</v>
      </c>
      <c r="AF100" s="16">
        <f t="shared" si="156"/>
        <v>0</v>
      </c>
      <c r="AG100" s="16">
        <f t="shared" si="157"/>
        <v>0</v>
      </c>
      <c r="AH100" s="16">
        <v>0</v>
      </c>
      <c r="AI100" s="16">
        <f t="shared" si="158"/>
        <v>0</v>
      </c>
      <c r="AJ100" s="16">
        <f t="shared" si="159"/>
        <v>400</v>
      </c>
    </row>
    <row r="101" spans="1:36" ht="13.2" hidden="1" customHeight="1" x14ac:dyDescent="0.3">
      <c r="A101" s="23" t="str">
        <f t="shared" ref="A101:A132" si="17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133</v>
      </c>
      <c r="F101" s="7" t="s">
        <v>199</v>
      </c>
      <c r="G101" s="7" t="s">
        <v>189</v>
      </c>
      <c r="H101" s="7" t="s">
        <v>72</v>
      </c>
      <c r="I101" s="19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20">
        <f>O101*50%</f>
        <v>1500</v>
      </c>
      <c r="S101" s="7">
        <v>0</v>
      </c>
      <c r="T101" s="20">
        <f t="shared" si="145"/>
        <v>300</v>
      </c>
      <c r="U101" s="20">
        <f t="shared" ref="U101" si="171">R101*46.666666666667%</f>
        <v>700.000000000005</v>
      </c>
      <c r="V101" s="18">
        <f t="shared" ref="V101" si="172">X101*4</f>
        <v>28000</v>
      </c>
      <c r="W101" s="18">
        <f t="shared" si="148"/>
        <v>14000</v>
      </c>
      <c r="X101" s="18">
        <v>7000</v>
      </c>
      <c r="Y101" s="18">
        <f t="shared" si="149"/>
        <v>3500</v>
      </c>
      <c r="Z101" s="18">
        <f t="shared" ref="Z101" si="173">(R101-(T101+X101/10))/(T101+X101/10)%</f>
        <v>50</v>
      </c>
      <c r="AA101" s="15">
        <f t="shared" si="151"/>
        <v>19600</v>
      </c>
      <c r="AB101" s="15">
        <f t="shared" si="152"/>
        <v>9800</v>
      </c>
      <c r="AC101" s="15">
        <f t="shared" si="153"/>
        <v>4900</v>
      </c>
      <c r="AD101" s="15">
        <f t="shared" si="154"/>
        <v>2450</v>
      </c>
      <c r="AE101" s="15">
        <f t="shared" si="155"/>
        <v>89.87341772151899</v>
      </c>
      <c r="AF101" s="16">
        <f t="shared" si="156"/>
        <v>0</v>
      </c>
      <c r="AG101" s="16">
        <f t="shared" si="157"/>
        <v>0</v>
      </c>
      <c r="AH101" s="16">
        <v>0</v>
      </c>
      <c r="AI101" s="16">
        <f t="shared" si="158"/>
        <v>0</v>
      </c>
      <c r="AJ101" s="16">
        <f t="shared" si="159"/>
        <v>400</v>
      </c>
    </row>
    <row r="102" spans="1:36" ht="13.2" hidden="1" customHeight="1" x14ac:dyDescent="0.3">
      <c r="A102" s="23" t="str">
        <f t="shared" si="170"/>
        <v>WB - XII - AI</v>
      </c>
      <c r="B102" s="8" t="s">
        <v>5</v>
      </c>
      <c r="C102" s="3" t="s">
        <v>53</v>
      </c>
      <c r="D102" s="3" t="s">
        <v>46</v>
      </c>
      <c r="E102" s="3" t="s">
        <v>133</v>
      </c>
      <c r="F102" s="36" t="s">
        <v>64</v>
      </c>
      <c r="G102" s="36" t="s">
        <v>289</v>
      </c>
      <c r="H102" s="7" t="s">
        <v>72</v>
      </c>
      <c r="I102" s="19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20">
        <f>O102*50%</f>
        <v>2500</v>
      </c>
      <c r="S102" s="7">
        <v>0</v>
      </c>
      <c r="T102" s="20">
        <f t="shared" si="145"/>
        <v>500</v>
      </c>
      <c r="U102" s="20">
        <f>R102*46.666666666667%</f>
        <v>1166.6666666666749</v>
      </c>
      <c r="V102" s="18">
        <f>X102*4</f>
        <v>46668</v>
      </c>
      <c r="W102" s="18">
        <f t="shared" si="148"/>
        <v>23334</v>
      </c>
      <c r="X102" s="18">
        <v>11667</v>
      </c>
      <c r="Y102" s="18">
        <f t="shared" si="149"/>
        <v>5833.5</v>
      </c>
      <c r="Z102" s="18">
        <f>(R102-(T102+X102/10))/(T102+X102/10)%</f>
        <v>49.99700005999879</v>
      </c>
      <c r="AA102" s="15">
        <f t="shared" si="151"/>
        <v>32667.599999999999</v>
      </c>
      <c r="AB102" s="15">
        <f t="shared" si="152"/>
        <v>16333.8</v>
      </c>
      <c r="AC102" s="15">
        <f t="shared" si="153"/>
        <v>8166.9</v>
      </c>
      <c r="AD102" s="15">
        <f t="shared" si="154"/>
        <v>4083.45</v>
      </c>
      <c r="AE102" s="15">
        <f t="shared" si="155"/>
        <v>89.870052935770758</v>
      </c>
      <c r="AF102" s="16">
        <f t="shared" si="156"/>
        <v>0</v>
      </c>
      <c r="AG102" s="16">
        <f t="shared" si="157"/>
        <v>0</v>
      </c>
      <c r="AH102" s="16">
        <v>0</v>
      </c>
      <c r="AI102" s="16">
        <f t="shared" si="158"/>
        <v>0</v>
      </c>
      <c r="AJ102" s="16">
        <f t="shared" si="159"/>
        <v>400</v>
      </c>
    </row>
    <row r="103" spans="1:36" ht="13.2" hidden="1" customHeight="1" x14ac:dyDescent="0.3">
      <c r="A103" s="23" t="str">
        <f t="shared" si="170"/>
        <v>WB - XI - English</v>
      </c>
      <c r="B103" s="6" t="s">
        <v>33</v>
      </c>
      <c r="C103" s="3" t="s">
        <v>25</v>
      </c>
      <c r="D103" s="3" t="s">
        <v>46</v>
      </c>
      <c r="E103" s="3" t="s">
        <v>132</v>
      </c>
      <c r="F103" s="36" t="s">
        <v>208</v>
      </c>
      <c r="G103" s="36" t="s">
        <v>289</v>
      </c>
      <c r="H103" s="7" t="s">
        <v>72</v>
      </c>
      <c r="I103" s="19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20">
        <f t="shared" si="169"/>
        <v>1000</v>
      </c>
      <c r="S103" s="7">
        <v>0</v>
      </c>
      <c r="T103" s="20">
        <f t="shared" si="145"/>
        <v>200</v>
      </c>
      <c r="U103" s="20">
        <f t="shared" si="166"/>
        <v>466.66666666666998</v>
      </c>
      <c r="V103" s="18">
        <f t="shared" si="167"/>
        <v>18666.64</v>
      </c>
      <c r="W103" s="18">
        <f t="shared" si="148"/>
        <v>9333.32</v>
      </c>
      <c r="X103" s="18">
        <v>4666.66</v>
      </c>
      <c r="Y103" s="18">
        <f t="shared" si="149"/>
        <v>2333.33</v>
      </c>
      <c r="Z103" s="18">
        <f t="shared" si="168"/>
        <v>50.000150000150015</v>
      </c>
      <c r="AA103" s="15">
        <f t="shared" si="151"/>
        <v>13066.647999999999</v>
      </c>
      <c r="AB103" s="15">
        <f t="shared" si="152"/>
        <v>6533.3239999999996</v>
      </c>
      <c r="AC103" s="15">
        <f t="shared" si="153"/>
        <v>3266.6619999999998</v>
      </c>
      <c r="AD103" s="15">
        <f t="shared" si="154"/>
        <v>1633.3309999999999</v>
      </c>
      <c r="AE103" s="15">
        <f t="shared" si="155"/>
        <v>89.873585963936932</v>
      </c>
      <c r="AF103" s="16">
        <f t="shared" si="156"/>
        <v>0</v>
      </c>
      <c r="AG103" s="16">
        <f t="shared" si="157"/>
        <v>0</v>
      </c>
      <c r="AH103" s="16">
        <v>0</v>
      </c>
      <c r="AI103" s="16">
        <f t="shared" si="158"/>
        <v>0</v>
      </c>
      <c r="AJ103" s="16">
        <f t="shared" si="159"/>
        <v>400</v>
      </c>
    </row>
    <row r="104" spans="1:36" ht="13.2" hidden="1" customHeight="1" x14ac:dyDescent="0.3">
      <c r="A104" s="23" t="str">
        <f t="shared" si="170"/>
        <v>WB - XI - Bengali</v>
      </c>
      <c r="B104" s="6" t="s">
        <v>34</v>
      </c>
      <c r="C104" s="3" t="s">
        <v>25</v>
      </c>
      <c r="D104" s="3" t="s">
        <v>46</v>
      </c>
      <c r="E104" s="3" t="s">
        <v>132</v>
      </c>
      <c r="F104" s="24" t="s">
        <v>29</v>
      </c>
      <c r="G104" s="24"/>
      <c r="H104" s="7" t="s">
        <v>72</v>
      </c>
      <c r="I104" s="19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20">
        <f t="shared" si="169"/>
        <v>1000</v>
      </c>
      <c r="S104" s="7">
        <v>0</v>
      </c>
      <c r="T104" s="20">
        <f t="shared" si="145"/>
        <v>200</v>
      </c>
      <c r="U104" s="20">
        <f t="shared" si="166"/>
        <v>466.66666666666998</v>
      </c>
      <c r="V104" s="18">
        <f t="shared" si="167"/>
        <v>18666.64</v>
      </c>
      <c r="W104" s="18">
        <f t="shared" si="148"/>
        <v>9333.32</v>
      </c>
      <c r="X104" s="18">
        <v>4666.66</v>
      </c>
      <c r="Y104" s="18">
        <f t="shared" si="149"/>
        <v>2333.33</v>
      </c>
      <c r="Z104" s="18">
        <f t="shared" si="168"/>
        <v>50.000150000150015</v>
      </c>
      <c r="AA104" s="15">
        <f t="shared" si="151"/>
        <v>13066.647999999999</v>
      </c>
      <c r="AB104" s="15">
        <f t="shared" si="152"/>
        <v>6533.3239999999996</v>
      </c>
      <c r="AC104" s="15">
        <f t="shared" si="153"/>
        <v>3266.6619999999998</v>
      </c>
      <c r="AD104" s="15">
        <f t="shared" si="154"/>
        <v>1633.3309999999999</v>
      </c>
      <c r="AE104" s="15">
        <f t="shared" si="155"/>
        <v>89.873585963936932</v>
      </c>
      <c r="AF104" s="16">
        <f t="shared" si="156"/>
        <v>0</v>
      </c>
      <c r="AG104" s="16">
        <f t="shared" si="157"/>
        <v>0</v>
      </c>
      <c r="AH104" s="16">
        <v>0</v>
      </c>
      <c r="AI104" s="16">
        <f t="shared" si="158"/>
        <v>0</v>
      </c>
      <c r="AJ104" s="16">
        <f t="shared" si="159"/>
        <v>400</v>
      </c>
    </row>
    <row r="105" spans="1:36" ht="13.2" hidden="1" customHeight="1" x14ac:dyDescent="0.3">
      <c r="A105" s="23" t="str">
        <f t="shared" si="170"/>
        <v>WB - XI - Hindi</v>
      </c>
      <c r="B105" s="6" t="s">
        <v>0</v>
      </c>
      <c r="C105" s="3" t="s">
        <v>25</v>
      </c>
      <c r="D105" s="3" t="s">
        <v>46</v>
      </c>
      <c r="E105" s="3" t="s">
        <v>132</v>
      </c>
      <c r="F105" s="24" t="s">
        <v>288</v>
      </c>
      <c r="G105" s="24" t="s">
        <v>189</v>
      </c>
      <c r="H105" s="7" t="s">
        <v>72</v>
      </c>
      <c r="I105" s="19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20">
        <f t="shared" si="169"/>
        <v>1000</v>
      </c>
      <c r="S105" s="7">
        <v>0</v>
      </c>
      <c r="T105" s="20">
        <f t="shared" si="145"/>
        <v>200</v>
      </c>
      <c r="U105" s="20">
        <f t="shared" si="166"/>
        <v>466.66666666666998</v>
      </c>
      <c r="V105" s="18">
        <f t="shared" si="167"/>
        <v>18666.64</v>
      </c>
      <c r="W105" s="18">
        <f t="shared" si="148"/>
        <v>9333.32</v>
      </c>
      <c r="X105" s="18">
        <v>4666.66</v>
      </c>
      <c r="Y105" s="18">
        <f t="shared" si="149"/>
        <v>2333.33</v>
      </c>
      <c r="Z105" s="18">
        <f t="shared" si="168"/>
        <v>50.000150000150015</v>
      </c>
      <c r="AA105" s="15">
        <f t="shared" si="151"/>
        <v>13066.647999999999</v>
      </c>
      <c r="AB105" s="15">
        <f t="shared" si="152"/>
        <v>6533.3239999999996</v>
      </c>
      <c r="AC105" s="15">
        <f t="shared" si="153"/>
        <v>3266.6619999999998</v>
      </c>
      <c r="AD105" s="15">
        <f t="shared" si="154"/>
        <v>1633.3309999999999</v>
      </c>
      <c r="AE105" s="15">
        <f t="shared" si="155"/>
        <v>89.873585963936932</v>
      </c>
      <c r="AF105" s="16">
        <f t="shared" si="156"/>
        <v>0</v>
      </c>
      <c r="AG105" s="16">
        <f t="shared" si="157"/>
        <v>0</v>
      </c>
      <c r="AH105" s="16">
        <v>0</v>
      </c>
      <c r="AI105" s="16">
        <f t="shared" si="158"/>
        <v>0</v>
      </c>
      <c r="AJ105" s="16">
        <f t="shared" si="159"/>
        <v>400</v>
      </c>
    </row>
    <row r="106" spans="1:36" ht="13.2" hidden="1" customHeight="1" x14ac:dyDescent="0.3">
      <c r="A106" s="23" t="str">
        <f t="shared" si="170"/>
        <v>WB - XI - History</v>
      </c>
      <c r="B106" s="6" t="s">
        <v>35</v>
      </c>
      <c r="C106" s="3" t="s">
        <v>25</v>
      </c>
      <c r="D106" s="3" t="s">
        <v>46</v>
      </c>
      <c r="E106" s="3" t="s">
        <v>132</v>
      </c>
      <c r="F106" s="36" t="s">
        <v>198</v>
      </c>
      <c r="G106" s="36" t="s">
        <v>289</v>
      </c>
      <c r="H106" s="7" t="s">
        <v>72</v>
      </c>
      <c r="I106" s="19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20">
        <f>O106*50%</f>
        <v>1000</v>
      </c>
      <c r="S106" s="7">
        <v>0</v>
      </c>
      <c r="T106" s="20">
        <f t="shared" si="145"/>
        <v>200</v>
      </c>
      <c r="U106" s="20">
        <f>R106*46.666666666667%</f>
        <v>466.66666666666998</v>
      </c>
      <c r="V106" s="18">
        <f>X106*4</f>
        <v>18666.64</v>
      </c>
      <c r="W106" s="18">
        <f t="shared" si="148"/>
        <v>9333.32</v>
      </c>
      <c r="X106" s="18">
        <v>4666.66</v>
      </c>
      <c r="Y106" s="18">
        <f t="shared" si="149"/>
        <v>2333.33</v>
      </c>
      <c r="Z106" s="18">
        <f>(R106-(T106+X106/10))/(T106+X106/10)%</f>
        <v>50.000150000150015</v>
      </c>
      <c r="AA106" s="15">
        <f t="shared" si="151"/>
        <v>13066.647999999999</v>
      </c>
      <c r="AB106" s="15">
        <f t="shared" si="152"/>
        <v>6533.3239999999996</v>
      </c>
      <c r="AC106" s="15">
        <f t="shared" si="153"/>
        <v>3266.6619999999998</v>
      </c>
      <c r="AD106" s="15">
        <f t="shared" si="154"/>
        <v>1633.3309999999999</v>
      </c>
      <c r="AE106" s="15">
        <f t="shared" si="155"/>
        <v>89.873585963936932</v>
      </c>
      <c r="AF106" s="16">
        <f t="shared" si="156"/>
        <v>0</v>
      </c>
      <c r="AG106" s="16">
        <f t="shared" si="157"/>
        <v>0</v>
      </c>
      <c r="AH106" s="16">
        <v>0</v>
      </c>
      <c r="AI106" s="16">
        <f t="shared" si="158"/>
        <v>0</v>
      </c>
      <c r="AJ106" s="16">
        <f t="shared" si="159"/>
        <v>400</v>
      </c>
    </row>
    <row r="107" spans="1:36" ht="13.2" hidden="1" customHeight="1" x14ac:dyDescent="0.3">
      <c r="A107" s="23" t="str">
        <f t="shared" si="170"/>
        <v>WB - XI - Geography</v>
      </c>
      <c r="B107" s="6" t="s">
        <v>32</v>
      </c>
      <c r="C107" s="3" t="s">
        <v>25</v>
      </c>
      <c r="D107" s="3" t="s">
        <v>46</v>
      </c>
      <c r="E107" s="3" t="s">
        <v>132</v>
      </c>
      <c r="F107" s="24" t="s">
        <v>297</v>
      </c>
      <c r="G107" s="24"/>
      <c r="H107" s="7" t="s">
        <v>72</v>
      </c>
      <c r="I107" s="19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20">
        <f>O107*50%</f>
        <v>1000</v>
      </c>
      <c r="S107" s="7">
        <v>0</v>
      </c>
      <c r="T107" s="20">
        <f t="shared" si="145"/>
        <v>200</v>
      </c>
      <c r="U107" s="20">
        <f>R107*46.666666666667%</f>
        <v>466.66666666666998</v>
      </c>
      <c r="V107" s="18">
        <f>X107*4</f>
        <v>18666.64</v>
      </c>
      <c r="W107" s="18">
        <f t="shared" si="148"/>
        <v>9333.32</v>
      </c>
      <c r="X107" s="18">
        <v>4666.66</v>
      </c>
      <c r="Y107" s="18">
        <f t="shared" si="149"/>
        <v>2333.33</v>
      </c>
      <c r="Z107" s="18">
        <f>(R107-(T107+X107/10))/(T107+X107/10)%</f>
        <v>50.000150000150015</v>
      </c>
      <c r="AA107" s="15">
        <f t="shared" si="151"/>
        <v>13066.647999999999</v>
      </c>
      <c r="AB107" s="15">
        <f t="shared" si="152"/>
        <v>6533.3239999999996</v>
      </c>
      <c r="AC107" s="15">
        <f t="shared" si="153"/>
        <v>3266.6619999999998</v>
      </c>
      <c r="AD107" s="15">
        <f t="shared" si="154"/>
        <v>1633.3309999999999</v>
      </c>
      <c r="AE107" s="15">
        <f t="shared" si="155"/>
        <v>89.873585963936932</v>
      </c>
      <c r="AF107" s="16">
        <f t="shared" si="156"/>
        <v>0</v>
      </c>
      <c r="AG107" s="16">
        <f t="shared" si="157"/>
        <v>0</v>
      </c>
      <c r="AH107" s="16">
        <v>0</v>
      </c>
      <c r="AI107" s="16">
        <f t="shared" si="158"/>
        <v>0</v>
      </c>
      <c r="AJ107" s="16">
        <f t="shared" si="159"/>
        <v>400</v>
      </c>
    </row>
    <row r="108" spans="1:36" ht="13.2" hidden="1" customHeight="1" x14ac:dyDescent="0.3">
      <c r="A108" s="23" t="str">
        <f t="shared" si="17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132</v>
      </c>
      <c r="F108" s="36" t="s">
        <v>198</v>
      </c>
      <c r="G108" s="36" t="s">
        <v>289</v>
      </c>
      <c r="H108" s="7" t="s">
        <v>72</v>
      </c>
      <c r="I108" s="19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20">
        <f>O108*50%</f>
        <v>1000</v>
      </c>
      <c r="S108" s="7">
        <v>0</v>
      </c>
      <c r="T108" s="20">
        <f t="shared" si="145"/>
        <v>200</v>
      </c>
      <c r="U108" s="20">
        <f>R108*46.666666666667%</f>
        <v>466.66666666666998</v>
      </c>
      <c r="V108" s="18">
        <f>X108*4</f>
        <v>18666.64</v>
      </c>
      <c r="W108" s="18">
        <f t="shared" si="148"/>
        <v>9333.32</v>
      </c>
      <c r="X108" s="18">
        <v>4666.66</v>
      </c>
      <c r="Y108" s="18">
        <f t="shared" si="149"/>
        <v>2333.33</v>
      </c>
      <c r="Z108" s="18">
        <f>(R108-(T108+X108/10))/(T108+X108/10)%</f>
        <v>50.000150000150015</v>
      </c>
      <c r="AA108" s="15">
        <f t="shared" si="151"/>
        <v>13066.647999999999</v>
      </c>
      <c r="AB108" s="15">
        <f t="shared" si="152"/>
        <v>6533.3239999999996</v>
      </c>
      <c r="AC108" s="15">
        <f t="shared" si="153"/>
        <v>3266.6619999999998</v>
      </c>
      <c r="AD108" s="15">
        <f t="shared" si="154"/>
        <v>1633.3309999999999</v>
      </c>
      <c r="AE108" s="15">
        <f t="shared" si="155"/>
        <v>89.873585963936932</v>
      </c>
      <c r="AF108" s="16">
        <f t="shared" si="156"/>
        <v>0</v>
      </c>
      <c r="AG108" s="16">
        <f t="shared" si="157"/>
        <v>0</v>
      </c>
      <c r="AH108" s="16">
        <v>0</v>
      </c>
      <c r="AI108" s="16">
        <f t="shared" si="158"/>
        <v>0</v>
      </c>
      <c r="AJ108" s="16">
        <f t="shared" si="159"/>
        <v>400</v>
      </c>
    </row>
    <row r="109" spans="1:36" ht="13.2" hidden="1" customHeight="1" x14ac:dyDescent="0.3">
      <c r="A109" s="23" t="str">
        <f t="shared" si="170"/>
        <v>WB - XI - Sociology</v>
      </c>
      <c r="B109" s="6" t="s">
        <v>37</v>
      </c>
      <c r="C109" s="3" t="s">
        <v>25</v>
      </c>
      <c r="D109" s="3" t="s">
        <v>46</v>
      </c>
      <c r="E109" s="3" t="s">
        <v>132</v>
      </c>
      <c r="F109" s="36" t="s">
        <v>208</v>
      </c>
      <c r="G109" s="36" t="s">
        <v>289</v>
      </c>
      <c r="H109" s="7" t="s">
        <v>72</v>
      </c>
      <c r="I109" s="19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20">
        <f>O109*50%</f>
        <v>1000</v>
      </c>
      <c r="S109" s="7">
        <v>0</v>
      </c>
      <c r="T109" s="20">
        <f t="shared" si="145"/>
        <v>200</v>
      </c>
      <c r="U109" s="20">
        <f>R109*46.666666666667%</f>
        <v>466.66666666666998</v>
      </c>
      <c r="V109" s="18">
        <f>X109*4</f>
        <v>18666.64</v>
      </c>
      <c r="W109" s="18">
        <f t="shared" si="148"/>
        <v>9333.32</v>
      </c>
      <c r="X109" s="18">
        <v>4666.66</v>
      </c>
      <c r="Y109" s="18">
        <f t="shared" si="149"/>
        <v>2333.33</v>
      </c>
      <c r="Z109" s="18">
        <f>(R109-(T109+X109/10))/(T109+X109/10)%</f>
        <v>50.000150000150015</v>
      </c>
      <c r="AA109" s="15">
        <f t="shared" si="151"/>
        <v>13066.647999999999</v>
      </c>
      <c r="AB109" s="15">
        <f t="shared" si="152"/>
        <v>6533.3239999999996</v>
      </c>
      <c r="AC109" s="15">
        <f t="shared" si="153"/>
        <v>3266.6619999999998</v>
      </c>
      <c r="AD109" s="15">
        <f t="shared" si="154"/>
        <v>1633.3309999999999</v>
      </c>
      <c r="AE109" s="15">
        <f t="shared" si="155"/>
        <v>89.873585963936932</v>
      </c>
      <c r="AF109" s="16">
        <f t="shared" si="156"/>
        <v>0</v>
      </c>
      <c r="AG109" s="16">
        <f t="shared" si="157"/>
        <v>0</v>
      </c>
      <c r="AH109" s="16">
        <v>0</v>
      </c>
      <c r="AI109" s="16">
        <f t="shared" si="158"/>
        <v>0</v>
      </c>
      <c r="AJ109" s="16">
        <f t="shared" si="159"/>
        <v>400</v>
      </c>
    </row>
    <row r="110" spans="1:36" ht="13.2" hidden="1" customHeight="1" x14ac:dyDescent="0.3">
      <c r="A110" s="23" t="str">
        <f t="shared" si="170"/>
        <v>WB - XI - Philosophy</v>
      </c>
      <c r="B110" s="6" t="s">
        <v>38</v>
      </c>
      <c r="C110" s="3" t="s">
        <v>25</v>
      </c>
      <c r="D110" s="3" t="s">
        <v>46</v>
      </c>
      <c r="E110" s="3" t="s">
        <v>132</v>
      </c>
      <c r="F110" s="24" t="s">
        <v>29</v>
      </c>
      <c r="G110" s="24"/>
      <c r="H110" s="7" t="s">
        <v>72</v>
      </c>
      <c r="I110" s="19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20">
        <f>O110*50%</f>
        <v>1000</v>
      </c>
      <c r="S110" s="7">
        <v>0</v>
      </c>
      <c r="T110" s="20">
        <f t="shared" si="145"/>
        <v>200</v>
      </c>
      <c r="U110" s="20">
        <f>R110*46.666666666667%</f>
        <v>466.66666666666998</v>
      </c>
      <c r="V110" s="18">
        <f>X110*4</f>
        <v>18666.64</v>
      </c>
      <c r="W110" s="18">
        <f t="shared" si="148"/>
        <v>9333.32</v>
      </c>
      <c r="X110" s="18">
        <v>4666.66</v>
      </c>
      <c r="Y110" s="18">
        <f t="shared" si="149"/>
        <v>2333.33</v>
      </c>
      <c r="Z110" s="18">
        <f>(R110-(T110+X110/10))/(T110+X110/10)%</f>
        <v>50.000150000150015</v>
      </c>
      <c r="AA110" s="15">
        <f t="shared" si="151"/>
        <v>13066.647999999999</v>
      </c>
      <c r="AB110" s="15">
        <f t="shared" si="152"/>
        <v>6533.3239999999996</v>
      </c>
      <c r="AC110" s="15">
        <f t="shared" si="153"/>
        <v>3266.6619999999998</v>
      </c>
      <c r="AD110" s="15">
        <f t="shared" si="154"/>
        <v>1633.3309999999999</v>
      </c>
      <c r="AE110" s="15">
        <f t="shared" si="155"/>
        <v>89.873585963936932</v>
      </c>
      <c r="AF110" s="16">
        <f t="shared" si="156"/>
        <v>0</v>
      </c>
      <c r="AG110" s="16">
        <f t="shared" si="157"/>
        <v>0</v>
      </c>
      <c r="AH110" s="16">
        <v>0</v>
      </c>
      <c r="AI110" s="16">
        <f t="shared" si="158"/>
        <v>0</v>
      </c>
      <c r="AJ110" s="16">
        <f t="shared" si="159"/>
        <v>400</v>
      </c>
    </row>
    <row r="111" spans="1:36" ht="13.2" hidden="1" customHeight="1" x14ac:dyDescent="0.3">
      <c r="A111" s="23" t="str">
        <f t="shared" si="17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6" t="s">
        <v>185</v>
      </c>
      <c r="G111" s="36" t="s">
        <v>289</v>
      </c>
      <c r="H111" s="7" t="s">
        <v>72</v>
      </c>
      <c r="I111" s="19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20">
        <f t="shared" ref="R111" si="174">O111*50%</f>
        <v>1500</v>
      </c>
      <c r="S111" s="7">
        <v>0</v>
      </c>
      <c r="T111" s="20">
        <f t="shared" si="145"/>
        <v>300</v>
      </c>
      <c r="U111" s="20">
        <f t="shared" ref="U111" si="175">R111*46.666666666667%</f>
        <v>700.000000000005</v>
      </c>
      <c r="V111" s="18">
        <f t="shared" ref="V111" si="176">X111*4</f>
        <v>28000</v>
      </c>
      <c r="W111" s="18">
        <f t="shared" si="148"/>
        <v>14000</v>
      </c>
      <c r="X111" s="18">
        <v>7000</v>
      </c>
      <c r="Y111" s="18">
        <f t="shared" si="149"/>
        <v>3500</v>
      </c>
      <c r="Z111" s="18">
        <f t="shared" ref="Z111" si="177">(R111-(T111+X111/10))/(T111+X111/10)%</f>
        <v>50</v>
      </c>
      <c r="AA111" s="15">
        <f t="shared" ref="AA111:AA127" si="178">AC111*4</f>
        <v>19600</v>
      </c>
      <c r="AB111" s="15">
        <f t="shared" ref="AB111:AB127" si="179">AC111*2</f>
        <v>9800</v>
      </c>
      <c r="AC111" s="15">
        <f t="shared" ref="AC111:AC127" si="180">X111*70%</f>
        <v>4900</v>
      </c>
      <c r="AD111" s="15">
        <f t="shared" ref="AD111:AD127" si="181">AC111/2</f>
        <v>2450</v>
      </c>
      <c r="AE111" s="15">
        <f t="shared" ref="AE111:AE127" si="182">(R111-(T111+AC111/10))/(T111+AC111/10)%</f>
        <v>89.87341772151899</v>
      </c>
      <c r="AF111" s="16">
        <f t="shared" ref="AF111:AF127" si="183">AH111*4</f>
        <v>0</v>
      </c>
      <c r="AG111" s="16">
        <f t="shared" ref="AG111:AG127" si="184">AH111*2</f>
        <v>0</v>
      </c>
      <c r="AH111" s="16">
        <v>0</v>
      </c>
      <c r="AI111" s="16">
        <f t="shared" ref="AI111:AI127" si="185">AH111/2</f>
        <v>0</v>
      </c>
      <c r="AJ111" s="16">
        <f t="shared" ref="AJ111:AJ127" si="186">(R111-(T111+AH111/10))/(T111+AH111/10)%</f>
        <v>400</v>
      </c>
    </row>
    <row r="112" spans="1:36" ht="13.2" hidden="1" customHeight="1" x14ac:dyDescent="0.3">
      <c r="A112" s="23" t="str">
        <f t="shared" si="17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6" t="s">
        <v>183</v>
      </c>
      <c r="G112" s="36" t="s">
        <v>289</v>
      </c>
      <c r="H112" s="7" t="s">
        <v>72</v>
      </c>
      <c r="I112" s="19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20">
        <f t="shared" ref="R112:R113" si="187">O112*50%</f>
        <v>1000</v>
      </c>
      <c r="S112" s="7">
        <v>0</v>
      </c>
      <c r="T112" s="20">
        <f t="shared" si="145"/>
        <v>200</v>
      </c>
      <c r="U112" s="20">
        <f t="shared" ref="U112:U118" si="188">R112*46.666666666667%</f>
        <v>466.66666666666998</v>
      </c>
      <c r="V112" s="18">
        <f t="shared" ref="V112:V118" si="189">X112*4</f>
        <v>18668</v>
      </c>
      <c r="W112" s="18">
        <f t="shared" si="148"/>
        <v>9334</v>
      </c>
      <c r="X112" s="18">
        <v>4667</v>
      </c>
      <c r="Y112" s="18">
        <f t="shared" si="149"/>
        <v>2333.5</v>
      </c>
      <c r="Z112" s="18">
        <f t="shared" ref="Z112:Z118" si="190">(R112-(T112+X112/10))/(T112+X112/10)%</f>
        <v>49.99250037498124</v>
      </c>
      <c r="AA112" s="15">
        <f t="shared" si="178"/>
        <v>13067.599999999999</v>
      </c>
      <c r="AB112" s="15">
        <f t="shared" si="179"/>
        <v>6533.7999999999993</v>
      </c>
      <c r="AC112" s="15">
        <f t="shared" si="180"/>
        <v>3266.8999999999996</v>
      </c>
      <c r="AD112" s="15">
        <f t="shared" si="181"/>
        <v>1633.4499999999998</v>
      </c>
      <c r="AE112" s="15">
        <f t="shared" si="182"/>
        <v>89.865005980747711</v>
      </c>
      <c r="AF112" s="16">
        <f t="shared" si="183"/>
        <v>0</v>
      </c>
      <c r="AG112" s="16">
        <f t="shared" si="184"/>
        <v>0</v>
      </c>
      <c r="AH112" s="16">
        <v>0</v>
      </c>
      <c r="AI112" s="16">
        <f t="shared" si="185"/>
        <v>0</v>
      </c>
      <c r="AJ112" s="16">
        <f t="shared" si="186"/>
        <v>400</v>
      </c>
    </row>
    <row r="113" spans="1:36" ht="13.2" hidden="1" customHeight="1" x14ac:dyDescent="0.3">
      <c r="A113" s="23" t="str">
        <f t="shared" si="17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6" t="s">
        <v>187</v>
      </c>
      <c r="G113" s="36" t="s">
        <v>289</v>
      </c>
      <c r="H113" s="7" t="s">
        <v>72</v>
      </c>
      <c r="I113" s="19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20">
        <f t="shared" si="187"/>
        <v>1500</v>
      </c>
      <c r="S113" s="7">
        <v>0</v>
      </c>
      <c r="T113" s="20">
        <f t="shared" si="145"/>
        <v>300</v>
      </c>
      <c r="U113" s="20">
        <f t="shared" si="188"/>
        <v>700.000000000005</v>
      </c>
      <c r="V113" s="18">
        <f t="shared" si="189"/>
        <v>28000</v>
      </c>
      <c r="W113" s="18">
        <f t="shared" si="148"/>
        <v>14000</v>
      </c>
      <c r="X113" s="18">
        <v>7000</v>
      </c>
      <c r="Y113" s="18">
        <f t="shared" si="149"/>
        <v>3500</v>
      </c>
      <c r="Z113" s="18">
        <f t="shared" si="190"/>
        <v>50</v>
      </c>
      <c r="AA113" s="15">
        <f t="shared" si="178"/>
        <v>19600</v>
      </c>
      <c r="AB113" s="15">
        <f t="shared" si="179"/>
        <v>9800</v>
      </c>
      <c r="AC113" s="15">
        <f t="shared" si="180"/>
        <v>4900</v>
      </c>
      <c r="AD113" s="15">
        <f t="shared" si="181"/>
        <v>2450</v>
      </c>
      <c r="AE113" s="15">
        <f t="shared" si="182"/>
        <v>89.87341772151899</v>
      </c>
      <c r="AF113" s="16">
        <f t="shared" si="183"/>
        <v>0</v>
      </c>
      <c r="AG113" s="16">
        <f t="shared" si="184"/>
        <v>0</v>
      </c>
      <c r="AH113" s="16">
        <v>0</v>
      </c>
      <c r="AI113" s="16">
        <f t="shared" si="185"/>
        <v>0</v>
      </c>
      <c r="AJ113" s="16">
        <f t="shared" si="186"/>
        <v>400</v>
      </c>
    </row>
    <row r="114" spans="1:36" ht="13.2" hidden="1" customHeight="1" x14ac:dyDescent="0.3">
      <c r="A114" s="23" t="str">
        <f t="shared" si="17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4" t="s">
        <v>280</v>
      </c>
      <c r="G114" s="24" t="s">
        <v>189</v>
      </c>
      <c r="H114" s="7" t="s">
        <v>72</v>
      </c>
      <c r="I114" s="19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20">
        <f t="shared" ref="R114:R118" si="191">O114*50%</f>
        <v>1500</v>
      </c>
      <c r="S114" s="7">
        <v>0</v>
      </c>
      <c r="T114" s="20">
        <f t="shared" si="145"/>
        <v>300</v>
      </c>
      <c r="U114" s="20">
        <f t="shared" si="188"/>
        <v>700.000000000005</v>
      </c>
      <c r="V114" s="18">
        <f t="shared" si="189"/>
        <v>28000</v>
      </c>
      <c r="W114" s="18">
        <f t="shared" si="148"/>
        <v>14000</v>
      </c>
      <c r="X114" s="18">
        <v>7000</v>
      </c>
      <c r="Y114" s="18">
        <f t="shared" si="149"/>
        <v>3500</v>
      </c>
      <c r="Z114" s="18">
        <f t="shared" si="190"/>
        <v>50</v>
      </c>
      <c r="AA114" s="15">
        <f t="shared" si="178"/>
        <v>19600</v>
      </c>
      <c r="AB114" s="15">
        <f t="shared" si="179"/>
        <v>9800</v>
      </c>
      <c r="AC114" s="15">
        <f t="shared" si="180"/>
        <v>4900</v>
      </c>
      <c r="AD114" s="15">
        <f t="shared" si="181"/>
        <v>2450</v>
      </c>
      <c r="AE114" s="15">
        <f t="shared" si="182"/>
        <v>89.87341772151899</v>
      </c>
      <c r="AF114" s="16">
        <f t="shared" si="183"/>
        <v>0</v>
      </c>
      <c r="AG114" s="16">
        <f t="shared" si="184"/>
        <v>0</v>
      </c>
      <c r="AH114" s="16">
        <v>0</v>
      </c>
      <c r="AI114" s="16">
        <f t="shared" si="185"/>
        <v>0</v>
      </c>
      <c r="AJ114" s="16">
        <f t="shared" si="186"/>
        <v>400</v>
      </c>
    </row>
    <row r="115" spans="1:36" ht="13.2" customHeight="1" x14ac:dyDescent="0.3">
      <c r="A115" s="23" t="str">
        <f t="shared" si="170"/>
        <v>WB - XI - Maths (Comm)</v>
      </c>
      <c r="B115" s="9" t="s">
        <v>186</v>
      </c>
      <c r="C115" s="3" t="s">
        <v>25</v>
      </c>
      <c r="D115" s="3" t="s">
        <v>46</v>
      </c>
      <c r="E115" s="3" t="s">
        <v>4</v>
      </c>
      <c r="F115" s="36" t="s">
        <v>298</v>
      </c>
      <c r="G115" s="36" t="s">
        <v>289</v>
      </c>
      <c r="H115" s="7" t="s">
        <v>72</v>
      </c>
      <c r="I115" s="19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20">
        <f t="shared" si="191"/>
        <v>1500</v>
      </c>
      <c r="S115" s="7">
        <v>0</v>
      </c>
      <c r="T115" s="20">
        <f t="shared" si="145"/>
        <v>300</v>
      </c>
      <c r="U115" s="20">
        <f t="shared" si="188"/>
        <v>700.000000000005</v>
      </c>
      <c r="V115" s="18">
        <f t="shared" si="189"/>
        <v>28000</v>
      </c>
      <c r="W115" s="18">
        <f t="shared" si="148"/>
        <v>14000</v>
      </c>
      <c r="X115" s="18">
        <v>7000</v>
      </c>
      <c r="Y115" s="18">
        <f t="shared" si="149"/>
        <v>3500</v>
      </c>
      <c r="Z115" s="18">
        <f t="shared" si="190"/>
        <v>50</v>
      </c>
      <c r="AA115" s="15">
        <f t="shared" si="178"/>
        <v>19600</v>
      </c>
      <c r="AB115" s="15">
        <f t="shared" si="179"/>
        <v>9800</v>
      </c>
      <c r="AC115" s="15">
        <f t="shared" si="180"/>
        <v>4900</v>
      </c>
      <c r="AD115" s="15">
        <f t="shared" si="181"/>
        <v>2450</v>
      </c>
      <c r="AE115" s="15">
        <f t="shared" si="182"/>
        <v>89.87341772151899</v>
      </c>
      <c r="AF115" s="16">
        <f t="shared" si="183"/>
        <v>0</v>
      </c>
      <c r="AG115" s="16">
        <f t="shared" si="184"/>
        <v>0</v>
      </c>
      <c r="AH115" s="16">
        <v>0</v>
      </c>
      <c r="AI115" s="16">
        <f t="shared" si="185"/>
        <v>0</v>
      </c>
      <c r="AJ115" s="16">
        <f t="shared" si="186"/>
        <v>400</v>
      </c>
    </row>
    <row r="116" spans="1:36" ht="13.2" hidden="1" customHeight="1" x14ac:dyDescent="0.3">
      <c r="A116" s="23" t="str">
        <f t="shared" si="17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4" t="s">
        <v>214</v>
      </c>
      <c r="G116" s="24" t="s">
        <v>189</v>
      </c>
      <c r="H116" s="7" t="s">
        <v>72</v>
      </c>
      <c r="I116" s="19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20">
        <f t="shared" si="191"/>
        <v>1500</v>
      </c>
      <c r="S116" s="7">
        <v>0</v>
      </c>
      <c r="T116" s="20">
        <f t="shared" si="145"/>
        <v>300</v>
      </c>
      <c r="U116" s="20">
        <f t="shared" si="188"/>
        <v>700.000000000005</v>
      </c>
      <c r="V116" s="18">
        <f t="shared" si="189"/>
        <v>28000</v>
      </c>
      <c r="W116" s="18">
        <f t="shared" si="148"/>
        <v>14000</v>
      </c>
      <c r="X116" s="18">
        <v>7000</v>
      </c>
      <c r="Y116" s="18">
        <f t="shared" si="149"/>
        <v>3500</v>
      </c>
      <c r="Z116" s="18">
        <f t="shared" si="190"/>
        <v>50</v>
      </c>
      <c r="AA116" s="15">
        <f t="shared" si="178"/>
        <v>19600</v>
      </c>
      <c r="AB116" s="15">
        <f t="shared" si="179"/>
        <v>9800</v>
      </c>
      <c r="AC116" s="15">
        <f t="shared" si="180"/>
        <v>4900</v>
      </c>
      <c r="AD116" s="15">
        <f t="shared" si="181"/>
        <v>2450</v>
      </c>
      <c r="AE116" s="15">
        <f t="shared" si="182"/>
        <v>89.87341772151899</v>
      </c>
      <c r="AF116" s="16">
        <f t="shared" si="183"/>
        <v>0</v>
      </c>
      <c r="AG116" s="16">
        <f t="shared" si="184"/>
        <v>0</v>
      </c>
      <c r="AH116" s="16">
        <v>0</v>
      </c>
      <c r="AI116" s="16">
        <f t="shared" si="185"/>
        <v>0</v>
      </c>
      <c r="AJ116" s="16">
        <f t="shared" si="186"/>
        <v>400</v>
      </c>
    </row>
    <row r="117" spans="1:36" ht="13.2" hidden="1" customHeight="1" x14ac:dyDescent="0.3">
      <c r="A117" s="23" t="str">
        <f t="shared" si="17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6" t="s">
        <v>184</v>
      </c>
      <c r="G117" s="36" t="s">
        <v>289</v>
      </c>
      <c r="H117" s="7" t="s">
        <v>72</v>
      </c>
      <c r="I117" s="19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20">
        <f t="shared" si="191"/>
        <v>1500</v>
      </c>
      <c r="S117" s="7">
        <v>0</v>
      </c>
      <c r="T117" s="20">
        <f t="shared" si="145"/>
        <v>300</v>
      </c>
      <c r="U117" s="20">
        <f t="shared" si="188"/>
        <v>700.000000000005</v>
      </c>
      <c r="V117" s="18">
        <f t="shared" si="189"/>
        <v>28000</v>
      </c>
      <c r="W117" s="18">
        <f t="shared" si="148"/>
        <v>14000</v>
      </c>
      <c r="X117" s="18">
        <v>7000</v>
      </c>
      <c r="Y117" s="18">
        <f t="shared" si="149"/>
        <v>3500</v>
      </c>
      <c r="Z117" s="18">
        <f t="shared" si="190"/>
        <v>50</v>
      </c>
      <c r="AA117" s="15">
        <f t="shared" si="178"/>
        <v>19600</v>
      </c>
      <c r="AB117" s="15">
        <f t="shared" si="179"/>
        <v>9800</v>
      </c>
      <c r="AC117" s="15">
        <f t="shared" si="180"/>
        <v>4900</v>
      </c>
      <c r="AD117" s="15">
        <f t="shared" si="181"/>
        <v>2450</v>
      </c>
      <c r="AE117" s="15">
        <f t="shared" si="182"/>
        <v>89.87341772151899</v>
      </c>
      <c r="AF117" s="16">
        <f t="shared" si="183"/>
        <v>0</v>
      </c>
      <c r="AG117" s="16">
        <f t="shared" si="184"/>
        <v>0</v>
      </c>
      <c r="AH117" s="16">
        <v>0</v>
      </c>
      <c r="AI117" s="16">
        <f t="shared" si="185"/>
        <v>0</v>
      </c>
      <c r="AJ117" s="16">
        <f t="shared" si="186"/>
        <v>400</v>
      </c>
    </row>
    <row r="118" spans="1:36" ht="13.2" hidden="1" customHeight="1" x14ac:dyDescent="0.3">
      <c r="A118" s="23" t="str">
        <f t="shared" si="170"/>
        <v>WB - XI - Eco Geography</v>
      </c>
      <c r="B118" s="5" t="s">
        <v>188</v>
      </c>
      <c r="C118" s="3" t="s">
        <v>25</v>
      </c>
      <c r="D118" s="3" t="s">
        <v>46</v>
      </c>
      <c r="E118" s="3" t="s">
        <v>4</v>
      </c>
      <c r="F118" s="36" t="s">
        <v>183</v>
      </c>
      <c r="G118" s="36" t="s">
        <v>289</v>
      </c>
      <c r="H118" s="7" t="s">
        <v>72</v>
      </c>
      <c r="I118" s="19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20">
        <f t="shared" si="191"/>
        <v>1000</v>
      </c>
      <c r="S118" s="7">
        <v>0</v>
      </c>
      <c r="T118" s="20">
        <f t="shared" si="145"/>
        <v>200</v>
      </c>
      <c r="U118" s="20">
        <f t="shared" si="188"/>
        <v>466.66666666666998</v>
      </c>
      <c r="V118" s="18">
        <f t="shared" si="189"/>
        <v>18666.64</v>
      </c>
      <c r="W118" s="18">
        <f t="shared" si="148"/>
        <v>9333.32</v>
      </c>
      <c r="X118" s="18">
        <v>4666.66</v>
      </c>
      <c r="Y118" s="18">
        <f t="shared" si="149"/>
        <v>2333.33</v>
      </c>
      <c r="Z118" s="18">
        <f t="shared" si="190"/>
        <v>50.000150000150015</v>
      </c>
      <c r="AA118" s="15">
        <f t="shared" si="178"/>
        <v>13066.647999999999</v>
      </c>
      <c r="AB118" s="15">
        <f t="shared" si="179"/>
        <v>6533.3239999999996</v>
      </c>
      <c r="AC118" s="15">
        <f t="shared" si="180"/>
        <v>3266.6619999999998</v>
      </c>
      <c r="AD118" s="15">
        <f t="shared" si="181"/>
        <v>1633.3309999999999</v>
      </c>
      <c r="AE118" s="15">
        <f t="shared" si="182"/>
        <v>89.873585963936932</v>
      </c>
      <c r="AF118" s="16">
        <f t="shared" si="183"/>
        <v>0</v>
      </c>
      <c r="AG118" s="16">
        <f t="shared" si="184"/>
        <v>0</v>
      </c>
      <c r="AH118" s="16">
        <v>0</v>
      </c>
      <c r="AI118" s="16">
        <f t="shared" si="185"/>
        <v>0</v>
      </c>
      <c r="AJ118" s="16">
        <f t="shared" si="186"/>
        <v>400</v>
      </c>
    </row>
    <row r="119" spans="1:36" ht="13.2" hidden="1" customHeight="1" x14ac:dyDescent="0.3">
      <c r="A119" s="23" t="str">
        <f t="shared" si="170"/>
        <v>WB - XI - Computers</v>
      </c>
      <c r="B119" s="8" t="s">
        <v>48</v>
      </c>
      <c r="C119" s="3" t="s">
        <v>25</v>
      </c>
      <c r="D119" s="3" t="s">
        <v>46</v>
      </c>
      <c r="E119" s="3" t="s">
        <v>133</v>
      </c>
      <c r="F119" s="7" t="s">
        <v>199</v>
      </c>
      <c r="G119" s="7" t="s">
        <v>189</v>
      </c>
      <c r="H119" s="7" t="s">
        <v>72</v>
      </c>
      <c r="I119" s="19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20">
        <f>O119*50%</f>
        <v>1500</v>
      </c>
      <c r="S119" s="7">
        <v>0</v>
      </c>
      <c r="T119" s="20">
        <f t="shared" si="145"/>
        <v>300</v>
      </c>
      <c r="U119" s="20">
        <f t="shared" ref="U119" si="192">R119*46.666666666667%</f>
        <v>700.000000000005</v>
      </c>
      <c r="V119" s="18">
        <f t="shared" ref="V119" si="193">X119*4</f>
        <v>28000</v>
      </c>
      <c r="W119" s="18">
        <f t="shared" si="148"/>
        <v>14000</v>
      </c>
      <c r="X119" s="18">
        <v>7000</v>
      </c>
      <c r="Y119" s="18">
        <f t="shared" si="149"/>
        <v>3500</v>
      </c>
      <c r="Z119" s="18">
        <f t="shared" ref="Z119" si="194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6">
        <f>AH119*4</f>
        <v>0</v>
      </c>
      <c r="AG119" s="16">
        <f>AH119*2</f>
        <v>0</v>
      </c>
      <c r="AH119" s="16">
        <v>0</v>
      </c>
      <c r="AI119" s="16">
        <f>AH119/2</f>
        <v>0</v>
      </c>
      <c r="AJ119" s="16">
        <f>(R119-(T119+AH119/10))/(T119+AH119/10)%</f>
        <v>400</v>
      </c>
    </row>
    <row r="120" spans="1:36" ht="13.2" hidden="1" customHeight="1" x14ac:dyDescent="0.3">
      <c r="A120" s="23" t="str">
        <f t="shared" si="170"/>
        <v>WB - XI - AI</v>
      </c>
      <c r="B120" s="8" t="s">
        <v>5</v>
      </c>
      <c r="C120" s="3" t="s">
        <v>25</v>
      </c>
      <c r="D120" s="3" t="s">
        <v>46</v>
      </c>
      <c r="E120" s="3" t="s">
        <v>133</v>
      </c>
      <c r="F120" s="36" t="s">
        <v>64</v>
      </c>
      <c r="G120" s="36" t="s">
        <v>289</v>
      </c>
      <c r="H120" s="7" t="s">
        <v>72</v>
      </c>
      <c r="I120" s="19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20">
        <f>O120*50%</f>
        <v>2500</v>
      </c>
      <c r="S120" s="7">
        <v>0</v>
      </c>
      <c r="T120" s="20">
        <f t="shared" si="145"/>
        <v>500</v>
      </c>
      <c r="U120" s="20">
        <f>R120*46.666666666667%</f>
        <v>1166.6666666666749</v>
      </c>
      <c r="V120" s="18">
        <f>X120*4</f>
        <v>46668</v>
      </c>
      <c r="W120" s="18">
        <f t="shared" si="148"/>
        <v>23334</v>
      </c>
      <c r="X120" s="18">
        <v>11667</v>
      </c>
      <c r="Y120" s="18">
        <f t="shared" si="149"/>
        <v>5833.5</v>
      </c>
      <c r="Z120" s="18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6">
        <f>AH120*4</f>
        <v>0</v>
      </c>
      <c r="AG120" s="16">
        <f>AH120*2</f>
        <v>0</v>
      </c>
      <c r="AH120" s="16">
        <v>0</v>
      </c>
      <c r="AI120" s="16">
        <f>AH120/2</f>
        <v>0</v>
      </c>
      <c r="AJ120" s="16">
        <f>(R120-(T120+AH120/10))/(T120+AH120/10)%</f>
        <v>400</v>
      </c>
    </row>
    <row r="121" spans="1:36" ht="13.2" hidden="1" customHeight="1" x14ac:dyDescent="0.3">
      <c r="A121" s="23" t="str">
        <f t="shared" si="170"/>
        <v>WB - X - English</v>
      </c>
      <c r="B121" s="6" t="s">
        <v>33</v>
      </c>
      <c r="C121" s="3" t="s">
        <v>54</v>
      </c>
      <c r="D121" s="3" t="s">
        <v>46</v>
      </c>
      <c r="E121" s="3" t="s">
        <v>132</v>
      </c>
      <c r="F121" s="36" t="s">
        <v>201</v>
      </c>
      <c r="G121" s="36" t="s">
        <v>289</v>
      </c>
      <c r="H121" s="7" t="s">
        <v>72</v>
      </c>
      <c r="I121" s="19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20">
        <f t="shared" ref="R121:R127" si="195">O121*50%</f>
        <v>650</v>
      </c>
      <c r="S121" s="7">
        <v>0</v>
      </c>
      <c r="T121" s="20">
        <f t="shared" si="145"/>
        <v>130</v>
      </c>
      <c r="U121" s="20">
        <f t="shared" ref="U121:U127" si="196">R121*46.666666666667%</f>
        <v>303.33333333333553</v>
      </c>
      <c r="V121" s="18">
        <f t="shared" ref="V121:V127" si="197">X121*4</f>
        <v>12120</v>
      </c>
      <c r="W121" s="18">
        <f t="shared" si="148"/>
        <v>6060</v>
      </c>
      <c r="X121" s="18">
        <v>3030</v>
      </c>
      <c r="Y121" s="18">
        <f t="shared" si="149"/>
        <v>1515</v>
      </c>
      <c r="Z121" s="18">
        <f t="shared" ref="Z121:Z127" si="198">(R121-(T121+X121/10))/(T121+X121/10)%</f>
        <v>50.115473441108541</v>
      </c>
      <c r="AA121" s="15">
        <f t="shared" si="178"/>
        <v>8484</v>
      </c>
      <c r="AB121" s="15">
        <f t="shared" si="179"/>
        <v>4242</v>
      </c>
      <c r="AC121" s="15">
        <f t="shared" si="180"/>
        <v>2121</v>
      </c>
      <c r="AD121" s="15">
        <f t="shared" si="181"/>
        <v>1060.5</v>
      </c>
      <c r="AE121" s="15">
        <f t="shared" si="182"/>
        <v>90.00292312189417</v>
      </c>
      <c r="AF121" s="16">
        <f t="shared" si="183"/>
        <v>0</v>
      </c>
      <c r="AG121" s="16">
        <f t="shared" si="184"/>
        <v>0</v>
      </c>
      <c r="AH121" s="16">
        <v>0</v>
      </c>
      <c r="AI121" s="16">
        <f t="shared" si="185"/>
        <v>0</v>
      </c>
      <c r="AJ121" s="16">
        <f t="shared" si="186"/>
        <v>400</v>
      </c>
    </row>
    <row r="122" spans="1:36" ht="13.2" hidden="1" customHeight="1" x14ac:dyDescent="0.3">
      <c r="A122" s="23" t="str">
        <f t="shared" si="170"/>
        <v>WB - X - Bengali</v>
      </c>
      <c r="B122" s="6" t="s">
        <v>34</v>
      </c>
      <c r="C122" s="3" t="s">
        <v>54</v>
      </c>
      <c r="D122" s="3" t="s">
        <v>46</v>
      </c>
      <c r="E122" s="3" t="s">
        <v>132</v>
      </c>
      <c r="F122" s="24" t="s">
        <v>29</v>
      </c>
      <c r="G122" s="24"/>
      <c r="H122" s="7" t="s">
        <v>72</v>
      </c>
      <c r="I122" s="19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20">
        <f t="shared" si="195"/>
        <v>550</v>
      </c>
      <c r="S122" s="7">
        <v>0</v>
      </c>
      <c r="T122" s="20">
        <f t="shared" si="145"/>
        <v>110</v>
      </c>
      <c r="U122" s="20">
        <f t="shared" si="196"/>
        <v>256.6666666666685</v>
      </c>
      <c r="V122" s="18">
        <f t="shared" si="197"/>
        <v>10280</v>
      </c>
      <c r="W122" s="18">
        <f t="shared" si="148"/>
        <v>5140</v>
      </c>
      <c r="X122" s="18">
        <v>2570</v>
      </c>
      <c r="Y122" s="18">
        <f t="shared" si="149"/>
        <v>1285</v>
      </c>
      <c r="Z122" s="18">
        <f t="shared" si="198"/>
        <v>49.863760217983653</v>
      </c>
      <c r="AA122" s="15">
        <f t="shared" si="178"/>
        <v>7195.9999999999991</v>
      </c>
      <c r="AB122" s="15">
        <f t="shared" si="179"/>
        <v>3597.9999999999995</v>
      </c>
      <c r="AC122" s="15">
        <f t="shared" si="180"/>
        <v>1798.9999999999998</v>
      </c>
      <c r="AD122" s="15">
        <f t="shared" si="181"/>
        <v>899.49999999999989</v>
      </c>
      <c r="AE122" s="15">
        <f t="shared" si="182"/>
        <v>89.72059330803728</v>
      </c>
      <c r="AF122" s="16">
        <f t="shared" si="183"/>
        <v>0</v>
      </c>
      <c r="AG122" s="16">
        <f t="shared" si="184"/>
        <v>0</v>
      </c>
      <c r="AH122" s="16">
        <v>0</v>
      </c>
      <c r="AI122" s="16">
        <f t="shared" si="185"/>
        <v>0</v>
      </c>
      <c r="AJ122" s="16">
        <f t="shared" si="186"/>
        <v>399.99999999999994</v>
      </c>
    </row>
    <row r="123" spans="1:36" ht="13.2" hidden="1" customHeight="1" x14ac:dyDescent="0.3">
      <c r="A123" s="23" t="str">
        <f t="shared" si="170"/>
        <v>WB - X - History</v>
      </c>
      <c r="B123" s="6" t="s">
        <v>35</v>
      </c>
      <c r="C123" s="3" t="s">
        <v>54</v>
      </c>
      <c r="D123" s="3" t="s">
        <v>46</v>
      </c>
      <c r="E123" s="3" t="s">
        <v>132</v>
      </c>
      <c r="F123" s="36" t="s">
        <v>183</v>
      </c>
      <c r="G123" s="36" t="s">
        <v>289</v>
      </c>
      <c r="H123" s="7" t="s">
        <v>72</v>
      </c>
      <c r="I123" s="19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20">
        <f>O123*50%</f>
        <v>550</v>
      </c>
      <c r="S123" s="7">
        <v>0</v>
      </c>
      <c r="T123" s="20">
        <f t="shared" si="145"/>
        <v>110</v>
      </c>
      <c r="U123" s="20">
        <f>R123*46.666666666667%</f>
        <v>256.6666666666685</v>
      </c>
      <c r="V123" s="18">
        <f>X123*4</f>
        <v>10280</v>
      </c>
      <c r="W123" s="18">
        <f t="shared" si="148"/>
        <v>5140</v>
      </c>
      <c r="X123" s="18">
        <v>2570</v>
      </c>
      <c r="Y123" s="18">
        <f t="shared" si="149"/>
        <v>1285</v>
      </c>
      <c r="Z123" s="18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6">
        <f>AH123*4</f>
        <v>0</v>
      </c>
      <c r="AG123" s="16">
        <f>AH123*2</f>
        <v>0</v>
      </c>
      <c r="AH123" s="16">
        <v>0</v>
      </c>
      <c r="AI123" s="16">
        <f>AH123/2</f>
        <v>0</v>
      </c>
      <c r="AJ123" s="16">
        <f>(R123-(T123+AH123/10))/(T123+AH123/10)%</f>
        <v>399.99999999999994</v>
      </c>
    </row>
    <row r="124" spans="1:36" ht="13.2" hidden="1" customHeight="1" x14ac:dyDescent="0.3">
      <c r="A124" s="23" t="str">
        <f t="shared" si="170"/>
        <v>WB - X - Geography</v>
      </c>
      <c r="B124" s="6" t="s">
        <v>32</v>
      </c>
      <c r="C124" s="3" t="s">
        <v>54</v>
      </c>
      <c r="D124" s="3" t="s">
        <v>46</v>
      </c>
      <c r="E124" s="3" t="s">
        <v>132</v>
      </c>
      <c r="F124" s="36" t="s">
        <v>183</v>
      </c>
      <c r="G124" s="36" t="s">
        <v>289</v>
      </c>
      <c r="H124" s="7" t="s">
        <v>72</v>
      </c>
      <c r="I124" s="19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1300</v>
      </c>
      <c r="P124" s="7">
        <v>0</v>
      </c>
      <c r="Q124" s="7" t="s">
        <v>27</v>
      </c>
      <c r="R124" s="20">
        <f>O124*50%</f>
        <v>650</v>
      </c>
      <c r="S124" s="7">
        <v>0</v>
      </c>
      <c r="T124" s="20">
        <f t="shared" si="145"/>
        <v>130</v>
      </c>
      <c r="U124" s="20">
        <f>R124*46.666666666667%</f>
        <v>303.33333333333553</v>
      </c>
      <c r="V124" s="18">
        <f>X124*4</f>
        <v>12120</v>
      </c>
      <c r="W124" s="18">
        <f t="shared" si="148"/>
        <v>6060</v>
      </c>
      <c r="X124" s="18">
        <v>3030</v>
      </c>
      <c r="Y124" s="18">
        <f t="shared" si="149"/>
        <v>1515</v>
      </c>
      <c r="Z124" s="18">
        <f>(R124-(T124+X124/10))/(T124+X124/10)%</f>
        <v>50.115473441108541</v>
      </c>
      <c r="AA124" s="15">
        <f>AC124*4</f>
        <v>8484</v>
      </c>
      <c r="AB124" s="15">
        <f>AC124*2</f>
        <v>4242</v>
      </c>
      <c r="AC124" s="15">
        <f>X124*70%</f>
        <v>2121</v>
      </c>
      <c r="AD124" s="15">
        <f>AC124/2</f>
        <v>1060.5</v>
      </c>
      <c r="AE124" s="15">
        <f>(R124-(T124+AC124/10))/(T124+AC124/10)%</f>
        <v>90.00292312189417</v>
      </c>
      <c r="AF124" s="16">
        <f>AH124*4</f>
        <v>0</v>
      </c>
      <c r="AG124" s="16">
        <f>AH124*2</f>
        <v>0</v>
      </c>
      <c r="AH124" s="16">
        <v>0</v>
      </c>
      <c r="AI124" s="16">
        <f>AH124/2</f>
        <v>0</v>
      </c>
      <c r="AJ124" s="16">
        <f>(R124-(T124+AH124/10))/(T124+AH124/10)%</f>
        <v>400</v>
      </c>
    </row>
    <row r="125" spans="1:36" ht="13.2" hidden="1" customHeight="1" x14ac:dyDescent="0.3">
      <c r="A125" s="23" t="str">
        <f t="shared" si="170"/>
        <v>WB - X - Physical Science</v>
      </c>
      <c r="B125" s="28" t="s">
        <v>50</v>
      </c>
      <c r="C125" s="3" t="s">
        <v>54</v>
      </c>
      <c r="D125" s="3" t="s">
        <v>46</v>
      </c>
      <c r="E125" s="3" t="s">
        <v>132</v>
      </c>
      <c r="F125" s="7" t="s">
        <v>200</v>
      </c>
      <c r="G125" s="7" t="s">
        <v>189</v>
      </c>
      <c r="H125" s="7" t="s">
        <v>72</v>
      </c>
      <c r="I125" s="19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20">
        <f t="shared" si="195"/>
        <v>650</v>
      </c>
      <c r="S125" s="7">
        <v>0</v>
      </c>
      <c r="T125" s="20">
        <f t="shared" si="145"/>
        <v>130</v>
      </c>
      <c r="U125" s="20">
        <f t="shared" si="196"/>
        <v>303.33333333333553</v>
      </c>
      <c r="V125" s="18">
        <f t="shared" si="197"/>
        <v>12120</v>
      </c>
      <c r="W125" s="18">
        <f t="shared" si="148"/>
        <v>6060</v>
      </c>
      <c r="X125" s="18">
        <v>3030</v>
      </c>
      <c r="Y125" s="18">
        <f t="shared" si="149"/>
        <v>1515</v>
      </c>
      <c r="Z125" s="18">
        <f t="shared" si="198"/>
        <v>50.115473441108541</v>
      </c>
      <c r="AA125" s="15">
        <f t="shared" si="178"/>
        <v>8484</v>
      </c>
      <c r="AB125" s="15">
        <f t="shared" si="179"/>
        <v>4242</v>
      </c>
      <c r="AC125" s="15">
        <f t="shared" si="180"/>
        <v>2121</v>
      </c>
      <c r="AD125" s="15">
        <f t="shared" si="181"/>
        <v>1060.5</v>
      </c>
      <c r="AE125" s="15">
        <f t="shared" si="182"/>
        <v>90.00292312189417</v>
      </c>
      <c r="AF125" s="16">
        <f t="shared" si="183"/>
        <v>0</v>
      </c>
      <c r="AG125" s="16">
        <f t="shared" si="184"/>
        <v>0</v>
      </c>
      <c r="AH125" s="16">
        <v>0</v>
      </c>
      <c r="AI125" s="16">
        <f t="shared" si="185"/>
        <v>0</v>
      </c>
      <c r="AJ125" s="16">
        <f t="shared" si="186"/>
        <v>400</v>
      </c>
    </row>
    <row r="126" spans="1:36" ht="13.2" hidden="1" customHeight="1" x14ac:dyDescent="0.3">
      <c r="A126" s="23" t="str">
        <f t="shared" si="170"/>
        <v>WB - X - Life Science</v>
      </c>
      <c r="B126" s="28" t="s">
        <v>51</v>
      </c>
      <c r="C126" s="3" t="s">
        <v>54</v>
      </c>
      <c r="D126" s="3" t="s">
        <v>46</v>
      </c>
      <c r="E126" s="3" t="s">
        <v>132</v>
      </c>
      <c r="F126" s="24" t="s">
        <v>29</v>
      </c>
      <c r="G126" s="24"/>
      <c r="H126" s="7" t="s">
        <v>72</v>
      </c>
      <c r="I126" s="19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20">
        <f t="shared" si="195"/>
        <v>650</v>
      </c>
      <c r="S126" s="7">
        <v>0</v>
      </c>
      <c r="T126" s="20">
        <f t="shared" si="145"/>
        <v>130</v>
      </c>
      <c r="U126" s="20">
        <f t="shared" si="196"/>
        <v>303.33333333333553</v>
      </c>
      <c r="V126" s="18">
        <f t="shared" si="197"/>
        <v>12120</v>
      </c>
      <c r="W126" s="18">
        <f t="shared" si="148"/>
        <v>6060</v>
      </c>
      <c r="X126" s="18">
        <v>3030</v>
      </c>
      <c r="Y126" s="18">
        <f t="shared" si="149"/>
        <v>1515</v>
      </c>
      <c r="Z126" s="18">
        <f t="shared" si="198"/>
        <v>50.115473441108541</v>
      </c>
      <c r="AA126" s="15">
        <f t="shared" si="178"/>
        <v>8484</v>
      </c>
      <c r="AB126" s="15">
        <f t="shared" si="179"/>
        <v>4242</v>
      </c>
      <c r="AC126" s="15">
        <f t="shared" si="180"/>
        <v>2121</v>
      </c>
      <c r="AD126" s="15">
        <f t="shared" si="181"/>
        <v>1060.5</v>
      </c>
      <c r="AE126" s="15">
        <f t="shared" si="182"/>
        <v>90.00292312189417</v>
      </c>
      <c r="AF126" s="16">
        <f t="shared" si="183"/>
        <v>0</v>
      </c>
      <c r="AG126" s="16">
        <f t="shared" si="184"/>
        <v>0</v>
      </c>
      <c r="AH126" s="16">
        <v>0</v>
      </c>
      <c r="AI126" s="16">
        <f t="shared" si="185"/>
        <v>0</v>
      </c>
      <c r="AJ126" s="16">
        <f t="shared" si="186"/>
        <v>400</v>
      </c>
    </row>
    <row r="127" spans="1:36" ht="13.2" customHeight="1" x14ac:dyDescent="0.3">
      <c r="A127" s="23" t="str">
        <f t="shared" si="170"/>
        <v>WB - X - Maths</v>
      </c>
      <c r="B127" s="28" t="s">
        <v>2</v>
      </c>
      <c r="C127" s="3" t="s">
        <v>54</v>
      </c>
      <c r="D127" s="3" t="s">
        <v>46</v>
      </c>
      <c r="E127" s="3" t="s">
        <v>132</v>
      </c>
      <c r="F127" s="36" t="s">
        <v>298</v>
      </c>
      <c r="G127" s="36" t="s">
        <v>289</v>
      </c>
      <c r="H127" s="7" t="s">
        <v>72</v>
      </c>
      <c r="I127" s="19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20">
        <f t="shared" si="195"/>
        <v>650</v>
      </c>
      <c r="S127" s="7">
        <v>0</v>
      </c>
      <c r="T127" s="20">
        <f t="shared" si="145"/>
        <v>130</v>
      </c>
      <c r="U127" s="20">
        <f t="shared" si="196"/>
        <v>303.33333333333553</v>
      </c>
      <c r="V127" s="18">
        <f t="shared" si="197"/>
        <v>12120</v>
      </c>
      <c r="W127" s="18">
        <f t="shared" si="148"/>
        <v>6060</v>
      </c>
      <c r="X127" s="18">
        <v>3030</v>
      </c>
      <c r="Y127" s="18">
        <f t="shared" si="149"/>
        <v>1515</v>
      </c>
      <c r="Z127" s="18">
        <f t="shared" si="198"/>
        <v>50.115473441108541</v>
      </c>
      <c r="AA127" s="15">
        <f t="shared" si="178"/>
        <v>8484</v>
      </c>
      <c r="AB127" s="15">
        <f t="shared" si="179"/>
        <v>4242</v>
      </c>
      <c r="AC127" s="15">
        <f t="shared" si="180"/>
        <v>2121</v>
      </c>
      <c r="AD127" s="15">
        <f t="shared" si="181"/>
        <v>1060.5</v>
      </c>
      <c r="AE127" s="15">
        <f t="shared" si="182"/>
        <v>90.00292312189417</v>
      </c>
      <c r="AF127" s="16">
        <f t="shared" si="183"/>
        <v>0</v>
      </c>
      <c r="AG127" s="16">
        <f t="shared" si="184"/>
        <v>0</v>
      </c>
      <c r="AH127" s="16">
        <v>0</v>
      </c>
      <c r="AI127" s="16">
        <f t="shared" si="185"/>
        <v>0</v>
      </c>
      <c r="AJ127" s="16">
        <f t="shared" si="186"/>
        <v>400</v>
      </c>
    </row>
    <row r="128" spans="1:36" ht="13.2" hidden="1" customHeight="1" x14ac:dyDescent="0.3">
      <c r="A128" s="23" t="str">
        <f t="shared" si="170"/>
        <v>WB - X - Book Keeping</v>
      </c>
      <c r="B128" s="9" t="s">
        <v>182</v>
      </c>
      <c r="C128" s="3" t="s">
        <v>54</v>
      </c>
      <c r="D128" s="3" t="s">
        <v>46</v>
      </c>
      <c r="E128" s="3" t="s">
        <v>4</v>
      </c>
      <c r="F128" s="36" t="s">
        <v>185</v>
      </c>
      <c r="G128" s="36" t="s">
        <v>289</v>
      </c>
      <c r="H128" s="7" t="s">
        <v>72</v>
      </c>
      <c r="I128" s="19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1100</v>
      </c>
      <c r="P128" s="7">
        <v>0</v>
      </c>
      <c r="Q128" s="7" t="s">
        <v>27</v>
      </c>
      <c r="R128" s="20">
        <f t="shared" ref="R128:R138" si="199">O128*50%</f>
        <v>550</v>
      </c>
      <c r="S128" s="7">
        <v>0</v>
      </c>
      <c r="T128" s="20">
        <f t="shared" ref="T128:T129" si="200">R128*20%</f>
        <v>110</v>
      </c>
      <c r="U128" s="20">
        <f t="shared" ref="U128:U129" si="201">R128*46.666666666667%</f>
        <v>256.6666666666685</v>
      </c>
      <c r="V128" s="18">
        <f t="shared" ref="V128:V129" si="202">X128*4</f>
        <v>10280</v>
      </c>
      <c r="W128" s="18">
        <f t="shared" ref="W128:W129" si="203">X128*2</f>
        <v>5140</v>
      </c>
      <c r="X128" s="18">
        <v>2570</v>
      </c>
      <c r="Y128" s="18">
        <f t="shared" ref="Y128:Y129" si="204">X128/2</f>
        <v>1285</v>
      </c>
      <c r="Z128" s="18">
        <f t="shared" ref="Z128:Z129" si="205">(R128-(T128+X128/10))/(T128+X128/10)%</f>
        <v>49.863760217983653</v>
      </c>
      <c r="AA128" s="15">
        <f t="shared" ref="AA128:AA129" si="206">AC128*4</f>
        <v>7195.9999999999991</v>
      </c>
      <c r="AB128" s="15">
        <f t="shared" ref="AB128:AB129" si="207">AC128*2</f>
        <v>3597.9999999999995</v>
      </c>
      <c r="AC128" s="15">
        <f t="shared" ref="AC128:AC129" si="208">X128*70%</f>
        <v>1798.9999999999998</v>
      </c>
      <c r="AD128" s="15">
        <f t="shared" ref="AD128:AD129" si="209">AC128/2</f>
        <v>899.49999999999989</v>
      </c>
      <c r="AE128" s="15">
        <f t="shared" ref="AE128:AE129" si="210">(R128-(T128+AC128/10))/(T128+AC128/10)%</f>
        <v>89.72059330803728</v>
      </c>
      <c r="AF128" s="16">
        <f t="shared" ref="AF128:AF129" si="211">AH128*4</f>
        <v>0</v>
      </c>
      <c r="AG128" s="16">
        <f t="shared" ref="AG128:AG129" si="212">AH128*2</f>
        <v>0</v>
      </c>
      <c r="AH128" s="16">
        <v>0</v>
      </c>
      <c r="AI128" s="16">
        <f t="shared" ref="AI128:AI129" si="213">AH128/2</f>
        <v>0</v>
      </c>
      <c r="AJ128" s="16">
        <f t="shared" ref="AJ128:AJ129" si="214">(R128-(T128+AH128/10))/(T128+AH128/10)%</f>
        <v>399.99999999999994</v>
      </c>
    </row>
    <row r="129" spans="1:36" ht="13.2" hidden="1" customHeight="1" x14ac:dyDescent="0.3">
      <c r="A129" s="23" t="str">
        <f t="shared" si="17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6" t="s">
        <v>183</v>
      </c>
      <c r="G129" s="36" t="s">
        <v>289</v>
      </c>
      <c r="H129" s="7" t="s">
        <v>72</v>
      </c>
      <c r="I129" s="19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20">
        <f t="shared" si="199"/>
        <v>550</v>
      </c>
      <c r="S129" s="7">
        <v>0</v>
      </c>
      <c r="T129" s="20">
        <f t="shared" si="200"/>
        <v>110</v>
      </c>
      <c r="U129" s="20">
        <f t="shared" si="201"/>
        <v>256.6666666666685</v>
      </c>
      <c r="V129" s="18">
        <f t="shared" si="202"/>
        <v>10280</v>
      </c>
      <c r="W129" s="18">
        <f t="shared" si="203"/>
        <v>5140</v>
      </c>
      <c r="X129" s="18">
        <v>2570</v>
      </c>
      <c r="Y129" s="18">
        <f t="shared" si="204"/>
        <v>1285</v>
      </c>
      <c r="Z129" s="18">
        <f t="shared" si="205"/>
        <v>49.863760217983653</v>
      </c>
      <c r="AA129" s="15">
        <f t="shared" si="206"/>
        <v>7195.9999999999991</v>
      </c>
      <c r="AB129" s="15">
        <f t="shared" si="207"/>
        <v>3597.9999999999995</v>
      </c>
      <c r="AC129" s="15">
        <f t="shared" si="208"/>
        <v>1798.9999999999998</v>
      </c>
      <c r="AD129" s="15">
        <f t="shared" si="209"/>
        <v>899.49999999999989</v>
      </c>
      <c r="AE129" s="15">
        <f t="shared" si="210"/>
        <v>89.72059330803728</v>
      </c>
      <c r="AF129" s="16">
        <f t="shared" si="211"/>
        <v>0</v>
      </c>
      <c r="AG129" s="16">
        <f t="shared" si="212"/>
        <v>0</v>
      </c>
      <c r="AH129" s="16">
        <v>0</v>
      </c>
      <c r="AI129" s="16">
        <f t="shared" si="213"/>
        <v>0</v>
      </c>
      <c r="AJ129" s="16">
        <f t="shared" si="214"/>
        <v>399.99999999999994</v>
      </c>
    </row>
    <row r="130" spans="1:36" ht="13.2" hidden="1" customHeight="1" x14ac:dyDescent="0.3">
      <c r="A130" s="23" t="str">
        <f t="shared" si="170"/>
        <v>WB - X - Computers</v>
      </c>
      <c r="B130" s="8" t="s">
        <v>48</v>
      </c>
      <c r="C130" s="3" t="s">
        <v>54</v>
      </c>
      <c r="D130" s="3" t="s">
        <v>46</v>
      </c>
      <c r="E130" s="3" t="s">
        <v>133</v>
      </c>
      <c r="F130" s="7" t="s">
        <v>199</v>
      </c>
      <c r="G130" s="7" t="s">
        <v>189</v>
      </c>
      <c r="H130" s="7" t="s">
        <v>72</v>
      </c>
      <c r="I130" s="19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20">
        <f t="shared" ref="R130" si="215">O130*50%</f>
        <v>650</v>
      </c>
      <c r="S130" s="7">
        <v>0</v>
      </c>
      <c r="T130" s="20">
        <f t="shared" ref="T130" si="216">R130*20%</f>
        <v>130</v>
      </c>
      <c r="U130" s="20">
        <f t="shared" ref="U130" si="217">R130*46.666666666667%</f>
        <v>303.33333333333553</v>
      </c>
      <c r="V130" s="18">
        <f t="shared" ref="V130" si="218">X130*4</f>
        <v>12120</v>
      </c>
      <c r="W130" s="18">
        <f t="shared" ref="W130" si="219">X130*2</f>
        <v>6060</v>
      </c>
      <c r="X130" s="18">
        <v>3030</v>
      </c>
      <c r="Y130" s="18">
        <f t="shared" ref="Y130" si="220">X130/2</f>
        <v>1515</v>
      </c>
      <c r="Z130" s="18">
        <f t="shared" ref="Z130" si="221">(R130-(T130+X130/10))/(T130+X130/10)%</f>
        <v>50.115473441108541</v>
      </c>
      <c r="AA130" s="15">
        <f t="shared" ref="AA130" si="222">AC130*4</f>
        <v>8484</v>
      </c>
      <c r="AB130" s="15">
        <f t="shared" ref="AB130" si="223">AC130*2</f>
        <v>4242</v>
      </c>
      <c r="AC130" s="15">
        <f t="shared" ref="AC130" si="224">X130*70%</f>
        <v>2121</v>
      </c>
      <c r="AD130" s="15">
        <f t="shared" ref="AD130" si="225">AC130/2</f>
        <v>1060.5</v>
      </c>
      <c r="AE130" s="15">
        <f t="shared" ref="AE130" si="226">(R130-(T130+AC130/10))/(T130+AC130/10)%</f>
        <v>90.00292312189417</v>
      </c>
      <c r="AF130" s="16">
        <f t="shared" ref="AF130" si="227">AH130*4</f>
        <v>0</v>
      </c>
      <c r="AG130" s="16">
        <f t="shared" ref="AG130" si="228">AH130*2</f>
        <v>0</v>
      </c>
      <c r="AH130" s="16">
        <v>0</v>
      </c>
      <c r="AI130" s="16">
        <f t="shared" ref="AI130" si="229">AH130/2</f>
        <v>0</v>
      </c>
      <c r="AJ130" s="16">
        <f t="shared" ref="AJ130" si="230">(R130-(T130+AH130/10))/(T130+AH130/10)%</f>
        <v>400</v>
      </c>
    </row>
    <row r="131" spans="1:36" ht="13.2" hidden="1" customHeight="1" x14ac:dyDescent="0.3">
      <c r="A131" s="23" t="str">
        <f t="shared" si="170"/>
        <v>WB - X - AI</v>
      </c>
      <c r="B131" s="8" t="s">
        <v>5</v>
      </c>
      <c r="C131" s="3" t="s">
        <v>54</v>
      </c>
      <c r="D131" s="3" t="s">
        <v>46</v>
      </c>
      <c r="E131" s="3" t="s">
        <v>133</v>
      </c>
      <c r="F131" s="36" t="s">
        <v>64</v>
      </c>
      <c r="G131" s="36" t="s">
        <v>289</v>
      </c>
      <c r="H131" s="7" t="s">
        <v>72</v>
      </c>
      <c r="I131" s="19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20">
        <f t="shared" si="199"/>
        <v>2500</v>
      </c>
      <c r="S131" s="7">
        <v>0</v>
      </c>
      <c r="T131" s="20">
        <f>R131*20%</f>
        <v>500</v>
      </c>
      <c r="U131" s="20">
        <f>R131*46.666666666667%</f>
        <v>1166.6666666666749</v>
      </c>
      <c r="V131" s="18">
        <f>X131*4</f>
        <v>46668</v>
      </c>
      <c r="W131" s="18">
        <f>X131*2</f>
        <v>23334</v>
      </c>
      <c r="X131" s="18">
        <v>11667</v>
      </c>
      <c r="Y131" s="18">
        <f>X131/2</f>
        <v>5833.5</v>
      </c>
      <c r="Z131" s="18">
        <f>(R131-(T131+X131/10))/(T131+X131/10)%</f>
        <v>49.99700005999879</v>
      </c>
      <c r="AA131" s="15">
        <f t="shared" ref="AA131:AA138" si="231">AC131*4</f>
        <v>32667.599999999999</v>
      </c>
      <c r="AB131" s="15">
        <f t="shared" ref="AB131:AB138" si="232">AC131*2</f>
        <v>16333.8</v>
      </c>
      <c r="AC131" s="15">
        <f t="shared" ref="AC131:AC138" si="233">X131*70%</f>
        <v>8166.9</v>
      </c>
      <c r="AD131" s="15">
        <f t="shared" ref="AD131:AD138" si="234">AC131/2</f>
        <v>4083.45</v>
      </c>
      <c r="AE131" s="15">
        <f t="shared" ref="AE131:AE138" si="235">(R131-(T131+AC131/10))/(T131+AC131/10)%</f>
        <v>89.870052935770758</v>
      </c>
      <c r="AF131" s="16">
        <f t="shared" ref="AF131:AF138" si="236">AH131*4</f>
        <v>0</v>
      </c>
      <c r="AG131" s="16">
        <f t="shared" ref="AG131:AG138" si="237">AH131*2</f>
        <v>0</v>
      </c>
      <c r="AH131" s="16">
        <v>0</v>
      </c>
      <c r="AI131" s="16">
        <f t="shared" ref="AI131:AI138" si="238">AH131/2</f>
        <v>0</v>
      </c>
      <c r="AJ131" s="16">
        <f t="shared" ref="AJ131:AJ138" si="239">(R131-(T131+AH131/10))/(T131+AH131/10)%</f>
        <v>400</v>
      </c>
    </row>
    <row r="132" spans="1:36" ht="13.2" hidden="1" customHeight="1" x14ac:dyDescent="0.3">
      <c r="A132" s="23" t="str">
        <f t="shared" si="170"/>
        <v>WB - IX - English</v>
      </c>
      <c r="B132" s="6" t="s">
        <v>33</v>
      </c>
      <c r="C132" s="3" t="s">
        <v>55</v>
      </c>
      <c r="D132" s="3" t="s">
        <v>46</v>
      </c>
      <c r="E132" s="3" t="s">
        <v>132</v>
      </c>
      <c r="F132" s="36" t="s">
        <v>201</v>
      </c>
      <c r="G132" s="36" t="s">
        <v>289</v>
      </c>
      <c r="H132" s="7" t="s">
        <v>72</v>
      </c>
      <c r="I132" s="19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1300</v>
      </c>
      <c r="P132" s="7">
        <v>0</v>
      </c>
      <c r="Q132" s="7" t="s">
        <v>27</v>
      </c>
      <c r="R132" s="20">
        <f t="shared" si="199"/>
        <v>650</v>
      </c>
      <c r="S132" s="7">
        <v>0</v>
      </c>
      <c r="T132" s="20">
        <f t="shared" ref="T132:T141" si="240">R132*20%</f>
        <v>130</v>
      </c>
      <c r="U132" s="20">
        <f t="shared" ref="U132:U141" si="241">R132*46.666666666667%</f>
        <v>303.33333333333553</v>
      </c>
      <c r="V132" s="18">
        <f t="shared" ref="V132:V141" si="242">X132*4</f>
        <v>12120</v>
      </c>
      <c r="W132" s="18">
        <f t="shared" ref="W132:W141" si="243">X132*2</f>
        <v>6060</v>
      </c>
      <c r="X132" s="18">
        <v>3030</v>
      </c>
      <c r="Y132" s="18">
        <f t="shared" ref="Y132:Y141" si="244">X132/2</f>
        <v>1515</v>
      </c>
      <c r="Z132" s="18">
        <f t="shared" ref="Z132:Z141" si="245">(R132-(T132+X132/10))/(T132+X132/10)%</f>
        <v>50.115473441108541</v>
      </c>
      <c r="AA132" s="15">
        <f t="shared" si="231"/>
        <v>8484</v>
      </c>
      <c r="AB132" s="15">
        <f t="shared" si="232"/>
        <v>4242</v>
      </c>
      <c r="AC132" s="15">
        <f t="shared" si="233"/>
        <v>2121</v>
      </c>
      <c r="AD132" s="15">
        <f t="shared" si="234"/>
        <v>1060.5</v>
      </c>
      <c r="AE132" s="15">
        <f t="shared" si="235"/>
        <v>90.00292312189417</v>
      </c>
      <c r="AF132" s="16">
        <f t="shared" si="236"/>
        <v>0</v>
      </c>
      <c r="AG132" s="16">
        <f t="shared" si="237"/>
        <v>0</v>
      </c>
      <c r="AH132" s="16">
        <v>0</v>
      </c>
      <c r="AI132" s="16">
        <f t="shared" si="238"/>
        <v>0</v>
      </c>
      <c r="AJ132" s="16">
        <f t="shared" si="239"/>
        <v>400</v>
      </c>
    </row>
    <row r="133" spans="1:36" ht="13.2" hidden="1" customHeight="1" x14ac:dyDescent="0.3">
      <c r="A133" s="23" t="str">
        <f t="shared" ref="A133:A149" si="246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132</v>
      </c>
      <c r="F133" s="24" t="s">
        <v>29</v>
      </c>
      <c r="G133" s="24"/>
      <c r="H133" s="7" t="s">
        <v>72</v>
      </c>
      <c r="I133" s="19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1100</v>
      </c>
      <c r="P133" s="7">
        <v>0</v>
      </c>
      <c r="Q133" s="7" t="s">
        <v>27</v>
      </c>
      <c r="R133" s="20">
        <f t="shared" si="199"/>
        <v>550</v>
      </c>
      <c r="S133" s="7">
        <v>0</v>
      </c>
      <c r="T133" s="20">
        <f t="shared" si="240"/>
        <v>110</v>
      </c>
      <c r="U133" s="20">
        <f t="shared" si="241"/>
        <v>256.6666666666685</v>
      </c>
      <c r="V133" s="18">
        <f t="shared" si="242"/>
        <v>10280</v>
      </c>
      <c r="W133" s="18">
        <f t="shared" si="243"/>
        <v>5140</v>
      </c>
      <c r="X133" s="18">
        <v>2570</v>
      </c>
      <c r="Y133" s="18">
        <f t="shared" si="244"/>
        <v>1285</v>
      </c>
      <c r="Z133" s="18">
        <f t="shared" si="245"/>
        <v>49.863760217983653</v>
      </c>
      <c r="AA133" s="15">
        <f t="shared" si="231"/>
        <v>7195.9999999999991</v>
      </c>
      <c r="AB133" s="15">
        <f t="shared" si="232"/>
        <v>3597.9999999999995</v>
      </c>
      <c r="AC133" s="15">
        <f t="shared" si="233"/>
        <v>1798.9999999999998</v>
      </c>
      <c r="AD133" s="15">
        <f t="shared" si="234"/>
        <v>899.49999999999989</v>
      </c>
      <c r="AE133" s="15">
        <f t="shared" si="235"/>
        <v>89.72059330803728</v>
      </c>
      <c r="AF133" s="16">
        <f t="shared" si="236"/>
        <v>0</v>
      </c>
      <c r="AG133" s="16">
        <f t="shared" si="237"/>
        <v>0</v>
      </c>
      <c r="AH133" s="16">
        <v>0</v>
      </c>
      <c r="AI133" s="16">
        <f t="shared" si="238"/>
        <v>0</v>
      </c>
      <c r="AJ133" s="16">
        <f t="shared" si="239"/>
        <v>399.99999999999994</v>
      </c>
    </row>
    <row r="134" spans="1:36" ht="13.2" hidden="1" customHeight="1" x14ac:dyDescent="0.3">
      <c r="A134" s="23" t="str">
        <f t="shared" si="246"/>
        <v>WB - IX - History</v>
      </c>
      <c r="B134" s="6" t="s">
        <v>35</v>
      </c>
      <c r="C134" s="3" t="s">
        <v>55</v>
      </c>
      <c r="D134" s="3" t="s">
        <v>46</v>
      </c>
      <c r="E134" s="3" t="s">
        <v>132</v>
      </c>
      <c r="F134" s="36" t="s">
        <v>183</v>
      </c>
      <c r="G134" s="36" t="s">
        <v>289</v>
      </c>
      <c r="H134" s="7" t="s">
        <v>72</v>
      </c>
      <c r="I134" s="19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20">
        <f>O134*50%</f>
        <v>550</v>
      </c>
      <c r="S134" s="7">
        <v>0</v>
      </c>
      <c r="T134" s="20">
        <f>R134*20%</f>
        <v>110</v>
      </c>
      <c r="U134" s="20">
        <f>R134*46.666666666667%</f>
        <v>256.6666666666685</v>
      </c>
      <c r="V134" s="18">
        <f>X134*4</f>
        <v>10280</v>
      </c>
      <c r="W134" s="18">
        <f>X134*2</f>
        <v>5140</v>
      </c>
      <c r="X134" s="18">
        <v>2570</v>
      </c>
      <c r="Y134" s="18">
        <f>X134/2</f>
        <v>1285</v>
      </c>
      <c r="Z134" s="18">
        <f>(R134-(T134+X134/10))/(T134+X134/10)%</f>
        <v>49.863760217983653</v>
      </c>
      <c r="AA134" s="15">
        <f>AC134*4</f>
        <v>7195.9999999999991</v>
      </c>
      <c r="AB134" s="15">
        <f>AC134*2</f>
        <v>3597.9999999999995</v>
      </c>
      <c r="AC134" s="15">
        <f>X134*70%</f>
        <v>1798.9999999999998</v>
      </c>
      <c r="AD134" s="15">
        <f>AC134/2</f>
        <v>899.49999999999989</v>
      </c>
      <c r="AE134" s="15">
        <f>(R134-(T134+AC134/10))/(T134+AC134/10)%</f>
        <v>89.72059330803728</v>
      </c>
      <c r="AF134" s="16">
        <f>AH134*4</f>
        <v>0</v>
      </c>
      <c r="AG134" s="16">
        <f>AH134*2</f>
        <v>0</v>
      </c>
      <c r="AH134" s="16">
        <v>0</v>
      </c>
      <c r="AI134" s="16">
        <f>AH134/2</f>
        <v>0</v>
      </c>
      <c r="AJ134" s="16">
        <f>(R134-(T134+AH134/10))/(T134+AH134/10)%</f>
        <v>399.99999999999994</v>
      </c>
    </row>
    <row r="135" spans="1:36" ht="13.2" hidden="1" customHeight="1" x14ac:dyDescent="0.3">
      <c r="A135" s="23" t="str">
        <f t="shared" si="246"/>
        <v>WB - IX - Geography</v>
      </c>
      <c r="B135" s="6" t="s">
        <v>32</v>
      </c>
      <c r="C135" s="3" t="s">
        <v>55</v>
      </c>
      <c r="D135" s="3" t="s">
        <v>46</v>
      </c>
      <c r="E135" s="3" t="s">
        <v>132</v>
      </c>
      <c r="F135" s="36" t="s">
        <v>183</v>
      </c>
      <c r="G135" s="36" t="s">
        <v>289</v>
      </c>
      <c r="H135" s="7" t="s">
        <v>72</v>
      </c>
      <c r="I135" s="19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1300</v>
      </c>
      <c r="P135" s="7">
        <v>0</v>
      </c>
      <c r="Q135" s="7" t="s">
        <v>27</v>
      </c>
      <c r="R135" s="20">
        <f>O135*50%</f>
        <v>650</v>
      </c>
      <c r="S135" s="7">
        <v>0</v>
      </c>
      <c r="T135" s="20">
        <f>R135*20%</f>
        <v>130</v>
      </c>
      <c r="U135" s="20">
        <f>R135*46.666666666667%</f>
        <v>303.33333333333553</v>
      </c>
      <c r="V135" s="18">
        <f>X135*4</f>
        <v>12120</v>
      </c>
      <c r="W135" s="18">
        <f>X135*2</f>
        <v>6060</v>
      </c>
      <c r="X135" s="18">
        <v>3030</v>
      </c>
      <c r="Y135" s="18">
        <f>X135/2</f>
        <v>1515</v>
      </c>
      <c r="Z135" s="18">
        <f>(R135-(T135+X135/10))/(T135+X135/10)%</f>
        <v>50.115473441108541</v>
      </c>
      <c r="AA135" s="15">
        <f>AC135*4</f>
        <v>8484</v>
      </c>
      <c r="AB135" s="15">
        <f>AC135*2</f>
        <v>4242</v>
      </c>
      <c r="AC135" s="15">
        <f>X135*70%</f>
        <v>2121</v>
      </c>
      <c r="AD135" s="15">
        <f>AC135/2</f>
        <v>1060.5</v>
      </c>
      <c r="AE135" s="15">
        <f>(R135-(T135+AC135/10))/(T135+AC135/10)%</f>
        <v>90.00292312189417</v>
      </c>
      <c r="AF135" s="16">
        <f>AH135*4</f>
        <v>0</v>
      </c>
      <c r="AG135" s="16">
        <f>AH135*2</f>
        <v>0</v>
      </c>
      <c r="AH135" s="16">
        <v>0</v>
      </c>
      <c r="AI135" s="16">
        <f>AH135/2</f>
        <v>0</v>
      </c>
      <c r="AJ135" s="16">
        <f>(R135-(T135+AH135/10))/(T135+AH135/10)%</f>
        <v>400</v>
      </c>
    </row>
    <row r="136" spans="1:36" ht="13.2" hidden="1" customHeight="1" x14ac:dyDescent="0.3">
      <c r="A136" s="23" t="str">
        <f t="shared" si="246"/>
        <v>WB - IX - Physical Science</v>
      </c>
      <c r="B136" s="28" t="s">
        <v>50</v>
      </c>
      <c r="C136" s="3" t="s">
        <v>55</v>
      </c>
      <c r="D136" s="3" t="s">
        <v>46</v>
      </c>
      <c r="E136" s="3" t="s">
        <v>132</v>
      </c>
      <c r="F136" s="7" t="s">
        <v>200</v>
      </c>
      <c r="G136" s="7" t="s">
        <v>189</v>
      </c>
      <c r="H136" s="7" t="s">
        <v>72</v>
      </c>
      <c r="I136" s="19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20">
        <f t="shared" si="199"/>
        <v>650</v>
      </c>
      <c r="S136" s="7">
        <v>0</v>
      </c>
      <c r="T136" s="20">
        <f t="shared" si="240"/>
        <v>130</v>
      </c>
      <c r="U136" s="20">
        <f t="shared" si="241"/>
        <v>303.33333333333553</v>
      </c>
      <c r="V136" s="18">
        <f t="shared" si="242"/>
        <v>12120</v>
      </c>
      <c r="W136" s="18">
        <f t="shared" si="243"/>
        <v>6060</v>
      </c>
      <c r="X136" s="18">
        <v>3030</v>
      </c>
      <c r="Y136" s="18">
        <f t="shared" si="244"/>
        <v>1515</v>
      </c>
      <c r="Z136" s="18">
        <f t="shared" si="245"/>
        <v>50.115473441108541</v>
      </c>
      <c r="AA136" s="15">
        <f t="shared" si="231"/>
        <v>8484</v>
      </c>
      <c r="AB136" s="15">
        <f t="shared" si="232"/>
        <v>4242</v>
      </c>
      <c r="AC136" s="15">
        <f t="shared" si="233"/>
        <v>2121</v>
      </c>
      <c r="AD136" s="15">
        <f t="shared" si="234"/>
        <v>1060.5</v>
      </c>
      <c r="AE136" s="15">
        <f t="shared" si="235"/>
        <v>90.00292312189417</v>
      </c>
      <c r="AF136" s="16">
        <f t="shared" si="236"/>
        <v>0</v>
      </c>
      <c r="AG136" s="16">
        <f t="shared" si="237"/>
        <v>0</v>
      </c>
      <c r="AH136" s="16">
        <v>0</v>
      </c>
      <c r="AI136" s="16">
        <f t="shared" si="238"/>
        <v>0</v>
      </c>
      <c r="AJ136" s="16">
        <f t="shared" si="239"/>
        <v>400</v>
      </c>
    </row>
    <row r="137" spans="1:36" ht="13.2" hidden="1" customHeight="1" x14ac:dyDescent="0.3">
      <c r="A137" s="23" t="str">
        <f t="shared" si="246"/>
        <v>WB - IX - Life Science</v>
      </c>
      <c r="B137" s="28" t="s">
        <v>51</v>
      </c>
      <c r="C137" s="3" t="s">
        <v>55</v>
      </c>
      <c r="D137" s="3" t="s">
        <v>46</v>
      </c>
      <c r="E137" s="3" t="s">
        <v>132</v>
      </c>
      <c r="F137" s="24" t="s">
        <v>29</v>
      </c>
      <c r="G137" s="24"/>
      <c r="H137" s="7" t="s">
        <v>72</v>
      </c>
      <c r="I137" s="19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20">
        <f t="shared" si="199"/>
        <v>650</v>
      </c>
      <c r="S137" s="7">
        <v>0</v>
      </c>
      <c r="T137" s="20">
        <f t="shared" si="240"/>
        <v>130</v>
      </c>
      <c r="U137" s="20">
        <f t="shared" si="241"/>
        <v>303.33333333333553</v>
      </c>
      <c r="V137" s="18">
        <f t="shared" si="242"/>
        <v>12120</v>
      </c>
      <c r="W137" s="18">
        <f t="shared" si="243"/>
        <v>6060</v>
      </c>
      <c r="X137" s="18">
        <v>3030</v>
      </c>
      <c r="Y137" s="18">
        <f t="shared" si="244"/>
        <v>1515</v>
      </c>
      <c r="Z137" s="18">
        <f t="shared" si="245"/>
        <v>50.115473441108541</v>
      </c>
      <c r="AA137" s="15">
        <f t="shared" si="231"/>
        <v>8484</v>
      </c>
      <c r="AB137" s="15">
        <f t="shared" si="232"/>
        <v>4242</v>
      </c>
      <c r="AC137" s="15">
        <f t="shared" si="233"/>
        <v>2121</v>
      </c>
      <c r="AD137" s="15">
        <f t="shared" si="234"/>
        <v>1060.5</v>
      </c>
      <c r="AE137" s="15">
        <f t="shared" si="235"/>
        <v>90.00292312189417</v>
      </c>
      <c r="AF137" s="16">
        <f t="shared" si="236"/>
        <v>0</v>
      </c>
      <c r="AG137" s="16">
        <f t="shared" si="237"/>
        <v>0</v>
      </c>
      <c r="AH137" s="16">
        <v>0</v>
      </c>
      <c r="AI137" s="16">
        <f t="shared" si="238"/>
        <v>0</v>
      </c>
      <c r="AJ137" s="16">
        <f t="shared" si="239"/>
        <v>400</v>
      </c>
    </row>
    <row r="138" spans="1:36" ht="13.2" hidden="1" customHeight="1" x14ac:dyDescent="0.3">
      <c r="A138" s="23" t="str">
        <f t="shared" si="246"/>
        <v>WB - IX - Maths</v>
      </c>
      <c r="B138" s="28" t="s">
        <v>2</v>
      </c>
      <c r="C138" s="3" t="s">
        <v>55</v>
      </c>
      <c r="D138" s="3" t="s">
        <v>46</v>
      </c>
      <c r="E138" s="3" t="s">
        <v>132</v>
      </c>
      <c r="F138" s="36" t="s">
        <v>196</v>
      </c>
      <c r="G138" s="36" t="s">
        <v>289</v>
      </c>
      <c r="H138" s="7" t="s">
        <v>72</v>
      </c>
      <c r="I138" s="19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20">
        <f t="shared" si="199"/>
        <v>650</v>
      </c>
      <c r="S138" s="7">
        <v>0</v>
      </c>
      <c r="T138" s="20">
        <f t="shared" si="240"/>
        <v>130</v>
      </c>
      <c r="U138" s="20">
        <f t="shared" si="241"/>
        <v>303.33333333333553</v>
      </c>
      <c r="V138" s="18">
        <f t="shared" si="242"/>
        <v>12120</v>
      </c>
      <c r="W138" s="18">
        <f t="shared" si="243"/>
        <v>6060</v>
      </c>
      <c r="X138" s="18">
        <v>3030</v>
      </c>
      <c r="Y138" s="18">
        <f t="shared" si="244"/>
        <v>1515</v>
      </c>
      <c r="Z138" s="18">
        <f t="shared" si="245"/>
        <v>50.115473441108541</v>
      </c>
      <c r="AA138" s="15">
        <f t="shared" si="231"/>
        <v>8484</v>
      </c>
      <c r="AB138" s="15">
        <f t="shared" si="232"/>
        <v>4242</v>
      </c>
      <c r="AC138" s="15">
        <f t="shared" si="233"/>
        <v>2121</v>
      </c>
      <c r="AD138" s="15">
        <f t="shared" si="234"/>
        <v>1060.5</v>
      </c>
      <c r="AE138" s="15">
        <f t="shared" si="235"/>
        <v>90.00292312189417</v>
      </c>
      <c r="AF138" s="16">
        <f t="shared" si="236"/>
        <v>0</v>
      </c>
      <c r="AG138" s="16">
        <f t="shared" si="237"/>
        <v>0</v>
      </c>
      <c r="AH138" s="16">
        <v>0</v>
      </c>
      <c r="AI138" s="16">
        <f t="shared" si="238"/>
        <v>0</v>
      </c>
      <c r="AJ138" s="16">
        <f t="shared" si="239"/>
        <v>400</v>
      </c>
    </row>
    <row r="139" spans="1:36" ht="13.2" hidden="1" customHeight="1" x14ac:dyDescent="0.3">
      <c r="A139" s="23" t="str">
        <f t="shared" si="246"/>
        <v>WB - IX - Book Keeping</v>
      </c>
      <c r="B139" s="9" t="s">
        <v>182</v>
      </c>
      <c r="C139" s="3" t="s">
        <v>55</v>
      </c>
      <c r="D139" s="3" t="s">
        <v>46</v>
      </c>
      <c r="E139" s="3" t="s">
        <v>4</v>
      </c>
      <c r="F139" s="36" t="s">
        <v>185</v>
      </c>
      <c r="G139" s="36" t="s">
        <v>289</v>
      </c>
      <c r="H139" s="7" t="s">
        <v>72</v>
      </c>
      <c r="I139" s="19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1100</v>
      </c>
      <c r="P139" s="7">
        <v>0</v>
      </c>
      <c r="Q139" s="7" t="s">
        <v>27</v>
      </c>
      <c r="R139" s="20">
        <f t="shared" ref="R139:R142" si="247">O139*50%</f>
        <v>550</v>
      </c>
      <c r="S139" s="7">
        <v>0</v>
      </c>
      <c r="T139" s="20">
        <f t="shared" si="240"/>
        <v>110</v>
      </c>
      <c r="U139" s="20">
        <f t="shared" si="241"/>
        <v>256.6666666666685</v>
      </c>
      <c r="V139" s="18">
        <f t="shared" si="242"/>
        <v>10280</v>
      </c>
      <c r="W139" s="18">
        <f t="shared" si="243"/>
        <v>5140</v>
      </c>
      <c r="X139" s="18">
        <v>2570</v>
      </c>
      <c r="Y139" s="18">
        <f t="shared" si="244"/>
        <v>1285</v>
      </c>
      <c r="Z139" s="18">
        <f t="shared" si="245"/>
        <v>49.863760217983653</v>
      </c>
      <c r="AA139" s="15">
        <f t="shared" ref="AA139:AA141" si="248">AC139*4</f>
        <v>7195.9999999999991</v>
      </c>
      <c r="AB139" s="15">
        <f t="shared" ref="AB139:AB141" si="249">AC139*2</f>
        <v>3597.9999999999995</v>
      </c>
      <c r="AC139" s="15">
        <f t="shared" ref="AC139:AC141" si="250">X139*70%</f>
        <v>1798.9999999999998</v>
      </c>
      <c r="AD139" s="15">
        <f t="shared" ref="AD139:AD141" si="251">AC139/2</f>
        <v>899.49999999999989</v>
      </c>
      <c r="AE139" s="15">
        <f t="shared" ref="AE139:AE141" si="252">(R139-(T139+AC139/10))/(T139+AC139/10)%</f>
        <v>89.72059330803728</v>
      </c>
      <c r="AF139" s="16">
        <f t="shared" ref="AF139:AF141" si="253">AH139*4</f>
        <v>0</v>
      </c>
      <c r="AG139" s="16">
        <f t="shared" ref="AG139:AG141" si="254">AH139*2</f>
        <v>0</v>
      </c>
      <c r="AH139" s="16">
        <v>0</v>
      </c>
      <c r="AI139" s="16">
        <f t="shared" ref="AI139:AI141" si="255">AH139/2</f>
        <v>0</v>
      </c>
      <c r="AJ139" s="16">
        <f t="shared" ref="AJ139:AJ141" si="256">(R139-(T139+AH139/10))/(T139+AH139/10)%</f>
        <v>399.99999999999994</v>
      </c>
    </row>
    <row r="140" spans="1:36" ht="13.2" hidden="1" customHeight="1" x14ac:dyDescent="0.3">
      <c r="A140" s="23" t="str">
        <f t="shared" si="246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6" t="s">
        <v>183</v>
      </c>
      <c r="G140" s="36" t="s">
        <v>289</v>
      </c>
      <c r="H140" s="7" t="s">
        <v>72</v>
      </c>
      <c r="I140" s="19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1100</v>
      </c>
      <c r="P140" s="7">
        <v>0</v>
      </c>
      <c r="Q140" s="7" t="s">
        <v>27</v>
      </c>
      <c r="R140" s="20">
        <f t="shared" si="247"/>
        <v>550</v>
      </c>
      <c r="S140" s="7">
        <v>0</v>
      </c>
      <c r="T140" s="20">
        <f t="shared" si="240"/>
        <v>110</v>
      </c>
      <c r="U140" s="20">
        <f t="shared" si="241"/>
        <v>256.6666666666685</v>
      </c>
      <c r="V140" s="18">
        <f t="shared" si="242"/>
        <v>10280</v>
      </c>
      <c r="W140" s="18">
        <f t="shared" si="243"/>
        <v>5140</v>
      </c>
      <c r="X140" s="18">
        <v>2570</v>
      </c>
      <c r="Y140" s="18">
        <f t="shared" si="244"/>
        <v>1285</v>
      </c>
      <c r="Z140" s="18">
        <f t="shared" si="245"/>
        <v>49.863760217983653</v>
      </c>
      <c r="AA140" s="15">
        <f t="shared" si="248"/>
        <v>7195.9999999999991</v>
      </c>
      <c r="AB140" s="15">
        <f t="shared" si="249"/>
        <v>3597.9999999999995</v>
      </c>
      <c r="AC140" s="15">
        <f t="shared" si="250"/>
        <v>1798.9999999999998</v>
      </c>
      <c r="AD140" s="15">
        <f t="shared" si="251"/>
        <v>899.49999999999989</v>
      </c>
      <c r="AE140" s="15">
        <f t="shared" si="252"/>
        <v>89.72059330803728</v>
      </c>
      <c r="AF140" s="16">
        <f t="shared" si="253"/>
        <v>0</v>
      </c>
      <c r="AG140" s="16">
        <f t="shared" si="254"/>
        <v>0</v>
      </c>
      <c r="AH140" s="16">
        <v>0</v>
      </c>
      <c r="AI140" s="16">
        <f t="shared" si="255"/>
        <v>0</v>
      </c>
      <c r="AJ140" s="16">
        <f t="shared" si="256"/>
        <v>399.99999999999994</v>
      </c>
    </row>
    <row r="141" spans="1:36" ht="13.2" hidden="1" customHeight="1" x14ac:dyDescent="0.3">
      <c r="A141" s="23" t="str">
        <f t="shared" si="246"/>
        <v>WB - IX - Computers</v>
      </c>
      <c r="B141" s="8" t="s">
        <v>48</v>
      </c>
      <c r="C141" s="3" t="s">
        <v>55</v>
      </c>
      <c r="D141" s="3" t="s">
        <v>46</v>
      </c>
      <c r="E141" s="3" t="s">
        <v>133</v>
      </c>
      <c r="F141" s="7" t="s">
        <v>199</v>
      </c>
      <c r="G141" s="7" t="s">
        <v>189</v>
      </c>
      <c r="H141" s="7" t="s">
        <v>72</v>
      </c>
      <c r="I141" s="19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20">
        <f t="shared" si="247"/>
        <v>650</v>
      </c>
      <c r="S141" s="7">
        <v>0</v>
      </c>
      <c r="T141" s="20">
        <f t="shared" si="240"/>
        <v>130</v>
      </c>
      <c r="U141" s="20">
        <f t="shared" si="241"/>
        <v>303.33333333333553</v>
      </c>
      <c r="V141" s="18">
        <f t="shared" si="242"/>
        <v>12120</v>
      </c>
      <c r="W141" s="18">
        <f t="shared" si="243"/>
        <v>6060</v>
      </c>
      <c r="X141" s="18">
        <v>3030</v>
      </c>
      <c r="Y141" s="18">
        <f t="shared" si="244"/>
        <v>1515</v>
      </c>
      <c r="Z141" s="18">
        <f t="shared" si="245"/>
        <v>50.115473441108541</v>
      </c>
      <c r="AA141" s="15">
        <f t="shared" si="248"/>
        <v>8484</v>
      </c>
      <c r="AB141" s="15">
        <f t="shared" si="249"/>
        <v>4242</v>
      </c>
      <c r="AC141" s="15">
        <f t="shared" si="250"/>
        <v>2121</v>
      </c>
      <c r="AD141" s="15">
        <f t="shared" si="251"/>
        <v>1060.5</v>
      </c>
      <c r="AE141" s="15">
        <f t="shared" si="252"/>
        <v>90.00292312189417</v>
      </c>
      <c r="AF141" s="16">
        <f t="shared" si="253"/>
        <v>0</v>
      </c>
      <c r="AG141" s="16">
        <f t="shared" si="254"/>
        <v>0</v>
      </c>
      <c r="AH141" s="16">
        <v>0</v>
      </c>
      <c r="AI141" s="16">
        <f t="shared" si="255"/>
        <v>0</v>
      </c>
      <c r="AJ141" s="16">
        <f t="shared" si="256"/>
        <v>400</v>
      </c>
    </row>
    <row r="142" spans="1:36" ht="13.2" hidden="1" customHeight="1" x14ac:dyDescent="0.3">
      <c r="A142" s="23" t="str">
        <f t="shared" si="246"/>
        <v>WB - IX - AI</v>
      </c>
      <c r="B142" s="8" t="s">
        <v>5</v>
      </c>
      <c r="C142" s="3" t="s">
        <v>55</v>
      </c>
      <c r="D142" s="3" t="s">
        <v>46</v>
      </c>
      <c r="E142" s="3" t="s">
        <v>133</v>
      </c>
      <c r="F142" s="36" t="s">
        <v>64</v>
      </c>
      <c r="G142" s="36" t="s">
        <v>289</v>
      </c>
      <c r="H142" s="7" t="s">
        <v>72</v>
      </c>
      <c r="I142" s="19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20">
        <f t="shared" si="247"/>
        <v>2500</v>
      </c>
      <c r="S142" s="7">
        <v>0</v>
      </c>
      <c r="T142" s="20">
        <f t="shared" ref="T142:T149" si="257">R142*20%</f>
        <v>500</v>
      </c>
      <c r="U142" s="20">
        <f>R142*46.666666666667%</f>
        <v>1166.6666666666749</v>
      </c>
      <c r="V142" s="18">
        <f>X142*4</f>
        <v>46668</v>
      </c>
      <c r="W142" s="18">
        <f t="shared" ref="W142:W148" si="258">X142*2</f>
        <v>23334</v>
      </c>
      <c r="X142" s="18">
        <v>11667</v>
      </c>
      <c r="Y142" s="18">
        <f t="shared" ref="Y142:Y148" si="259">X142/2</f>
        <v>5833.5</v>
      </c>
      <c r="Z142" s="18">
        <f>(R142-(T142+X142/10))/(T142+X142/10)%</f>
        <v>49.99700005999879</v>
      </c>
      <c r="AA142" s="15">
        <f t="shared" ref="AA142:AA149" si="260">AC142*4</f>
        <v>32667.599999999999</v>
      </c>
      <c r="AB142" s="15">
        <f t="shared" ref="AB142:AB149" si="261">AC142*2</f>
        <v>16333.8</v>
      </c>
      <c r="AC142" s="15">
        <f t="shared" ref="AC142:AC149" si="262">X142*70%</f>
        <v>8166.9</v>
      </c>
      <c r="AD142" s="15">
        <f t="shared" ref="AD142:AD149" si="263">AC142/2</f>
        <v>4083.45</v>
      </c>
      <c r="AE142" s="15">
        <f t="shared" ref="AE142:AE149" si="264">(R142-(T142+AC142/10))/(T142+AC142/10)%</f>
        <v>89.870052935770758</v>
      </c>
      <c r="AF142" s="16">
        <f t="shared" ref="AF142:AF149" si="265">AH142*4</f>
        <v>0</v>
      </c>
      <c r="AG142" s="16">
        <f t="shared" ref="AG142:AG149" si="266">AH142*2</f>
        <v>0</v>
      </c>
      <c r="AH142" s="16">
        <v>0</v>
      </c>
      <c r="AI142" s="16">
        <f t="shared" ref="AI142:AI149" si="267">AH142/2</f>
        <v>0</v>
      </c>
      <c r="AJ142" s="16">
        <f t="shared" ref="AJ142:AJ149" si="268">(R142-(T142+AH142/10))/(T142+AH142/10)%</f>
        <v>400</v>
      </c>
    </row>
    <row r="143" spans="1:36" ht="13.2" hidden="1" customHeight="1" x14ac:dyDescent="0.3">
      <c r="A143" s="23" t="str">
        <f t="shared" si="246"/>
        <v>WB - VIII - English</v>
      </c>
      <c r="B143" s="6" t="s">
        <v>33</v>
      </c>
      <c r="C143" s="3" t="s">
        <v>52</v>
      </c>
      <c r="D143" s="3" t="s">
        <v>46</v>
      </c>
      <c r="E143" s="3" t="s">
        <v>132</v>
      </c>
      <c r="F143" s="36" t="s">
        <v>201</v>
      </c>
      <c r="G143" s="36" t="s">
        <v>289</v>
      </c>
      <c r="H143" s="7" t="s">
        <v>72</v>
      </c>
      <c r="I143" s="19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1200</v>
      </c>
      <c r="P143" s="7">
        <v>0</v>
      </c>
      <c r="Q143" s="7" t="s">
        <v>27</v>
      </c>
      <c r="R143" s="20">
        <f t="shared" ref="R143:R149" si="269">O143*50%</f>
        <v>600</v>
      </c>
      <c r="S143" s="7">
        <v>0</v>
      </c>
      <c r="T143" s="20">
        <f t="shared" si="257"/>
        <v>120</v>
      </c>
      <c r="U143" s="20">
        <f t="shared" ref="U143:U149" si="270">R143*46.666666666667%</f>
        <v>280.00000000000199</v>
      </c>
      <c r="V143" s="18">
        <f t="shared" ref="V143:V149" si="271">X143*4</f>
        <v>11200</v>
      </c>
      <c r="W143" s="18">
        <f t="shared" si="258"/>
        <v>5600</v>
      </c>
      <c r="X143" s="18">
        <v>2800</v>
      </c>
      <c r="Y143" s="18">
        <f t="shared" si="259"/>
        <v>1400</v>
      </c>
      <c r="Z143" s="18">
        <f t="shared" ref="Z143:Z149" si="272">(R143-(T143+X143/10))/(T143+X143/10)%</f>
        <v>50</v>
      </c>
      <c r="AA143" s="15">
        <f t="shared" si="260"/>
        <v>7839.9999999999991</v>
      </c>
      <c r="AB143" s="15">
        <f t="shared" si="261"/>
        <v>3919.9999999999995</v>
      </c>
      <c r="AC143" s="15">
        <f t="shared" si="262"/>
        <v>1959.9999999999998</v>
      </c>
      <c r="AD143" s="15">
        <f t="shared" si="263"/>
        <v>979.99999999999989</v>
      </c>
      <c r="AE143" s="15">
        <f t="shared" si="264"/>
        <v>89.87341772151899</v>
      </c>
      <c r="AF143" s="16">
        <f t="shared" si="265"/>
        <v>0</v>
      </c>
      <c r="AG143" s="16">
        <f t="shared" si="266"/>
        <v>0</v>
      </c>
      <c r="AH143" s="16">
        <v>0</v>
      </c>
      <c r="AI143" s="16">
        <f t="shared" si="267"/>
        <v>0</v>
      </c>
      <c r="AJ143" s="16">
        <f t="shared" si="268"/>
        <v>400</v>
      </c>
    </row>
    <row r="144" spans="1:36" ht="13.2" hidden="1" customHeight="1" x14ac:dyDescent="0.3">
      <c r="A144" s="23" t="str">
        <f t="shared" si="246"/>
        <v>WB - VIII - Bengali</v>
      </c>
      <c r="B144" s="6" t="s">
        <v>34</v>
      </c>
      <c r="C144" s="3" t="s">
        <v>52</v>
      </c>
      <c r="D144" s="3" t="s">
        <v>46</v>
      </c>
      <c r="E144" s="3" t="s">
        <v>132</v>
      </c>
      <c r="F144" s="24" t="s">
        <v>29</v>
      </c>
      <c r="G144" s="24"/>
      <c r="H144" s="7" t="s">
        <v>72</v>
      </c>
      <c r="I144" s="19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1000</v>
      </c>
      <c r="P144" s="7">
        <v>0</v>
      </c>
      <c r="Q144" s="7" t="s">
        <v>27</v>
      </c>
      <c r="R144" s="20">
        <f t="shared" si="269"/>
        <v>500</v>
      </c>
      <c r="S144" s="7">
        <v>0</v>
      </c>
      <c r="T144" s="20">
        <f t="shared" si="257"/>
        <v>100</v>
      </c>
      <c r="U144" s="20">
        <f t="shared" si="270"/>
        <v>233.33333333333499</v>
      </c>
      <c r="V144" s="18">
        <f t="shared" si="271"/>
        <v>9332</v>
      </c>
      <c r="W144" s="18">
        <f t="shared" si="258"/>
        <v>4666</v>
      </c>
      <c r="X144" s="18">
        <v>2333</v>
      </c>
      <c r="Y144" s="18">
        <f t="shared" si="259"/>
        <v>1166.5</v>
      </c>
      <c r="Z144" s="18">
        <f t="shared" si="272"/>
        <v>50.015001500150007</v>
      </c>
      <c r="AA144" s="15">
        <f t="shared" si="260"/>
        <v>6532.4</v>
      </c>
      <c r="AB144" s="15">
        <f t="shared" si="261"/>
        <v>3266.2</v>
      </c>
      <c r="AC144" s="15">
        <f t="shared" si="262"/>
        <v>1633.1</v>
      </c>
      <c r="AD144" s="15">
        <f t="shared" si="263"/>
        <v>816.55</v>
      </c>
      <c r="AE144" s="15">
        <f t="shared" si="264"/>
        <v>89.890243439292078</v>
      </c>
      <c r="AF144" s="16">
        <f t="shared" si="265"/>
        <v>0</v>
      </c>
      <c r="AG144" s="16">
        <f t="shared" si="266"/>
        <v>0</v>
      </c>
      <c r="AH144" s="16">
        <v>0</v>
      </c>
      <c r="AI144" s="16">
        <f t="shared" si="267"/>
        <v>0</v>
      </c>
      <c r="AJ144" s="16">
        <f t="shared" si="268"/>
        <v>400</v>
      </c>
    </row>
    <row r="145" spans="1:36" ht="13.2" hidden="1" customHeight="1" x14ac:dyDescent="0.3">
      <c r="A145" s="23" t="str">
        <f t="shared" si="246"/>
        <v>WB - VIII - Hindi</v>
      </c>
      <c r="B145" s="6" t="s">
        <v>0</v>
      </c>
      <c r="C145" s="3" t="s">
        <v>52</v>
      </c>
      <c r="D145" s="3" t="s">
        <v>46</v>
      </c>
      <c r="E145" s="3" t="s">
        <v>132</v>
      </c>
      <c r="F145" s="24" t="s">
        <v>288</v>
      </c>
      <c r="G145" s="24" t="s">
        <v>189</v>
      </c>
      <c r="H145" s="7" t="s">
        <v>72</v>
      </c>
      <c r="I145" s="19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1000</v>
      </c>
      <c r="P145" s="7">
        <v>0</v>
      </c>
      <c r="Q145" s="7" t="s">
        <v>27</v>
      </c>
      <c r="R145" s="20">
        <f>O145*50%</f>
        <v>500</v>
      </c>
      <c r="S145" s="7">
        <v>0</v>
      </c>
      <c r="T145" s="20">
        <f t="shared" si="257"/>
        <v>100</v>
      </c>
      <c r="U145" s="20">
        <f>R145*46.666666666667%</f>
        <v>233.33333333333499</v>
      </c>
      <c r="V145" s="18">
        <f>X145*4</f>
        <v>9332</v>
      </c>
      <c r="W145" s="18">
        <f t="shared" si="258"/>
        <v>4666</v>
      </c>
      <c r="X145" s="18">
        <v>2333</v>
      </c>
      <c r="Y145" s="18">
        <f t="shared" si="259"/>
        <v>1166.5</v>
      </c>
      <c r="Z145" s="18">
        <f>(R145-(T145+X145/10))/(T145+X145/10)%</f>
        <v>50.015001500150007</v>
      </c>
      <c r="AA145" s="15">
        <f>AC145*4</f>
        <v>6532.4</v>
      </c>
      <c r="AB145" s="15">
        <f>AC145*2</f>
        <v>3266.2</v>
      </c>
      <c r="AC145" s="15">
        <f>X145*70%</f>
        <v>1633.1</v>
      </c>
      <c r="AD145" s="15">
        <f>AC145/2</f>
        <v>816.55</v>
      </c>
      <c r="AE145" s="15">
        <f>(R145-(T145+AC145/10))/(T145+AC145/10)%</f>
        <v>89.890243439292078</v>
      </c>
      <c r="AF145" s="16">
        <f>AH145*4</f>
        <v>0</v>
      </c>
      <c r="AG145" s="16">
        <f>AH145*2</f>
        <v>0</v>
      </c>
      <c r="AH145" s="16">
        <v>0</v>
      </c>
      <c r="AI145" s="16">
        <f>AH145/2</f>
        <v>0</v>
      </c>
      <c r="AJ145" s="16">
        <f>(R145-(T145+AH145/10))/(T145+AH145/10)%</f>
        <v>400</v>
      </c>
    </row>
    <row r="146" spans="1:36" ht="13.2" hidden="1" customHeight="1" x14ac:dyDescent="0.3">
      <c r="A146" s="23" t="str">
        <f t="shared" si="246"/>
        <v>WB - VIII - History</v>
      </c>
      <c r="B146" s="6" t="s">
        <v>35</v>
      </c>
      <c r="C146" s="3" t="s">
        <v>52</v>
      </c>
      <c r="D146" s="3" t="s">
        <v>46</v>
      </c>
      <c r="E146" s="3" t="s">
        <v>132</v>
      </c>
      <c r="F146" s="36" t="s">
        <v>183</v>
      </c>
      <c r="G146" s="36" t="s">
        <v>289</v>
      </c>
      <c r="H146" s="7" t="s">
        <v>72</v>
      </c>
      <c r="I146" s="19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20">
        <f>O146*50%</f>
        <v>500</v>
      </c>
      <c r="S146" s="7">
        <v>0</v>
      </c>
      <c r="T146" s="20">
        <f t="shared" si="257"/>
        <v>100</v>
      </c>
      <c r="U146" s="20">
        <f>R146*46.666666666667%</f>
        <v>233.33333333333499</v>
      </c>
      <c r="V146" s="18">
        <f>X146*4</f>
        <v>9332</v>
      </c>
      <c r="W146" s="18">
        <f t="shared" si="258"/>
        <v>4666</v>
      </c>
      <c r="X146" s="18">
        <v>2333</v>
      </c>
      <c r="Y146" s="18">
        <f t="shared" si="259"/>
        <v>1166.5</v>
      </c>
      <c r="Z146" s="18">
        <f>(R146-(T146+X146/10))/(T146+X146/10)%</f>
        <v>50.015001500150007</v>
      </c>
      <c r="AA146" s="15">
        <f>AC146*4</f>
        <v>6532.4</v>
      </c>
      <c r="AB146" s="15">
        <f>AC146*2</f>
        <v>3266.2</v>
      </c>
      <c r="AC146" s="15">
        <f>X146*70%</f>
        <v>1633.1</v>
      </c>
      <c r="AD146" s="15">
        <f>AC146/2</f>
        <v>816.55</v>
      </c>
      <c r="AE146" s="15">
        <f>(R146-(T146+AC146/10))/(T146+AC146/10)%</f>
        <v>89.890243439292078</v>
      </c>
      <c r="AF146" s="16">
        <f>AH146*4</f>
        <v>0</v>
      </c>
      <c r="AG146" s="16">
        <f>AH146*2</f>
        <v>0</v>
      </c>
      <c r="AH146" s="16">
        <v>0</v>
      </c>
      <c r="AI146" s="16">
        <f>AH146/2</f>
        <v>0</v>
      </c>
      <c r="AJ146" s="16">
        <f>(R146-(T146+AH146/10))/(T146+AH146/10)%</f>
        <v>400</v>
      </c>
    </row>
    <row r="147" spans="1:36" ht="13.2" hidden="1" customHeight="1" x14ac:dyDescent="0.3">
      <c r="A147" s="23" t="str">
        <f t="shared" si="246"/>
        <v>WB - VIII - Geography</v>
      </c>
      <c r="B147" s="6" t="s">
        <v>32</v>
      </c>
      <c r="C147" s="3" t="s">
        <v>52</v>
      </c>
      <c r="D147" s="3" t="s">
        <v>46</v>
      </c>
      <c r="E147" s="3" t="s">
        <v>132</v>
      </c>
      <c r="F147" s="36" t="s">
        <v>183</v>
      </c>
      <c r="G147" s="36" t="s">
        <v>289</v>
      </c>
      <c r="H147" s="7" t="s">
        <v>72</v>
      </c>
      <c r="I147" s="19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1200</v>
      </c>
      <c r="P147" s="7">
        <v>0</v>
      </c>
      <c r="Q147" s="7" t="s">
        <v>27</v>
      </c>
      <c r="R147" s="20">
        <f>O147*50%</f>
        <v>600</v>
      </c>
      <c r="S147" s="7">
        <v>0</v>
      </c>
      <c r="T147" s="20">
        <f t="shared" si="257"/>
        <v>120</v>
      </c>
      <c r="U147" s="20">
        <f>R147*46.666666666667%</f>
        <v>280.00000000000199</v>
      </c>
      <c r="V147" s="18">
        <f>X147*4</f>
        <v>11200</v>
      </c>
      <c r="W147" s="18">
        <f t="shared" si="258"/>
        <v>5600</v>
      </c>
      <c r="X147" s="18">
        <v>2800</v>
      </c>
      <c r="Y147" s="18">
        <f t="shared" si="259"/>
        <v>1400</v>
      </c>
      <c r="Z147" s="18">
        <f>(R147-(T147+X147/10))/(T147+X147/10)%</f>
        <v>50</v>
      </c>
      <c r="AA147" s="15">
        <f>AC147*4</f>
        <v>7839.9999999999991</v>
      </c>
      <c r="AB147" s="15">
        <f>AC147*2</f>
        <v>3919.9999999999995</v>
      </c>
      <c r="AC147" s="15">
        <f>X147*70%</f>
        <v>1959.9999999999998</v>
      </c>
      <c r="AD147" s="15">
        <f>AC147/2</f>
        <v>979.99999999999989</v>
      </c>
      <c r="AE147" s="15">
        <f>(R147-(T147+AC147/10))/(T147+AC147/10)%</f>
        <v>89.87341772151899</v>
      </c>
      <c r="AF147" s="16">
        <f>AH147*4</f>
        <v>0</v>
      </c>
      <c r="AG147" s="16">
        <f>AH147*2</f>
        <v>0</v>
      </c>
      <c r="AH147" s="16">
        <v>0</v>
      </c>
      <c r="AI147" s="16">
        <f>AH147/2</f>
        <v>0</v>
      </c>
      <c r="AJ147" s="16">
        <f>(R147-(T147+AH147/10))/(T147+AH147/10)%</f>
        <v>400</v>
      </c>
    </row>
    <row r="148" spans="1:36" ht="13.2" hidden="1" customHeight="1" x14ac:dyDescent="0.3">
      <c r="A148" s="23" t="str">
        <f t="shared" si="246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132</v>
      </c>
      <c r="F148" s="7" t="s">
        <v>200</v>
      </c>
      <c r="G148" s="7" t="s">
        <v>189</v>
      </c>
      <c r="H148" s="7" t="s">
        <v>72</v>
      </c>
      <c r="I148" s="19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20">
        <f t="shared" si="269"/>
        <v>600</v>
      </c>
      <c r="S148" s="7">
        <v>0</v>
      </c>
      <c r="T148" s="20">
        <f t="shared" si="257"/>
        <v>120</v>
      </c>
      <c r="U148" s="20">
        <f t="shared" si="270"/>
        <v>280.00000000000199</v>
      </c>
      <c r="V148" s="18">
        <f t="shared" si="271"/>
        <v>11200</v>
      </c>
      <c r="W148" s="18">
        <f t="shared" si="258"/>
        <v>5600</v>
      </c>
      <c r="X148" s="18">
        <v>2800</v>
      </c>
      <c r="Y148" s="18">
        <f t="shared" si="259"/>
        <v>1400</v>
      </c>
      <c r="Z148" s="18">
        <f t="shared" si="272"/>
        <v>50</v>
      </c>
      <c r="AA148" s="15">
        <f t="shared" si="260"/>
        <v>7839.9999999999991</v>
      </c>
      <c r="AB148" s="15">
        <f t="shared" si="261"/>
        <v>3919.9999999999995</v>
      </c>
      <c r="AC148" s="15">
        <f t="shared" si="262"/>
        <v>1959.9999999999998</v>
      </c>
      <c r="AD148" s="15">
        <f t="shared" si="263"/>
        <v>979.99999999999989</v>
      </c>
      <c r="AE148" s="15">
        <f t="shared" si="264"/>
        <v>89.87341772151899</v>
      </c>
      <c r="AF148" s="16">
        <f t="shared" si="265"/>
        <v>0</v>
      </c>
      <c r="AG148" s="16">
        <f t="shared" si="266"/>
        <v>0</v>
      </c>
      <c r="AH148" s="16">
        <v>0</v>
      </c>
      <c r="AI148" s="16">
        <f t="shared" si="267"/>
        <v>0</v>
      </c>
      <c r="AJ148" s="16">
        <f t="shared" si="268"/>
        <v>400</v>
      </c>
    </row>
    <row r="149" spans="1:36" ht="13.2" customHeight="1" x14ac:dyDescent="0.3">
      <c r="A149" s="23" t="str">
        <f t="shared" si="246"/>
        <v>WB - VIII - Maths</v>
      </c>
      <c r="B149" s="28" t="s">
        <v>2</v>
      </c>
      <c r="C149" s="3" t="s">
        <v>52</v>
      </c>
      <c r="D149" s="3" t="s">
        <v>46</v>
      </c>
      <c r="E149" s="3" t="s">
        <v>132</v>
      </c>
      <c r="F149" s="36" t="s">
        <v>298</v>
      </c>
      <c r="G149" s="36" t="s">
        <v>289</v>
      </c>
      <c r="H149" s="7" t="s">
        <v>72</v>
      </c>
      <c r="I149" s="19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20">
        <f t="shared" si="269"/>
        <v>600</v>
      </c>
      <c r="S149" s="7">
        <v>0</v>
      </c>
      <c r="T149" s="20">
        <f t="shared" si="257"/>
        <v>120</v>
      </c>
      <c r="U149" s="20">
        <f t="shared" si="270"/>
        <v>280.00000000000199</v>
      </c>
      <c r="V149" s="18">
        <f t="shared" si="271"/>
        <v>11200</v>
      </c>
      <c r="W149" s="18">
        <f t="shared" ref="W149" si="273">X149*2</f>
        <v>5600</v>
      </c>
      <c r="X149" s="18">
        <v>2800</v>
      </c>
      <c r="Y149" s="18">
        <f t="shared" ref="Y149" si="274">X149/2</f>
        <v>1400</v>
      </c>
      <c r="Z149" s="18">
        <f t="shared" si="272"/>
        <v>50</v>
      </c>
      <c r="AA149" s="15">
        <f t="shared" si="260"/>
        <v>7839.9999999999991</v>
      </c>
      <c r="AB149" s="15">
        <f t="shared" si="261"/>
        <v>3919.9999999999995</v>
      </c>
      <c r="AC149" s="15">
        <f t="shared" si="262"/>
        <v>1959.9999999999998</v>
      </c>
      <c r="AD149" s="15">
        <f t="shared" si="263"/>
        <v>979.99999999999989</v>
      </c>
      <c r="AE149" s="15">
        <f t="shared" si="264"/>
        <v>89.87341772151899</v>
      </c>
      <c r="AF149" s="16">
        <f t="shared" si="265"/>
        <v>0</v>
      </c>
      <c r="AG149" s="16">
        <f t="shared" si="266"/>
        <v>0</v>
      </c>
      <c r="AH149" s="16">
        <v>0</v>
      </c>
      <c r="AI149" s="16">
        <f t="shared" si="267"/>
        <v>0</v>
      </c>
      <c r="AJ149" s="16">
        <f t="shared" si="268"/>
        <v>400</v>
      </c>
    </row>
    <row r="150" spans="1:36" ht="13.2" hidden="1" customHeight="1" x14ac:dyDescent="0.3">
      <c r="A150" s="27" t="str">
        <f t="shared" si="115"/>
        <v>CBSE - XII - English</v>
      </c>
      <c r="B150" s="6" t="s">
        <v>33</v>
      </c>
      <c r="C150" s="3" t="s">
        <v>53</v>
      </c>
      <c r="D150" s="3" t="s">
        <v>45</v>
      </c>
      <c r="E150" s="3" t="s">
        <v>132</v>
      </c>
      <c r="F150" s="36" t="s">
        <v>208</v>
      </c>
      <c r="G150" s="36" t="s">
        <v>289</v>
      </c>
      <c r="H150" s="7" t="s">
        <v>72</v>
      </c>
      <c r="I150" s="19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20">
        <f t="shared" ref="R150:R158" si="275">O150*50%</f>
        <v>1000</v>
      </c>
      <c r="S150" s="7">
        <v>0</v>
      </c>
      <c r="T150" s="20">
        <f t="shared" si="128"/>
        <v>200</v>
      </c>
      <c r="U150" s="20">
        <f t="shared" ref="U150:U157" si="276">R150*46.666666666667%</f>
        <v>466.66666666666998</v>
      </c>
      <c r="V150" s="18">
        <f t="shared" ref="V150:V157" si="277">X150*4</f>
        <v>18666.64</v>
      </c>
      <c r="W150" s="18">
        <f t="shared" si="129"/>
        <v>9333.32</v>
      </c>
      <c r="X150" s="18">
        <v>4666.66</v>
      </c>
      <c r="Y150" s="18">
        <f t="shared" si="130"/>
        <v>2333.33</v>
      </c>
      <c r="Z150" s="18">
        <f t="shared" ref="Z150:Z157" si="278">(R150-(T150+X150/10))/(T150+X150/10)%</f>
        <v>50.000150000150015</v>
      </c>
      <c r="AA150" s="15">
        <f t="shared" ref="AA150:AA187" si="279">AC150*4</f>
        <v>13066.647999999999</v>
      </c>
      <c r="AB150" s="15">
        <f t="shared" ref="AB150:AB187" si="280">AC150*2</f>
        <v>6533.3239999999996</v>
      </c>
      <c r="AC150" s="15">
        <f t="shared" ref="AC150:AC187" si="281">X150*70%</f>
        <v>3266.6619999999998</v>
      </c>
      <c r="AD150" s="15">
        <f t="shared" ref="AD150:AD187" si="282">AC150/2</f>
        <v>1633.3309999999999</v>
      </c>
      <c r="AE150" s="15">
        <f t="shared" ref="AE150:AE187" si="283">(R150-(T150+AC150/10))/(T150+AC150/10)%</f>
        <v>89.873585963936932</v>
      </c>
      <c r="AF150" s="16">
        <f t="shared" ref="AF150:AF187" si="284">AH150*4</f>
        <v>0</v>
      </c>
      <c r="AG150" s="16">
        <f t="shared" ref="AG150:AG187" si="285">AH150*2</f>
        <v>0</v>
      </c>
      <c r="AH150" s="16">
        <v>0</v>
      </c>
      <c r="AI150" s="16">
        <f t="shared" ref="AI150:AI187" si="286">AH150/2</f>
        <v>0</v>
      </c>
      <c r="AJ150" s="16">
        <f t="shared" ref="AJ150:AJ187" si="287">(R150-(T150+AH150/10))/(T150+AH150/10)%</f>
        <v>400</v>
      </c>
    </row>
    <row r="151" spans="1:36" ht="13.2" hidden="1" customHeight="1" x14ac:dyDescent="0.3">
      <c r="A151" s="27" t="str">
        <f t="shared" si="115"/>
        <v>CBSE - XII - Bengali</v>
      </c>
      <c r="B151" s="6" t="s">
        <v>34</v>
      </c>
      <c r="C151" s="3" t="s">
        <v>53</v>
      </c>
      <c r="D151" s="3" t="s">
        <v>45</v>
      </c>
      <c r="E151" s="3" t="s">
        <v>132</v>
      </c>
      <c r="F151" s="24" t="s">
        <v>29</v>
      </c>
      <c r="G151" s="24"/>
      <c r="H151" s="7" t="s">
        <v>72</v>
      </c>
      <c r="I151" s="19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20">
        <f t="shared" si="275"/>
        <v>1000</v>
      </c>
      <c r="S151" s="7">
        <v>0</v>
      </c>
      <c r="T151" s="20">
        <f t="shared" si="128"/>
        <v>200</v>
      </c>
      <c r="U151" s="20">
        <f t="shared" si="276"/>
        <v>466.66666666666998</v>
      </c>
      <c r="V151" s="18">
        <f t="shared" si="277"/>
        <v>18666.64</v>
      </c>
      <c r="W151" s="18">
        <f t="shared" si="129"/>
        <v>9333.32</v>
      </c>
      <c r="X151" s="18">
        <v>4666.66</v>
      </c>
      <c r="Y151" s="18">
        <f t="shared" si="130"/>
        <v>2333.33</v>
      </c>
      <c r="Z151" s="18">
        <f t="shared" si="278"/>
        <v>50.000150000150015</v>
      </c>
      <c r="AA151" s="15">
        <f t="shared" si="279"/>
        <v>13066.647999999999</v>
      </c>
      <c r="AB151" s="15">
        <f t="shared" si="280"/>
        <v>6533.3239999999996</v>
      </c>
      <c r="AC151" s="15">
        <f t="shared" si="281"/>
        <v>3266.6619999999998</v>
      </c>
      <c r="AD151" s="15">
        <f t="shared" si="282"/>
        <v>1633.3309999999999</v>
      </c>
      <c r="AE151" s="15">
        <f t="shared" si="283"/>
        <v>89.873585963936932</v>
      </c>
      <c r="AF151" s="16">
        <f t="shared" si="284"/>
        <v>0</v>
      </c>
      <c r="AG151" s="16">
        <f t="shared" si="285"/>
        <v>0</v>
      </c>
      <c r="AH151" s="16">
        <v>0</v>
      </c>
      <c r="AI151" s="16">
        <f t="shared" si="286"/>
        <v>0</v>
      </c>
      <c r="AJ151" s="16">
        <f t="shared" si="287"/>
        <v>400</v>
      </c>
    </row>
    <row r="152" spans="1:36" ht="13.2" hidden="1" customHeight="1" x14ac:dyDescent="0.3">
      <c r="A152" s="27" t="str">
        <f t="shared" si="115"/>
        <v>CBSE - XII - Hindi</v>
      </c>
      <c r="B152" s="6" t="s">
        <v>0</v>
      </c>
      <c r="C152" s="3" t="s">
        <v>53</v>
      </c>
      <c r="D152" s="3" t="s">
        <v>45</v>
      </c>
      <c r="E152" s="3" t="s">
        <v>132</v>
      </c>
      <c r="F152" s="24" t="s">
        <v>288</v>
      </c>
      <c r="G152" s="24" t="s">
        <v>189</v>
      </c>
      <c r="H152" s="7" t="s">
        <v>72</v>
      </c>
      <c r="I152" s="19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20">
        <f t="shared" si="275"/>
        <v>1000</v>
      </c>
      <c r="S152" s="7">
        <v>0</v>
      </c>
      <c r="T152" s="20">
        <f t="shared" si="128"/>
        <v>200</v>
      </c>
      <c r="U152" s="20">
        <f t="shared" si="276"/>
        <v>466.66666666666998</v>
      </c>
      <c r="V152" s="18">
        <f t="shared" si="277"/>
        <v>18666.64</v>
      </c>
      <c r="W152" s="18">
        <f t="shared" si="129"/>
        <v>9333.32</v>
      </c>
      <c r="X152" s="18">
        <v>4666.66</v>
      </c>
      <c r="Y152" s="18">
        <f t="shared" si="130"/>
        <v>2333.33</v>
      </c>
      <c r="Z152" s="18">
        <f t="shared" si="278"/>
        <v>50.000150000150015</v>
      </c>
      <c r="AA152" s="15">
        <f t="shared" si="279"/>
        <v>13066.647999999999</v>
      </c>
      <c r="AB152" s="15">
        <f t="shared" si="280"/>
        <v>6533.3239999999996</v>
      </c>
      <c r="AC152" s="15">
        <f t="shared" si="281"/>
        <v>3266.6619999999998</v>
      </c>
      <c r="AD152" s="15">
        <f t="shared" si="282"/>
        <v>1633.3309999999999</v>
      </c>
      <c r="AE152" s="15">
        <f t="shared" si="283"/>
        <v>89.873585963936932</v>
      </c>
      <c r="AF152" s="16">
        <f t="shared" si="284"/>
        <v>0</v>
      </c>
      <c r="AG152" s="16">
        <f t="shared" si="285"/>
        <v>0</v>
      </c>
      <c r="AH152" s="16">
        <v>0</v>
      </c>
      <c r="AI152" s="16">
        <f t="shared" si="286"/>
        <v>0</v>
      </c>
      <c r="AJ152" s="16">
        <f t="shared" si="287"/>
        <v>400</v>
      </c>
    </row>
    <row r="153" spans="1:36" ht="13.2" hidden="1" customHeight="1" x14ac:dyDescent="0.3">
      <c r="A153" s="27" t="str">
        <f t="shared" si="115"/>
        <v>CBSE - XII - History</v>
      </c>
      <c r="B153" s="6" t="s">
        <v>35</v>
      </c>
      <c r="C153" s="3" t="s">
        <v>53</v>
      </c>
      <c r="D153" s="3" t="s">
        <v>45</v>
      </c>
      <c r="E153" s="3" t="s">
        <v>132</v>
      </c>
      <c r="F153" s="36" t="s">
        <v>198</v>
      </c>
      <c r="G153" s="36" t="s">
        <v>289</v>
      </c>
      <c r="H153" s="7" t="s">
        <v>72</v>
      </c>
      <c r="I153" s="19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20">
        <f>O153*50%</f>
        <v>1000</v>
      </c>
      <c r="S153" s="7">
        <v>0</v>
      </c>
      <c r="T153" s="20">
        <f>R153*20%</f>
        <v>200</v>
      </c>
      <c r="U153" s="20">
        <f t="shared" si="276"/>
        <v>466.66666666666998</v>
      </c>
      <c r="V153" s="18">
        <f t="shared" si="277"/>
        <v>18666.64</v>
      </c>
      <c r="W153" s="18">
        <f>X153*2</f>
        <v>9333.32</v>
      </c>
      <c r="X153" s="18">
        <v>4666.66</v>
      </c>
      <c r="Y153" s="18">
        <f>X153/2</f>
        <v>2333.33</v>
      </c>
      <c r="Z153" s="18">
        <f t="shared" si="278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6">
        <f>AH153*4</f>
        <v>0</v>
      </c>
      <c r="AG153" s="16">
        <f>AH153*2</f>
        <v>0</v>
      </c>
      <c r="AH153" s="16">
        <v>0</v>
      </c>
      <c r="AI153" s="16">
        <f>AH153/2</f>
        <v>0</v>
      </c>
      <c r="AJ153" s="16">
        <f>(R153-(T153+AH153/10))/(T153+AH153/10)%</f>
        <v>400</v>
      </c>
    </row>
    <row r="154" spans="1:36" ht="13.2" hidden="1" customHeight="1" x14ac:dyDescent="0.3">
      <c r="A154" s="27" t="str">
        <f t="shared" si="115"/>
        <v>CBSE - XII - Geography</v>
      </c>
      <c r="B154" s="6" t="s">
        <v>32</v>
      </c>
      <c r="C154" s="3" t="s">
        <v>53</v>
      </c>
      <c r="D154" s="3" t="s">
        <v>45</v>
      </c>
      <c r="E154" s="3" t="s">
        <v>132</v>
      </c>
      <c r="F154" s="24" t="s">
        <v>297</v>
      </c>
      <c r="G154" s="24"/>
      <c r="H154" s="7" t="s">
        <v>72</v>
      </c>
      <c r="I154" s="19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20">
        <f>O154*50%</f>
        <v>1000</v>
      </c>
      <c r="S154" s="7">
        <v>0</v>
      </c>
      <c r="T154" s="20">
        <f>R154*20%</f>
        <v>200</v>
      </c>
      <c r="U154" s="20">
        <f t="shared" si="276"/>
        <v>466.66666666666998</v>
      </c>
      <c r="V154" s="18">
        <f t="shared" si="277"/>
        <v>18666.64</v>
      </c>
      <c r="W154" s="18">
        <f>X154*2</f>
        <v>9333.32</v>
      </c>
      <c r="X154" s="18">
        <v>4666.66</v>
      </c>
      <c r="Y154" s="18">
        <f>X154/2</f>
        <v>2333.33</v>
      </c>
      <c r="Z154" s="18">
        <f t="shared" si="278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6">
        <f>AH154*4</f>
        <v>0</v>
      </c>
      <c r="AG154" s="16">
        <f>AH154*2</f>
        <v>0</v>
      </c>
      <c r="AH154" s="16">
        <v>0</v>
      </c>
      <c r="AI154" s="16">
        <f>AH154/2</f>
        <v>0</v>
      </c>
      <c r="AJ154" s="16">
        <f>(R154-(T154+AH154/10))/(T154+AH154/10)%</f>
        <v>400</v>
      </c>
    </row>
    <row r="155" spans="1:36" ht="13.2" hidden="1" customHeight="1" x14ac:dyDescent="0.3">
      <c r="A155" s="27" t="str">
        <f t="shared" si="11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132</v>
      </c>
      <c r="F155" s="36" t="s">
        <v>198</v>
      </c>
      <c r="G155" s="36" t="s">
        <v>289</v>
      </c>
      <c r="H155" s="7" t="s">
        <v>72</v>
      </c>
      <c r="I155" s="19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20">
        <f>O155*50%</f>
        <v>1000</v>
      </c>
      <c r="S155" s="7">
        <v>0</v>
      </c>
      <c r="T155" s="20">
        <f>R155*20%</f>
        <v>200</v>
      </c>
      <c r="U155" s="20">
        <f t="shared" si="276"/>
        <v>466.66666666666998</v>
      </c>
      <c r="V155" s="18">
        <f t="shared" si="277"/>
        <v>18666.64</v>
      </c>
      <c r="W155" s="18">
        <f>X155*2</f>
        <v>9333.32</v>
      </c>
      <c r="X155" s="18">
        <v>4666.66</v>
      </c>
      <c r="Y155" s="18">
        <f>X155/2</f>
        <v>2333.33</v>
      </c>
      <c r="Z155" s="18">
        <f t="shared" si="278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6">
        <f>AH155*4</f>
        <v>0</v>
      </c>
      <c r="AG155" s="16">
        <f>AH155*2</f>
        <v>0</v>
      </c>
      <c r="AH155" s="16">
        <v>0</v>
      </c>
      <c r="AI155" s="16">
        <f>AH155/2</f>
        <v>0</v>
      </c>
      <c r="AJ155" s="16">
        <f>(R155-(T155+AH155/10))/(T155+AH155/10)%</f>
        <v>400</v>
      </c>
    </row>
    <row r="156" spans="1:36" ht="13.2" hidden="1" customHeight="1" x14ac:dyDescent="0.3">
      <c r="A156" s="27" t="str">
        <f t="shared" si="115"/>
        <v>CBSE - XII - Sociology</v>
      </c>
      <c r="B156" s="6" t="s">
        <v>37</v>
      </c>
      <c r="C156" s="3" t="s">
        <v>53</v>
      </c>
      <c r="D156" s="3" t="s">
        <v>45</v>
      </c>
      <c r="E156" s="3" t="s">
        <v>132</v>
      </c>
      <c r="F156" s="36" t="s">
        <v>208</v>
      </c>
      <c r="G156" s="36" t="s">
        <v>289</v>
      </c>
      <c r="H156" s="7" t="s">
        <v>72</v>
      </c>
      <c r="I156" s="19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20">
        <f>O156*50%</f>
        <v>1000</v>
      </c>
      <c r="S156" s="7">
        <v>0</v>
      </c>
      <c r="T156" s="20">
        <f>R156*20%</f>
        <v>200</v>
      </c>
      <c r="U156" s="20">
        <f t="shared" si="276"/>
        <v>466.66666666666998</v>
      </c>
      <c r="V156" s="18">
        <f t="shared" si="277"/>
        <v>18666.64</v>
      </c>
      <c r="W156" s="18">
        <f>X156*2</f>
        <v>9333.32</v>
      </c>
      <c r="X156" s="18">
        <v>4666.66</v>
      </c>
      <c r="Y156" s="18">
        <f>X156/2</f>
        <v>2333.33</v>
      </c>
      <c r="Z156" s="18">
        <f t="shared" si="278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6">
        <f>AH156*4</f>
        <v>0</v>
      </c>
      <c r="AG156" s="16">
        <f>AH156*2</f>
        <v>0</v>
      </c>
      <c r="AH156" s="16">
        <v>0</v>
      </c>
      <c r="AI156" s="16">
        <f>AH156/2</f>
        <v>0</v>
      </c>
      <c r="AJ156" s="16">
        <f>(R156-(T156+AH156/10))/(T156+AH156/10)%</f>
        <v>400</v>
      </c>
    </row>
    <row r="157" spans="1:36" ht="13.2" hidden="1" customHeight="1" x14ac:dyDescent="0.3">
      <c r="A157" s="27" t="str">
        <f t="shared" si="115"/>
        <v>CBSE - XII - Philosophy</v>
      </c>
      <c r="B157" s="6" t="s">
        <v>38</v>
      </c>
      <c r="C157" s="3" t="s">
        <v>53</v>
      </c>
      <c r="D157" s="3" t="s">
        <v>45</v>
      </c>
      <c r="E157" s="3" t="s">
        <v>132</v>
      </c>
      <c r="F157" s="24" t="s">
        <v>29</v>
      </c>
      <c r="G157" s="24"/>
      <c r="H157" s="7" t="s">
        <v>72</v>
      </c>
      <c r="I157" s="19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20">
        <f>O157*50%</f>
        <v>1000</v>
      </c>
      <c r="S157" s="7">
        <v>0</v>
      </c>
      <c r="T157" s="20">
        <f>R157*20%</f>
        <v>200</v>
      </c>
      <c r="U157" s="20">
        <f t="shared" si="276"/>
        <v>466.66666666666998</v>
      </c>
      <c r="V157" s="18">
        <f t="shared" si="277"/>
        <v>18666.64</v>
      </c>
      <c r="W157" s="18">
        <f>X157*2</f>
        <v>9333.32</v>
      </c>
      <c r="X157" s="18">
        <v>4666.66</v>
      </c>
      <c r="Y157" s="18">
        <f>X157/2</f>
        <v>2333.33</v>
      </c>
      <c r="Z157" s="18">
        <f t="shared" si="278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6">
        <f>AH157*4</f>
        <v>0</v>
      </c>
      <c r="AG157" s="16">
        <f>AH157*2</f>
        <v>0</v>
      </c>
      <c r="AH157" s="16">
        <v>0</v>
      </c>
      <c r="AI157" s="16">
        <f>AH157/2</f>
        <v>0</v>
      </c>
      <c r="AJ157" s="16">
        <f>(R157-(T157+AH157/10))/(T157+AH157/10)%</f>
        <v>400</v>
      </c>
    </row>
    <row r="158" spans="1:36" ht="13.2" hidden="1" customHeight="1" x14ac:dyDescent="0.3">
      <c r="A158" s="27" t="str">
        <f t="shared" si="11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36" t="s">
        <v>185</v>
      </c>
      <c r="G158" s="36" t="s">
        <v>289</v>
      </c>
      <c r="H158" s="7" t="s">
        <v>72</v>
      </c>
      <c r="I158" s="19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20">
        <f t="shared" si="275"/>
        <v>1500</v>
      </c>
      <c r="S158" s="7">
        <v>0</v>
      </c>
      <c r="T158" s="20">
        <f t="shared" si="128"/>
        <v>300</v>
      </c>
      <c r="U158" s="20">
        <f t="shared" ref="U158:U162" si="288">R158*46.666666666667%</f>
        <v>700.000000000005</v>
      </c>
      <c r="V158" s="18">
        <f t="shared" ref="V158:V162" si="289">X158*4</f>
        <v>28000</v>
      </c>
      <c r="W158" s="18">
        <f t="shared" si="129"/>
        <v>14000</v>
      </c>
      <c r="X158" s="18">
        <v>7000</v>
      </c>
      <c r="Y158" s="18">
        <f t="shared" si="130"/>
        <v>3500</v>
      </c>
      <c r="Z158" s="18">
        <f t="shared" ref="Z158:Z162" si="290">(R158-(T158+X158/10))/(T158+X158/10)%</f>
        <v>50</v>
      </c>
      <c r="AA158" s="15">
        <f t="shared" si="279"/>
        <v>19600</v>
      </c>
      <c r="AB158" s="15">
        <f t="shared" si="280"/>
        <v>9800</v>
      </c>
      <c r="AC158" s="15">
        <f t="shared" si="281"/>
        <v>4900</v>
      </c>
      <c r="AD158" s="15">
        <f t="shared" si="282"/>
        <v>2450</v>
      </c>
      <c r="AE158" s="15">
        <f t="shared" si="283"/>
        <v>89.87341772151899</v>
      </c>
      <c r="AF158" s="16">
        <f t="shared" si="284"/>
        <v>0</v>
      </c>
      <c r="AG158" s="16">
        <f t="shared" si="285"/>
        <v>0</v>
      </c>
      <c r="AH158" s="16">
        <v>0</v>
      </c>
      <c r="AI158" s="16">
        <f t="shared" si="286"/>
        <v>0</v>
      </c>
      <c r="AJ158" s="16">
        <f t="shared" si="287"/>
        <v>400</v>
      </c>
    </row>
    <row r="159" spans="1:36" ht="13.2" hidden="1" customHeight="1" x14ac:dyDescent="0.3">
      <c r="A159" s="27" t="str">
        <f t="shared" si="11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36" t="s">
        <v>184</v>
      </c>
      <c r="G159" s="36" t="s">
        <v>289</v>
      </c>
      <c r="H159" s="7" t="s">
        <v>72</v>
      </c>
      <c r="I159" s="19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20">
        <f t="shared" ref="R159:R162" si="291">O159*50%</f>
        <v>1500</v>
      </c>
      <c r="S159" s="7">
        <v>0</v>
      </c>
      <c r="T159" s="20">
        <f t="shared" si="128"/>
        <v>300</v>
      </c>
      <c r="U159" s="20">
        <f t="shared" si="288"/>
        <v>700.000000000005</v>
      </c>
      <c r="V159" s="18">
        <f t="shared" si="289"/>
        <v>28000</v>
      </c>
      <c r="W159" s="18">
        <f t="shared" si="129"/>
        <v>14000</v>
      </c>
      <c r="X159" s="18">
        <v>7000</v>
      </c>
      <c r="Y159" s="18">
        <f t="shared" si="130"/>
        <v>3500</v>
      </c>
      <c r="Z159" s="18">
        <f t="shared" si="290"/>
        <v>50</v>
      </c>
      <c r="AA159" s="15">
        <f t="shared" si="279"/>
        <v>19600</v>
      </c>
      <c r="AB159" s="15">
        <f t="shared" si="280"/>
        <v>9800</v>
      </c>
      <c r="AC159" s="15">
        <f t="shared" si="281"/>
        <v>4900</v>
      </c>
      <c r="AD159" s="15">
        <f t="shared" si="282"/>
        <v>2450</v>
      </c>
      <c r="AE159" s="15">
        <f t="shared" si="283"/>
        <v>89.87341772151899</v>
      </c>
      <c r="AF159" s="16">
        <f t="shared" si="284"/>
        <v>0</v>
      </c>
      <c r="AG159" s="16">
        <f t="shared" si="285"/>
        <v>0</v>
      </c>
      <c r="AH159" s="16">
        <v>0</v>
      </c>
      <c r="AI159" s="16">
        <f t="shared" si="286"/>
        <v>0</v>
      </c>
      <c r="AJ159" s="16">
        <f t="shared" si="287"/>
        <v>400</v>
      </c>
    </row>
    <row r="160" spans="1:36" ht="13.2" hidden="1" customHeight="1" x14ac:dyDescent="0.3">
      <c r="A160" s="27" t="str">
        <f t="shared" si="11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6" t="s">
        <v>183</v>
      </c>
      <c r="G160" s="36" t="s">
        <v>289</v>
      </c>
      <c r="H160" s="7" t="s">
        <v>72</v>
      </c>
      <c r="I160" s="19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20">
        <f t="shared" si="291"/>
        <v>1000</v>
      </c>
      <c r="S160" s="7">
        <v>0</v>
      </c>
      <c r="T160" s="20">
        <f t="shared" si="128"/>
        <v>200</v>
      </c>
      <c r="U160" s="20">
        <f t="shared" si="288"/>
        <v>466.66666666666998</v>
      </c>
      <c r="V160" s="18">
        <f t="shared" si="289"/>
        <v>18668</v>
      </c>
      <c r="W160" s="18">
        <f t="shared" si="129"/>
        <v>9334</v>
      </c>
      <c r="X160" s="18">
        <v>4667</v>
      </c>
      <c r="Y160" s="18">
        <f t="shared" si="130"/>
        <v>2333.5</v>
      </c>
      <c r="Z160" s="18">
        <f t="shared" si="290"/>
        <v>49.99250037498124</v>
      </c>
      <c r="AA160" s="15">
        <f t="shared" si="279"/>
        <v>13067.599999999999</v>
      </c>
      <c r="AB160" s="15">
        <f t="shared" si="280"/>
        <v>6533.7999999999993</v>
      </c>
      <c r="AC160" s="15">
        <f t="shared" si="281"/>
        <v>3266.8999999999996</v>
      </c>
      <c r="AD160" s="15">
        <f t="shared" si="282"/>
        <v>1633.4499999999998</v>
      </c>
      <c r="AE160" s="15">
        <f t="shared" si="283"/>
        <v>89.865005980747711</v>
      </c>
      <c r="AF160" s="16">
        <f t="shared" si="284"/>
        <v>0</v>
      </c>
      <c r="AG160" s="16">
        <f t="shared" si="285"/>
        <v>0</v>
      </c>
      <c r="AH160" s="16">
        <v>0</v>
      </c>
      <c r="AI160" s="16">
        <f t="shared" si="286"/>
        <v>0</v>
      </c>
      <c r="AJ160" s="16">
        <f t="shared" si="287"/>
        <v>400</v>
      </c>
    </row>
    <row r="161" spans="1:36" ht="13.2" hidden="1" customHeight="1" x14ac:dyDescent="0.3">
      <c r="A161" s="27" t="str">
        <f t="shared" si="11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36" t="s">
        <v>281</v>
      </c>
      <c r="G161" s="36" t="s">
        <v>289</v>
      </c>
      <c r="H161" s="7" t="s">
        <v>72</v>
      </c>
      <c r="I161" s="19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20">
        <f t="shared" si="291"/>
        <v>1500</v>
      </c>
      <c r="S161" s="7">
        <v>0</v>
      </c>
      <c r="T161" s="20">
        <f t="shared" si="128"/>
        <v>300</v>
      </c>
      <c r="U161" s="20">
        <f t="shared" si="288"/>
        <v>700.000000000005</v>
      </c>
      <c r="V161" s="18">
        <f t="shared" si="289"/>
        <v>28000</v>
      </c>
      <c r="W161" s="18">
        <f t="shared" si="129"/>
        <v>14000</v>
      </c>
      <c r="X161" s="18">
        <v>7000</v>
      </c>
      <c r="Y161" s="18">
        <f t="shared" si="130"/>
        <v>3500</v>
      </c>
      <c r="Z161" s="18">
        <f t="shared" si="290"/>
        <v>50</v>
      </c>
      <c r="AA161" s="15">
        <f t="shared" si="279"/>
        <v>19600</v>
      </c>
      <c r="AB161" s="15">
        <f t="shared" si="280"/>
        <v>9800</v>
      </c>
      <c r="AC161" s="15">
        <f t="shared" si="281"/>
        <v>4900</v>
      </c>
      <c r="AD161" s="15">
        <f t="shared" si="282"/>
        <v>2450</v>
      </c>
      <c r="AE161" s="15">
        <f t="shared" si="283"/>
        <v>89.87341772151899</v>
      </c>
      <c r="AF161" s="16">
        <f t="shared" si="284"/>
        <v>0</v>
      </c>
      <c r="AG161" s="16">
        <f t="shared" si="285"/>
        <v>0</v>
      </c>
      <c r="AH161" s="16">
        <v>0</v>
      </c>
      <c r="AI161" s="16">
        <f t="shared" si="286"/>
        <v>0</v>
      </c>
      <c r="AJ161" s="16">
        <f t="shared" si="287"/>
        <v>400</v>
      </c>
    </row>
    <row r="162" spans="1:36" ht="13.2" hidden="1" customHeight="1" x14ac:dyDescent="0.3">
      <c r="A162" s="27" t="str">
        <f t="shared" si="11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24" t="s">
        <v>280</v>
      </c>
      <c r="G162" s="24" t="s">
        <v>189</v>
      </c>
      <c r="H162" s="7" t="s">
        <v>72</v>
      </c>
      <c r="I162" s="19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20">
        <f t="shared" si="291"/>
        <v>1500</v>
      </c>
      <c r="S162" s="7">
        <v>0</v>
      </c>
      <c r="T162" s="20">
        <f t="shared" si="128"/>
        <v>300</v>
      </c>
      <c r="U162" s="20">
        <f t="shared" si="288"/>
        <v>700.000000000005</v>
      </c>
      <c r="V162" s="18">
        <f t="shared" si="289"/>
        <v>28000</v>
      </c>
      <c r="W162" s="18">
        <f t="shared" si="129"/>
        <v>14000</v>
      </c>
      <c r="X162" s="18">
        <v>7000</v>
      </c>
      <c r="Y162" s="18">
        <f t="shared" si="130"/>
        <v>3500</v>
      </c>
      <c r="Z162" s="18">
        <f t="shared" si="290"/>
        <v>50</v>
      </c>
      <c r="AA162" s="15">
        <f t="shared" si="279"/>
        <v>19600</v>
      </c>
      <c r="AB162" s="15">
        <f t="shared" si="280"/>
        <v>9800</v>
      </c>
      <c r="AC162" s="15">
        <f t="shared" si="281"/>
        <v>4900</v>
      </c>
      <c r="AD162" s="15">
        <f t="shared" si="282"/>
        <v>2450</v>
      </c>
      <c r="AE162" s="15">
        <f t="shared" si="283"/>
        <v>89.87341772151899</v>
      </c>
      <c r="AF162" s="16">
        <f t="shared" si="284"/>
        <v>0</v>
      </c>
      <c r="AG162" s="16">
        <f t="shared" si="285"/>
        <v>0</v>
      </c>
      <c r="AH162" s="16">
        <v>0</v>
      </c>
      <c r="AI162" s="16">
        <f t="shared" si="286"/>
        <v>0</v>
      </c>
      <c r="AJ162" s="16">
        <f t="shared" si="287"/>
        <v>400</v>
      </c>
    </row>
    <row r="163" spans="1:36" ht="13.2" customHeight="1" x14ac:dyDescent="0.3">
      <c r="A163" s="27" t="str">
        <f t="shared" si="115"/>
        <v>CBSE - XII - Maths (Comm)</v>
      </c>
      <c r="B163" s="9" t="s">
        <v>186</v>
      </c>
      <c r="C163" s="3" t="s">
        <v>53</v>
      </c>
      <c r="D163" s="3" t="s">
        <v>45</v>
      </c>
      <c r="E163" s="3" t="s">
        <v>4</v>
      </c>
      <c r="F163" s="36" t="s">
        <v>298</v>
      </c>
      <c r="G163" s="36" t="s">
        <v>289</v>
      </c>
      <c r="H163" s="7" t="s">
        <v>72</v>
      </c>
      <c r="I163" s="19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20">
        <f t="shared" ref="R163" si="292">O163*50%</f>
        <v>1500</v>
      </c>
      <c r="S163" s="7">
        <v>0</v>
      </c>
      <c r="T163" s="20">
        <f t="shared" si="128"/>
        <v>300</v>
      </c>
      <c r="U163" s="20">
        <f t="shared" ref="U163" si="293">R163*46.666666666667%</f>
        <v>700.000000000005</v>
      </c>
      <c r="V163" s="18">
        <f t="shared" ref="V163" si="294">X163*4</f>
        <v>28000</v>
      </c>
      <c r="W163" s="18">
        <f t="shared" si="129"/>
        <v>14000</v>
      </c>
      <c r="X163" s="18">
        <v>7000</v>
      </c>
      <c r="Y163" s="18">
        <f t="shared" si="130"/>
        <v>3500</v>
      </c>
      <c r="Z163" s="18">
        <f t="shared" ref="Z163" si="295">(R163-(T163+X163/10))/(T163+X163/10)%</f>
        <v>50</v>
      </c>
      <c r="AA163" s="15">
        <f t="shared" si="279"/>
        <v>19600</v>
      </c>
      <c r="AB163" s="15">
        <f t="shared" si="280"/>
        <v>9800</v>
      </c>
      <c r="AC163" s="15">
        <f t="shared" si="281"/>
        <v>4900</v>
      </c>
      <c r="AD163" s="15">
        <f t="shared" si="282"/>
        <v>2450</v>
      </c>
      <c r="AE163" s="15">
        <f t="shared" si="283"/>
        <v>89.87341772151899</v>
      </c>
      <c r="AF163" s="16">
        <f t="shared" si="284"/>
        <v>0</v>
      </c>
      <c r="AG163" s="16">
        <f t="shared" si="285"/>
        <v>0</v>
      </c>
      <c r="AH163" s="16">
        <v>0</v>
      </c>
      <c r="AI163" s="16">
        <f t="shared" si="286"/>
        <v>0</v>
      </c>
      <c r="AJ163" s="16">
        <f t="shared" si="287"/>
        <v>400</v>
      </c>
    </row>
    <row r="164" spans="1:36" ht="13.2" hidden="1" customHeight="1" x14ac:dyDescent="0.3">
      <c r="A164" s="27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133</v>
      </c>
      <c r="F164" s="7" t="s">
        <v>197</v>
      </c>
      <c r="G164" s="7" t="s">
        <v>189</v>
      </c>
      <c r="H164" s="7" t="s">
        <v>72</v>
      </c>
      <c r="I164" s="19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20">
        <f>O164*50%</f>
        <v>1200</v>
      </c>
      <c r="S164" s="7">
        <v>0</v>
      </c>
      <c r="T164" s="20">
        <f>R164*20%</f>
        <v>240</v>
      </c>
      <c r="U164" s="20">
        <f t="shared" ref="U164:U173" si="296">R164*46.666666666667%</f>
        <v>560.00000000000398</v>
      </c>
      <c r="V164" s="18">
        <f t="shared" ref="V164:V173" si="297">X164*4</f>
        <v>22400</v>
      </c>
      <c r="W164" s="18">
        <f>X164*2</f>
        <v>11200</v>
      </c>
      <c r="X164" s="18">
        <v>5600</v>
      </c>
      <c r="Y164" s="18">
        <f>X164/2</f>
        <v>2800</v>
      </c>
      <c r="Z164" s="18">
        <f t="shared" ref="Z164:Z173" si="298">(R164-(T164+X164/10))/(T164+X164/10)%</f>
        <v>50</v>
      </c>
      <c r="AA164" s="15">
        <f t="shared" ref="AA164" si="299">AC164*4</f>
        <v>15679.999999999998</v>
      </c>
      <c r="AB164" s="15">
        <f t="shared" ref="AB164" si="300">AC164*2</f>
        <v>7839.9999999999991</v>
      </c>
      <c r="AC164" s="15">
        <f t="shared" ref="AC164" si="301">X164*70%</f>
        <v>3919.9999999999995</v>
      </c>
      <c r="AD164" s="15">
        <f t="shared" ref="AD164" si="302">AC164/2</f>
        <v>1959.9999999999998</v>
      </c>
      <c r="AE164" s="15">
        <f t="shared" ref="AE164" si="303">(R164-(T164+AC164/10))/(T164+AC164/10)%</f>
        <v>89.87341772151899</v>
      </c>
      <c r="AF164" s="16">
        <f t="shared" ref="AF164" si="304">AH164*4</f>
        <v>0</v>
      </c>
      <c r="AG164" s="16">
        <f t="shared" ref="AG164" si="305">AH164*2</f>
        <v>0</v>
      </c>
      <c r="AH164" s="16">
        <v>0</v>
      </c>
      <c r="AI164" s="16">
        <f t="shared" ref="AI164" si="306">AH164/2</f>
        <v>0</v>
      </c>
      <c r="AJ164" s="16">
        <f t="shared" ref="AJ164" si="307">(R164-(T164+AH164/10))/(T164+AH164/10)%</f>
        <v>400</v>
      </c>
    </row>
    <row r="165" spans="1:36" ht="13.2" hidden="1" customHeight="1" x14ac:dyDescent="0.3">
      <c r="A165" s="27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133</v>
      </c>
      <c r="F165" s="36" t="s">
        <v>64</v>
      </c>
      <c r="G165" s="36" t="s">
        <v>289</v>
      </c>
      <c r="H165" s="7" t="s">
        <v>72</v>
      </c>
      <c r="I165" s="19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20">
        <f>O165*50%</f>
        <v>3000</v>
      </c>
      <c r="S165" s="7">
        <v>0</v>
      </c>
      <c r="T165" s="20">
        <f>R165*20%</f>
        <v>600</v>
      </c>
      <c r="U165" s="20">
        <f t="shared" si="296"/>
        <v>1400.00000000001</v>
      </c>
      <c r="V165" s="18">
        <f t="shared" si="297"/>
        <v>56000</v>
      </c>
      <c r="W165" s="18">
        <f>X165*2</f>
        <v>28000</v>
      </c>
      <c r="X165" s="18">
        <v>14000</v>
      </c>
      <c r="Y165" s="18">
        <f>X165/2</f>
        <v>7000</v>
      </c>
      <c r="Z165" s="18">
        <f t="shared" si="29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6">
        <f>AH165*4</f>
        <v>0</v>
      </c>
      <c r="AG165" s="16">
        <f>AH165*2</f>
        <v>0</v>
      </c>
      <c r="AH165" s="16">
        <v>0</v>
      </c>
      <c r="AI165" s="16">
        <f>AH165/2</f>
        <v>0</v>
      </c>
      <c r="AJ165" s="16">
        <f>(R165-(T165+AH165/10))/(T165+AH165/10)%</f>
        <v>400</v>
      </c>
    </row>
    <row r="166" spans="1:36" ht="13.2" hidden="1" customHeight="1" x14ac:dyDescent="0.3">
      <c r="A166" s="27" t="str">
        <f t="shared" ref="A166:A179" si="308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132</v>
      </c>
      <c r="F166" s="36" t="s">
        <v>208</v>
      </c>
      <c r="G166" s="36" t="s">
        <v>289</v>
      </c>
      <c r="H166" s="7" t="s">
        <v>72</v>
      </c>
      <c r="I166" s="19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20">
        <f t="shared" ref="R166:R168" si="309">O166*50%</f>
        <v>1000</v>
      </c>
      <c r="S166" s="7">
        <v>0</v>
      </c>
      <c r="T166" s="20">
        <f t="shared" ref="T166:T168" si="310">R166*20%</f>
        <v>200</v>
      </c>
      <c r="U166" s="20">
        <f t="shared" si="296"/>
        <v>466.66666666666998</v>
      </c>
      <c r="V166" s="18">
        <f t="shared" si="297"/>
        <v>18666.64</v>
      </c>
      <c r="W166" s="18">
        <f t="shared" ref="W166:W168" si="311">X166*2</f>
        <v>9333.32</v>
      </c>
      <c r="X166" s="18">
        <v>4666.66</v>
      </c>
      <c r="Y166" s="18">
        <f t="shared" ref="Y166:Y168" si="312">X166/2</f>
        <v>2333.33</v>
      </c>
      <c r="Z166" s="18">
        <f t="shared" si="298"/>
        <v>50.000150000150015</v>
      </c>
      <c r="AA166" s="15">
        <f t="shared" ref="AA166:AA168" si="313">AC166*4</f>
        <v>13066.647999999999</v>
      </c>
      <c r="AB166" s="15">
        <f t="shared" ref="AB166:AB168" si="314">AC166*2</f>
        <v>6533.3239999999996</v>
      </c>
      <c r="AC166" s="15">
        <f t="shared" ref="AC166:AC168" si="315">X166*70%</f>
        <v>3266.6619999999998</v>
      </c>
      <c r="AD166" s="15">
        <f t="shared" ref="AD166:AD168" si="316">AC166/2</f>
        <v>1633.3309999999999</v>
      </c>
      <c r="AE166" s="15">
        <f t="shared" ref="AE166:AE168" si="317">(R166-(T166+AC166/10))/(T166+AC166/10)%</f>
        <v>89.873585963936932</v>
      </c>
      <c r="AF166" s="16">
        <f t="shared" ref="AF166:AF168" si="318">AH166*4</f>
        <v>0</v>
      </c>
      <c r="AG166" s="16">
        <f t="shared" ref="AG166:AG168" si="319">AH166*2</f>
        <v>0</v>
      </c>
      <c r="AH166" s="16">
        <v>0</v>
      </c>
      <c r="AI166" s="16">
        <f t="shared" ref="AI166:AI168" si="320">AH166/2</f>
        <v>0</v>
      </c>
      <c r="AJ166" s="16">
        <f t="shared" ref="AJ166:AJ168" si="321">(R166-(T166+AH166/10))/(T166+AH166/10)%</f>
        <v>400</v>
      </c>
    </row>
    <row r="167" spans="1:36" ht="13.2" hidden="1" customHeight="1" x14ac:dyDescent="0.3">
      <c r="A167" s="27" t="str">
        <f t="shared" si="308"/>
        <v>CBSE - XI - Bengali</v>
      </c>
      <c r="B167" s="6" t="s">
        <v>34</v>
      </c>
      <c r="C167" s="3" t="s">
        <v>25</v>
      </c>
      <c r="D167" s="3" t="s">
        <v>45</v>
      </c>
      <c r="E167" s="3" t="s">
        <v>132</v>
      </c>
      <c r="F167" s="24" t="s">
        <v>29</v>
      </c>
      <c r="G167" s="24"/>
      <c r="H167" s="7" t="s">
        <v>72</v>
      </c>
      <c r="I167" s="19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20">
        <f t="shared" si="309"/>
        <v>1000</v>
      </c>
      <c r="S167" s="7">
        <v>0</v>
      </c>
      <c r="T167" s="20">
        <f t="shared" si="310"/>
        <v>200</v>
      </c>
      <c r="U167" s="20">
        <f t="shared" si="296"/>
        <v>466.66666666666998</v>
      </c>
      <c r="V167" s="18">
        <f t="shared" si="297"/>
        <v>18666.64</v>
      </c>
      <c r="W167" s="18">
        <f t="shared" si="311"/>
        <v>9333.32</v>
      </c>
      <c r="X167" s="18">
        <v>4666.66</v>
      </c>
      <c r="Y167" s="18">
        <f t="shared" si="312"/>
        <v>2333.33</v>
      </c>
      <c r="Z167" s="18">
        <f t="shared" si="298"/>
        <v>50.000150000150015</v>
      </c>
      <c r="AA167" s="15">
        <f t="shared" si="313"/>
        <v>13066.647999999999</v>
      </c>
      <c r="AB167" s="15">
        <f t="shared" si="314"/>
        <v>6533.3239999999996</v>
      </c>
      <c r="AC167" s="15">
        <f t="shared" si="315"/>
        <v>3266.6619999999998</v>
      </c>
      <c r="AD167" s="15">
        <f t="shared" si="316"/>
        <v>1633.3309999999999</v>
      </c>
      <c r="AE167" s="15">
        <f t="shared" si="317"/>
        <v>89.873585963936932</v>
      </c>
      <c r="AF167" s="16">
        <f t="shared" si="318"/>
        <v>0</v>
      </c>
      <c r="AG167" s="16">
        <f t="shared" si="319"/>
        <v>0</v>
      </c>
      <c r="AH167" s="16">
        <v>0</v>
      </c>
      <c r="AI167" s="16">
        <f t="shared" si="320"/>
        <v>0</v>
      </c>
      <c r="AJ167" s="16">
        <f t="shared" si="321"/>
        <v>400</v>
      </c>
    </row>
    <row r="168" spans="1:36" ht="13.2" hidden="1" customHeight="1" x14ac:dyDescent="0.3">
      <c r="A168" s="27" t="str">
        <f t="shared" si="308"/>
        <v>CBSE - XI - Hindi</v>
      </c>
      <c r="B168" s="6" t="s">
        <v>0</v>
      </c>
      <c r="C168" s="3" t="s">
        <v>25</v>
      </c>
      <c r="D168" s="3" t="s">
        <v>45</v>
      </c>
      <c r="E168" s="3" t="s">
        <v>132</v>
      </c>
      <c r="F168" s="24" t="s">
        <v>288</v>
      </c>
      <c r="G168" s="24" t="s">
        <v>189</v>
      </c>
      <c r="H168" s="7" t="s">
        <v>72</v>
      </c>
      <c r="I168" s="19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20">
        <f t="shared" si="309"/>
        <v>1000</v>
      </c>
      <c r="S168" s="7">
        <v>0</v>
      </c>
      <c r="T168" s="20">
        <f t="shared" si="310"/>
        <v>200</v>
      </c>
      <c r="U168" s="20">
        <f t="shared" si="296"/>
        <v>466.66666666666998</v>
      </c>
      <c r="V168" s="18">
        <f t="shared" si="297"/>
        <v>18666.64</v>
      </c>
      <c r="W168" s="18">
        <f t="shared" si="311"/>
        <v>9333.32</v>
      </c>
      <c r="X168" s="18">
        <v>4666.66</v>
      </c>
      <c r="Y168" s="18">
        <f t="shared" si="312"/>
        <v>2333.33</v>
      </c>
      <c r="Z168" s="18">
        <f t="shared" si="298"/>
        <v>50.000150000150015</v>
      </c>
      <c r="AA168" s="15">
        <f t="shared" si="313"/>
        <v>13066.647999999999</v>
      </c>
      <c r="AB168" s="15">
        <f t="shared" si="314"/>
        <v>6533.3239999999996</v>
      </c>
      <c r="AC168" s="15">
        <f t="shared" si="315"/>
        <v>3266.6619999999998</v>
      </c>
      <c r="AD168" s="15">
        <f t="shared" si="316"/>
        <v>1633.3309999999999</v>
      </c>
      <c r="AE168" s="15">
        <f t="shared" si="317"/>
        <v>89.873585963936932</v>
      </c>
      <c r="AF168" s="16">
        <f t="shared" si="318"/>
        <v>0</v>
      </c>
      <c r="AG168" s="16">
        <f t="shared" si="319"/>
        <v>0</v>
      </c>
      <c r="AH168" s="16">
        <v>0</v>
      </c>
      <c r="AI168" s="16">
        <f t="shared" si="320"/>
        <v>0</v>
      </c>
      <c r="AJ168" s="16">
        <f t="shared" si="321"/>
        <v>400</v>
      </c>
    </row>
    <row r="169" spans="1:36" ht="13.2" hidden="1" customHeight="1" x14ac:dyDescent="0.3">
      <c r="A169" s="27" t="str">
        <f t="shared" si="308"/>
        <v>CBSE - XI - History</v>
      </c>
      <c r="B169" s="6" t="s">
        <v>35</v>
      </c>
      <c r="C169" s="3" t="s">
        <v>25</v>
      </c>
      <c r="D169" s="3" t="s">
        <v>45</v>
      </c>
      <c r="E169" s="3" t="s">
        <v>132</v>
      </c>
      <c r="F169" s="36" t="s">
        <v>198</v>
      </c>
      <c r="G169" s="36" t="s">
        <v>289</v>
      </c>
      <c r="H169" s="7" t="s">
        <v>72</v>
      </c>
      <c r="I169" s="19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20">
        <f>O169*50%</f>
        <v>1000</v>
      </c>
      <c r="S169" s="7">
        <v>0</v>
      </c>
      <c r="T169" s="20">
        <f>R169*20%</f>
        <v>200</v>
      </c>
      <c r="U169" s="20">
        <f t="shared" si="296"/>
        <v>466.66666666666998</v>
      </c>
      <c r="V169" s="18">
        <f t="shared" si="297"/>
        <v>18666.64</v>
      </c>
      <c r="W169" s="18">
        <f>X169*2</f>
        <v>9333.32</v>
      </c>
      <c r="X169" s="18">
        <v>4666.66</v>
      </c>
      <c r="Y169" s="18">
        <f>X169/2</f>
        <v>2333.33</v>
      </c>
      <c r="Z169" s="18">
        <f t="shared" si="29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6">
        <f>AH169*4</f>
        <v>0</v>
      </c>
      <c r="AG169" s="16">
        <f>AH169*2</f>
        <v>0</v>
      </c>
      <c r="AH169" s="16">
        <v>0</v>
      </c>
      <c r="AI169" s="16">
        <f>AH169/2</f>
        <v>0</v>
      </c>
      <c r="AJ169" s="16">
        <f>(R169-(T169+AH169/10))/(T169+AH169/10)%</f>
        <v>400</v>
      </c>
    </row>
    <row r="170" spans="1:36" ht="13.2" hidden="1" customHeight="1" x14ac:dyDescent="0.3">
      <c r="A170" s="27" t="str">
        <f t="shared" si="308"/>
        <v>CBSE - XI - Geography</v>
      </c>
      <c r="B170" s="6" t="s">
        <v>32</v>
      </c>
      <c r="C170" s="3" t="s">
        <v>25</v>
      </c>
      <c r="D170" s="3" t="s">
        <v>45</v>
      </c>
      <c r="E170" s="3" t="s">
        <v>132</v>
      </c>
      <c r="F170" s="24" t="s">
        <v>297</v>
      </c>
      <c r="G170" s="24"/>
      <c r="H170" s="7" t="s">
        <v>72</v>
      </c>
      <c r="I170" s="19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20">
        <f>O170*50%</f>
        <v>1000</v>
      </c>
      <c r="S170" s="7">
        <v>0</v>
      </c>
      <c r="T170" s="20">
        <f>R170*20%</f>
        <v>200</v>
      </c>
      <c r="U170" s="20">
        <f t="shared" si="296"/>
        <v>466.66666666666998</v>
      </c>
      <c r="V170" s="18">
        <f t="shared" si="297"/>
        <v>18666.64</v>
      </c>
      <c r="W170" s="18">
        <f>X170*2</f>
        <v>9333.32</v>
      </c>
      <c r="X170" s="18">
        <v>4666.66</v>
      </c>
      <c r="Y170" s="18">
        <f>X170/2</f>
        <v>2333.33</v>
      </c>
      <c r="Z170" s="18">
        <f t="shared" si="29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6">
        <f>AH170*4</f>
        <v>0</v>
      </c>
      <c r="AG170" s="16">
        <f>AH170*2</f>
        <v>0</v>
      </c>
      <c r="AH170" s="16">
        <v>0</v>
      </c>
      <c r="AI170" s="16">
        <f>AH170/2</f>
        <v>0</v>
      </c>
      <c r="AJ170" s="16">
        <f>(R170-(T170+AH170/10))/(T170+AH170/10)%</f>
        <v>400</v>
      </c>
    </row>
    <row r="171" spans="1:36" ht="13.2" hidden="1" customHeight="1" x14ac:dyDescent="0.3">
      <c r="A171" s="27" t="str">
        <f t="shared" si="308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132</v>
      </c>
      <c r="F171" s="36" t="s">
        <v>198</v>
      </c>
      <c r="G171" s="36" t="s">
        <v>289</v>
      </c>
      <c r="H171" s="7" t="s">
        <v>72</v>
      </c>
      <c r="I171" s="19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20">
        <f>O171*50%</f>
        <v>1000</v>
      </c>
      <c r="S171" s="7">
        <v>0</v>
      </c>
      <c r="T171" s="20">
        <f>R171*20%</f>
        <v>200</v>
      </c>
      <c r="U171" s="20">
        <f t="shared" si="296"/>
        <v>466.66666666666998</v>
      </c>
      <c r="V171" s="18">
        <f t="shared" si="297"/>
        <v>18666.64</v>
      </c>
      <c r="W171" s="18">
        <f>X171*2</f>
        <v>9333.32</v>
      </c>
      <c r="X171" s="18">
        <v>4666.66</v>
      </c>
      <c r="Y171" s="18">
        <f>X171/2</f>
        <v>2333.33</v>
      </c>
      <c r="Z171" s="18">
        <f t="shared" si="29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6">
        <f>AH171*4</f>
        <v>0</v>
      </c>
      <c r="AG171" s="16">
        <f>AH171*2</f>
        <v>0</v>
      </c>
      <c r="AH171" s="16">
        <v>0</v>
      </c>
      <c r="AI171" s="16">
        <f>AH171/2</f>
        <v>0</v>
      </c>
      <c r="AJ171" s="16">
        <f>(R171-(T171+AH171/10))/(T171+AH171/10)%</f>
        <v>400</v>
      </c>
    </row>
    <row r="172" spans="1:36" ht="13.2" hidden="1" customHeight="1" x14ac:dyDescent="0.3">
      <c r="A172" s="27" t="str">
        <f t="shared" si="308"/>
        <v>CBSE - XI - Sociology</v>
      </c>
      <c r="B172" s="6" t="s">
        <v>37</v>
      </c>
      <c r="C172" s="3" t="s">
        <v>25</v>
      </c>
      <c r="D172" s="3" t="s">
        <v>45</v>
      </c>
      <c r="E172" s="3" t="s">
        <v>132</v>
      </c>
      <c r="F172" s="36" t="s">
        <v>208</v>
      </c>
      <c r="G172" s="36" t="s">
        <v>289</v>
      </c>
      <c r="H172" s="7" t="s">
        <v>72</v>
      </c>
      <c r="I172" s="19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20">
        <f>O172*50%</f>
        <v>1000</v>
      </c>
      <c r="S172" s="7">
        <v>0</v>
      </c>
      <c r="T172" s="20">
        <f>R172*20%</f>
        <v>200</v>
      </c>
      <c r="U172" s="20">
        <f t="shared" si="296"/>
        <v>466.66666666666998</v>
      </c>
      <c r="V172" s="18">
        <f t="shared" si="297"/>
        <v>18666.64</v>
      </c>
      <c r="W172" s="18">
        <f>X172*2</f>
        <v>9333.32</v>
      </c>
      <c r="X172" s="18">
        <v>4666.66</v>
      </c>
      <c r="Y172" s="18">
        <f>X172/2</f>
        <v>2333.33</v>
      </c>
      <c r="Z172" s="18">
        <f t="shared" si="29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6">
        <f>AH172*4</f>
        <v>0</v>
      </c>
      <c r="AG172" s="16">
        <f>AH172*2</f>
        <v>0</v>
      </c>
      <c r="AH172" s="16">
        <v>0</v>
      </c>
      <c r="AI172" s="16">
        <f>AH172/2</f>
        <v>0</v>
      </c>
      <c r="AJ172" s="16">
        <f>(R172-(T172+AH172/10))/(T172+AH172/10)%</f>
        <v>400</v>
      </c>
    </row>
    <row r="173" spans="1:36" ht="13.2" hidden="1" customHeight="1" x14ac:dyDescent="0.3">
      <c r="A173" s="27" t="str">
        <f t="shared" si="308"/>
        <v>CBSE - XI - Philosophy</v>
      </c>
      <c r="B173" s="6" t="s">
        <v>38</v>
      </c>
      <c r="C173" s="3" t="s">
        <v>25</v>
      </c>
      <c r="D173" s="3" t="s">
        <v>45</v>
      </c>
      <c r="E173" s="3" t="s">
        <v>132</v>
      </c>
      <c r="F173" s="24" t="s">
        <v>29</v>
      </c>
      <c r="G173" s="24"/>
      <c r="H173" s="7" t="s">
        <v>72</v>
      </c>
      <c r="I173" s="19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20">
        <f>O173*50%</f>
        <v>1000</v>
      </c>
      <c r="S173" s="7">
        <v>0</v>
      </c>
      <c r="T173" s="20">
        <f>R173*20%</f>
        <v>200</v>
      </c>
      <c r="U173" s="20">
        <f t="shared" si="296"/>
        <v>466.66666666666998</v>
      </c>
      <c r="V173" s="18">
        <f t="shared" si="297"/>
        <v>18666.64</v>
      </c>
      <c r="W173" s="18">
        <f>X173*2</f>
        <v>9333.32</v>
      </c>
      <c r="X173" s="18">
        <v>4666.66</v>
      </c>
      <c r="Y173" s="18">
        <f>X173/2</f>
        <v>2333.33</v>
      </c>
      <c r="Z173" s="18">
        <f t="shared" si="29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6">
        <f>AH173*4</f>
        <v>0</v>
      </c>
      <c r="AG173" s="16">
        <f>AH173*2</f>
        <v>0</v>
      </c>
      <c r="AH173" s="16">
        <v>0</v>
      </c>
      <c r="AI173" s="16">
        <f>AH173/2</f>
        <v>0</v>
      </c>
      <c r="AJ173" s="16">
        <f>(R173-(T173+AH173/10))/(T173+AH173/10)%</f>
        <v>400</v>
      </c>
    </row>
    <row r="174" spans="1:36" ht="13.2" hidden="1" customHeight="1" x14ac:dyDescent="0.3">
      <c r="A174" s="27" t="str">
        <f t="shared" si="308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36" t="s">
        <v>185</v>
      </c>
      <c r="G174" s="36" t="s">
        <v>289</v>
      </c>
      <c r="H174" s="7" t="s">
        <v>72</v>
      </c>
      <c r="I174" s="19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20">
        <f t="shared" ref="R174:R179" si="322">O174*50%</f>
        <v>1500</v>
      </c>
      <c r="S174" s="7">
        <v>0</v>
      </c>
      <c r="T174" s="20">
        <f t="shared" ref="T174:T179" si="323">R174*20%</f>
        <v>300</v>
      </c>
      <c r="U174" s="20">
        <f t="shared" ref="U174:U179" si="324">R174*46.666666666667%</f>
        <v>700.000000000005</v>
      </c>
      <c r="V174" s="18">
        <f t="shared" ref="V174:V179" si="325">X174*4</f>
        <v>28000</v>
      </c>
      <c r="W174" s="18">
        <f t="shared" ref="W174:W179" si="326">X174*2</f>
        <v>14000</v>
      </c>
      <c r="X174" s="18">
        <v>7000</v>
      </c>
      <c r="Y174" s="18">
        <f t="shared" ref="Y174:Y179" si="327">X174/2</f>
        <v>3500</v>
      </c>
      <c r="Z174" s="18">
        <f t="shared" ref="Z174:Z179" si="328">(R174-(T174+X174/10))/(T174+X174/10)%</f>
        <v>50</v>
      </c>
      <c r="AA174" s="15">
        <f t="shared" ref="AA174:AA180" si="329">AC174*4</f>
        <v>19600</v>
      </c>
      <c r="AB174" s="15">
        <f t="shared" ref="AB174:AB180" si="330">AC174*2</f>
        <v>9800</v>
      </c>
      <c r="AC174" s="15">
        <f t="shared" ref="AC174:AC180" si="331">X174*70%</f>
        <v>4900</v>
      </c>
      <c r="AD174" s="15">
        <f t="shared" ref="AD174:AD180" si="332">AC174/2</f>
        <v>2450</v>
      </c>
      <c r="AE174" s="15">
        <f t="shared" ref="AE174:AE180" si="333">(R174-(T174+AC174/10))/(T174+AC174/10)%</f>
        <v>89.87341772151899</v>
      </c>
      <c r="AF174" s="16">
        <f t="shared" ref="AF174:AF180" si="334">AH174*4</f>
        <v>0</v>
      </c>
      <c r="AG174" s="16">
        <f t="shared" ref="AG174:AG180" si="335">AH174*2</f>
        <v>0</v>
      </c>
      <c r="AH174" s="16">
        <v>0</v>
      </c>
      <c r="AI174" s="16">
        <f t="shared" ref="AI174:AI180" si="336">AH174/2</f>
        <v>0</v>
      </c>
      <c r="AJ174" s="16">
        <f t="shared" ref="AJ174:AJ180" si="337">(R174-(T174+AH174/10))/(T174+AH174/10)%</f>
        <v>400</v>
      </c>
    </row>
    <row r="175" spans="1:36" ht="13.2" hidden="1" customHeight="1" x14ac:dyDescent="0.3">
      <c r="A175" s="27" t="str">
        <f t="shared" si="308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36" t="s">
        <v>184</v>
      </c>
      <c r="G175" s="36" t="s">
        <v>289</v>
      </c>
      <c r="H175" s="7" t="s">
        <v>72</v>
      </c>
      <c r="I175" s="19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20">
        <f t="shared" si="322"/>
        <v>1500</v>
      </c>
      <c r="S175" s="7">
        <v>0</v>
      </c>
      <c r="T175" s="20">
        <f t="shared" si="323"/>
        <v>300</v>
      </c>
      <c r="U175" s="20">
        <f t="shared" si="324"/>
        <v>700.000000000005</v>
      </c>
      <c r="V175" s="18">
        <f t="shared" si="325"/>
        <v>28000</v>
      </c>
      <c r="W175" s="18">
        <f t="shared" si="326"/>
        <v>14000</v>
      </c>
      <c r="X175" s="18">
        <v>7000</v>
      </c>
      <c r="Y175" s="18">
        <f t="shared" si="327"/>
        <v>3500</v>
      </c>
      <c r="Z175" s="18">
        <f t="shared" si="328"/>
        <v>50</v>
      </c>
      <c r="AA175" s="15">
        <f t="shared" si="329"/>
        <v>19600</v>
      </c>
      <c r="AB175" s="15">
        <f t="shared" si="330"/>
        <v>9800</v>
      </c>
      <c r="AC175" s="15">
        <f t="shared" si="331"/>
        <v>4900</v>
      </c>
      <c r="AD175" s="15">
        <f t="shared" si="332"/>
        <v>2450</v>
      </c>
      <c r="AE175" s="15">
        <f t="shared" si="333"/>
        <v>89.87341772151899</v>
      </c>
      <c r="AF175" s="16">
        <f t="shared" si="334"/>
        <v>0</v>
      </c>
      <c r="AG175" s="16">
        <f t="shared" si="335"/>
        <v>0</v>
      </c>
      <c r="AH175" s="16">
        <v>0</v>
      </c>
      <c r="AI175" s="16">
        <f t="shared" si="336"/>
        <v>0</v>
      </c>
      <c r="AJ175" s="16">
        <f t="shared" si="337"/>
        <v>400</v>
      </c>
    </row>
    <row r="176" spans="1:36" ht="13.2" hidden="1" customHeight="1" x14ac:dyDescent="0.3">
      <c r="A176" s="27" t="str">
        <f t="shared" si="308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6" t="s">
        <v>183</v>
      </c>
      <c r="G176" s="36" t="s">
        <v>289</v>
      </c>
      <c r="H176" s="7" t="s">
        <v>72</v>
      </c>
      <c r="I176" s="19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20">
        <f t="shared" si="322"/>
        <v>1000</v>
      </c>
      <c r="S176" s="7">
        <v>0</v>
      </c>
      <c r="T176" s="20">
        <f t="shared" si="323"/>
        <v>200</v>
      </c>
      <c r="U176" s="20">
        <f t="shared" si="324"/>
        <v>466.66666666666998</v>
      </c>
      <c r="V176" s="18">
        <f t="shared" si="325"/>
        <v>18668</v>
      </c>
      <c r="W176" s="18">
        <f t="shared" si="326"/>
        <v>9334</v>
      </c>
      <c r="X176" s="18">
        <v>4667</v>
      </c>
      <c r="Y176" s="18">
        <f t="shared" si="327"/>
        <v>2333.5</v>
      </c>
      <c r="Z176" s="18">
        <f t="shared" si="328"/>
        <v>49.99250037498124</v>
      </c>
      <c r="AA176" s="15">
        <f t="shared" si="329"/>
        <v>13067.599999999999</v>
      </c>
      <c r="AB176" s="15">
        <f t="shared" si="330"/>
        <v>6533.7999999999993</v>
      </c>
      <c r="AC176" s="15">
        <f t="shared" si="331"/>
        <v>3266.8999999999996</v>
      </c>
      <c r="AD176" s="15">
        <f t="shared" si="332"/>
        <v>1633.4499999999998</v>
      </c>
      <c r="AE176" s="15">
        <f t="shared" si="333"/>
        <v>89.865005980747711</v>
      </c>
      <c r="AF176" s="16">
        <f t="shared" si="334"/>
        <v>0</v>
      </c>
      <c r="AG176" s="16">
        <f t="shared" si="335"/>
        <v>0</v>
      </c>
      <c r="AH176" s="16">
        <v>0</v>
      </c>
      <c r="AI176" s="16">
        <f t="shared" si="336"/>
        <v>0</v>
      </c>
      <c r="AJ176" s="16">
        <f t="shared" si="337"/>
        <v>400</v>
      </c>
    </row>
    <row r="177" spans="1:36" ht="13.2" hidden="1" customHeight="1" x14ac:dyDescent="0.3">
      <c r="A177" s="27" t="str">
        <f t="shared" si="308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36" t="s">
        <v>281</v>
      </c>
      <c r="G177" s="36" t="s">
        <v>289</v>
      </c>
      <c r="H177" s="7" t="s">
        <v>72</v>
      </c>
      <c r="I177" s="19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20">
        <f t="shared" si="322"/>
        <v>1500</v>
      </c>
      <c r="S177" s="7">
        <v>0</v>
      </c>
      <c r="T177" s="20">
        <f t="shared" si="323"/>
        <v>300</v>
      </c>
      <c r="U177" s="20">
        <f t="shared" si="324"/>
        <v>700.000000000005</v>
      </c>
      <c r="V177" s="18">
        <f t="shared" si="325"/>
        <v>28000</v>
      </c>
      <c r="W177" s="18">
        <f t="shared" si="326"/>
        <v>14000</v>
      </c>
      <c r="X177" s="18">
        <v>7000</v>
      </c>
      <c r="Y177" s="18">
        <f t="shared" si="327"/>
        <v>3500</v>
      </c>
      <c r="Z177" s="18">
        <f t="shared" si="328"/>
        <v>50</v>
      </c>
      <c r="AA177" s="15">
        <f t="shared" si="329"/>
        <v>19600</v>
      </c>
      <c r="AB177" s="15">
        <f t="shared" si="330"/>
        <v>9800</v>
      </c>
      <c r="AC177" s="15">
        <f t="shared" si="331"/>
        <v>4900</v>
      </c>
      <c r="AD177" s="15">
        <f t="shared" si="332"/>
        <v>2450</v>
      </c>
      <c r="AE177" s="15">
        <f t="shared" si="333"/>
        <v>89.87341772151899</v>
      </c>
      <c r="AF177" s="16">
        <f t="shared" si="334"/>
        <v>0</v>
      </c>
      <c r="AG177" s="16">
        <f t="shared" si="335"/>
        <v>0</v>
      </c>
      <c r="AH177" s="16">
        <v>0</v>
      </c>
      <c r="AI177" s="16">
        <f t="shared" si="336"/>
        <v>0</v>
      </c>
      <c r="AJ177" s="16">
        <f t="shared" si="337"/>
        <v>400</v>
      </c>
    </row>
    <row r="178" spans="1:36" ht="13.2" hidden="1" customHeight="1" x14ac:dyDescent="0.3">
      <c r="A178" s="27" t="str">
        <f t="shared" si="308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4" t="s">
        <v>280</v>
      </c>
      <c r="G178" s="24" t="s">
        <v>189</v>
      </c>
      <c r="H178" s="7" t="s">
        <v>72</v>
      </c>
      <c r="I178" s="19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20">
        <f t="shared" si="322"/>
        <v>1500</v>
      </c>
      <c r="S178" s="7">
        <v>0</v>
      </c>
      <c r="T178" s="20">
        <f t="shared" si="323"/>
        <v>300</v>
      </c>
      <c r="U178" s="20">
        <f t="shared" si="324"/>
        <v>700.000000000005</v>
      </c>
      <c r="V178" s="18">
        <f t="shared" si="325"/>
        <v>28000</v>
      </c>
      <c r="W178" s="18">
        <f t="shared" si="326"/>
        <v>14000</v>
      </c>
      <c r="X178" s="18">
        <v>7000</v>
      </c>
      <c r="Y178" s="18">
        <f t="shared" si="327"/>
        <v>3500</v>
      </c>
      <c r="Z178" s="18">
        <f t="shared" si="328"/>
        <v>50</v>
      </c>
      <c r="AA178" s="15">
        <f t="shared" si="329"/>
        <v>19600</v>
      </c>
      <c r="AB178" s="15">
        <f t="shared" si="330"/>
        <v>9800</v>
      </c>
      <c r="AC178" s="15">
        <f t="shared" si="331"/>
        <v>4900</v>
      </c>
      <c r="AD178" s="15">
        <f t="shared" si="332"/>
        <v>2450</v>
      </c>
      <c r="AE178" s="15">
        <f t="shared" si="333"/>
        <v>89.87341772151899</v>
      </c>
      <c r="AF178" s="16">
        <f t="shared" si="334"/>
        <v>0</v>
      </c>
      <c r="AG178" s="16">
        <f t="shared" si="335"/>
        <v>0</v>
      </c>
      <c r="AH178" s="16">
        <v>0</v>
      </c>
      <c r="AI178" s="16">
        <f t="shared" si="336"/>
        <v>0</v>
      </c>
      <c r="AJ178" s="16">
        <f t="shared" si="337"/>
        <v>400</v>
      </c>
    </row>
    <row r="179" spans="1:36" ht="13.2" customHeight="1" x14ac:dyDescent="0.3">
      <c r="A179" s="27" t="str">
        <f t="shared" si="308"/>
        <v>CBSE - XI - Maths (Comm)</v>
      </c>
      <c r="B179" s="9" t="s">
        <v>186</v>
      </c>
      <c r="C179" s="3" t="s">
        <v>25</v>
      </c>
      <c r="D179" s="3" t="s">
        <v>45</v>
      </c>
      <c r="E179" s="3" t="s">
        <v>4</v>
      </c>
      <c r="F179" s="36" t="s">
        <v>298</v>
      </c>
      <c r="G179" s="36" t="s">
        <v>289</v>
      </c>
      <c r="H179" s="7" t="s">
        <v>72</v>
      </c>
      <c r="I179" s="19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20">
        <f t="shared" si="322"/>
        <v>1500</v>
      </c>
      <c r="S179" s="7">
        <v>0</v>
      </c>
      <c r="T179" s="20">
        <f t="shared" si="323"/>
        <v>300</v>
      </c>
      <c r="U179" s="20">
        <f t="shared" si="324"/>
        <v>700.000000000005</v>
      </c>
      <c r="V179" s="18">
        <f t="shared" si="325"/>
        <v>28000</v>
      </c>
      <c r="W179" s="18">
        <f t="shared" si="326"/>
        <v>14000</v>
      </c>
      <c r="X179" s="18">
        <v>7000</v>
      </c>
      <c r="Y179" s="18">
        <f t="shared" si="327"/>
        <v>3500</v>
      </c>
      <c r="Z179" s="18">
        <f t="shared" si="328"/>
        <v>50</v>
      </c>
      <c r="AA179" s="15">
        <f t="shared" si="329"/>
        <v>19600</v>
      </c>
      <c r="AB179" s="15">
        <f t="shared" si="330"/>
        <v>9800</v>
      </c>
      <c r="AC179" s="15">
        <f t="shared" si="331"/>
        <v>4900</v>
      </c>
      <c r="AD179" s="15">
        <f t="shared" si="332"/>
        <v>2450</v>
      </c>
      <c r="AE179" s="15">
        <f t="shared" si="333"/>
        <v>89.87341772151899</v>
      </c>
      <c r="AF179" s="16">
        <f t="shared" si="334"/>
        <v>0</v>
      </c>
      <c r="AG179" s="16">
        <f t="shared" si="335"/>
        <v>0</v>
      </c>
      <c r="AH179" s="16">
        <v>0</v>
      </c>
      <c r="AI179" s="16">
        <f t="shared" si="336"/>
        <v>0</v>
      </c>
      <c r="AJ179" s="16">
        <f t="shared" si="337"/>
        <v>400</v>
      </c>
    </row>
    <row r="180" spans="1:36" ht="13.2" hidden="1" customHeight="1" x14ac:dyDescent="0.3">
      <c r="A180" s="27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133</v>
      </c>
      <c r="F180" s="7" t="s">
        <v>197</v>
      </c>
      <c r="G180" s="7" t="s">
        <v>189</v>
      </c>
      <c r="H180" s="7" t="s">
        <v>72</v>
      </c>
      <c r="I180" s="19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20">
        <f>O180*50%</f>
        <v>1200</v>
      </c>
      <c r="S180" s="7">
        <v>0</v>
      </c>
      <c r="T180" s="20">
        <f>R180*20%</f>
        <v>240</v>
      </c>
      <c r="U180" s="20">
        <f>R180*46.666666666667%</f>
        <v>560.00000000000398</v>
      </c>
      <c r="V180" s="18">
        <f>X180*4</f>
        <v>22400</v>
      </c>
      <c r="W180" s="18">
        <f>X180*2</f>
        <v>11200</v>
      </c>
      <c r="X180" s="18">
        <v>5600</v>
      </c>
      <c r="Y180" s="18">
        <f>X180/2</f>
        <v>2800</v>
      </c>
      <c r="Z180" s="18">
        <f>(R180-(T180+X180/10))/(T180+X180/10)%</f>
        <v>50</v>
      </c>
      <c r="AA180" s="15">
        <f t="shared" si="329"/>
        <v>15679.999999999998</v>
      </c>
      <c r="AB180" s="15">
        <f t="shared" si="330"/>
        <v>7839.9999999999991</v>
      </c>
      <c r="AC180" s="15">
        <f t="shared" si="331"/>
        <v>3919.9999999999995</v>
      </c>
      <c r="AD180" s="15">
        <f t="shared" si="332"/>
        <v>1959.9999999999998</v>
      </c>
      <c r="AE180" s="15">
        <f t="shared" si="333"/>
        <v>89.87341772151899</v>
      </c>
      <c r="AF180" s="16">
        <f t="shared" si="334"/>
        <v>0</v>
      </c>
      <c r="AG180" s="16">
        <f t="shared" si="335"/>
        <v>0</v>
      </c>
      <c r="AH180" s="16">
        <v>0</v>
      </c>
      <c r="AI180" s="16">
        <f t="shared" si="336"/>
        <v>0</v>
      </c>
      <c r="AJ180" s="16">
        <f t="shared" si="337"/>
        <v>400</v>
      </c>
    </row>
    <row r="181" spans="1:36" ht="13.2" hidden="1" customHeight="1" x14ac:dyDescent="0.3">
      <c r="A181" s="27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133</v>
      </c>
      <c r="F181" s="36" t="s">
        <v>64</v>
      </c>
      <c r="G181" s="36" t="s">
        <v>289</v>
      </c>
      <c r="H181" s="7" t="s">
        <v>72</v>
      </c>
      <c r="I181" s="19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20">
        <f>O181*50%</f>
        <v>3000</v>
      </c>
      <c r="S181" s="7">
        <v>0</v>
      </c>
      <c r="T181" s="20">
        <f>R181*20%</f>
        <v>600</v>
      </c>
      <c r="U181" s="20">
        <f>R181*46.666666666667%</f>
        <v>1400.00000000001</v>
      </c>
      <c r="V181" s="18">
        <f>X181*4</f>
        <v>56000</v>
      </c>
      <c r="W181" s="18">
        <f>X181*2</f>
        <v>28000</v>
      </c>
      <c r="X181" s="18">
        <v>14000</v>
      </c>
      <c r="Y181" s="18">
        <f>X181/2</f>
        <v>7000</v>
      </c>
      <c r="Z181" s="18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6">
        <f>AH181*4</f>
        <v>0</v>
      </c>
      <c r="AG181" s="16">
        <f>AH181*2</f>
        <v>0</v>
      </c>
      <c r="AH181" s="16">
        <v>0</v>
      </c>
      <c r="AI181" s="16">
        <f>AH181/2</f>
        <v>0</v>
      </c>
      <c r="AJ181" s="16">
        <f>(R181-(T181+AH181/10))/(T181+AH181/10)%</f>
        <v>400</v>
      </c>
    </row>
    <row r="182" spans="1:36" ht="13.2" hidden="1" customHeight="1" x14ac:dyDescent="0.3">
      <c r="A182" s="27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132</v>
      </c>
      <c r="F182" s="36" t="s">
        <v>201</v>
      </c>
      <c r="G182" s="36" t="s">
        <v>289</v>
      </c>
      <c r="H182" s="7" t="s">
        <v>72</v>
      </c>
      <c r="I182" s="19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20">
        <f t="shared" si="119"/>
        <v>700</v>
      </c>
      <c r="S182" s="7">
        <v>0</v>
      </c>
      <c r="T182" s="20">
        <f t="shared" ref="T182:T184" si="338">R182*20%</f>
        <v>140</v>
      </c>
      <c r="U182" s="20">
        <f t="shared" ref="U182:U190" si="339">R182*46.666666666667%</f>
        <v>326.66666666666902</v>
      </c>
      <c r="V182" s="18">
        <f t="shared" ref="V182:V190" si="340">X182*4</f>
        <v>13080</v>
      </c>
      <c r="W182" s="18">
        <f t="shared" ref="W182:W184" si="341">X182*2</f>
        <v>6540</v>
      </c>
      <c r="X182" s="18">
        <v>3270</v>
      </c>
      <c r="Y182" s="18">
        <f t="shared" ref="Y182:Y184" si="342">X182/2</f>
        <v>1635</v>
      </c>
      <c r="Z182" s="18">
        <f t="shared" ref="Z182:Z190" si="343">(R182-(T182+X182/10))/(T182+X182/10)%</f>
        <v>49.892933618843685</v>
      </c>
      <c r="AA182" s="15">
        <f t="shared" si="279"/>
        <v>9156</v>
      </c>
      <c r="AB182" s="15">
        <f t="shared" si="280"/>
        <v>4578</v>
      </c>
      <c r="AC182" s="15">
        <f t="shared" si="281"/>
        <v>2289</v>
      </c>
      <c r="AD182" s="15">
        <f t="shared" si="282"/>
        <v>1144.5</v>
      </c>
      <c r="AE182" s="15">
        <f t="shared" si="283"/>
        <v>89.753320683111966</v>
      </c>
      <c r="AF182" s="16">
        <f t="shared" si="284"/>
        <v>0</v>
      </c>
      <c r="AG182" s="16">
        <f t="shared" si="285"/>
        <v>0</v>
      </c>
      <c r="AH182" s="16">
        <v>0</v>
      </c>
      <c r="AI182" s="16">
        <f t="shared" si="286"/>
        <v>0</v>
      </c>
      <c r="AJ182" s="16">
        <f t="shared" si="287"/>
        <v>400</v>
      </c>
    </row>
    <row r="183" spans="1:36" ht="13.2" hidden="1" customHeight="1" x14ac:dyDescent="0.3">
      <c r="A183" s="27" t="str">
        <f t="shared" ref="A183:A209" si="344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132</v>
      </c>
      <c r="F183" s="24" t="s">
        <v>29</v>
      </c>
      <c r="G183" s="24"/>
      <c r="H183" s="7" t="s">
        <v>72</v>
      </c>
      <c r="I183" s="19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20">
        <f t="shared" si="119"/>
        <v>600</v>
      </c>
      <c r="S183" s="7">
        <v>0</v>
      </c>
      <c r="T183" s="20">
        <f t="shared" si="338"/>
        <v>120</v>
      </c>
      <c r="U183" s="20">
        <f t="shared" si="339"/>
        <v>280.00000000000199</v>
      </c>
      <c r="V183" s="18">
        <f t="shared" si="340"/>
        <v>11200</v>
      </c>
      <c r="W183" s="18">
        <f t="shared" si="341"/>
        <v>5600</v>
      </c>
      <c r="X183" s="18">
        <v>2800</v>
      </c>
      <c r="Y183" s="18">
        <f t="shared" si="342"/>
        <v>1400</v>
      </c>
      <c r="Z183" s="18">
        <f t="shared" si="343"/>
        <v>50</v>
      </c>
      <c r="AA183" s="15">
        <f t="shared" si="279"/>
        <v>7839.9999999999991</v>
      </c>
      <c r="AB183" s="15">
        <f t="shared" si="280"/>
        <v>3919.9999999999995</v>
      </c>
      <c r="AC183" s="15">
        <f t="shared" si="281"/>
        <v>1959.9999999999998</v>
      </c>
      <c r="AD183" s="15">
        <f t="shared" si="282"/>
        <v>979.99999999999989</v>
      </c>
      <c r="AE183" s="15">
        <f t="shared" si="283"/>
        <v>89.87341772151899</v>
      </c>
      <c r="AF183" s="16">
        <f t="shared" si="284"/>
        <v>0</v>
      </c>
      <c r="AG183" s="16">
        <f t="shared" si="285"/>
        <v>0</v>
      </c>
      <c r="AH183" s="16">
        <v>0</v>
      </c>
      <c r="AI183" s="16">
        <f t="shared" si="286"/>
        <v>0</v>
      </c>
      <c r="AJ183" s="16">
        <f t="shared" si="287"/>
        <v>400</v>
      </c>
    </row>
    <row r="184" spans="1:36" ht="13.2" hidden="1" customHeight="1" x14ac:dyDescent="0.3">
      <c r="A184" s="27" t="str">
        <f t="shared" si="344"/>
        <v>CBSE - X - Hindi</v>
      </c>
      <c r="B184" s="6" t="s">
        <v>0</v>
      </c>
      <c r="C184" s="3" t="s">
        <v>54</v>
      </c>
      <c r="D184" s="3" t="s">
        <v>45</v>
      </c>
      <c r="E184" s="3" t="s">
        <v>132</v>
      </c>
      <c r="F184" s="24" t="s">
        <v>288</v>
      </c>
      <c r="G184" s="24" t="s">
        <v>189</v>
      </c>
      <c r="H184" s="7" t="s">
        <v>72</v>
      </c>
      <c r="I184" s="19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20">
        <f t="shared" si="119"/>
        <v>600</v>
      </c>
      <c r="S184" s="7">
        <v>0</v>
      </c>
      <c r="T184" s="20">
        <f t="shared" si="338"/>
        <v>120</v>
      </c>
      <c r="U184" s="20">
        <f t="shared" si="339"/>
        <v>280.00000000000199</v>
      </c>
      <c r="V184" s="18">
        <f t="shared" si="340"/>
        <v>11200</v>
      </c>
      <c r="W184" s="18">
        <f t="shared" si="341"/>
        <v>5600</v>
      </c>
      <c r="X184" s="18">
        <v>2800</v>
      </c>
      <c r="Y184" s="18">
        <f t="shared" si="342"/>
        <v>1400</v>
      </c>
      <c r="Z184" s="18">
        <f t="shared" si="343"/>
        <v>50</v>
      </c>
      <c r="AA184" s="15">
        <f t="shared" si="279"/>
        <v>7839.9999999999991</v>
      </c>
      <c r="AB184" s="15">
        <f t="shared" si="280"/>
        <v>3919.9999999999995</v>
      </c>
      <c r="AC184" s="15">
        <f t="shared" si="281"/>
        <v>1959.9999999999998</v>
      </c>
      <c r="AD184" s="15">
        <f t="shared" si="282"/>
        <v>979.99999999999989</v>
      </c>
      <c r="AE184" s="15">
        <f t="shared" si="283"/>
        <v>89.87341772151899</v>
      </c>
      <c r="AF184" s="16">
        <f t="shared" si="284"/>
        <v>0</v>
      </c>
      <c r="AG184" s="16">
        <f t="shared" si="285"/>
        <v>0</v>
      </c>
      <c r="AH184" s="16">
        <v>0</v>
      </c>
      <c r="AI184" s="16">
        <f t="shared" si="286"/>
        <v>0</v>
      </c>
      <c r="AJ184" s="16">
        <f t="shared" si="287"/>
        <v>400</v>
      </c>
    </row>
    <row r="185" spans="1:36" ht="13.2" hidden="1" customHeight="1" x14ac:dyDescent="0.3">
      <c r="A185" s="27" t="str">
        <f>D185&amp;" - "&amp;C185&amp;" - "&amp;B185</f>
        <v>CBSE - X - SST, Hist, Geog, Eco, Civics</v>
      </c>
      <c r="B185" s="6" t="s">
        <v>290</v>
      </c>
      <c r="C185" s="3" t="s">
        <v>54</v>
      </c>
      <c r="D185" s="3" t="s">
        <v>45</v>
      </c>
      <c r="E185" s="3" t="s">
        <v>132</v>
      </c>
      <c r="F185" s="36" t="s">
        <v>183</v>
      </c>
      <c r="G185" s="36" t="s">
        <v>289</v>
      </c>
      <c r="H185" s="7" t="s">
        <v>72</v>
      </c>
      <c r="I185" s="19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20">
        <f>O185*50%</f>
        <v>600</v>
      </c>
      <c r="S185" s="7">
        <v>0</v>
      </c>
      <c r="T185" s="20">
        <f>R185*20%</f>
        <v>120</v>
      </c>
      <c r="U185" s="20">
        <f>R185*46.666666666667%</f>
        <v>280.00000000000199</v>
      </c>
      <c r="V185" s="18">
        <f>X185*4</f>
        <v>11200</v>
      </c>
      <c r="W185" s="18">
        <f>X185*2</f>
        <v>5600</v>
      </c>
      <c r="X185" s="18">
        <v>2800</v>
      </c>
      <c r="Y185" s="18">
        <f>X185/2</f>
        <v>1400</v>
      </c>
      <c r="Z185" s="18">
        <f>(R185-(T185+X185/10))/(T185+X185/10)%</f>
        <v>50</v>
      </c>
      <c r="AA185" s="15">
        <f>AC185*4</f>
        <v>7839.9999999999991</v>
      </c>
      <c r="AB185" s="15">
        <f>AC185*2</f>
        <v>3919.9999999999995</v>
      </c>
      <c r="AC185" s="15">
        <f>X185*70%</f>
        <v>1959.9999999999998</v>
      </c>
      <c r="AD185" s="15">
        <f>AC185/2</f>
        <v>979.99999999999989</v>
      </c>
      <c r="AE185" s="15">
        <f>(R185-(T185+AC185/10))/(T185+AC185/10)%</f>
        <v>89.87341772151899</v>
      </c>
      <c r="AF185" s="16">
        <f>AH185*4</f>
        <v>0</v>
      </c>
      <c r="AG185" s="16">
        <f>AH185*2</f>
        <v>0</v>
      </c>
      <c r="AH185" s="16">
        <v>0</v>
      </c>
      <c r="AI185" s="16">
        <f>AH185/2</f>
        <v>0</v>
      </c>
      <c r="AJ185" s="16">
        <f>(R185-(T185+AH185/10))/(T185+AH185/10)%</f>
        <v>400</v>
      </c>
    </row>
    <row r="186" spans="1:36" ht="13.2" customHeight="1" x14ac:dyDescent="0.3">
      <c r="A186" s="27" t="str">
        <f>D186&amp;" - "&amp;C186&amp;" - "&amp;B186</f>
        <v>CBSE - X - Maths</v>
      </c>
      <c r="B186" s="28" t="s">
        <v>2</v>
      </c>
      <c r="C186" s="3" t="s">
        <v>54</v>
      </c>
      <c r="D186" s="3" t="s">
        <v>45</v>
      </c>
      <c r="E186" s="3" t="s">
        <v>132</v>
      </c>
      <c r="F186" s="36" t="s">
        <v>298</v>
      </c>
      <c r="G186" s="36" t="s">
        <v>289</v>
      </c>
      <c r="H186" s="7" t="s">
        <v>72</v>
      </c>
      <c r="I186" s="19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20">
        <f>O186*50%</f>
        <v>700</v>
      </c>
      <c r="S186" s="7">
        <v>0</v>
      </c>
      <c r="T186" s="20">
        <f>R186*20%</f>
        <v>140</v>
      </c>
      <c r="U186" s="20">
        <f t="shared" ref="U186" si="345">R186*46.666666666667%</f>
        <v>326.66666666666902</v>
      </c>
      <c r="V186" s="18">
        <f t="shared" ref="V186" si="346">X186*4</f>
        <v>13080</v>
      </c>
      <c r="W186" s="18">
        <f>X186*2</f>
        <v>6540</v>
      </c>
      <c r="X186" s="18">
        <v>3270</v>
      </c>
      <c r="Y186" s="18">
        <f>X186/2</f>
        <v>1635</v>
      </c>
      <c r="Z186" s="18">
        <f t="shared" ref="Z186" si="347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6">
        <f>AH186*4</f>
        <v>0</v>
      </c>
      <c r="AG186" s="16">
        <f>AH186*2</f>
        <v>0</v>
      </c>
      <c r="AH186" s="16">
        <v>0</v>
      </c>
      <c r="AI186" s="16">
        <f>AH186/2</f>
        <v>0</v>
      </c>
      <c r="AJ186" s="16">
        <f>(R186-(T186+AH186/10))/(T186+AH186/10)%</f>
        <v>400</v>
      </c>
    </row>
    <row r="187" spans="1:36" ht="13.2" hidden="1" customHeight="1" x14ac:dyDescent="0.3">
      <c r="A187" s="27" t="str">
        <f t="shared" si="344"/>
        <v>CBSE - X - Science, Physics</v>
      </c>
      <c r="B187" s="32" t="s">
        <v>203</v>
      </c>
      <c r="C187" s="3" t="s">
        <v>54</v>
      </c>
      <c r="D187" s="3" t="s">
        <v>45</v>
      </c>
      <c r="E187" s="3" t="s">
        <v>132</v>
      </c>
      <c r="F187" s="7" t="s">
        <v>200</v>
      </c>
      <c r="G187" s="7" t="s">
        <v>189</v>
      </c>
      <c r="H187" s="7" t="s">
        <v>72</v>
      </c>
      <c r="I187" s="19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20">
        <f t="shared" si="119"/>
        <v>600</v>
      </c>
      <c r="S187" s="7">
        <v>0</v>
      </c>
      <c r="T187" s="20">
        <f t="shared" ref="T187:T190" si="348">R187*20%</f>
        <v>120</v>
      </c>
      <c r="U187" s="20">
        <f t="shared" si="339"/>
        <v>280.00000000000199</v>
      </c>
      <c r="V187" s="18">
        <f t="shared" si="340"/>
        <v>11200</v>
      </c>
      <c r="W187" s="18">
        <f t="shared" ref="W187:W190" si="349">X187*2</f>
        <v>5600</v>
      </c>
      <c r="X187" s="18">
        <v>2800</v>
      </c>
      <c r="Y187" s="18">
        <f t="shared" ref="Y187:Y190" si="350">X187/2</f>
        <v>1400</v>
      </c>
      <c r="Z187" s="18">
        <f t="shared" si="343"/>
        <v>50</v>
      </c>
      <c r="AA187" s="15">
        <f t="shared" si="279"/>
        <v>7839.9999999999991</v>
      </c>
      <c r="AB187" s="15">
        <f t="shared" si="280"/>
        <v>3919.9999999999995</v>
      </c>
      <c r="AC187" s="15">
        <f t="shared" si="281"/>
        <v>1959.9999999999998</v>
      </c>
      <c r="AD187" s="15">
        <f t="shared" si="282"/>
        <v>979.99999999999989</v>
      </c>
      <c r="AE187" s="15">
        <f t="shared" si="283"/>
        <v>89.87341772151899</v>
      </c>
      <c r="AF187" s="16">
        <f t="shared" si="284"/>
        <v>0</v>
      </c>
      <c r="AG187" s="16">
        <f t="shared" si="285"/>
        <v>0</v>
      </c>
      <c r="AH187" s="16">
        <v>0</v>
      </c>
      <c r="AI187" s="16">
        <f t="shared" si="286"/>
        <v>0</v>
      </c>
      <c r="AJ187" s="16">
        <f t="shared" si="287"/>
        <v>400</v>
      </c>
    </row>
    <row r="188" spans="1:36" ht="13.2" hidden="1" customHeight="1" x14ac:dyDescent="0.3">
      <c r="A188" s="27" t="str">
        <f t="shared" si="344"/>
        <v>CBSE - X - Science, Chemistry</v>
      </c>
      <c r="B188" s="32" t="s">
        <v>204</v>
      </c>
      <c r="C188" s="3" t="s">
        <v>54</v>
      </c>
      <c r="D188" s="3" t="s">
        <v>45</v>
      </c>
      <c r="E188" s="3" t="s">
        <v>132</v>
      </c>
      <c r="F188" s="7" t="s">
        <v>195</v>
      </c>
      <c r="G188" s="7" t="s">
        <v>189</v>
      </c>
      <c r="H188" s="7" t="s">
        <v>72</v>
      </c>
      <c r="I188" s="19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1200</v>
      </c>
      <c r="P188" s="7">
        <v>0</v>
      </c>
      <c r="Q188" s="7" t="s">
        <v>27</v>
      </c>
      <c r="R188" s="20">
        <f t="shared" si="119"/>
        <v>600</v>
      </c>
      <c r="S188" s="7">
        <v>0</v>
      </c>
      <c r="T188" s="20">
        <f t="shared" ref="T188:T189" si="351">R188*20%</f>
        <v>120</v>
      </c>
      <c r="U188" s="20">
        <f t="shared" ref="U188:U189" si="352">R188*46.666666666667%</f>
        <v>280.00000000000199</v>
      </c>
      <c r="V188" s="18">
        <f t="shared" ref="V188:V189" si="353">X188*4</f>
        <v>11200</v>
      </c>
      <c r="W188" s="18">
        <f t="shared" ref="W188:W189" si="354">X188*2</f>
        <v>5600</v>
      </c>
      <c r="X188" s="18">
        <v>2800</v>
      </c>
      <c r="Y188" s="18">
        <f t="shared" ref="Y188:Y189" si="355">X188/2</f>
        <v>1400</v>
      </c>
      <c r="Z188" s="18">
        <f t="shared" ref="Z188:Z189" si="356">(R188-(T188+X188/10))/(T188+X188/10)%</f>
        <v>50</v>
      </c>
      <c r="AA188" s="15">
        <f t="shared" ref="AA188:AA189" si="357">AC188*4</f>
        <v>7839.9999999999991</v>
      </c>
      <c r="AB188" s="15">
        <f t="shared" ref="AB188:AB189" si="358">AC188*2</f>
        <v>3919.9999999999995</v>
      </c>
      <c r="AC188" s="15">
        <f t="shared" ref="AC188:AC189" si="359">X188*70%</f>
        <v>1959.9999999999998</v>
      </c>
      <c r="AD188" s="15">
        <f t="shared" ref="AD188:AD189" si="360">AC188/2</f>
        <v>979.99999999999989</v>
      </c>
      <c r="AE188" s="15">
        <f t="shared" ref="AE188:AE189" si="361">(R188-(T188+AC188/10))/(T188+AC188/10)%</f>
        <v>89.87341772151899</v>
      </c>
      <c r="AF188" s="16">
        <f t="shared" ref="AF188:AF189" si="362">AH188*4</f>
        <v>0</v>
      </c>
      <c r="AG188" s="16">
        <f t="shared" ref="AG188:AG189" si="363">AH188*2</f>
        <v>0</v>
      </c>
      <c r="AH188" s="16">
        <v>0</v>
      </c>
      <c r="AI188" s="16">
        <f t="shared" ref="AI188:AI189" si="364">AH188/2</f>
        <v>0</v>
      </c>
      <c r="AJ188" s="16">
        <f t="shared" ref="AJ188:AJ189" si="365">(R188-(T188+AH188/10))/(T188+AH188/10)%</f>
        <v>400</v>
      </c>
    </row>
    <row r="189" spans="1:36" ht="13.2" hidden="1" customHeight="1" x14ac:dyDescent="0.3">
      <c r="A189" s="27" t="str">
        <f t="shared" si="344"/>
        <v>CBSE - X - Science, Biology</v>
      </c>
      <c r="B189" s="32" t="s">
        <v>205</v>
      </c>
      <c r="C189" s="3" t="s">
        <v>54</v>
      </c>
      <c r="D189" s="3" t="s">
        <v>45</v>
      </c>
      <c r="E189" s="3" t="s">
        <v>132</v>
      </c>
      <c r="F189" s="24" t="s">
        <v>29</v>
      </c>
      <c r="G189" s="24"/>
      <c r="H189" s="7" t="s">
        <v>72</v>
      </c>
      <c r="I189" s="19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20">
        <f t="shared" si="119"/>
        <v>600</v>
      </c>
      <c r="S189" s="7">
        <v>0</v>
      </c>
      <c r="T189" s="20">
        <f t="shared" si="351"/>
        <v>120</v>
      </c>
      <c r="U189" s="20">
        <f t="shared" si="352"/>
        <v>280.00000000000199</v>
      </c>
      <c r="V189" s="18">
        <f t="shared" si="353"/>
        <v>11200</v>
      </c>
      <c r="W189" s="18">
        <f t="shared" si="354"/>
        <v>5600</v>
      </c>
      <c r="X189" s="18">
        <v>2800</v>
      </c>
      <c r="Y189" s="18">
        <f t="shared" si="355"/>
        <v>1400</v>
      </c>
      <c r="Z189" s="18">
        <f t="shared" si="356"/>
        <v>50</v>
      </c>
      <c r="AA189" s="15">
        <f t="shared" si="357"/>
        <v>7839.9999999999991</v>
      </c>
      <c r="AB189" s="15">
        <f t="shared" si="358"/>
        <v>3919.9999999999995</v>
      </c>
      <c r="AC189" s="15">
        <f t="shared" si="359"/>
        <v>1959.9999999999998</v>
      </c>
      <c r="AD189" s="15">
        <f t="shared" si="360"/>
        <v>979.99999999999989</v>
      </c>
      <c r="AE189" s="15">
        <f t="shared" si="361"/>
        <v>89.87341772151899</v>
      </c>
      <c r="AF189" s="16">
        <f t="shared" si="362"/>
        <v>0</v>
      </c>
      <c r="AG189" s="16">
        <f t="shared" si="363"/>
        <v>0</v>
      </c>
      <c r="AH189" s="16">
        <v>0</v>
      </c>
      <c r="AI189" s="16">
        <f t="shared" si="364"/>
        <v>0</v>
      </c>
      <c r="AJ189" s="16">
        <f t="shared" si="365"/>
        <v>400</v>
      </c>
    </row>
    <row r="190" spans="1:36" ht="13.2" hidden="1" customHeight="1" x14ac:dyDescent="0.3">
      <c r="A190" s="27" t="str">
        <f t="shared" si="344"/>
        <v>CBSE - X - Computers</v>
      </c>
      <c r="B190" s="8" t="s">
        <v>48</v>
      </c>
      <c r="C190" s="3" t="s">
        <v>54</v>
      </c>
      <c r="D190" s="3" t="s">
        <v>45</v>
      </c>
      <c r="E190" s="3" t="s">
        <v>133</v>
      </c>
      <c r="F190" s="7" t="s">
        <v>197</v>
      </c>
      <c r="G190" s="7" t="s">
        <v>189</v>
      </c>
      <c r="H190" s="7" t="s">
        <v>72</v>
      </c>
      <c r="I190" s="19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20">
        <f t="shared" si="119"/>
        <v>700</v>
      </c>
      <c r="S190" s="7">
        <v>0</v>
      </c>
      <c r="T190" s="20">
        <f t="shared" si="348"/>
        <v>140</v>
      </c>
      <c r="U190" s="20">
        <f t="shared" si="339"/>
        <v>326.66666666666902</v>
      </c>
      <c r="V190" s="18">
        <f t="shared" si="340"/>
        <v>13080</v>
      </c>
      <c r="W190" s="18">
        <f t="shared" si="349"/>
        <v>6540</v>
      </c>
      <c r="X190" s="18">
        <v>3270</v>
      </c>
      <c r="Y190" s="18">
        <f t="shared" si="350"/>
        <v>1635</v>
      </c>
      <c r="Z190" s="18">
        <f t="shared" si="343"/>
        <v>49.892933618843685</v>
      </c>
      <c r="AA190" s="15">
        <f t="shared" ref="AA190:AA194" si="366">AC190*4</f>
        <v>9156</v>
      </c>
      <c r="AB190" s="15">
        <f t="shared" ref="AB190:AB194" si="367">AC190*2</f>
        <v>4578</v>
      </c>
      <c r="AC190" s="15">
        <f t="shared" ref="AC190:AC194" si="368">X190*70%</f>
        <v>2289</v>
      </c>
      <c r="AD190" s="15">
        <f t="shared" ref="AD190:AD194" si="369">AC190/2</f>
        <v>1144.5</v>
      </c>
      <c r="AE190" s="15">
        <f t="shared" ref="AE190:AE194" si="370">(R190-(T190+AC190/10))/(T190+AC190/10)%</f>
        <v>89.753320683111966</v>
      </c>
      <c r="AF190" s="16">
        <f t="shared" ref="AF190:AF194" si="371">AH190*4</f>
        <v>0</v>
      </c>
      <c r="AG190" s="16">
        <f t="shared" ref="AG190:AG194" si="372">AH190*2</f>
        <v>0</v>
      </c>
      <c r="AH190" s="16">
        <v>0</v>
      </c>
      <c r="AI190" s="16">
        <f t="shared" ref="AI190:AI194" si="373">AH190/2</f>
        <v>0</v>
      </c>
      <c r="AJ190" s="16">
        <f t="shared" ref="AJ190:AJ194" si="374">(R190-(T190+AH190/10))/(T190+AH190/10)%</f>
        <v>400</v>
      </c>
    </row>
    <row r="191" spans="1:36" ht="13.2" hidden="1" customHeight="1" x14ac:dyDescent="0.3">
      <c r="A191" s="27" t="str">
        <f t="shared" si="344"/>
        <v>CBSE - X - AI</v>
      </c>
      <c r="B191" s="8" t="s">
        <v>5</v>
      </c>
      <c r="C191" s="3" t="s">
        <v>54</v>
      </c>
      <c r="D191" s="3" t="s">
        <v>45</v>
      </c>
      <c r="E191" s="3" t="s">
        <v>133</v>
      </c>
      <c r="F191" s="36" t="s">
        <v>64</v>
      </c>
      <c r="G191" s="36" t="s">
        <v>289</v>
      </c>
      <c r="H191" s="7" t="s">
        <v>72</v>
      </c>
      <c r="I191" s="19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20">
        <f t="shared" si="119"/>
        <v>2500</v>
      </c>
      <c r="S191" s="7">
        <v>0</v>
      </c>
      <c r="T191" s="20">
        <f>R191*20%</f>
        <v>500</v>
      </c>
      <c r="U191" s="20">
        <f>R191*46.666666666667%</f>
        <v>1166.6666666666749</v>
      </c>
      <c r="V191" s="18">
        <f>X191*4</f>
        <v>46668</v>
      </c>
      <c r="W191" s="18">
        <f>X191*2</f>
        <v>23334</v>
      </c>
      <c r="X191" s="18">
        <v>11667</v>
      </c>
      <c r="Y191" s="18">
        <f>X191/2</f>
        <v>5833.5</v>
      </c>
      <c r="Z191" s="18">
        <f>(R191-(T191+X191/10))/(T191+X191/10)%</f>
        <v>49.99700005999879</v>
      </c>
      <c r="AA191" s="15">
        <f t="shared" si="366"/>
        <v>32667.599999999999</v>
      </c>
      <c r="AB191" s="15">
        <f t="shared" si="367"/>
        <v>16333.8</v>
      </c>
      <c r="AC191" s="15">
        <f t="shared" si="368"/>
        <v>8166.9</v>
      </c>
      <c r="AD191" s="15">
        <f t="shared" si="369"/>
        <v>4083.45</v>
      </c>
      <c r="AE191" s="15">
        <f t="shared" si="370"/>
        <v>89.870052935770758</v>
      </c>
      <c r="AF191" s="16">
        <f t="shared" si="371"/>
        <v>0</v>
      </c>
      <c r="AG191" s="16">
        <f t="shared" si="372"/>
        <v>0</v>
      </c>
      <c r="AH191" s="16">
        <v>0</v>
      </c>
      <c r="AI191" s="16">
        <f t="shared" si="373"/>
        <v>0</v>
      </c>
      <c r="AJ191" s="16">
        <f t="shared" si="374"/>
        <v>400</v>
      </c>
    </row>
    <row r="192" spans="1:36" ht="13.2" hidden="1" customHeight="1" x14ac:dyDescent="0.3">
      <c r="A192" s="27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132</v>
      </c>
      <c r="F192" s="36" t="s">
        <v>201</v>
      </c>
      <c r="G192" s="36" t="s">
        <v>289</v>
      </c>
      <c r="H192" s="7" t="s">
        <v>72</v>
      </c>
      <c r="I192" s="19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20">
        <f t="shared" ref="R192:R194" si="375">O192*50%</f>
        <v>700</v>
      </c>
      <c r="S192" s="7">
        <v>0</v>
      </c>
      <c r="T192" s="20">
        <f t="shared" ref="T192:T194" si="376">R192*20%</f>
        <v>140</v>
      </c>
      <c r="U192" s="20">
        <f t="shared" ref="U192:U194" si="377">R192*46.666666666667%</f>
        <v>326.66666666666902</v>
      </c>
      <c r="V192" s="18">
        <f t="shared" ref="V192:V194" si="378">X192*4</f>
        <v>13080</v>
      </c>
      <c r="W192" s="18">
        <f t="shared" ref="W192:W194" si="379">X192*2</f>
        <v>6540</v>
      </c>
      <c r="X192" s="18">
        <v>3270</v>
      </c>
      <c r="Y192" s="18">
        <f t="shared" ref="Y192:Y194" si="380">X192/2</f>
        <v>1635</v>
      </c>
      <c r="Z192" s="18">
        <f t="shared" ref="Z192:Z194" si="381">(R192-(T192+X192/10))/(T192+X192/10)%</f>
        <v>49.892933618843685</v>
      </c>
      <c r="AA192" s="15">
        <f t="shared" si="366"/>
        <v>9156</v>
      </c>
      <c r="AB192" s="15">
        <f t="shared" si="367"/>
        <v>4578</v>
      </c>
      <c r="AC192" s="15">
        <f t="shared" si="368"/>
        <v>2289</v>
      </c>
      <c r="AD192" s="15">
        <f t="shared" si="369"/>
        <v>1144.5</v>
      </c>
      <c r="AE192" s="15">
        <f t="shared" si="370"/>
        <v>89.753320683111966</v>
      </c>
      <c r="AF192" s="16">
        <f t="shared" si="371"/>
        <v>0</v>
      </c>
      <c r="AG192" s="16">
        <f t="shared" si="372"/>
        <v>0</v>
      </c>
      <c r="AH192" s="16">
        <v>0</v>
      </c>
      <c r="AI192" s="16">
        <f t="shared" si="373"/>
        <v>0</v>
      </c>
      <c r="AJ192" s="16">
        <f t="shared" si="374"/>
        <v>400</v>
      </c>
    </row>
    <row r="193" spans="1:36" ht="13.2" hidden="1" customHeight="1" x14ac:dyDescent="0.3">
      <c r="A193" s="27" t="str">
        <f t="shared" ref="A193:A194" si="38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132</v>
      </c>
      <c r="F193" s="24" t="s">
        <v>29</v>
      </c>
      <c r="G193" s="24"/>
      <c r="H193" s="7" t="s">
        <v>72</v>
      </c>
      <c r="I193" s="19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20">
        <f t="shared" si="375"/>
        <v>600</v>
      </c>
      <c r="S193" s="7">
        <v>0</v>
      </c>
      <c r="T193" s="20">
        <f t="shared" si="376"/>
        <v>120</v>
      </c>
      <c r="U193" s="20">
        <f t="shared" si="377"/>
        <v>280.00000000000199</v>
      </c>
      <c r="V193" s="18">
        <f t="shared" si="378"/>
        <v>11200</v>
      </c>
      <c r="W193" s="18">
        <f t="shared" si="379"/>
        <v>5600</v>
      </c>
      <c r="X193" s="18">
        <v>2800</v>
      </c>
      <c r="Y193" s="18">
        <f t="shared" si="380"/>
        <v>1400</v>
      </c>
      <c r="Z193" s="18">
        <f t="shared" si="381"/>
        <v>50</v>
      </c>
      <c r="AA193" s="15">
        <f t="shared" si="366"/>
        <v>7839.9999999999991</v>
      </c>
      <c r="AB193" s="15">
        <f t="shared" si="367"/>
        <v>3919.9999999999995</v>
      </c>
      <c r="AC193" s="15">
        <f t="shared" si="368"/>
        <v>1959.9999999999998</v>
      </c>
      <c r="AD193" s="15">
        <f t="shared" si="369"/>
        <v>979.99999999999989</v>
      </c>
      <c r="AE193" s="15">
        <f t="shared" si="370"/>
        <v>89.87341772151899</v>
      </c>
      <c r="AF193" s="16">
        <f t="shared" si="371"/>
        <v>0</v>
      </c>
      <c r="AG193" s="16">
        <f t="shared" si="372"/>
        <v>0</v>
      </c>
      <c r="AH193" s="16">
        <v>0</v>
      </c>
      <c r="AI193" s="16">
        <f t="shared" si="373"/>
        <v>0</v>
      </c>
      <c r="AJ193" s="16">
        <f t="shared" si="374"/>
        <v>400</v>
      </c>
    </row>
    <row r="194" spans="1:36" ht="13.2" hidden="1" customHeight="1" x14ac:dyDescent="0.3">
      <c r="A194" s="27" t="str">
        <f t="shared" si="382"/>
        <v>CBSE - IX - Hindi</v>
      </c>
      <c r="B194" s="6" t="s">
        <v>0</v>
      </c>
      <c r="C194" s="3" t="s">
        <v>55</v>
      </c>
      <c r="D194" s="3" t="s">
        <v>45</v>
      </c>
      <c r="E194" s="3" t="s">
        <v>132</v>
      </c>
      <c r="F194" s="24" t="s">
        <v>288</v>
      </c>
      <c r="G194" s="24" t="s">
        <v>189</v>
      </c>
      <c r="H194" s="7" t="s">
        <v>72</v>
      </c>
      <c r="I194" s="19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20">
        <f t="shared" si="375"/>
        <v>600</v>
      </c>
      <c r="S194" s="7">
        <v>0</v>
      </c>
      <c r="T194" s="20">
        <f t="shared" si="376"/>
        <v>120</v>
      </c>
      <c r="U194" s="20">
        <f t="shared" si="377"/>
        <v>280.00000000000199</v>
      </c>
      <c r="V194" s="18">
        <f t="shared" si="378"/>
        <v>11200</v>
      </c>
      <c r="W194" s="18">
        <f t="shared" si="379"/>
        <v>5600</v>
      </c>
      <c r="X194" s="18">
        <v>2800</v>
      </c>
      <c r="Y194" s="18">
        <f t="shared" si="380"/>
        <v>1400</v>
      </c>
      <c r="Z194" s="18">
        <f t="shared" si="381"/>
        <v>50</v>
      </c>
      <c r="AA194" s="15">
        <f t="shared" si="366"/>
        <v>7839.9999999999991</v>
      </c>
      <c r="AB194" s="15">
        <f t="shared" si="367"/>
        <v>3919.9999999999995</v>
      </c>
      <c r="AC194" s="15">
        <f t="shared" si="368"/>
        <v>1959.9999999999998</v>
      </c>
      <c r="AD194" s="15">
        <f t="shared" si="369"/>
        <v>979.99999999999989</v>
      </c>
      <c r="AE194" s="15">
        <f t="shared" si="370"/>
        <v>89.87341772151899</v>
      </c>
      <c r="AF194" s="16">
        <f t="shared" si="371"/>
        <v>0</v>
      </c>
      <c r="AG194" s="16">
        <f t="shared" si="372"/>
        <v>0</v>
      </c>
      <c r="AH194" s="16">
        <v>0</v>
      </c>
      <c r="AI194" s="16">
        <f t="shared" si="373"/>
        <v>0</v>
      </c>
      <c r="AJ194" s="16">
        <f t="shared" si="374"/>
        <v>400</v>
      </c>
    </row>
    <row r="195" spans="1:36" ht="13.2" hidden="1" customHeight="1" x14ac:dyDescent="0.3">
      <c r="A195" s="27" t="str">
        <f>D195&amp;" - "&amp;C195&amp;" - "&amp;B195</f>
        <v>CBSE - IX - SST, Hist, Geog, Eco, Civics</v>
      </c>
      <c r="B195" s="6" t="s">
        <v>290</v>
      </c>
      <c r="C195" s="3" t="s">
        <v>55</v>
      </c>
      <c r="D195" s="3" t="s">
        <v>45</v>
      </c>
      <c r="E195" s="3" t="s">
        <v>132</v>
      </c>
      <c r="F195" s="36" t="s">
        <v>183</v>
      </c>
      <c r="G195" s="36" t="s">
        <v>289</v>
      </c>
      <c r="H195" s="7" t="s">
        <v>72</v>
      </c>
      <c r="I195" s="19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20">
        <f>O195*50%</f>
        <v>600</v>
      </c>
      <c r="S195" s="7">
        <v>0</v>
      </c>
      <c r="T195" s="20">
        <f>R195*20%</f>
        <v>120</v>
      </c>
      <c r="U195" s="20">
        <f>R195*46.666666666667%</f>
        <v>280.00000000000199</v>
      </c>
      <c r="V195" s="18">
        <f>X195*4</f>
        <v>11200</v>
      </c>
      <c r="W195" s="18">
        <f>X195*2</f>
        <v>5600</v>
      </c>
      <c r="X195" s="18">
        <v>2800</v>
      </c>
      <c r="Y195" s="18">
        <f>X195/2</f>
        <v>1400</v>
      </c>
      <c r="Z195" s="18">
        <f>(R195-(T195+X195/10))/(T195+X195/10)%</f>
        <v>50</v>
      </c>
      <c r="AA195" s="15">
        <f>AC195*4</f>
        <v>7839.9999999999991</v>
      </c>
      <c r="AB195" s="15">
        <f>AC195*2</f>
        <v>3919.9999999999995</v>
      </c>
      <c r="AC195" s="15">
        <f>X195*70%</f>
        <v>1959.9999999999998</v>
      </c>
      <c r="AD195" s="15">
        <f>AC195/2</f>
        <v>979.99999999999989</v>
      </c>
      <c r="AE195" s="15">
        <f>(R195-(T195+AC195/10))/(T195+AC195/10)%</f>
        <v>89.87341772151899</v>
      </c>
      <c r="AF195" s="16">
        <f>AH195*4</f>
        <v>0</v>
      </c>
      <c r="AG195" s="16">
        <f>AH195*2</f>
        <v>0</v>
      </c>
      <c r="AH195" s="16">
        <v>0</v>
      </c>
      <c r="AI195" s="16">
        <f>AH195/2</f>
        <v>0</v>
      </c>
      <c r="AJ195" s="16">
        <f>(R195-(T195+AH195/10))/(T195+AH195/10)%</f>
        <v>400</v>
      </c>
    </row>
    <row r="196" spans="1:36" ht="13.2" customHeight="1" x14ac:dyDescent="0.3">
      <c r="A196" s="27" t="str">
        <f>D196&amp;" - "&amp;C196&amp;" - "&amp;B196</f>
        <v>CBSE - IX - Maths</v>
      </c>
      <c r="B196" s="28" t="s">
        <v>2</v>
      </c>
      <c r="C196" s="3" t="s">
        <v>55</v>
      </c>
      <c r="D196" s="3" t="s">
        <v>45</v>
      </c>
      <c r="E196" s="3" t="s">
        <v>132</v>
      </c>
      <c r="F196" s="36" t="s">
        <v>298</v>
      </c>
      <c r="G196" s="36" t="s">
        <v>289</v>
      </c>
      <c r="H196" s="7" t="s">
        <v>72</v>
      </c>
      <c r="I196" s="19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20">
        <f>O196*50%</f>
        <v>700</v>
      </c>
      <c r="S196" s="7">
        <v>0</v>
      </c>
      <c r="T196" s="20">
        <f>R196*20%</f>
        <v>140</v>
      </c>
      <c r="U196" s="20">
        <f t="shared" ref="U196:U200" si="383">R196*46.666666666667%</f>
        <v>326.66666666666902</v>
      </c>
      <c r="V196" s="18">
        <f t="shared" ref="V196:V200" si="384">X196*4</f>
        <v>13080</v>
      </c>
      <c r="W196" s="18">
        <f>X196*2</f>
        <v>6540</v>
      </c>
      <c r="X196" s="18">
        <v>3270</v>
      </c>
      <c r="Y196" s="18">
        <f>X196/2</f>
        <v>1635</v>
      </c>
      <c r="Z196" s="18">
        <f t="shared" ref="Z196:Z200" si="38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6">
        <f>AH196*4</f>
        <v>0</v>
      </c>
      <c r="AG196" s="16">
        <f>AH196*2</f>
        <v>0</v>
      </c>
      <c r="AH196" s="16">
        <v>0</v>
      </c>
      <c r="AI196" s="16">
        <f>AH196/2</f>
        <v>0</v>
      </c>
      <c r="AJ196" s="16">
        <f>(R196-(T196+AH196/10))/(T196+AH196/10)%</f>
        <v>400</v>
      </c>
    </row>
    <row r="197" spans="1:36" ht="13.2" hidden="1" customHeight="1" x14ac:dyDescent="0.3">
      <c r="A197" s="27" t="str">
        <f t="shared" ref="A197:A201" si="386">D197&amp;" - "&amp;C197&amp;" - "&amp;B197</f>
        <v>CBSE - IX - Science, Physics</v>
      </c>
      <c r="B197" s="32" t="s">
        <v>203</v>
      </c>
      <c r="C197" s="3" t="s">
        <v>55</v>
      </c>
      <c r="D197" s="3" t="s">
        <v>45</v>
      </c>
      <c r="E197" s="3" t="s">
        <v>132</v>
      </c>
      <c r="F197" s="7" t="s">
        <v>200</v>
      </c>
      <c r="G197" s="7" t="s">
        <v>189</v>
      </c>
      <c r="H197" s="7" t="s">
        <v>72</v>
      </c>
      <c r="I197" s="19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20">
        <f t="shared" ref="R197:R201" si="387">O197*50%</f>
        <v>600</v>
      </c>
      <c r="S197" s="7">
        <v>0</v>
      </c>
      <c r="T197" s="20">
        <f t="shared" ref="T197:T200" si="388">R197*20%</f>
        <v>120</v>
      </c>
      <c r="U197" s="20">
        <f t="shared" si="383"/>
        <v>280.00000000000199</v>
      </c>
      <c r="V197" s="18">
        <f t="shared" si="384"/>
        <v>11200</v>
      </c>
      <c r="W197" s="18">
        <f t="shared" ref="W197:W200" si="389">X197*2</f>
        <v>5600</v>
      </c>
      <c r="X197" s="18">
        <v>2800</v>
      </c>
      <c r="Y197" s="18">
        <f t="shared" ref="Y197:Y200" si="390">X197/2</f>
        <v>1400</v>
      </c>
      <c r="Z197" s="18">
        <f t="shared" si="385"/>
        <v>50</v>
      </c>
      <c r="AA197" s="15">
        <f t="shared" ref="AA197:AA201" si="391">AC197*4</f>
        <v>7839.9999999999991</v>
      </c>
      <c r="AB197" s="15">
        <f t="shared" ref="AB197:AB201" si="392">AC197*2</f>
        <v>3919.9999999999995</v>
      </c>
      <c r="AC197" s="15">
        <f t="shared" ref="AC197:AC201" si="393">X197*70%</f>
        <v>1959.9999999999998</v>
      </c>
      <c r="AD197" s="15">
        <f t="shared" ref="AD197:AD201" si="394">AC197/2</f>
        <v>979.99999999999989</v>
      </c>
      <c r="AE197" s="15">
        <f t="shared" ref="AE197:AE201" si="395">(R197-(T197+AC197/10))/(T197+AC197/10)%</f>
        <v>89.87341772151899</v>
      </c>
      <c r="AF197" s="16">
        <f t="shared" ref="AF197:AF201" si="396">AH197*4</f>
        <v>0</v>
      </c>
      <c r="AG197" s="16">
        <f t="shared" ref="AG197:AG201" si="397">AH197*2</f>
        <v>0</v>
      </c>
      <c r="AH197" s="16">
        <v>0</v>
      </c>
      <c r="AI197" s="16">
        <f t="shared" ref="AI197:AI201" si="398">AH197/2</f>
        <v>0</v>
      </c>
      <c r="AJ197" s="16">
        <f t="shared" ref="AJ197:AJ201" si="399">(R197-(T197+AH197/10))/(T197+AH197/10)%</f>
        <v>400</v>
      </c>
    </row>
    <row r="198" spans="1:36" ht="13.2" hidden="1" customHeight="1" x14ac:dyDescent="0.3">
      <c r="A198" s="27" t="str">
        <f t="shared" si="386"/>
        <v>CBSE - IX - Science, Chemistry</v>
      </c>
      <c r="B198" s="32" t="s">
        <v>204</v>
      </c>
      <c r="C198" s="3" t="s">
        <v>55</v>
      </c>
      <c r="D198" s="3" t="s">
        <v>45</v>
      </c>
      <c r="E198" s="3" t="s">
        <v>132</v>
      </c>
      <c r="F198" s="7" t="s">
        <v>195</v>
      </c>
      <c r="G198" s="7" t="s">
        <v>189</v>
      </c>
      <c r="H198" s="7" t="s">
        <v>72</v>
      </c>
      <c r="I198" s="19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1200</v>
      </c>
      <c r="P198" s="7">
        <v>0</v>
      </c>
      <c r="Q198" s="7" t="s">
        <v>27</v>
      </c>
      <c r="R198" s="20">
        <f t="shared" si="387"/>
        <v>600</v>
      </c>
      <c r="S198" s="7">
        <v>0</v>
      </c>
      <c r="T198" s="20">
        <f t="shared" si="388"/>
        <v>120</v>
      </c>
      <c r="U198" s="20">
        <f t="shared" si="383"/>
        <v>280.00000000000199</v>
      </c>
      <c r="V198" s="18">
        <f t="shared" si="384"/>
        <v>11200</v>
      </c>
      <c r="W198" s="18">
        <f t="shared" si="389"/>
        <v>5600</v>
      </c>
      <c r="X198" s="18">
        <v>2800</v>
      </c>
      <c r="Y198" s="18">
        <f t="shared" si="390"/>
        <v>1400</v>
      </c>
      <c r="Z198" s="18">
        <f t="shared" si="385"/>
        <v>50</v>
      </c>
      <c r="AA198" s="15">
        <f t="shared" si="391"/>
        <v>7839.9999999999991</v>
      </c>
      <c r="AB198" s="15">
        <f t="shared" si="392"/>
        <v>3919.9999999999995</v>
      </c>
      <c r="AC198" s="15">
        <f t="shared" si="393"/>
        <v>1959.9999999999998</v>
      </c>
      <c r="AD198" s="15">
        <f t="shared" si="394"/>
        <v>979.99999999999989</v>
      </c>
      <c r="AE198" s="15">
        <f t="shared" si="395"/>
        <v>89.87341772151899</v>
      </c>
      <c r="AF198" s="16">
        <f t="shared" si="396"/>
        <v>0</v>
      </c>
      <c r="AG198" s="16">
        <f t="shared" si="397"/>
        <v>0</v>
      </c>
      <c r="AH198" s="16">
        <v>0</v>
      </c>
      <c r="AI198" s="16">
        <f t="shared" si="398"/>
        <v>0</v>
      </c>
      <c r="AJ198" s="16">
        <f t="shared" si="399"/>
        <v>400</v>
      </c>
    </row>
    <row r="199" spans="1:36" ht="13.2" hidden="1" customHeight="1" x14ac:dyDescent="0.3">
      <c r="A199" s="27" t="str">
        <f t="shared" si="386"/>
        <v>CBSE - IX - Science, Biology</v>
      </c>
      <c r="B199" s="32" t="s">
        <v>205</v>
      </c>
      <c r="C199" s="3" t="s">
        <v>55</v>
      </c>
      <c r="D199" s="3" t="s">
        <v>45</v>
      </c>
      <c r="E199" s="3" t="s">
        <v>132</v>
      </c>
      <c r="F199" s="24" t="s">
        <v>29</v>
      </c>
      <c r="G199" s="24"/>
      <c r="H199" s="7" t="s">
        <v>72</v>
      </c>
      <c r="I199" s="19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20">
        <f t="shared" si="387"/>
        <v>600</v>
      </c>
      <c r="S199" s="7">
        <v>0</v>
      </c>
      <c r="T199" s="20">
        <f t="shared" si="388"/>
        <v>120</v>
      </c>
      <c r="U199" s="20">
        <f t="shared" si="383"/>
        <v>280.00000000000199</v>
      </c>
      <c r="V199" s="18">
        <f t="shared" si="384"/>
        <v>11200</v>
      </c>
      <c r="W199" s="18">
        <f t="shared" si="389"/>
        <v>5600</v>
      </c>
      <c r="X199" s="18">
        <v>2800</v>
      </c>
      <c r="Y199" s="18">
        <f t="shared" si="390"/>
        <v>1400</v>
      </c>
      <c r="Z199" s="18">
        <f t="shared" si="385"/>
        <v>50</v>
      </c>
      <c r="AA199" s="15">
        <f t="shared" si="391"/>
        <v>7839.9999999999991</v>
      </c>
      <c r="AB199" s="15">
        <f t="shared" si="392"/>
        <v>3919.9999999999995</v>
      </c>
      <c r="AC199" s="15">
        <f t="shared" si="393"/>
        <v>1959.9999999999998</v>
      </c>
      <c r="AD199" s="15">
        <f t="shared" si="394"/>
        <v>979.99999999999989</v>
      </c>
      <c r="AE199" s="15">
        <f t="shared" si="395"/>
        <v>89.87341772151899</v>
      </c>
      <c r="AF199" s="16">
        <f t="shared" si="396"/>
        <v>0</v>
      </c>
      <c r="AG199" s="16">
        <f t="shared" si="397"/>
        <v>0</v>
      </c>
      <c r="AH199" s="16">
        <v>0</v>
      </c>
      <c r="AI199" s="16">
        <f t="shared" si="398"/>
        <v>0</v>
      </c>
      <c r="AJ199" s="16">
        <f t="shared" si="399"/>
        <v>400</v>
      </c>
    </row>
    <row r="200" spans="1:36" ht="13.2" hidden="1" customHeight="1" x14ac:dyDescent="0.3">
      <c r="A200" s="27" t="str">
        <f t="shared" si="386"/>
        <v>CBSE - IX - Computers</v>
      </c>
      <c r="B200" s="8" t="s">
        <v>48</v>
      </c>
      <c r="C200" s="3" t="s">
        <v>55</v>
      </c>
      <c r="D200" s="3" t="s">
        <v>45</v>
      </c>
      <c r="E200" s="3" t="s">
        <v>133</v>
      </c>
      <c r="F200" s="7" t="s">
        <v>197</v>
      </c>
      <c r="G200" s="7" t="s">
        <v>189</v>
      </c>
      <c r="H200" s="7" t="s">
        <v>72</v>
      </c>
      <c r="I200" s="19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20">
        <f t="shared" si="387"/>
        <v>700</v>
      </c>
      <c r="S200" s="7">
        <v>0</v>
      </c>
      <c r="T200" s="20">
        <f t="shared" si="388"/>
        <v>140</v>
      </c>
      <c r="U200" s="20">
        <f t="shared" si="383"/>
        <v>326.66666666666902</v>
      </c>
      <c r="V200" s="18">
        <f t="shared" si="384"/>
        <v>13080</v>
      </c>
      <c r="W200" s="18">
        <f t="shared" si="389"/>
        <v>6540</v>
      </c>
      <c r="X200" s="18">
        <v>3270</v>
      </c>
      <c r="Y200" s="18">
        <f t="shared" si="390"/>
        <v>1635</v>
      </c>
      <c r="Z200" s="18">
        <f t="shared" si="385"/>
        <v>49.892933618843685</v>
      </c>
      <c r="AA200" s="15">
        <f t="shared" si="391"/>
        <v>9156</v>
      </c>
      <c r="AB200" s="15">
        <f t="shared" si="392"/>
        <v>4578</v>
      </c>
      <c r="AC200" s="15">
        <f t="shared" si="393"/>
        <v>2289</v>
      </c>
      <c r="AD200" s="15">
        <f t="shared" si="394"/>
        <v>1144.5</v>
      </c>
      <c r="AE200" s="15">
        <f t="shared" si="395"/>
        <v>89.753320683111966</v>
      </c>
      <c r="AF200" s="16">
        <f t="shared" si="396"/>
        <v>0</v>
      </c>
      <c r="AG200" s="16">
        <f t="shared" si="397"/>
        <v>0</v>
      </c>
      <c r="AH200" s="16">
        <v>0</v>
      </c>
      <c r="AI200" s="16">
        <f t="shared" si="398"/>
        <v>0</v>
      </c>
      <c r="AJ200" s="16">
        <f t="shared" si="399"/>
        <v>400</v>
      </c>
    </row>
    <row r="201" spans="1:36" ht="13.2" hidden="1" customHeight="1" x14ac:dyDescent="0.3">
      <c r="A201" s="27" t="str">
        <f t="shared" si="386"/>
        <v>CBSE - IX - AI</v>
      </c>
      <c r="B201" s="8" t="s">
        <v>5</v>
      </c>
      <c r="C201" s="3" t="s">
        <v>55</v>
      </c>
      <c r="D201" s="3" t="s">
        <v>45</v>
      </c>
      <c r="E201" s="3" t="s">
        <v>133</v>
      </c>
      <c r="F201" s="36" t="s">
        <v>64</v>
      </c>
      <c r="G201" s="36" t="s">
        <v>289</v>
      </c>
      <c r="H201" s="7" t="s">
        <v>72</v>
      </c>
      <c r="I201" s="19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20">
        <f t="shared" si="387"/>
        <v>2500</v>
      </c>
      <c r="S201" s="7">
        <v>0</v>
      </c>
      <c r="T201" s="20">
        <f>R201*20%</f>
        <v>500</v>
      </c>
      <c r="U201" s="20">
        <f>R201*46.666666666667%</f>
        <v>1166.6666666666749</v>
      </c>
      <c r="V201" s="18">
        <f>X201*4</f>
        <v>46668</v>
      </c>
      <c r="W201" s="18">
        <f>X201*2</f>
        <v>23334</v>
      </c>
      <c r="X201" s="18">
        <v>11667</v>
      </c>
      <c r="Y201" s="18">
        <f>X201/2</f>
        <v>5833.5</v>
      </c>
      <c r="Z201" s="18">
        <f>(R201-(T201+X201/10))/(T201+X201/10)%</f>
        <v>49.99700005999879</v>
      </c>
      <c r="AA201" s="15">
        <f t="shared" si="391"/>
        <v>32667.599999999999</v>
      </c>
      <c r="AB201" s="15">
        <f t="shared" si="392"/>
        <v>16333.8</v>
      </c>
      <c r="AC201" s="15">
        <f t="shared" si="393"/>
        <v>8166.9</v>
      </c>
      <c r="AD201" s="15">
        <f t="shared" si="394"/>
        <v>4083.45</v>
      </c>
      <c r="AE201" s="15">
        <f t="shared" si="395"/>
        <v>89.870052935770758</v>
      </c>
      <c r="AF201" s="16">
        <f t="shared" si="396"/>
        <v>0</v>
      </c>
      <c r="AG201" s="16">
        <f t="shared" si="397"/>
        <v>0</v>
      </c>
      <c r="AH201" s="16">
        <v>0</v>
      </c>
      <c r="AI201" s="16">
        <f t="shared" si="398"/>
        <v>0</v>
      </c>
      <c r="AJ201" s="16">
        <f t="shared" si="399"/>
        <v>400</v>
      </c>
    </row>
    <row r="202" spans="1:36" ht="13.2" hidden="1" customHeight="1" x14ac:dyDescent="0.3">
      <c r="A202" s="27" t="str">
        <f t="shared" si="344"/>
        <v>CBSE - VIII - English</v>
      </c>
      <c r="B202" s="6" t="s">
        <v>33</v>
      </c>
      <c r="C202" s="3" t="s">
        <v>52</v>
      </c>
      <c r="D202" s="3" t="s">
        <v>45</v>
      </c>
      <c r="E202" s="3" t="s">
        <v>132</v>
      </c>
      <c r="F202" s="36" t="s">
        <v>201</v>
      </c>
      <c r="G202" s="36" t="s">
        <v>289</v>
      </c>
      <c r="H202" s="7" t="s">
        <v>72</v>
      </c>
      <c r="I202" s="19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20">
        <f t="shared" ref="R202:R209" si="400">O202*50%</f>
        <v>650</v>
      </c>
      <c r="S202" s="7">
        <v>0</v>
      </c>
      <c r="T202" s="20">
        <f t="shared" ref="T202:T209" si="401">R202*20%</f>
        <v>130</v>
      </c>
      <c r="U202" s="20">
        <f t="shared" ref="U202:U209" si="402">R202*46.666666666667%</f>
        <v>303.33333333333553</v>
      </c>
      <c r="V202" s="18">
        <f t="shared" ref="V202:V209" si="403">X202*4</f>
        <v>12120</v>
      </c>
      <c r="W202" s="18">
        <f t="shared" ref="W202:W209" si="404">X202*2</f>
        <v>6060</v>
      </c>
      <c r="X202" s="18">
        <v>3030</v>
      </c>
      <c r="Y202" s="18">
        <f t="shared" ref="Y202:Y209" si="405">X202/2</f>
        <v>1515</v>
      </c>
      <c r="Z202" s="18">
        <f t="shared" ref="Z202:Z209" si="406">(R202-(T202+X202/10))/(T202+X202/10)%</f>
        <v>50.115473441108541</v>
      </c>
      <c r="AA202" s="15">
        <f t="shared" ref="AA202:AA209" si="407">AC202*4</f>
        <v>8484</v>
      </c>
      <c r="AB202" s="15">
        <f t="shared" ref="AB202:AB209" si="408">AC202*2</f>
        <v>4242</v>
      </c>
      <c r="AC202" s="15">
        <f t="shared" ref="AC202:AC209" si="409">X202*70%</f>
        <v>2121</v>
      </c>
      <c r="AD202" s="15">
        <f t="shared" ref="AD202:AD209" si="410">AC202/2</f>
        <v>1060.5</v>
      </c>
      <c r="AE202" s="15">
        <f t="shared" ref="AE202:AE209" si="411">(R202-(T202+AC202/10))/(T202+AC202/10)%</f>
        <v>90.00292312189417</v>
      </c>
      <c r="AF202" s="16">
        <f t="shared" ref="AF202:AF209" si="412">AH202*4</f>
        <v>0</v>
      </c>
      <c r="AG202" s="16">
        <f t="shared" ref="AG202:AG209" si="413">AH202*2</f>
        <v>0</v>
      </c>
      <c r="AH202" s="16">
        <v>0</v>
      </c>
      <c r="AI202" s="16">
        <f t="shared" ref="AI202:AI209" si="414">AH202/2</f>
        <v>0</v>
      </c>
      <c r="AJ202" s="16">
        <f t="shared" ref="AJ202:AJ209" si="415">(R202-(T202+AH202/10))/(T202+AH202/10)%</f>
        <v>400</v>
      </c>
    </row>
    <row r="203" spans="1:36" ht="13.2" hidden="1" customHeight="1" x14ac:dyDescent="0.3">
      <c r="A203" s="27" t="str">
        <f t="shared" si="344"/>
        <v>CBSE - VIII - Bengali</v>
      </c>
      <c r="B203" s="6" t="s">
        <v>34</v>
      </c>
      <c r="C203" s="3" t="s">
        <v>52</v>
      </c>
      <c r="D203" s="3" t="s">
        <v>45</v>
      </c>
      <c r="E203" s="3" t="s">
        <v>132</v>
      </c>
      <c r="F203" s="24" t="s">
        <v>29</v>
      </c>
      <c r="G203" s="24"/>
      <c r="H203" s="7" t="s">
        <v>72</v>
      </c>
      <c r="I203" s="19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20">
        <f t="shared" si="400"/>
        <v>550</v>
      </c>
      <c r="S203" s="7">
        <v>0</v>
      </c>
      <c r="T203" s="20">
        <f t="shared" si="401"/>
        <v>110</v>
      </c>
      <c r="U203" s="20">
        <f t="shared" si="402"/>
        <v>256.6666666666685</v>
      </c>
      <c r="V203" s="18">
        <f t="shared" si="403"/>
        <v>10280</v>
      </c>
      <c r="W203" s="18">
        <f t="shared" si="404"/>
        <v>5140</v>
      </c>
      <c r="X203" s="18">
        <v>2570</v>
      </c>
      <c r="Y203" s="18">
        <f t="shared" si="405"/>
        <v>1285</v>
      </c>
      <c r="Z203" s="18">
        <f t="shared" si="406"/>
        <v>49.863760217983653</v>
      </c>
      <c r="AA203" s="15">
        <f t="shared" si="407"/>
        <v>7195.9999999999991</v>
      </c>
      <c r="AB203" s="15">
        <f t="shared" si="408"/>
        <v>3597.9999999999995</v>
      </c>
      <c r="AC203" s="15">
        <f t="shared" si="409"/>
        <v>1798.9999999999998</v>
      </c>
      <c r="AD203" s="15">
        <f t="shared" si="410"/>
        <v>899.49999999999989</v>
      </c>
      <c r="AE203" s="15">
        <f t="shared" si="411"/>
        <v>89.72059330803728</v>
      </c>
      <c r="AF203" s="16">
        <f t="shared" si="412"/>
        <v>0</v>
      </c>
      <c r="AG203" s="16">
        <f t="shared" si="413"/>
        <v>0</v>
      </c>
      <c r="AH203" s="16">
        <v>0</v>
      </c>
      <c r="AI203" s="16">
        <f t="shared" si="414"/>
        <v>0</v>
      </c>
      <c r="AJ203" s="16">
        <f t="shared" si="415"/>
        <v>399.99999999999994</v>
      </c>
    </row>
    <row r="204" spans="1:36" ht="13.2" hidden="1" customHeight="1" x14ac:dyDescent="0.3">
      <c r="A204" s="27" t="str">
        <f t="shared" si="344"/>
        <v>CBSE - VIII - Hindi</v>
      </c>
      <c r="B204" s="6" t="s">
        <v>0</v>
      </c>
      <c r="C204" s="3" t="s">
        <v>52</v>
      </c>
      <c r="D204" s="3" t="s">
        <v>45</v>
      </c>
      <c r="E204" s="3" t="s">
        <v>132</v>
      </c>
      <c r="F204" s="24" t="s">
        <v>288</v>
      </c>
      <c r="G204" s="24" t="s">
        <v>189</v>
      </c>
      <c r="H204" s="7" t="s">
        <v>72</v>
      </c>
      <c r="I204" s="19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20">
        <f t="shared" si="400"/>
        <v>550</v>
      </c>
      <c r="S204" s="7">
        <v>0</v>
      </c>
      <c r="T204" s="20">
        <f t="shared" si="401"/>
        <v>110</v>
      </c>
      <c r="U204" s="20">
        <f t="shared" si="402"/>
        <v>256.6666666666685</v>
      </c>
      <c r="V204" s="18">
        <f t="shared" si="403"/>
        <v>10280</v>
      </c>
      <c r="W204" s="18">
        <f t="shared" si="404"/>
        <v>5140</v>
      </c>
      <c r="X204" s="18">
        <v>2570</v>
      </c>
      <c r="Y204" s="18">
        <f t="shared" si="405"/>
        <v>1285</v>
      </c>
      <c r="Z204" s="18">
        <f t="shared" si="406"/>
        <v>49.863760217983653</v>
      </c>
      <c r="AA204" s="15">
        <f t="shared" si="407"/>
        <v>7195.9999999999991</v>
      </c>
      <c r="AB204" s="15">
        <f t="shared" si="408"/>
        <v>3597.9999999999995</v>
      </c>
      <c r="AC204" s="15">
        <f t="shared" si="409"/>
        <v>1798.9999999999998</v>
      </c>
      <c r="AD204" s="15">
        <f t="shared" si="410"/>
        <v>899.49999999999989</v>
      </c>
      <c r="AE204" s="15">
        <f t="shared" si="411"/>
        <v>89.72059330803728</v>
      </c>
      <c r="AF204" s="16">
        <f t="shared" si="412"/>
        <v>0</v>
      </c>
      <c r="AG204" s="16">
        <f t="shared" si="413"/>
        <v>0</v>
      </c>
      <c r="AH204" s="16">
        <v>0</v>
      </c>
      <c r="AI204" s="16">
        <f t="shared" si="414"/>
        <v>0</v>
      </c>
      <c r="AJ204" s="16">
        <f t="shared" si="415"/>
        <v>399.99999999999994</v>
      </c>
    </row>
    <row r="205" spans="1:36" ht="13.2" hidden="1" customHeight="1" x14ac:dyDescent="0.3">
      <c r="A205" s="27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132</v>
      </c>
      <c r="F205" s="24" t="s">
        <v>29</v>
      </c>
      <c r="G205" s="24"/>
      <c r="H205" s="7" t="s">
        <v>72</v>
      </c>
      <c r="I205" s="19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20">
        <f>O205*50%</f>
        <v>550</v>
      </c>
      <c r="S205" s="7">
        <v>0</v>
      </c>
      <c r="T205" s="20">
        <f>R205*20%</f>
        <v>110</v>
      </c>
      <c r="U205" s="20">
        <f>R205*46.666666666667%</f>
        <v>256.6666666666685</v>
      </c>
      <c r="V205" s="18">
        <f>X205*4</f>
        <v>10280</v>
      </c>
      <c r="W205" s="18">
        <f>X205*2</f>
        <v>5140</v>
      </c>
      <c r="X205" s="18">
        <v>2570</v>
      </c>
      <c r="Y205" s="18">
        <f>X205/2</f>
        <v>1285</v>
      </c>
      <c r="Z205" s="18">
        <f>(R205-(T205+X205/10))/(T205+X205/10)%</f>
        <v>49.863760217983653</v>
      </c>
      <c r="AA205" s="15">
        <f>AC205*4</f>
        <v>7195.9999999999991</v>
      </c>
      <c r="AB205" s="15">
        <f>AC205*2</f>
        <v>3597.9999999999995</v>
      </c>
      <c r="AC205" s="15">
        <f>X205*70%</f>
        <v>1798.9999999999998</v>
      </c>
      <c r="AD205" s="15">
        <f>AC205/2</f>
        <v>899.49999999999989</v>
      </c>
      <c r="AE205" s="15">
        <f>(R205-(T205+AC205/10))/(T205+AC205/10)%</f>
        <v>89.72059330803728</v>
      </c>
      <c r="AF205" s="16">
        <f>AH205*4</f>
        <v>0</v>
      </c>
      <c r="AG205" s="16">
        <f>AH205*2</f>
        <v>0</v>
      </c>
      <c r="AH205" s="16">
        <v>0</v>
      </c>
      <c r="AI205" s="16">
        <f>AH205/2</f>
        <v>0</v>
      </c>
      <c r="AJ205" s="16">
        <f>(R205-(T205+AH205/10))/(T205+AH205/10)%</f>
        <v>399.99999999999994</v>
      </c>
    </row>
    <row r="206" spans="1:36" ht="13.2" customHeight="1" x14ac:dyDescent="0.3">
      <c r="A206" s="27" t="str">
        <f t="shared" si="344"/>
        <v>CBSE - VIII - Maths</v>
      </c>
      <c r="B206" s="28" t="s">
        <v>2</v>
      </c>
      <c r="C206" s="3" t="s">
        <v>52</v>
      </c>
      <c r="D206" s="3" t="s">
        <v>45</v>
      </c>
      <c r="E206" s="3" t="s">
        <v>132</v>
      </c>
      <c r="F206" s="36" t="s">
        <v>298</v>
      </c>
      <c r="G206" s="36" t="s">
        <v>289</v>
      </c>
      <c r="H206" s="7" t="s">
        <v>72</v>
      </c>
      <c r="I206" s="19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20">
        <f t="shared" si="400"/>
        <v>650</v>
      </c>
      <c r="S206" s="7">
        <v>0</v>
      </c>
      <c r="T206" s="20">
        <f t="shared" si="401"/>
        <v>130</v>
      </c>
      <c r="U206" s="20">
        <f t="shared" si="402"/>
        <v>303.33333333333553</v>
      </c>
      <c r="V206" s="18">
        <f t="shared" si="403"/>
        <v>12120</v>
      </c>
      <c r="W206" s="18">
        <f t="shared" si="404"/>
        <v>6060</v>
      </c>
      <c r="X206" s="18">
        <v>3030</v>
      </c>
      <c r="Y206" s="18">
        <f t="shared" si="405"/>
        <v>1515</v>
      </c>
      <c r="Z206" s="18">
        <f t="shared" si="406"/>
        <v>50.115473441108541</v>
      </c>
      <c r="AA206" s="15">
        <f t="shared" si="407"/>
        <v>8484</v>
      </c>
      <c r="AB206" s="15">
        <f t="shared" si="408"/>
        <v>4242</v>
      </c>
      <c r="AC206" s="15">
        <f t="shared" si="409"/>
        <v>2121</v>
      </c>
      <c r="AD206" s="15">
        <f t="shared" si="410"/>
        <v>1060.5</v>
      </c>
      <c r="AE206" s="15">
        <f t="shared" si="411"/>
        <v>90.00292312189417</v>
      </c>
      <c r="AF206" s="16">
        <f t="shared" si="412"/>
        <v>0</v>
      </c>
      <c r="AG206" s="16">
        <f t="shared" si="413"/>
        <v>0</v>
      </c>
      <c r="AH206" s="16">
        <v>0</v>
      </c>
      <c r="AI206" s="16">
        <f t="shared" si="414"/>
        <v>0</v>
      </c>
      <c r="AJ206" s="16">
        <f t="shared" si="415"/>
        <v>400</v>
      </c>
    </row>
    <row r="207" spans="1:36" ht="13.2" hidden="1" customHeight="1" x14ac:dyDescent="0.3">
      <c r="A207" s="27" t="str">
        <f t="shared" si="344"/>
        <v>CBSE - VIII - Science - Physics, Chem</v>
      </c>
      <c r="B207" s="32" t="s">
        <v>206</v>
      </c>
      <c r="C207" s="3" t="s">
        <v>52</v>
      </c>
      <c r="D207" s="3" t="s">
        <v>45</v>
      </c>
      <c r="E207" s="3" t="s">
        <v>132</v>
      </c>
      <c r="F207" s="7" t="s">
        <v>200</v>
      </c>
      <c r="G207" s="7" t="s">
        <v>189</v>
      </c>
      <c r="H207" s="7" t="s">
        <v>72</v>
      </c>
      <c r="I207" s="19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1300</v>
      </c>
      <c r="P207" s="7">
        <v>0</v>
      </c>
      <c r="Q207" s="7" t="s">
        <v>27</v>
      </c>
      <c r="R207" s="20">
        <f t="shared" si="400"/>
        <v>650</v>
      </c>
      <c r="S207" s="7">
        <v>0</v>
      </c>
      <c r="T207" s="20">
        <f t="shared" si="401"/>
        <v>130</v>
      </c>
      <c r="U207" s="20">
        <f t="shared" si="402"/>
        <v>303.33333333333553</v>
      </c>
      <c r="V207" s="18">
        <f t="shared" si="403"/>
        <v>12120</v>
      </c>
      <c r="W207" s="18">
        <f t="shared" si="404"/>
        <v>6060</v>
      </c>
      <c r="X207" s="18">
        <v>3030</v>
      </c>
      <c r="Y207" s="18">
        <f t="shared" si="405"/>
        <v>1515</v>
      </c>
      <c r="Z207" s="18">
        <f t="shared" si="406"/>
        <v>50.115473441108541</v>
      </c>
      <c r="AA207" s="15">
        <f t="shared" si="407"/>
        <v>8484</v>
      </c>
      <c r="AB207" s="15">
        <f t="shared" si="408"/>
        <v>4242</v>
      </c>
      <c r="AC207" s="15">
        <f t="shared" si="409"/>
        <v>2121</v>
      </c>
      <c r="AD207" s="15">
        <f t="shared" si="410"/>
        <v>1060.5</v>
      </c>
      <c r="AE207" s="15">
        <f t="shared" si="411"/>
        <v>90.00292312189417</v>
      </c>
      <c r="AF207" s="16">
        <f t="shared" si="412"/>
        <v>0</v>
      </c>
      <c r="AG207" s="16">
        <f t="shared" si="413"/>
        <v>0</v>
      </c>
      <c r="AH207" s="16">
        <v>0</v>
      </c>
      <c r="AI207" s="16">
        <f t="shared" si="414"/>
        <v>0</v>
      </c>
      <c r="AJ207" s="16">
        <f t="shared" si="415"/>
        <v>400</v>
      </c>
    </row>
    <row r="208" spans="1:36" ht="13.2" hidden="1" customHeight="1" x14ac:dyDescent="0.3">
      <c r="A208" s="27" t="str">
        <f t="shared" ref="A208" si="416">D208&amp;" - "&amp;C208&amp;" - "&amp;B208</f>
        <v>CBSE - VIII - Science - Bio</v>
      </c>
      <c r="B208" s="32" t="s">
        <v>207</v>
      </c>
      <c r="C208" s="3" t="s">
        <v>52</v>
      </c>
      <c r="D208" s="3" t="s">
        <v>45</v>
      </c>
      <c r="E208" s="3" t="s">
        <v>132</v>
      </c>
      <c r="F208" s="24" t="s">
        <v>29</v>
      </c>
      <c r="G208" s="24"/>
      <c r="H208" s="7" t="s">
        <v>72</v>
      </c>
      <c r="I208" s="19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20">
        <f t="shared" si="400"/>
        <v>550</v>
      </c>
      <c r="S208" s="7">
        <v>0</v>
      </c>
      <c r="T208" s="20">
        <f t="shared" si="401"/>
        <v>110</v>
      </c>
      <c r="U208" s="20">
        <f t="shared" si="402"/>
        <v>256.6666666666685</v>
      </c>
      <c r="V208" s="18">
        <f t="shared" si="403"/>
        <v>10280</v>
      </c>
      <c r="W208" s="18">
        <f t="shared" si="404"/>
        <v>5140</v>
      </c>
      <c r="X208" s="18">
        <v>2570</v>
      </c>
      <c r="Y208" s="18">
        <f t="shared" si="405"/>
        <v>1285</v>
      </c>
      <c r="Z208" s="18">
        <f t="shared" si="406"/>
        <v>49.863760217983653</v>
      </c>
      <c r="AA208" s="15">
        <f t="shared" si="407"/>
        <v>7195.9999999999991</v>
      </c>
      <c r="AB208" s="15">
        <f t="shared" si="408"/>
        <v>3597.9999999999995</v>
      </c>
      <c r="AC208" s="15">
        <f t="shared" si="409"/>
        <v>1798.9999999999998</v>
      </c>
      <c r="AD208" s="15">
        <f t="shared" si="410"/>
        <v>899.49999999999989</v>
      </c>
      <c r="AE208" s="15">
        <f t="shared" si="411"/>
        <v>89.72059330803728</v>
      </c>
      <c r="AF208" s="16">
        <f t="shared" si="412"/>
        <v>0</v>
      </c>
      <c r="AG208" s="16">
        <f t="shared" si="413"/>
        <v>0</v>
      </c>
      <c r="AH208" s="16">
        <v>0</v>
      </c>
      <c r="AI208" s="16">
        <f t="shared" si="414"/>
        <v>0</v>
      </c>
      <c r="AJ208" s="16">
        <f t="shared" si="415"/>
        <v>399.99999999999994</v>
      </c>
    </row>
    <row r="209" spans="1:36" ht="13.2" hidden="1" customHeight="1" x14ac:dyDescent="0.3">
      <c r="A209" s="27" t="str">
        <f t="shared" si="344"/>
        <v>CBSE - VIII - Computers</v>
      </c>
      <c r="B209" s="8" t="s">
        <v>48</v>
      </c>
      <c r="C209" s="3" t="s">
        <v>52</v>
      </c>
      <c r="D209" s="3" t="s">
        <v>45</v>
      </c>
      <c r="E209" s="3" t="s">
        <v>133</v>
      </c>
      <c r="F209" s="7" t="s">
        <v>199</v>
      </c>
      <c r="G209" s="7" t="s">
        <v>189</v>
      </c>
      <c r="H209" s="7" t="s">
        <v>72</v>
      </c>
      <c r="I209" s="19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20">
        <f t="shared" si="400"/>
        <v>650</v>
      </c>
      <c r="S209" s="7">
        <v>0</v>
      </c>
      <c r="T209" s="20">
        <f t="shared" si="401"/>
        <v>130</v>
      </c>
      <c r="U209" s="20">
        <f t="shared" si="402"/>
        <v>303.33333333333553</v>
      </c>
      <c r="V209" s="18">
        <f t="shared" si="403"/>
        <v>12120</v>
      </c>
      <c r="W209" s="18">
        <f t="shared" si="404"/>
        <v>6060</v>
      </c>
      <c r="X209" s="18">
        <v>3030</v>
      </c>
      <c r="Y209" s="18">
        <f t="shared" si="405"/>
        <v>1515</v>
      </c>
      <c r="Z209" s="18">
        <f t="shared" si="406"/>
        <v>50.115473441108541</v>
      </c>
      <c r="AA209" s="15">
        <f t="shared" si="407"/>
        <v>8484</v>
      </c>
      <c r="AB209" s="15">
        <f t="shared" si="408"/>
        <v>4242</v>
      </c>
      <c r="AC209" s="15">
        <f t="shared" si="409"/>
        <v>2121</v>
      </c>
      <c r="AD209" s="15">
        <f t="shared" si="410"/>
        <v>1060.5</v>
      </c>
      <c r="AE209" s="15">
        <f t="shared" si="411"/>
        <v>90.00292312189417</v>
      </c>
      <c r="AF209" s="16">
        <f t="shared" si="412"/>
        <v>0</v>
      </c>
      <c r="AG209" s="16">
        <f t="shared" si="413"/>
        <v>0</v>
      </c>
      <c r="AH209" s="16">
        <v>0</v>
      </c>
      <c r="AI209" s="16">
        <f t="shared" si="414"/>
        <v>0</v>
      </c>
      <c r="AJ209" s="16">
        <f t="shared" si="415"/>
        <v>400</v>
      </c>
    </row>
    <row r="210" spans="1:36" ht="13.2" hidden="1" customHeight="1" x14ac:dyDescent="0.3">
      <c r="A210" s="12" t="str">
        <f>C210&amp;" - "&amp;B210</f>
        <v>B.Com. (H) - Adv Accounting I</v>
      </c>
      <c r="B210" s="9" t="s">
        <v>79</v>
      </c>
      <c r="C210" s="3" t="s">
        <v>274</v>
      </c>
      <c r="D210" s="3" t="s">
        <v>4</v>
      </c>
      <c r="E210" s="3" t="s">
        <v>4</v>
      </c>
      <c r="F210" s="36" t="s">
        <v>185</v>
      </c>
      <c r="G210" s="36" t="s">
        <v>289</v>
      </c>
      <c r="H210" s="7" t="s">
        <v>104</v>
      </c>
      <c r="I210" s="19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20">
        <f t="shared" ref="R210" si="417">O210*50%</f>
        <v>1200</v>
      </c>
      <c r="S210" s="7">
        <v>0</v>
      </c>
      <c r="T210" s="20">
        <f t="shared" si="11"/>
        <v>240</v>
      </c>
      <c r="U210" s="20">
        <f t="shared" ref="U210" si="418">R210*46.666666666667%</f>
        <v>560.00000000000398</v>
      </c>
      <c r="V210" s="18">
        <f t="shared" ref="V210" si="419">X210*4</f>
        <v>22400</v>
      </c>
      <c r="W210" s="18">
        <f t="shared" si="14"/>
        <v>11200</v>
      </c>
      <c r="X210" s="18">
        <v>5600</v>
      </c>
      <c r="Y210" s="18">
        <f t="shared" si="15"/>
        <v>2800</v>
      </c>
      <c r="Z210" s="18">
        <f t="shared" ref="Z210" si="420">(R210-(T210+X210/10))/(T210+X210/10)%</f>
        <v>50</v>
      </c>
      <c r="AA210" s="15">
        <f t="shared" ref="AA210:AA247" si="421">AC210*4</f>
        <v>15679.999999999998</v>
      </c>
      <c r="AB210" s="15">
        <f t="shared" si="18"/>
        <v>7839.9999999999991</v>
      </c>
      <c r="AC210" s="15">
        <f t="shared" ref="AC210:AC243" si="422">X210*70%</f>
        <v>3919.9999999999995</v>
      </c>
      <c r="AD210" s="15">
        <f t="shared" si="19"/>
        <v>1959.9999999999998</v>
      </c>
      <c r="AE210" s="15">
        <f t="shared" ref="AE210:AE243" si="423">(R210-(T210+AC210/10))/(T210+AC210/10)%</f>
        <v>89.87341772151899</v>
      </c>
      <c r="AF210" s="16">
        <f t="shared" ref="AF210:AF247" si="424">AH210*4</f>
        <v>0</v>
      </c>
      <c r="AG210" s="16">
        <f t="shared" si="21"/>
        <v>0</v>
      </c>
      <c r="AH210" s="16">
        <v>0</v>
      </c>
      <c r="AI210" s="16">
        <f t="shared" si="22"/>
        <v>0</v>
      </c>
      <c r="AJ210" s="16">
        <f t="shared" ref="AJ210:AJ243" si="425">(R210-(T210+AH210/10))/(T210+AH210/10)%</f>
        <v>400</v>
      </c>
    </row>
    <row r="211" spans="1:36" ht="13.2" hidden="1" customHeight="1" x14ac:dyDescent="0.3">
      <c r="A211" s="12" t="str">
        <f t="shared" ref="A211:A219" si="426">C211&amp;" - "&amp;B211</f>
        <v>B.Com. (H) - Adv Accounting II</v>
      </c>
      <c r="B211" s="9" t="s">
        <v>80</v>
      </c>
      <c r="C211" s="3" t="s">
        <v>274</v>
      </c>
      <c r="D211" s="3" t="s">
        <v>4</v>
      </c>
      <c r="E211" s="3" t="s">
        <v>4</v>
      </c>
      <c r="F211" s="36" t="s">
        <v>185</v>
      </c>
      <c r="G211" s="36" t="s">
        <v>289</v>
      </c>
      <c r="H211" s="7" t="s">
        <v>104</v>
      </c>
      <c r="I211" s="19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20">
        <f t="shared" ref="R211:R217" si="427">O211*50%</f>
        <v>1200</v>
      </c>
      <c r="S211" s="7">
        <v>0</v>
      </c>
      <c r="T211" s="20">
        <f t="shared" ref="T211:T217" si="428">R211*20%</f>
        <v>240</v>
      </c>
      <c r="U211" s="20">
        <f t="shared" ref="U211:U217" si="429">R211*46.666666666667%</f>
        <v>560.00000000000398</v>
      </c>
      <c r="V211" s="18">
        <f t="shared" ref="V211:V217" si="430">X211*4</f>
        <v>22400</v>
      </c>
      <c r="W211" s="18">
        <f t="shared" ref="W211:W217" si="431">X211*2</f>
        <v>11200</v>
      </c>
      <c r="X211" s="18">
        <v>5600</v>
      </c>
      <c r="Y211" s="18">
        <f t="shared" ref="Y211:Y217" si="432">X211/2</f>
        <v>2800</v>
      </c>
      <c r="Z211" s="18">
        <f t="shared" ref="Z211:Z217" si="433">(R211-(T211+X211/10))/(T211+X211/10)%</f>
        <v>50</v>
      </c>
      <c r="AA211" s="15">
        <f t="shared" si="421"/>
        <v>15679.999999999998</v>
      </c>
      <c r="AB211" s="15">
        <f t="shared" ref="AB211:AB318" si="434">AC211*2</f>
        <v>7839.9999999999991</v>
      </c>
      <c r="AC211" s="15">
        <f t="shared" si="422"/>
        <v>3919.9999999999995</v>
      </c>
      <c r="AD211" s="15">
        <f t="shared" ref="AD211:AD318" si="435">AC211/2</f>
        <v>1959.9999999999998</v>
      </c>
      <c r="AE211" s="15">
        <f t="shared" si="423"/>
        <v>89.87341772151899</v>
      </c>
      <c r="AF211" s="16">
        <f t="shared" si="424"/>
        <v>0</v>
      </c>
      <c r="AG211" s="16">
        <f t="shared" ref="AG211:AG318" si="436">AH211*2</f>
        <v>0</v>
      </c>
      <c r="AH211" s="16">
        <v>0</v>
      </c>
      <c r="AI211" s="16">
        <f t="shared" ref="AI211:AI318" si="437">AH211/2</f>
        <v>0</v>
      </c>
      <c r="AJ211" s="16">
        <f t="shared" si="425"/>
        <v>400</v>
      </c>
    </row>
    <row r="212" spans="1:36" ht="13.2" hidden="1" customHeight="1" x14ac:dyDescent="0.3">
      <c r="A212" s="12" t="str">
        <f t="shared" si="426"/>
        <v>B.Com. (H) - Adv Accounting III</v>
      </c>
      <c r="B212" s="9" t="s">
        <v>81</v>
      </c>
      <c r="C212" s="3" t="s">
        <v>274</v>
      </c>
      <c r="D212" s="3" t="s">
        <v>4</v>
      </c>
      <c r="E212" s="3" t="s">
        <v>4</v>
      </c>
      <c r="F212" s="36" t="s">
        <v>185</v>
      </c>
      <c r="G212" s="36" t="s">
        <v>289</v>
      </c>
      <c r="H212" s="7" t="s">
        <v>104</v>
      </c>
      <c r="I212" s="19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20">
        <f t="shared" si="427"/>
        <v>1200</v>
      </c>
      <c r="S212" s="7">
        <v>0</v>
      </c>
      <c r="T212" s="20">
        <f t="shared" si="428"/>
        <v>240</v>
      </c>
      <c r="U212" s="20">
        <f t="shared" si="429"/>
        <v>560.00000000000398</v>
      </c>
      <c r="V212" s="18">
        <f t="shared" si="430"/>
        <v>22400</v>
      </c>
      <c r="W212" s="18">
        <f t="shared" si="431"/>
        <v>11200</v>
      </c>
      <c r="X212" s="18">
        <v>5600</v>
      </c>
      <c r="Y212" s="18">
        <f t="shared" si="432"/>
        <v>2800</v>
      </c>
      <c r="Z212" s="18">
        <f t="shared" si="433"/>
        <v>50</v>
      </c>
      <c r="AA212" s="15">
        <f t="shared" si="421"/>
        <v>15679.999999999998</v>
      </c>
      <c r="AB212" s="15">
        <f t="shared" si="434"/>
        <v>7839.9999999999991</v>
      </c>
      <c r="AC212" s="15">
        <f t="shared" si="422"/>
        <v>3919.9999999999995</v>
      </c>
      <c r="AD212" s="15">
        <f t="shared" si="435"/>
        <v>1959.9999999999998</v>
      </c>
      <c r="AE212" s="15">
        <f t="shared" si="423"/>
        <v>89.87341772151899</v>
      </c>
      <c r="AF212" s="16">
        <f t="shared" si="424"/>
        <v>0</v>
      </c>
      <c r="AG212" s="16">
        <f t="shared" si="436"/>
        <v>0</v>
      </c>
      <c r="AH212" s="16">
        <v>0</v>
      </c>
      <c r="AI212" s="16">
        <f t="shared" si="437"/>
        <v>0</v>
      </c>
      <c r="AJ212" s="16">
        <f t="shared" si="425"/>
        <v>400</v>
      </c>
    </row>
    <row r="213" spans="1:36" ht="13.2" hidden="1" customHeight="1" x14ac:dyDescent="0.3">
      <c r="A213" s="12" t="str">
        <f t="shared" si="426"/>
        <v>B.Com. (H) - Cost &amp; Mgmt Ac I</v>
      </c>
      <c r="B213" s="9" t="s">
        <v>94</v>
      </c>
      <c r="C213" s="3" t="s">
        <v>274</v>
      </c>
      <c r="D213" s="3" t="s">
        <v>4</v>
      </c>
      <c r="E213" s="3" t="s">
        <v>4</v>
      </c>
      <c r="F213" s="36" t="s">
        <v>185</v>
      </c>
      <c r="G213" s="36" t="s">
        <v>289</v>
      </c>
      <c r="H213" s="7" t="s">
        <v>104</v>
      </c>
      <c r="I213" s="19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20">
        <f t="shared" si="427"/>
        <v>1200</v>
      </c>
      <c r="S213" s="7">
        <v>0</v>
      </c>
      <c r="T213" s="20">
        <f t="shared" si="428"/>
        <v>240</v>
      </c>
      <c r="U213" s="20">
        <f t="shared" si="429"/>
        <v>560.00000000000398</v>
      </c>
      <c r="V213" s="18">
        <f t="shared" si="430"/>
        <v>22400</v>
      </c>
      <c r="W213" s="18">
        <f t="shared" si="431"/>
        <v>11200</v>
      </c>
      <c r="X213" s="18">
        <v>5600</v>
      </c>
      <c r="Y213" s="18">
        <f t="shared" si="432"/>
        <v>2800</v>
      </c>
      <c r="Z213" s="18">
        <f t="shared" si="433"/>
        <v>50</v>
      </c>
      <c r="AA213" s="15">
        <f t="shared" si="421"/>
        <v>15679.999999999998</v>
      </c>
      <c r="AB213" s="15">
        <f t="shared" si="434"/>
        <v>7839.9999999999991</v>
      </c>
      <c r="AC213" s="15">
        <f t="shared" si="422"/>
        <v>3919.9999999999995</v>
      </c>
      <c r="AD213" s="15">
        <f t="shared" si="435"/>
        <v>1959.9999999999998</v>
      </c>
      <c r="AE213" s="15">
        <f t="shared" si="423"/>
        <v>89.87341772151899</v>
      </c>
      <c r="AF213" s="16">
        <f t="shared" si="424"/>
        <v>0</v>
      </c>
      <c r="AG213" s="16">
        <f t="shared" si="436"/>
        <v>0</v>
      </c>
      <c r="AH213" s="16">
        <v>0</v>
      </c>
      <c r="AI213" s="16">
        <f t="shared" si="437"/>
        <v>0</v>
      </c>
      <c r="AJ213" s="16">
        <f t="shared" si="425"/>
        <v>400</v>
      </c>
    </row>
    <row r="214" spans="1:36" ht="13.2" hidden="1" customHeight="1" x14ac:dyDescent="0.3">
      <c r="A214" s="12" t="str">
        <f t="shared" si="426"/>
        <v>B.Com. (H) - Cost &amp; Mgmt Ac II</v>
      </c>
      <c r="B214" s="9" t="s">
        <v>95</v>
      </c>
      <c r="C214" s="3" t="s">
        <v>274</v>
      </c>
      <c r="D214" s="3" t="s">
        <v>4</v>
      </c>
      <c r="E214" s="3" t="s">
        <v>4</v>
      </c>
      <c r="F214" s="36" t="s">
        <v>185</v>
      </c>
      <c r="G214" s="36" t="s">
        <v>289</v>
      </c>
      <c r="H214" s="7" t="s">
        <v>104</v>
      </c>
      <c r="I214" s="19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20">
        <f t="shared" si="427"/>
        <v>1200</v>
      </c>
      <c r="S214" s="7">
        <v>0</v>
      </c>
      <c r="T214" s="20">
        <f t="shared" si="428"/>
        <v>240</v>
      </c>
      <c r="U214" s="20">
        <f t="shared" si="429"/>
        <v>560.00000000000398</v>
      </c>
      <c r="V214" s="18">
        <f t="shared" si="430"/>
        <v>22400</v>
      </c>
      <c r="W214" s="18">
        <f t="shared" si="431"/>
        <v>11200</v>
      </c>
      <c r="X214" s="18">
        <v>5600</v>
      </c>
      <c r="Y214" s="18">
        <f t="shared" si="432"/>
        <v>2800</v>
      </c>
      <c r="Z214" s="18">
        <f t="shared" si="433"/>
        <v>50</v>
      </c>
      <c r="AA214" s="15">
        <f t="shared" si="421"/>
        <v>15679.999999999998</v>
      </c>
      <c r="AB214" s="15">
        <f t="shared" si="434"/>
        <v>7839.9999999999991</v>
      </c>
      <c r="AC214" s="15">
        <f t="shared" si="422"/>
        <v>3919.9999999999995</v>
      </c>
      <c r="AD214" s="15">
        <f t="shared" si="435"/>
        <v>1959.9999999999998</v>
      </c>
      <c r="AE214" s="15">
        <f t="shared" si="423"/>
        <v>89.87341772151899</v>
      </c>
      <c r="AF214" s="16">
        <f t="shared" si="424"/>
        <v>0</v>
      </c>
      <c r="AG214" s="16">
        <f t="shared" si="436"/>
        <v>0</v>
      </c>
      <c r="AH214" s="16">
        <v>0</v>
      </c>
      <c r="AI214" s="16">
        <f t="shared" si="437"/>
        <v>0</v>
      </c>
      <c r="AJ214" s="16">
        <f t="shared" si="425"/>
        <v>400</v>
      </c>
    </row>
    <row r="215" spans="1:36" ht="13.2" hidden="1" customHeight="1" x14ac:dyDescent="0.3">
      <c r="A215" s="12" t="str">
        <f t="shared" si="426"/>
        <v>B.Com. (H) - In/Direct Tax I</v>
      </c>
      <c r="B215" s="9" t="s">
        <v>96</v>
      </c>
      <c r="C215" s="3" t="s">
        <v>274</v>
      </c>
      <c r="D215" s="3" t="s">
        <v>4</v>
      </c>
      <c r="E215" s="3" t="s">
        <v>4</v>
      </c>
      <c r="F215" s="36" t="s">
        <v>187</v>
      </c>
      <c r="G215" s="36" t="s">
        <v>289</v>
      </c>
      <c r="H215" s="7" t="s">
        <v>104</v>
      </c>
      <c r="I215" s="19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20">
        <f t="shared" si="427"/>
        <v>1200</v>
      </c>
      <c r="S215" s="7">
        <v>0</v>
      </c>
      <c r="T215" s="20">
        <f t="shared" si="428"/>
        <v>240</v>
      </c>
      <c r="U215" s="20">
        <f t="shared" si="429"/>
        <v>560.00000000000398</v>
      </c>
      <c r="V215" s="18">
        <f t="shared" si="430"/>
        <v>22400</v>
      </c>
      <c r="W215" s="18">
        <f t="shared" si="431"/>
        <v>11200</v>
      </c>
      <c r="X215" s="18">
        <v>5600</v>
      </c>
      <c r="Y215" s="18">
        <f t="shared" si="432"/>
        <v>2800</v>
      </c>
      <c r="Z215" s="18">
        <f t="shared" si="433"/>
        <v>50</v>
      </c>
      <c r="AA215" s="15">
        <f t="shared" si="421"/>
        <v>15679.999999999998</v>
      </c>
      <c r="AB215" s="15">
        <f t="shared" si="434"/>
        <v>7839.9999999999991</v>
      </c>
      <c r="AC215" s="15">
        <f t="shared" si="422"/>
        <v>3919.9999999999995</v>
      </c>
      <c r="AD215" s="15">
        <f t="shared" si="435"/>
        <v>1959.9999999999998</v>
      </c>
      <c r="AE215" s="15">
        <f t="shared" si="423"/>
        <v>89.87341772151899</v>
      </c>
      <c r="AF215" s="16">
        <f t="shared" si="424"/>
        <v>0</v>
      </c>
      <c r="AG215" s="16">
        <f t="shared" si="436"/>
        <v>0</v>
      </c>
      <c r="AH215" s="16">
        <v>0</v>
      </c>
      <c r="AI215" s="16">
        <f t="shared" si="437"/>
        <v>0</v>
      </c>
      <c r="AJ215" s="16">
        <f t="shared" si="425"/>
        <v>400</v>
      </c>
    </row>
    <row r="216" spans="1:36" ht="13.2" hidden="1" customHeight="1" x14ac:dyDescent="0.3">
      <c r="A216" s="12" t="str">
        <f t="shared" si="426"/>
        <v>B.Com. (H) - In/Direct Tax II</v>
      </c>
      <c r="B216" s="9" t="s">
        <v>97</v>
      </c>
      <c r="C216" s="3" t="s">
        <v>274</v>
      </c>
      <c r="D216" s="3" t="s">
        <v>4</v>
      </c>
      <c r="E216" s="3" t="s">
        <v>4</v>
      </c>
      <c r="F216" s="36" t="s">
        <v>187</v>
      </c>
      <c r="G216" s="36" t="s">
        <v>289</v>
      </c>
      <c r="H216" s="7" t="s">
        <v>104</v>
      </c>
      <c r="I216" s="19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20">
        <f t="shared" si="427"/>
        <v>1200</v>
      </c>
      <c r="S216" s="7">
        <v>0</v>
      </c>
      <c r="T216" s="20">
        <f t="shared" si="428"/>
        <v>240</v>
      </c>
      <c r="U216" s="20">
        <f t="shared" si="429"/>
        <v>560.00000000000398</v>
      </c>
      <c r="V216" s="18">
        <f t="shared" si="430"/>
        <v>22400</v>
      </c>
      <c r="W216" s="18">
        <f t="shared" si="431"/>
        <v>11200</v>
      </c>
      <c r="X216" s="18">
        <v>5600</v>
      </c>
      <c r="Y216" s="18">
        <f t="shared" si="432"/>
        <v>2800</v>
      </c>
      <c r="Z216" s="18">
        <f t="shared" si="433"/>
        <v>50</v>
      </c>
      <c r="AA216" s="15">
        <f t="shared" si="421"/>
        <v>15679.999999999998</v>
      </c>
      <c r="AB216" s="15">
        <f t="shared" si="434"/>
        <v>7839.9999999999991</v>
      </c>
      <c r="AC216" s="15">
        <f t="shared" si="422"/>
        <v>3919.9999999999995</v>
      </c>
      <c r="AD216" s="15">
        <f t="shared" si="435"/>
        <v>1959.9999999999998</v>
      </c>
      <c r="AE216" s="15">
        <f t="shared" si="423"/>
        <v>89.87341772151899</v>
      </c>
      <c r="AF216" s="16">
        <f t="shared" si="424"/>
        <v>0</v>
      </c>
      <c r="AG216" s="16">
        <f t="shared" si="436"/>
        <v>0</v>
      </c>
      <c r="AH216" s="16">
        <v>0</v>
      </c>
      <c r="AI216" s="16">
        <f t="shared" si="437"/>
        <v>0</v>
      </c>
      <c r="AJ216" s="16">
        <f t="shared" si="425"/>
        <v>400</v>
      </c>
    </row>
    <row r="217" spans="1:36" ht="13.2" hidden="1" customHeight="1" x14ac:dyDescent="0.3">
      <c r="A217" s="12" t="str">
        <f t="shared" si="426"/>
        <v>B.Com. (H) - Financial Mgmt</v>
      </c>
      <c r="B217" s="9" t="s">
        <v>98</v>
      </c>
      <c r="C217" s="3" t="s">
        <v>274</v>
      </c>
      <c r="D217" s="3" t="s">
        <v>4</v>
      </c>
      <c r="E217" s="3" t="s">
        <v>4</v>
      </c>
      <c r="F217" s="36" t="s">
        <v>185</v>
      </c>
      <c r="G217" s="36" t="s">
        <v>289</v>
      </c>
      <c r="H217" s="7" t="s">
        <v>104</v>
      </c>
      <c r="I217" s="19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20">
        <f t="shared" si="427"/>
        <v>1200</v>
      </c>
      <c r="S217" s="7">
        <v>0</v>
      </c>
      <c r="T217" s="20">
        <f t="shared" si="428"/>
        <v>240</v>
      </c>
      <c r="U217" s="20">
        <f t="shared" si="429"/>
        <v>560.00000000000398</v>
      </c>
      <c r="V217" s="18">
        <f t="shared" si="430"/>
        <v>22400</v>
      </c>
      <c r="W217" s="18">
        <f t="shared" si="431"/>
        <v>11200</v>
      </c>
      <c r="X217" s="18">
        <v>5600</v>
      </c>
      <c r="Y217" s="18">
        <f t="shared" si="432"/>
        <v>2800</v>
      </c>
      <c r="Z217" s="18">
        <f t="shared" si="433"/>
        <v>50</v>
      </c>
      <c r="AA217" s="15">
        <f t="shared" si="421"/>
        <v>15679.999999999998</v>
      </c>
      <c r="AB217" s="15">
        <f t="shared" si="434"/>
        <v>7839.9999999999991</v>
      </c>
      <c r="AC217" s="15">
        <f t="shared" si="422"/>
        <v>3919.9999999999995</v>
      </c>
      <c r="AD217" s="15">
        <f t="shared" si="435"/>
        <v>1959.9999999999998</v>
      </c>
      <c r="AE217" s="15">
        <f t="shared" si="423"/>
        <v>89.87341772151899</v>
      </c>
      <c r="AF217" s="16">
        <f t="shared" si="424"/>
        <v>0</v>
      </c>
      <c r="AG217" s="16">
        <f t="shared" si="436"/>
        <v>0</v>
      </c>
      <c r="AH217" s="16">
        <v>0</v>
      </c>
      <c r="AI217" s="16">
        <f t="shared" si="437"/>
        <v>0</v>
      </c>
      <c r="AJ217" s="16">
        <f t="shared" si="425"/>
        <v>400</v>
      </c>
    </row>
    <row r="218" spans="1:36" ht="13.2" hidden="1" customHeight="1" x14ac:dyDescent="0.3">
      <c r="A218" s="12" t="str">
        <f t="shared" si="426"/>
        <v>B.Com. (H) - Fin Rpt &amp; Stmt Anlys</v>
      </c>
      <c r="B218" s="9" t="s">
        <v>275</v>
      </c>
      <c r="C218" s="3" t="s">
        <v>274</v>
      </c>
      <c r="D218" s="3" t="s">
        <v>4</v>
      </c>
      <c r="E218" s="3" t="s">
        <v>4</v>
      </c>
      <c r="F218" s="36" t="s">
        <v>185</v>
      </c>
      <c r="G218" s="36" t="s">
        <v>289</v>
      </c>
      <c r="H218" s="7" t="s">
        <v>104</v>
      </c>
      <c r="I218" s="19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20">
        <f t="shared" ref="R218:R219" si="438">O218*50%</f>
        <v>1200</v>
      </c>
      <c r="S218" s="7">
        <v>1</v>
      </c>
      <c r="T218" s="20">
        <f t="shared" ref="T218:T219" si="439">R218*20%</f>
        <v>240</v>
      </c>
      <c r="U218" s="20">
        <f t="shared" ref="U218:U219" si="440">R218*46.666666666667%</f>
        <v>560.00000000000398</v>
      </c>
      <c r="V218" s="18">
        <f t="shared" ref="V218:V219" si="441">X218*4</f>
        <v>22404</v>
      </c>
      <c r="W218" s="18">
        <f t="shared" ref="W218:W219" si="442">X218*2</f>
        <v>11202</v>
      </c>
      <c r="X218" s="18">
        <v>5601</v>
      </c>
      <c r="Y218" s="18">
        <f t="shared" ref="Y218:Y219" si="443">X218/2</f>
        <v>2800.5</v>
      </c>
      <c r="Z218" s="18">
        <f t="shared" ref="Z218:Z219" si="444">(R218-(T218+X218/10))/(T218+X218/10)%</f>
        <v>49.981252343457065</v>
      </c>
      <c r="AA218" s="15">
        <f t="shared" si="421"/>
        <v>15682.8</v>
      </c>
      <c r="AB218" s="15">
        <f t="shared" si="434"/>
        <v>7841.4</v>
      </c>
      <c r="AC218" s="15">
        <f t="shared" si="422"/>
        <v>3920.7</v>
      </c>
      <c r="AD218" s="15">
        <f t="shared" si="435"/>
        <v>1960.35</v>
      </c>
      <c r="AE218" s="15">
        <f t="shared" si="423"/>
        <v>89.852389766956207</v>
      </c>
      <c r="AF218" s="16">
        <f t="shared" si="424"/>
        <v>0</v>
      </c>
      <c r="AG218" s="16">
        <f t="shared" si="436"/>
        <v>0</v>
      </c>
      <c r="AH218" s="16">
        <v>0</v>
      </c>
      <c r="AI218" s="16">
        <f t="shared" si="437"/>
        <v>0</v>
      </c>
      <c r="AJ218" s="16">
        <f t="shared" si="425"/>
        <v>400</v>
      </c>
    </row>
    <row r="219" spans="1:36" ht="13.2" hidden="1" customHeight="1" x14ac:dyDescent="0.3">
      <c r="A219" s="12" t="str">
        <f t="shared" si="426"/>
        <v>B.Com. (H) - Audit &amp; Assurance</v>
      </c>
      <c r="B219" s="9" t="s">
        <v>83</v>
      </c>
      <c r="C219" s="3" t="s">
        <v>274</v>
      </c>
      <c r="D219" s="3" t="s">
        <v>4</v>
      </c>
      <c r="E219" s="3" t="s">
        <v>4</v>
      </c>
      <c r="F219" s="36" t="s">
        <v>185</v>
      </c>
      <c r="G219" s="36" t="s">
        <v>289</v>
      </c>
      <c r="H219" s="7" t="s">
        <v>104</v>
      </c>
      <c r="I219" s="19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20">
        <f t="shared" si="438"/>
        <v>1200</v>
      </c>
      <c r="S219" s="7">
        <v>2</v>
      </c>
      <c r="T219" s="20">
        <f t="shared" si="439"/>
        <v>240</v>
      </c>
      <c r="U219" s="20">
        <f t="shared" si="440"/>
        <v>560.00000000000398</v>
      </c>
      <c r="V219" s="18">
        <f t="shared" si="441"/>
        <v>22408</v>
      </c>
      <c r="W219" s="18">
        <f t="shared" si="442"/>
        <v>11204</v>
      </c>
      <c r="X219" s="18">
        <v>5602</v>
      </c>
      <c r="Y219" s="18">
        <f t="shared" si="443"/>
        <v>2801</v>
      </c>
      <c r="Z219" s="18">
        <f t="shared" si="444"/>
        <v>49.962509372656825</v>
      </c>
      <c r="AA219" s="15">
        <f t="shared" si="421"/>
        <v>15685.599999999999</v>
      </c>
      <c r="AB219" s="15">
        <f t="shared" si="434"/>
        <v>7842.7999999999993</v>
      </c>
      <c r="AC219" s="15">
        <f t="shared" si="422"/>
        <v>3921.3999999999996</v>
      </c>
      <c r="AD219" s="15">
        <f t="shared" si="435"/>
        <v>1960.6999999999998</v>
      </c>
      <c r="AE219" s="15">
        <f t="shared" si="423"/>
        <v>89.831366469452973</v>
      </c>
      <c r="AF219" s="16">
        <f t="shared" si="424"/>
        <v>0</v>
      </c>
      <c r="AG219" s="16">
        <f t="shared" si="436"/>
        <v>0</v>
      </c>
      <c r="AH219" s="16">
        <v>0</v>
      </c>
      <c r="AI219" s="16">
        <f t="shared" si="437"/>
        <v>0</v>
      </c>
      <c r="AJ219" s="16">
        <f t="shared" si="425"/>
        <v>400</v>
      </c>
    </row>
    <row r="220" spans="1:36" ht="13.2" hidden="1" customHeight="1" x14ac:dyDescent="0.3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36" t="s">
        <v>184</v>
      </c>
      <c r="G220" s="36" t="s">
        <v>289</v>
      </c>
      <c r="H220" s="7" t="s">
        <v>104</v>
      </c>
      <c r="I220" s="19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20">
        <f t="shared" ref="R220" si="445">O220*50%</f>
        <v>1000</v>
      </c>
      <c r="S220" s="7">
        <v>0</v>
      </c>
      <c r="T220" s="20">
        <f t="shared" ref="T220" si="446">R220*20%</f>
        <v>200</v>
      </c>
      <c r="U220" s="20">
        <f t="shared" ref="U220" si="447">R220*46.666666666667%</f>
        <v>466.66666666666998</v>
      </c>
      <c r="V220" s="18">
        <f t="shared" ref="V220" si="448">X220*4</f>
        <v>18668</v>
      </c>
      <c r="W220" s="18">
        <f t="shared" ref="W220" si="449">X220*2</f>
        <v>9334</v>
      </c>
      <c r="X220" s="18">
        <v>4667</v>
      </c>
      <c r="Y220" s="18">
        <f t="shared" ref="Y220" si="450">X220/2</f>
        <v>2333.5</v>
      </c>
      <c r="Z220" s="18">
        <f t="shared" ref="Z220" si="451">(R220-(T220+X220/10))/(T220+X220/10)%</f>
        <v>49.99250037498124</v>
      </c>
      <c r="AA220" s="15">
        <f t="shared" si="421"/>
        <v>13067.599999999999</v>
      </c>
      <c r="AB220" s="15">
        <f t="shared" si="434"/>
        <v>6533.7999999999993</v>
      </c>
      <c r="AC220" s="15">
        <f t="shared" si="422"/>
        <v>3266.8999999999996</v>
      </c>
      <c r="AD220" s="15">
        <f t="shared" si="435"/>
        <v>1633.4499999999998</v>
      </c>
      <c r="AE220" s="15">
        <f t="shared" si="423"/>
        <v>89.865005980747711</v>
      </c>
      <c r="AF220" s="16">
        <f t="shared" si="424"/>
        <v>0</v>
      </c>
      <c r="AG220" s="16">
        <f t="shared" si="436"/>
        <v>0</v>
      </c>
      <c r="AH220" s="16">
        <v>0</v>
      </c>
      <c r="AI220" s="16">
        <f t="shared" si="437"/>
        <v>0</v>
      </c>
      <c r="AJ220" s="16">
        <f t="shared" si="425"/>
        <v>400</v>
      </c>
    </row>
    <row r="221" spans="1:36" ht="13.2" hidden="1" customHeight="1" x14ac:dyDescent="0.3">
      <c r="A221" s="12" t="str">
        <f t="shared" ref="A221:A265" si="452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36" t="s">
        <v>184</v>
      </c>
      <c r="G221" s="36" t="s">
        <v>289</v>
      </c>
      <c r="H221" s="7" t="s">
        <v>104</v>
      </c>
      <c r="I221" s="19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20">
        <f t="shared" ref="R221:R235" si="453">O221*50%</f>
        <v>1000</v>
      </c>
      <c r="S221" s="7">
        <v>0</v>
      </c>
      <c r="T221" s="20">
        <f t="shared" ref="T221:T235" si="454">R221*20%</f>
        <v>200</v>
      </c>
      <c r="U221" s="20">
        <f t="shared" ref="U221:U235" si="455">R221*46.666666666667%</f>
        <v>466.66666666666998</v>
      </c>
      <c r="V221" s="18">
        <f t="shared" ref="V221:V235" si="456">X221*4</f>
        <v>18668</v>
      </c>
      <c r="W221" s="18">
        <f t="shared" ref="W221:W235" si="457">X221*2</f>
        <v>9334</v>
      </c>
      <c r="X221" s="18">
        <v>4667</v>
      </c>
      <c r="Y221" s="18">
        <f t="shared" ref="Y221:Y235" si="458">X221/2</f>
        <v>2333.5</v>
      </c>
      <c r="Z221" s="18">
        <f t="shared" ref="Z221:Z235" si="459">(R221-(T221+X221/10))/(T221+X221/10)%</f>
        <v>49.99250037498124</v>
      </c>
      <c r="AA221" s="15">
        <f t="shared" si="421"/>
        <v>13067.599999999999</v>
      </c>
      <c r="AB221" s="15">
        <f t="shared" si="434"/>
        <v>6533.7999999999993</v>
      </c>
      <c r="AC221" s="15">
        <f t="shared" si="422"/>
        <v>3266.8999999999996</v>
      </c>
      <c r="AD221" s="15">
        <f t="shared" si="435"/>
        <v>1633.4499999999998</v>
      </c>
      <c r="AE221" s="15">
        <f t="shared" si="423"/>
        <v>89.865005980747711</v>
      </c>
      <c r="AF221" s="16">
        <f t="shared" si="424"/>
        <v>0</v>
      </c>
      <c r="AG221" s="16">
        <f t="shared" si="436"/>
        <v>0</v>
      </c>
      <c r="AH221" s="16">
        <v>0</v>
      </c>
      <c r="AI221" s="16">
        <f t="shared" si="437"/>
        <v>0</v>
      </c>
      <c r="AJ221" s="16">
        <f t="shared" si="425"/>
        <v>400</v>
      </c>
    </row>
    <row r="222" spans="1:36" ht="13.2" hidden="1" customHeight="1" x14ac:dyDescent="0.3">
      <c r="A222" s="12" t="str">
        <f t="shared" si="452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36" t="s">
        <v>184</v>
      </c>
      <c r="G222" s="36" t="s">
        <v>289</v>
      </c>
      <c r="H222" s="7" t="s">
        <v>104</v>
      </c>
      <c r="I222" s="19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20">
        <f t="shared" si="453"/>
        <v>1000</v>
      </c>
      <c r="S222" s="7">
        <v>0</v>
      </c>
      <c r="T222" s="20">
        <f t="shared" si="454"/>
        <v>200</v>
      </c>
      <c r="U222" s="20">
        <f t="shared" si="455"/>
        <v>466.66666666666998</v>
      </c>
      <c r="V222" s="18">
        <f t="shared" si="456"/>
        <v>18668</v>
      </c>
      <c r="W222" s="18">
        <f t="shared" si="457"/>
        <v>9334</v>
      </c>
      <c r="X222" s="18">
        <v>4667</v>
      </c>
      <c r="Y222" s="18">
        <f t="shared" si="458"/>
        <v>2333.5</v>
      </c>
      <c r="Z222" s="18">
        <f t="shared" si="459"/>
        <v>49.99250037498124</v>
      </c>
      <c r="AA222" s="15">
        <f t="shared" si="421"/>
        <v>13067.599999999999</v>
      </c>
      <c r="AB222" s="15">
        <f t="shared" si="434"/>
        <v>6533.7999999999993</v>
      </c>
      <c r="AC222" s="15">
        <f t="shared" si="422"/>
        <v>3266.8999999999996</v>
      </c>
      <c r="AD222" s="15">
        <f t="shared" si="435"/>
        <v>1633.4499999999998</v>
      </c>
      <c r="AE222" s="15">
        <f t="shared" si="423"/>
        <v>89.865005980747711</v>
      </c>
      <c r="AF222" s="16">
        <f t="shared" si="424"/>
        <v>0</v>
      </c>
      <c r="AG222" s="16">
        <f t="shared" si="436"/>
        <v>0</v>
      </c>
      <c r="AH222" s="16">
        <v>0</v>
      </c>
      <c r="AI222" s="16">
        <f t="shared" si="437"/>
        <v>0</v>
      </c>
      <c r="AJ222" s="16">
        <f t="shared" si="425"/>
        <v>400</v>
      </c>
    </row>
    <row r="223" spans="1:36" ht="13.2" hidden="1" customHeight="1" x14ac:dyDescent="0.3">
      <c r="A223" s="12" t="str">
        <f t="shared" si="452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36" t="s">
        <v>187</v>
      </c>
      <c r="G223" s="36" t="s">
        <v>289</v>
      </c>
      <c r="H223" s="7" t="s">
        <v>104</v>
      </c>
      <c r="I223" s="19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20">
        <f t="shared" si="453"/>
        <v>1000</v>
      </c>
      <c r="S223" s="7">
        <v>0</v>
      </c>
      <c r="T223" s="20">
        <f t="shared" si="454"/>
        <v>200</v>
      </c>
      <c r="U223" s="20">
        <f t="shared" si="455"/>
        <v>466.66666666666998</v>
      </c>
      <c r="V223" s="18">
        <f t="shared" si="456"/>
        <v>18668</v>
      </c>
      <c r="W223" s="18">
        <f t="shared" si="457"/>
        <v>9334</v>
      </c>
      <c r="X223" s="18">
        <v>4667</v>
      </c>
      <c r="Y223" s="18">
        <f t="shared" si="458"/>
        <v>2333.5</v>
      </c>
      <c r="Z223" s="18">
        <f t="shared" si="459"/>
        <v>49.99250037498124</v>
      </c>
      <c r="AA223" s="15">
        <f t="shared" si="421"/>
        <v>13067.599999999999</v>
      </c>
      <c r="AB223" s="15">
        <f t="shared" si="434"/>
        <v>6533.7999999999993</v>
      </c>
      <c r="AC223" s="15">
        <f t="shared" si="422"/>
        <v>3266.8999999999996</v>
      </c>
      <c r="AD223" s="15">
        <f t="shared" si="435"/>
        <v>1633.4499999999998</v>
      </c>
      <c r="AE223" s="15">
        <f t="shared" si="423"/>
        <v>89.865005980747711</v>
      </c>
      <c r="AF223" s="16">
        <f t="shared" si="424"/>
        <v>0</v>
      </c>
      <c r="AG223" s="16">
        <f t="shared" si="436"/>
        <v>0</v>
      </c>
      <c r="AH223" s="16">
        <v>0</v>
      </c>
      <c r="AI223" s="16">
        <f t="shared" si="437"/>
        <v>0</v>
      </c>
      <c r="AJ223" s="16">
        <f t="shared" si="425"/>
        <v>400</v>
      </c>
    </row>
    <row r="224" spans="1:36" ht="13.2" hidden="1" customHeight="1" x14ac:dyDescent="0.3">
      <c r="A224" s="12" t="str">
        <f t="shared" si="452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36" t="s">
        <v>187</v>
      </c>
      <c r="G224" s="36" t="s">
        <v>289</v>
      </c>
      <c r="H224" s="7" t="s">
        <v>104</v>
      </c>
      <c r="I224" s="19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20">
        <f t="shared" si="453"/>
        <v>1000</v>
      </c>
      <c r="S224" s="7">
        <v>0</v>
      </c>
      <c r="T224" s="20">
        <f t="shared" si="454"/>
        <v>200</v>
      </c>
      <c r="U224" s="20">
        <f t="shared" si="455"/>
        <v>466.66666666666998</v>
      </c>
      <c r="V224" s="18">
        <f t="shared" si="456"/>
        <v>18668</v>
      </c>
      <c r="W224" s="18">
        <f t="shared" si="457"/>
        <v>9334</v>
      </c>
      <c r="X224" s="18">
        <v>4667</v>
      </c>
      <c r="Y224" s="18">
        <f t="shared" si="458"/>
        <v>2333.5</v>
      </c>
      <c r="Z224" s="18">
        <f t="shared" si="459"/>
        <v>49.99250037498124</v>
      </c>
      <c r="AA224" s="15">
        <f t="shared" si="421"/>
        <v>13067.599999999999</v>
      </c>
      <c r="AB224" s="15">
        <f t="shared" si="434"/>
        <v>6533.7999999999993</v>
      </c>
      <c r="AC224" s="15">
        <f t="shared" si="422"/>
        <v>3266.8999999999996</v>
      </c>
      <c r="AD224" s="15">
        <f t="shared" si="435"/>
        <v>1633.4499999999998</v>
      </c>
      <c r="AE224" s="15">
        <f t="shared" si="423"/>
        <v>89.865005980747711</v>
      </c>
      <c r="AF224" s="16">
        <f t="shared" si="424"/>
        <v>0</v>
      </c>
      <c r="AG224" s="16">
        <f t="shared" si="436"/>
        <v>0</v>
      </c>
      <c r="AH224" s="16">
        <v>0</v>
      </c>
      <c r="AI224" s="16">
        <f t="shared" si="437"/>
        <v>0</v>
      </c>
      <c r="AJ224" s="16">
        <f t="shared" si="425"/>
        <v>400</v>
      </c>
    </row>
    <row r="225" spans="1:36" ht="13.2" hidden="1" customHeight="1" x14ac:dyDescent="0.3">
      <c r="A225" s="12" t="str">
        <f t="shared" si="452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36" t="s">
        <v>187</v>
      </c>
      <c r="G225" s="36" t="s">
        <v>289</v>
      </c>
      <c r="H225" s="7" t="s">
        <v>104</v>
      </c>
      <c r="I225" s="19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20">
        <f t="shared" si="453"/>
        <v>1000</v>
      </c>
      <c r="S225" s="7">
        <v>0</v>
      </c>
      <c r="T225" s="20">
        <f t="shared" si="454"/>
        <v>200</v>
      </c>
      <c r="U225" s="20">
        <f t="shared" si="455"/>
        <v>466.66666666666998</v>
      </c>
      <c r="V225" s="18">
        <f t="shared" si="456"/>
        <v>18668</v>
      </c>
      <c r="W225" s="18">
        <f t="shared" si="457"/>
        <v>9334</v>
      </c>
      <c r="X225" s="18">
        <v>4667</v>
      </c>
      <c r="Y225" s="18">
        <f t="shared" si="458"/>
        <v>2333.5</v>
      </c>
      <c r="Z225" s="18">
        <f t="shared" si="459"/>
        <v>49.99250037498124</v>
      </c>
      <c r="AA225" s="15">
        <f t="shared" si="421"/>
        <v>13067.599999999999</v>
      </c>
      <c r="AB225" s="15">
        <f t="shared" si="434"/>
        <v>6533.7999999999993</v>
      </c>
      <c r="AC225" s="15">
        <f t="shared" si="422"/>
        <v>3266.8999999999996</v>
      </c>
      <c r="AD225" s="15">
        <f t="shared" si="435"/>
        <v>1633.4499999999998</v>
      </c>
      <c r="AE225" s="15">
        <f t="shared" si="423"/>
        <v>89.865005980747711</v>
      </c>
      <c r="AF225" s="16">
        <f t="shared" si="424"/>
        <v>0</v>
      </c>
      <c r="AG225" s="16">
        <f t="shared" si="436"/>
        <v>0</v>
      </c>
      <c r="AH225" s="16">
        <v>0</v>
      </c>
      <c r="AI225" s="16">
        <f t="shared" si="437"/>
        <v>0</v>
      </c>
      <c r="AJ225" s="16">
        <f t="shared" si="425"/>
        <v>400</v>
      </c>
    </row>
    <row r="226" spans="1:36" ht="13.2" hidden="1" customHeight="1" x14ac:dyDescent="0.3">
      <c r="A226" s="12" t="str">
        <f t="shared" si="452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24" t="s">
        <v>214</v>
      </c>
      <c r="G226" s="24" t="s">
        <v>189</v>
      </c>
      <c r="H226" s="7" t="s">
        <v>104</v>
      </c>
      <c r="I226" s="19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20">
        <f t="shared" si="453"/>
        <v>1000</v>
      </c>
      <c r="S226" s="7">
        <v>0</v>
      </c>
      <c r="T226" s="20">
        <f t="shared" si="454"/>
        <v>200</v>
      </c>
      <c r="U226" s="20">
        <f t="shared" si="455"/>
        <v>466.66666666666998</v>
      </c>
      <c r="V226" s="18">
        <f t="shared" si="456"/>
        <v>18668</v>
      </c>
      <c r="W226" s="18">
        <f t="shared" si="457"/>
        <v>9334</v>
      </c>
      <c r="X226" s="18">
        <v>4667</v>
      </c>
      <c r="Y226" s="18">
        <f t="shared" si="458"/>
        <v>2333.5</v>
      </c>
      <c r="Z226" s="18">
        <f t="shared" si="459"/>
        <v>49.99250037498124</v>
      </c>
      <c r="AA226" s="15">
        <f t="shared" si="421"/>
        <v>13067.599999999999</v>
      </c>
      <c r="AB226" s="15">
        <f t="shared" si="434"/>
        <v>6533.7999999999993</v>
      </c>
      <c r="AC226" s="15">
        <f t="shared" si="422"/>
        <v>3266.8999999999996</v>
      </c>
      <c r="AD226" s="15">
        <f t="shared" si="435"/>
        <v>1633.4499999999998</v>
      </c>
      <c r="AE226" s="15">
        <f t="shared" si="423"/>
        <v>89.865005980747711</v>
      </c>
      <c r="AF226" s="16">
        <f t="shared" si="424"/>
        <v>0</v>
      </c>
      <c r="AG226" s="16">
        <f t="shared" si="436"/>
        <v>0</v>
      </c>
      <c r="AH226" s="16">
        <v>0</v>
      </c>
      <c r="AI226" s="16">
        <f t="shared" si="437"/>
        <v>0</v>
      </c>
      <c r="AJ226" s="16">
        <f t="shared" si="425"/>
        <v>400</v>
      </c>
    </row>
    <row r="227" spans="1:36" ht="13.2" hidden="1" customHeight="1" x14ac:dyDescent="0.3">
      <c r="A227" s="12" t="str">
        <f t="shared" si="452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24" t="s">
        <v>214</v>
      </c>
      <c r="G227" s="24" t="s">
        <v>189</v>
      </c>
      <c r="H227" s="7" t="s">
        <v>104</v>
      </c>
      <c r="I227" s="19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20">
        <f t="shared" si="453"/>
        <v>1000</v>
      </c>
      <c r="S227" s="7">
        <v>0</v>
      </c>
      <c r="T227" s="20">
        <f t="shared" si="454"/>
        <v>200</v>
      </c>
      <c r="U227" s="20">
        <f t="shared" si="455"/>
        <v>466.66666666666998</v>
      </c>
      <c r="V227" s="18">
        <f t="shared" si="456"/>
        <v>18668</v>
      </c>
      <c r="W227" s="18">
        <f t="shared" si="457"/>
        <v>9334</v>
      </c>
      <c r="X227" s="18">
        <v>4667</v>
      </c>
      <c r="Y227" s="18">
        <f t="shared" si="458"/>
        <v>2333.5</v>
      </c>
      <c r="Z227" s="18">
        <f t="shared" si="459"/>
        <v>49.99250037498124</v>
      </c>
      <c r="AA227" s="15">
        <f t="shared" si="421"/>
        <v>13067.599999999999</v>
      </c>
      <c r="AB227" s="15">
        <f t="shared" si="434"/>
        <v>6533.7999999999993</v>
      </c>
      <c r="AC227" s="15">
        <f t="shared" si="422"/>
        <v>3266.8999999999996</v>
      </c>
      <c r="AD227" s="15">
        <f t="shared" si="435"/>
        <v>1633.4499999999998</v>
      </c>
      <c r="AE227" s="15">
        <f t="shared" si="423"/>
        <v>89.865005980747711</v>
      </c>
      <c r="AF227" s="16">
        <f t="shared" si="424"/>
        <v>0</v>
      </c>
      <c r="AG227" s="16">
        <f t="shared" si="436"/>
        <v>0</v>
      </c>
      <c r="AH227" s="16">
        <v>0</v>
      </c>
      <c r="AI227" s="16">
        <f t="shared" si="437"/>
        <v>0</v>
      </c>
      <c r="AJ227" s="16">
        <f t="shared" si="425"/>
        <v>400</v>
      </c>
    </row>
    <row r="228" spans="1:36" ht="13.2" hidden="1" customHeight="1" x14ac:dyDescent="0.3">
      <c r="A228" s="12" t="str">
        <f t="shared" si="452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24" t="s">
        <v>280</v>
      </c>
      <c r="G228" s="24" t="s">
        <v>189</v>
      </c>
      <c r="H228" s="7" t="s">
        <v>104</v>
      </c>
      <c r="I228" s="19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20">
        <f t="shared" si="453"/>
        <v>1000</v>
      </c>
      <c r="S228" s="7">
        <v>0</v>
      </c>
      <c r="T228" s="20">
        <f t="shared" si="454"/>
        <v>200</v>
      </c>
      <c r="U228" s="20">
        <f t="shared" si="455"/>
        <v>466.66666666666998</v>
      </c>
      <c r="V228" s="18">
        <f t="shared" si="456"/>
        <v>18668</v>
      </c>
      <c r="W228" s="18">
        <f t="shared" si="457"/>
        <v>9334</v>
      </c>
      <c r="X228" s="18">
        <v>4667</v>
      </c>
      <c r="Y228" s="18">
        <f t="shared" si="458"/>
        <v>2333.5</v>
      </c>
      <c r="Z228" s="18">
        <f t="shared" si="459"/>
        <v>49.99250037498124</v>
      </c>
      <c r="AA228" s="15">
        <f t="shared" si="421"/>
        <v>13067.599999999999</v>
      </c>
      <c r="AB228" s="15">
        <f t="shared" si="434"/>
        <v>6533.7999999999993</v>
      </c>
      <c r="AC228" s="15">
        <f t="shared" si="422"/>
        <v>3266.8999999999996</v>
      </c>
      <c r="AD228" s="15">
        <f t="shared" si="435"/>
        <v>1633.4499999999998</v>
      </c>
      <c r="AE228" s="15">
        <f t="shared" si="423"/>
        <v>89.865005980747711</v>
      </c>
      <c r="AF228" s="16">
        <f t="shared" si="424"/>
        <v>0</v>
      </c>
      <c r="AG228" s="16">
        <f t="shared" si="436"/>
        <v>0</v>
      </c>
      <c r="AH228" s="16">
        <v>0</v>
      </c>
      <c r="AI228" s="16">
        <f t="shared" si="437"/>
        <v>0</v>
      </c>
      <c r="AJ228" s="16">
        <f t="shared" si="425"/>
        <v>400</v>
      </c>
    </row>
    <row r="229" spans="1:36" ht="13.2" hidden="1" customHeight="1" x14ac:dyDescent="0.3">
      <c r="A229" s="12" t="str">
        <f t="shared" si="452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24" t="s">
        <v>280</v>
      </c>
      <c r="G229" s="24" t="s">
        <v>189</v>
      </c>
      <c r="H229" s="7" t="s">
        <v>104</v>
      </c>
      <c r="I229" s="19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20">
        <f t="shared" si="453"/>
        <v>1000</v>
      </c>
      <c r="S229" s="7">
        <v>0</v>
      </c>
      <c r="T229" s="20">
        <f t="shared" si="454"/>
        <v>200</v>
      </c>
      <c r="U229" s="20">
        <f t="shared" si="455"/>
        <v>466.66666666666998</v>
      </c>
      <c r="V229" s="18">
        <f t="shared" si="456"/>
        <v>18668</v>
      </c>
      <c r="W229" s="18">
        <f t="shared" si="457"/>
        <v>9334</v>
      </c>
      <c r="X229" s="18">
        <v>4667</v>
      </c>
      <c r="Y229" s="18">
        <f t="shared" si="458"/>
        <v>2333.5</v>
      </c>
      <c r="Z229" s="18">
        <f t="shared" si="459"/>
        <v>49.99250037498124</v>
      </c>
      <c r="AA229" s="15">
        <f t="shared" si="421"/>
        <v>13067.599999999999</v>
      </c>
      <c r="AB229" s="15">
        <f t="shared" si="434"/>
        <v>6533.7999999999993</v>
      </c>
      <c r="AC229" s="15">
        <f t="shared" si="422"/>
        <v>3266.8999999999996</v>
      </c>
      <c r="AD229" s="15">
        <f t="shared" si="435"/>
        <v>1633.4499999999998</v>
      </c>
      <c r="AE229" s="15">
        <f t="shared" si="423"/>
        <v>89.865005980747711</v>
      </c>
      <c r="AF229" s="16">
        <f t="shared" si="424"/>
        <v>0</v>
      </c>
      <c r="AG229" s="16">
        <f t="shared" si="436"/>
        <v>0</v>
      </c>
      <c r="AH229" s="16">
        <v>0</v>
      </c>
      <c r="AI229" s="16">
        <f t="shared" si="437"/>
        <v>0</v>
      </c>
      <c r="AJ229" s="16">
        <f t="shared" si="425"/>
        <v>400</v>
      </c>
    </row>
    <row r="230" spans="1:36" ht="13.2" hidden="1" customHeight="1" x14ac:dyDescent="0.3">
      <c r="A230" s="12" t="str">
        <f t="shared" si="452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36" t="s">
        <v>185</v>
      </c>
      <c r="G230" s="36" t="s">
        <v>289</v>
      </c>
      <c r="H230" s="7" t="s">
        <v>104</v>
      </c>
      <c r="I230" s="19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20">
        <f t="shared" si="453"/>
        <v>1000</v>
      </c>
      <c r="S230" s="7">
        <v>0</v>
      </c>
      <c r="T230" s="20">
        <f t="shared" si="454"/>
        <v>200</v>
      </c>
      <c r="U230" s="20">
        <f t="shared" si="455"/>
        <v>466.66666666666998</v>
      </c>
      <c r="V230" s="18">
        <f t="shared" si="456"/>
        <v>18668</v>
      </c>
      <c r="W230" s="18">
        <f t="shared" si="457"/>
        <v>9334</v>
      </c>
      <c r="X230" s="18">
        <v>4667</v>
      </c>
      <c r="Y230" s="18">
        <f t="shared" si="458"/>
        <v>2333.5</v>
      </c>
      <c r="Z230" s="18">
        <f t="shared" si="459"/>
        <v>49.99250037498124</v>
      </c>
      <c r="AA230" s="15">
        <f t="shared" si="421"/>
        <v>13067.599999999999</v>
      </c>
      <c r="AB230" s="15">
        <f t="shared" si="434"/>
        <v>6533.7999999999993</v>
      </c>
      <c r="AC230" s="15">
        <f t="shared" si="422"/>
        <v>3266.8999999999996</v>
      </c>
      <c r="AD230" s="15">
        <f t="shared" si="435"/>
        <v>1633.4499999999998</v>
      </c>
      <c r="AE230" s="15">
        <f t="shared" si="423"/>
        <v>89.865005980747711</v>
      </c>
      <c r="AF230" s="16">
        <f t="shared" si="424"/>
        <v>0</v>
      </c>
      <c r="AG230" s="16">
        <f t="shared" si="436"/>
        <v>0</v>
      </c>
      <c r="AH230" s="16">
        <v>0</v>
      </c>
      <c r="AI230" s="16">
        <f t="shared" si="437"/>
        <v>0</v>
      </c>
      <c r="AJ230" s="16">
        <f t="shared" si="425"/>
        <v>400</v>
      </c>
    </row>
    <row r="231" spans="1:36" ht="13.2" hidden="1" customHeight="1" x14ac:dyDescent="0.3">
      <c r="A231" s="12" t="str">
        <f t="shared" si="452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6" t="s">
        <v>208</v>
      </c>
      <c r="G231" s="36" t="s">
        <v>289</v>
      </c>
      <c r="H231" s="7" t="s">
        <v>104</v>
      </c>
      <c r="I231" s="19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20">
        <f t="shared" si="453"/>
        <v>1000</v>
      </c>
      <c r="S231" s="7">
        <v>0</v>
      </c>
      <c r="T231" s="20">
        <f t="shared" si="454"/>
        <v>200</v>
      </c>
      <c r="U231" s="20">
        <f t="shared" si="455"/>
        <v>466.66666666666998</v>
      </c>
      <c r="V231" s="18">
        <f t="shared" si="456"/>
        <v>18668</v>
      </c>
      <c r="W231" s="18">
        <f t="shared" si="457"/>
        <v>9334</v>
      </c>
      <c r="X231" s="18">
        <v>4667</v>
      </c>
      <c r="Y231" s="18">
        <f t="shared" si="458"/>
        <v>2333.5</v>
      </c>
      <c r="Z231" s="18">
        <f t="shared" si="459"/>
        <v>49.99250037498124</v>
      </c>
      <c r="AA231" s="15">
        <f t="shared" si="421"/>
        <v>13067.599999999999</v>
      </c>
      <c r="AB231" s="15">
        <f t="shared" si="434"/>
        <v>6533.7999999999993</v>
      </c>
      <c r="AC231" s="15">
        <f t="shared" si="422"/>
        <v>3266.8999999999996</v>
      </c>
      <c r="AD231" s="15">
        <f t="shared" si="435"/>
        <v>1633.4499999999998</v>
      </c>
      <c r="AE231" s="15">
        <f t="shared" si="423"/>
        <v>89.865005980747711</v>
      </c>
      <c r="AF231" s="16">
        <f t="shared" si="424"/>
        <v>0</v>
      </c>
      <c r="AG231" s="16">
        <f t="shared" si="436"/>
        <v>0</v>
      </c>
      <c r="AH231" s="16">
        <v>0</v>
      </c>
      <c r="AI231" s="16">
        <f t="shared" si="437"/>
        <v>0</v>
      </c>
      <c r="AJ231" s="16">
        <f t="shared" si="425"/>
        <v>400</v>
      </c>
    </row>
    <row r="232" spans="1:36" ht="13.2" hidden="1" customHeight="1" x14ac:dyDescent="0.3">
      <c r="A232" s="12" t="str">
        <f t="shared" si="452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6" t="s">
        <v>208</v>
      </c>
      <c r="G232" s="36" t="s">
        <v>289</v>
      </c>
      <c r="H232" s="7" t="s">
        <v>104</v>
      </c>
      <c r="I232" s="19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20">
        <f t="shared" si="453"/>
        <v>1000</v>
      </c>
      <c r="S232" s="7">
        <v>0</v>
      </c>
      <c r="T232" s="20">
        <f t="shared" si="454"/>
        <v>200</v>
      </c>
      <c r="U232" s="20">
        <f t="shared" si="455"/>
        <v>466.66666666666998</v>
      </c>
      <c r="V232" s="18">
        <f t="shared" si="456"/>
        <v>18668</v>
      </c>
      <c r="W232" s="18">
        <f t="shared" si="457"/>
        <v>9334</v>
      </c>
      <c r="X232" s="18">
        <v>4667</v>
      </c>
      <c r="Y232" s="18">
        <f t="shared" si="458"/>
        <v>2333.5</v>
      </c>
      <c r="Z232" s="18">
        <f t="shared" si="459"/>
        <v>49.99250037498124</v>
      </c>
      <c r="AA232" s="15">
        <f t="shared" si="421"/>
        <v>13067.599999999999</v>
      </c>
      <c r="AB232" s="15">
        <f t="shared" si="434"/>
        <v>6533.7999999999993</v>
      </c>
      <c r="AC232" s="15">
        <f t="shared" si="422"/>
        <v>3266.8999999999996</v>
      </c>
      <c r="AD232" s="15">
        <f t="shared" si="435"/>
        <v>1633.4499999999998</v>
      </c>
      <c r="AE232" s="15">
        <f t="shared" si="423"/>
        <v>89.865005980747711</v>
      </c>
      <c r="AF232" s="16">
        <f t="shared" si="424"/>
        <v>0</v>
      </c>
      <c r="AG232" s="16">
        <f t="shared" si="436"/>
        <v>0</v>
      </c>
      <c r="AH232" s="16">
        <v>0</v>
      </c>
      <c r="AI232" s="16">
        <f t="shared" si="437"/>
        <v>0</v>
      </c>
      <c r="AJ232" s="16">
        <f t="shared" si="425"/>
        <v>400</v>
      </c>
    </row>
    <row r="233" spans="1:36" ht="13.2" hidden="1" customHeight="1" x14ac:dyDescent="0.3">
      <c r="A233" s="12" t="str">
        <f t="shared" si="452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36" t="s">
        <v>281</v>
      </c>
      <c r="G233" s="36" t="s">
        <v>289</v>
      </c>
      <c r="H233" s="7" t="s">
        <v>104</v>
      </c>
      <c r="I233" s="19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20">
        <f t="shared" si="453"/>
        <v>1000</v>
      </c>
      <c r="S233" s="7">
        <v>0</v>
      </c>
      <c r="T233" s="20">
        <f t="shared" si="454"/>
        <v>200</v>
      </c>
      <c r="U233" s="20">
        <f t="shared" si="455"/>
        <v>466.66666666666998</v>
      </c>
      <c r="V233" s="18">
        <f t="shared" si="456"/>
        <v>18668</v>
      </c>
      <c r="W233" s="18">
        <f t="shared" si="457"/>
        <v>9334</v>
      </c>
      <c r="X233" s="18">
        <v>4667</v>
      </c>
      <c r="Y233" s="18">
        <f t="shared" si="458"/>
        <v>2333.5</v>
      </c>
      <c r="Z233" s="18">
        <f t="shared" si="459"/>
        <v>49.99250037498124</v>
      </c>
      <c r="AA233" s="15">
        <f t="shared" si="421"/>
        <v>13067.599999999999</v>
      </c>
      <c r="AB233" s="15">
        <f t="shared" si="434"/>
        <v>6533.7999999999993</v>
      </c>
      <c r="AC233" s="15">
        <f t="shared" si="422"/>
        <v>3266.8999999999996</v>
      </c>
      <c r="AD233" s="15">
        <f t="shared" si="435"/>
        <v>1633.4499999999998</v>
      </c>
      <c r="AE233" s="15">
        <f t="shared" si="423"/>
        <v>89.865005980747711</v>
      </c>
      <c r="AF233" s="16">
        <f t="shared" si="424"/>
        <v>0</v>
      </c>
      <c r="AG233" s="16">
        <f t="shared" si="436"/>
        <v>0</v>
      </c>
      <c r="AH233" s="16">
        <v>0</v>
      </c>
      <c r="AI233" s="16">
        <f t="shared" si="437"/>
        <v>0</v>
      </c>
      <c r="AJ233" s="16">
        <f t="shared" si="425"/>
        <v>400</v>
      </c>
    </row>
    <row r="234" spans="1:36" ht="13.2" hidden="1" customHeight="1" x14ac:dyDescent="0.3">
      <c r="A234" s="12" t="str">
        <f t="shared" si="452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36" t="s">
        <v>281</v>
      </c>
      <c r="G234" s="36" t="s">
        <v>289</v>
      </c>
      <c r="H234" s="7" t="s">
        <v>104</v>
      </c>
      <c r="I234" s="19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20">
        <f t="shared" si="453"/>
        <v>1000</v>
      </c>
      <c r="S234" s="7">
        <v>0</v>
      </c>
      <c r="T234" s="20">
        <f t="shared" si="454"/>
        <v>200</v>
      </c>
      <c r="U234" s="20">
        <f t="shared" si="455"/>
        <v>466.66666666666998</v>
      </c>
      <c r="V234" s="18">
        <f t="shared" si="456"/>
        <v>18668</v>
      </c>
      <c r="W234" s="18">
        <f t="shared" si="457"/>
        <v>9334</v>
      </c>
      <c r="X234" s="18">
        <v>4667</v>
      </c>
      <c r="Y234" s="18">
        <f t="shared" si="458"/>
        <v>2333.5</v>
      </c>
      <c r="Z234" s="18">
        <f t="shared" si="459"/>
        <v>49.99250037498124</v>
      </c>
      <c r="AA234" s="15">
        <f t="shared" si="421"/>
        <v>13067.599999999999</v>
      </c>
      <c r="AB234" s="15">
        <f t="shared" si="434"/>
        <v>6533.7999999999993</v>
      </c>
      <c r="AC234" s="15">
        <f t="shared" si="422"/>
        <v>3266.8999999999996</v>
      </c>
      <c r="AD234" s="15">
        <f t="shared" si="435"/>
        <v>1633.4499999999998</v>
      </c>
      <c r="AE234" s="15">
        <f t="shared" si="423"/>
        <v>89.865005980747711</v>
      </c>
      <c r="AF234" s="16">
        <f t="shared" si="424"/>
        <v>0</v>
      </c>
      <c r="AG234" s="16">
        <f t="shared" si="436"/>
        <v>0</v>
      </c>
      <c r="AH234" s="16">
        <v>0</v>
      </c>
      <c r="AI234" s="16">
        <f t="shared" si="437"/>
        <v>0</v>
      </c>
      <c r="AJ234" s="16">
        <f t="shared" si="425"/>
        <v>400</v>
      </c>
    </row>
    <row r="235" spans="1:36" ht="13.2" hidden="1" customHeight="1" x14ac:dyDescent="0.3">
      <c r="A235" s="12" t="str">
        <f t="shared" si="452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36" t="s">
        <v>185</v>
      </c>
      <c r="G235" s="36" t="s">
        <v>289</v>
      </c>
      <c r="H235" s="7" t="s">
        <v>104</v>
      </c>
      <c r="I235" s="19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20">
        <f t="shared" si="453"/>
        <v>1000</v>
      </c>
      <c r="S235" s="7">
        <v>0</v>
      </c>
      <c r="T235" s="20">
        <f t="shared" si="454"/>
        <v>200</v>
      </c>
      <c r="U235" s="20">
        <f t="shared" si="455"/>
        <v>466.66666666666998</v>
      </c>
      <c r="V235" s="18">
        <f t="shared" si="456"/>
        <v>18668</v>
      </c>
      <c r="W235" s="18">
        <f t="shared" si="457"/>
        <v>9334</v>
      </c>
      <c r="X235" s="18">
        <v>4667</v>
      </c>
      <c r="Y235" s="18">
        <f t="shared" si="458"/>
        <v>2333.5</v>
      </c>
      <c r="Z235" s="18">
        <f t="shared" si="459"/>
        <v>49.99250037498124</v>
      </c>
      <c r="AA235" s="15">
        <f t="shared" si="421"/>
        <v>13067.599999999999</v>
      </c>
      <c r="AB235" s="15">
        <f t="shared" si="434"/>
        <v>6533.7999999999993</v>
      </c>
      <c r="AC235" s="15">
        <f t="shared" si="422"/>
        <v>3266.8999999999996</v>
      </c>
      <c r="AD235" s="15">
        <f t="shared" si="435"/>
        <v>1633.4499999999998</v>
      </c>
      <c r="AE235" s="15">
        <f t="shared" si="423"/>
        <v>89.865005980747711</v>
      </c>
      <c r="AF235" s="16">
        <f t="shared" si="424"/>
        <v>0</v>
      </c>
      <c r="AG235" s="16">
        <f t="shared" si="436"/>
        <v>0</v>
      </c>
      <c r="AH235" s="16">
        <v>0</v>
      </c>
      <c r="AI235" s="16">
        <f t="shared" si="437"/>
        <v>0</v>
      </c>
      <c r="AJ235" s="16">
        <f t="shared" si="425"/>
        <v>400</v>
      </c>
    </row>
    <row r="236" spans="1:36" ht="13.2" hidden="1" customHeight="1" x14ac:dyDescent="0.3">
      <c r="A236" s="12" t="str">
        <f t="shared" si="452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6" t="s">
        <v>208</v>
      </c>
      <c r="G236" s="36" t="s">
        <v>289</v>
      </c>
      <c r="H236" s="7" t="s">
        <v>104</v>
      </c>
      <c r="I236" s="19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20">
        <f t="shared" ref="R236:R365" si="460">O236*50%</f>
        <v>1000</v>
      </c>
      <c r="S236" s="7">
        <v>0</v>
      </c>
      <c r="T236" s="20">
        <f t="shared" ref="T236:T365" si="461">R236*20%</f>
        <v>200</v>
      </c>
      <c r="U236" s="20">
        <f t="shared" ref="U236:U365" si="462">R236*46.666666666667%</f>
        <v>466.66666666666998</v>
      </c>
      <c r="V236" s="18">
        <f t="shared" ref="V236:V365" si="463">X236*4</f>
        <v>18668</v>
      </c>
      <c r="W236" s="18">
        <f t="shared" ref="W236:W365" si="464">X236*2</f>
        <v>9334</v>
      </c>
      <c r="X236" s="18">
        <v>4667</v>
      </c>
      <c r="Y236" s="18">
        <f t="shared" ref="Y236:Y365" si="465">X236/2</f>
        <v>2333.5</v>
      </c>
      <c r="Z236" s="18">
        <f t="shared" ref="Z236:Z365" si="466">(R236-(T236+X236/10))/(T236+X236/10)%</f>
        <v>49.99250037498124</v>
      </c>
      <c r="AA236" s="15">
        <f t="shared" si="421"/>
        <v>13067.599999999999</v>
      </c>
      <c r="AB236" s="15">
        <f t="shared" si="434"/>
        <v>6533.7999999999993</v>
      </c>
      <c r="AC236" s="15">
        <f t="shared" si="422"/>
        <v>3266.8999999999996</v>
      </c>
      <c r="AD236" s="15">
        <f t="shared" si="435"/>
        <v>1633.4499999999998</v>
      </c>
      <c r="AE236" s="15">
        <f t="shared" si="423"/>
        <v>89.865005980747711</v>
      </c>
      <c r="AF236" s="16">
        <f t="shared" si="424"/>
        <v>0</v>
      </c>
      <c r="AG236" s="16">
        <f t="shared" si="436"/>
        <v>0</v>
      </c>
      <c r="AH236" s="16">
        <v>0</v>
      </c>
      <c r="AI236" s="16">
        <f t="shared" si="437"/>
        <v>0</v>
      </c>
      <c r="AJ236" s="16">
        <f t="shared" si="425"/>
        <v>400</v>
      </c>
    </row>
    <row r="237" spans="1:36" ht="13.2" hidden="1" customHeight="1" x14ac:dyDescent="0.3">
      <c r="A237" s="12" t="str">
        <f t="shared" si="452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6" t="s">
        <v>208</v>
      </c>
      <c r="G237" s="36" t="s">
        <v>289</v>
      </c>
      <c r="H237" s="7" t="s">
        <v>104</v>
      </c>
      <c r="I237" s="19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20">
        <f t="shared" si="460"/>
        <v>1000</v>
      </c>
      <c r="S237" s="7">
        <v>0</v>
      </c>
      <c r="T237" s="20">
        <f t="shared" si="461"/>
        <v>200</v>
      </c>
      <c r="U237" s="20">
        <f t="shared" si="462"/>
        <v>466.66666666666998</v>
      </c>
      <c r="V237" s="18">
        <f t="shared" si="463"/>
        <v>18668</v>
      </c>
      <c r="W237" s="18">
        <f t="shared" si="464"/>
        <v>9334</v>
      </c>
      <c r="X237" s="18">
        <v>4667</v>
      </c>
      <c r="Y237" s="18">
        <f t="shared" si="465"/>
        <v>2333.5</v>
      </c>
      <c r="Z237" s="18">
        <f t="shared" si="466"/>
        <v>49.99250037498124</v>
      </c>
      <c r="AA237" s="15">
        <f t="shared" si="421"/>
        <v>13067.599999999999</v>
      </c>
      <c r="AB237" s="15">
        <f t="shared" si="434"/>
        <v>6533.7999999999993</v>
      </c>
      <c r="AC237" s="15">
        <f t="shared" si="422"/>
        <v>3266.8999999999996</v>
      </c>
      <c r="AD237" s="15">
        <f t="shared" si="435"/>
        <v>1633.4499999999998</v>
      </c>
      <c r="AE237" s="15">
        <f t="shared" si="423"/>
        <v>89.865005980747711</v>
      </c>
      <c r="AF237" s="16">
        <f t="shared" si="424"/>
        <v>0</v>
      </c>
      <c r="AG237" s="16">
        <f t="shared" si="436"/>
        <v>0</v>
      </c>
      <c r="AH237" s="16">
        <v>0</v>
      </c>
      <c r="AI237" s="16">
        <f t="shared" si="437"/>
        <v>0</v>
      </c>
      <c r="AJ237" s="16">
        <f t="shared" si="425"/>
        <v>400</v>
      </c>
    </row>
    <row r="238" spans="1:36" ht="13.2" hidden="1" customHeight="1" x14ac:dyDescent="0.3">
      <c r="A238" s="12" t="str">
        <f t="shared" si="452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24" t="s">
        <v>214</v>
      </c>
      <c r="G238" s="24" t="s">
        <v>189</v>
      </c>
      <c r="H238" s="7" t="s">
        <v>104</v>
      </c>
      <c r="I238" s="19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20">
        <f t="shared" si="460"/>
        <v>1000</v>
      </c>
      <c r="S238" s="7">
        <v>0</v>
      </c>
      <c r="T238" s="20">
        <f t="shared" si="461"/>
        <v>200</v>
      </c>
      <c r="U238" s="20">
        <f t="shared" si="462"/>
        <v>466.66666666666998</v>
      </c>
      <c r="V238" s="18">
        <f t="shared" si="463"/>
        <v>18668</v>
      </c>
      <c r="W238" s="18">
        <f t="shared" si="464"/>
        <v>9334</v>
      </c>
      <c r="X238" s="18">
        <v>4667</v>
      </c>
      <c r="Y238" s="18">
        <f t="shared" si="465"/>
        <v>2333.5</v>
      </c>
      <c r="Z238" s="18">
        <f t="shared" si="466"/>
        <v>49.99250037498124</v>
      </c>
      <c r="AA238" s="15">
        <f t="shared" si="421"/>
        <v>13067.599999999999</v>
      </c>
      <c r="AB238" s="15">
        <f t="shared" si="434"/>
        <v>6533.7999999999993</v>
      </c>
      <c r="AC238" s="15">
        <f t="shared" si="422"/>
        <v>3266.8999999999996</v>
      </c>
      <c r="AD238" s="15">
        <f t="shared" si="435"/>
        <v>1633.4499999999998</v>
      </c>
      <c r="AE238" s="15">
        <f t="shared" si="423"/>
        <v>89.865005980747711</v>
      </c>
      <c r="AF238" s="16">
        <f t="shared" si="424"/>
        <v>0</v>
      </c>
      <c r="AG238" s="16">
        <f t="shared" si="436"/>
        <v>0</v>
      </c>
      <c r="AH238" s="16">
        <v>0</v>
      </c>
      <c r="AI238" s="16">
        <f t="shared" si="437"/>
        <v>0</v>
      </c>
      <c r="AJ238" s="16">
        <f t="shared" si="425"/>
        <v>400</v>
      </c>
    </row>
    <row r="239" spans="1:36" ht="13.2" hidden="1" customHeight="1" x14ac:dyDescent="0.3">
      <c r="A239" s="12" t="str">
        <f t="shared" si="452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24" t="s">
        <v>214</v>
      </c>
      <c r="G239" s="24" t="s">
        <v>189</v>
      </c>
      <c r="H239" s="7" t="s">
        <v>104</v>
      </c>
      <c r="I239" s="19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20">
        <f t="shared" si="460"/>
        <v>1000</v>
      </c>
      <c r="S239" s="7">
        <v>0</v>
      </c>
      <c r="T239" s="20">
        <f t="shared" si="461"/>
        <v>200</v>
      </c>
      <c r="U239" s="20">
        <f t="shared" si="462"/>
        <v>466.66666666666998</v>
      </c>
      <c r="V239" s="18">
        <f t="shared" si="463"/>
        <v>18668</v>
      </c>
      <c r="W239" s="18">
        <f t="shared" si="464"/>
        <v>9334</v>
      </c>
      <c r="X239" s="18">
        <v>4667</v>
      </c>
      <c r="Y239" s="18">
        <f t="shared" si="465"/>
        <v>2333.5</v>
      </c>
      <c r="Z239" s="18">
        <f t="shared" si="466"/>
        <v>49.99250037498124</v>
      </c>
      <c r="AA239" s="15">
        <f t="shared" si="421"/>
        <v>13067.599999999999</v>
      </c>
      <c r="AB239" s="15">
        <f t="shared" si="434"/>
        <v>6533.7999999999993</v>
      </c>
      <c r="AC239" s="15">
        <f t="shared" si="422"/>
        <v>3266.8999999999996</v>
      </c>
      <c r="AD239" s="15">
        <f t="shared" si="435"/>
        <v>1633.4499999999998</v>
      </c>
      <c r="AE239" s="15">
        <f t="shared" si="423"/>
        <v>89.865005980747711</v>
      </c>
      <c r="AF239" s="16">
        <f t="shared" si="424"/>
        <v>0</v>
      </c>
      <c r="AG239" s="16">
        <f t="shared" si="436"/>
        <v>0</v>
      </c>
      <c r="AH239" s="16">
        <v>0</v>
      </c>
      <c r="AI239" s="16">
        <f t="shared" si="437"/>
        <v>0</v>
      </c>
      <c r="AJ239" s="16">
        <f t="shared" si="425"/>
        <v>400</v>
      </c>
    </row>
    <row r="240" spans="1:36" ht="13.2" hidden="1" customHeight="1" x14ac:dyDescent="0.3">
      <c r="A240" s="12" t="str">
        <f t="shared" si="452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24" t="s">
        <v>214</v>
      </c>
      <c r="G240" s="24" t="s">
        <v>189</v>
      </c>
      <c r="H240" s="7" t="s">
        <v>104</v>
      </c>
      <c r="I240" s="19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20">
        <f t="shared" si="460"/>
        <v>1000</v>
      </c>
      <c r="S240" s="7">
        <v>0</v>
      </c>
      <c r="T240" s="20">
        <f t="shared" si="461"/>
        <v>200</v>
      </c>
      <c r="U240" s="20">
        <f t="shared" si="462"/>
        <v>466.66666666666998</v>
      </c>
      <c r="V240" s="18">
        <f t="shared" si="463"/>
        <v>18668</v>
      </c>
      <c r="W240" s="18">
        <f t="shared" si="464"/>
        <v>9334</v>
      </c>
      <c r="X240" s="18">
        <v>4667</v>
      </c>
      <c r="Y240" s="18">
        <f t="shared" si="465"/>
        <v>2333.5</v>
      </c>
      <c r="Z240" s="18">
        <f t="shared" si="466"/>
        <v>49.99250037498124</v>
      </c>
      <c r="AA240" s="15">
        <f t="shared" si="421"/>
        <v>13067.599999999999</v>
      </c>
      <c r="AB240" s="15">
        <f t="shared" si="434"/>
        <v>6533.7999999999993</v>
      </c>
      <c r="AC240" s="15">
        <f t="shared" si="422"/>
        <v>3266.8999999999996</v>
      </c>
      <c r="AD240" s="15">
        <f t="shared" si="435"/>
        <v>1633.4499999999998</v>
      </c>
      <c r="AE240" s="15">
        <f t="shared" si="423"/>
        <v>89.865005980747711</v>
      </c>
      <c r="AF240" s="16">
        <f t="shared" si="424"/>
        <v>0</v>
      </c>
      <c r="AG240" s="16">
        <f t="shared" si="436"/>
        <v>0</v>
      </c>
      <c r="AH240" s="16">
        <v>0</v>
      </c>
      <c r="AI240" s="16">
        <f t="shared" si="437"/>
        <v>0</v>
      </c>
      <c r="AJ240" s="16">
        <f t="shared" si="425"/>
        <v>400</v>
      </c>
    </row>
    <row r="241" spans="1:36" ht="13.2" hidden="1" customHeight="1" x14ac:dyDescent="0.3">
      <c r="A241" s="12" t="str">
        <f t="shared" si="452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36" t="s">
        <v>281</v>
      </c>
      <c r="G241" s="36" t="s">
        <v>289</v>
      </c>
      <c r="H241" s="7" t="s">
        <v>104</v>
      </c>
      <c r="I241" s="19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20">
        <f t="shared" si="460"/>
        <v>1000</v>
      </c>
      <c r="S241" s="7">
        <v>0</v>
      </c>
      <c r="T241" s="20">
        <f t="shared" si="461"/>
        <v>200</v>
      </c>
      <c r="U241" s="20">
        <f t="shared" si="462"/>
        <v>466.66666666666998</v>
      </c>
      <c r="V241" s="18">
        <f t="shared" si="463"/>
        <v>18668</v>
      </c>
      <c r="W241" s="18">
        <f t="shared" si="464"/>
        <v>9334</v>
      </c>
      <c r="X241" s="18">
        <v>4667</v>
      </c>
      <c r="Y241" s="18">
        <f t="shared" si="465"/>
        <v>2333.5</v>
      </c>
      <c r="Z241" s="18">
        <f t="shared" si="466"/>
        <v>49.99250037498124</v>
      </c>
      <c r="AA241" s="15">
        <f t="shared" si="421"/>
        <v>13067.599999999999</v>
      </c>
      <c r="AB241" s="15">
        <f t="shared" si="434"/>
        <v>6533.7999999999993</v>
      </c>
      <c r="AC241" s="15">
        <f t="shared" si="422"/>
        <v>3266.8999999999996</v>
      </c>
      <c r="AD241" s="15">
        <f t="shared" si="435"/>
        <v>1633.4499999999998</v>
      </c>
      <c r="AE241" s="15">
        <f t="shared" si="423"/>
        <v>89.865005980747711</v>
      </c>
      <c r="AF241" s="16">
        <f t="shared" si="424"/>
        <v>0</v>
      </c>
      <c r="AG241" s="16">
        <f t="shared" si="436"/>
        <v>0</v>
      </c>
      <c r="AH241" s="16">
        <v>0</v>
      </c>
      <c r="AI241" s="16">
        <f t="shared" si="437"/>
        <v>0</v>
      </c>
      <c r="AJ241" s="16">
        <f t="shared" si="425"/>
        <v>400</v>
      </c>
    </row>
    <row r="242" spans="1:36" ht="13.2" hidden="1" customHeight="1" x14ac:dyDescent="0.3">
      <c r="A242" s="12" t="str">
        <f t="shared" si="452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36" t="s">
        <v>184</v>
      </c>
      <c r="G242" s="36" t="s">
        <v>289</v>
      </c>
      <c r="H242" s="7" t="s">
        <v>104</v>
      </c>
      <c r="I242" s="19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20">
        <f t="shared" si="460"/>
        <v>1000</v>
      </c>
      <c r="S242" s="7">
        <v>0</v>
      </c>
      <c r="T242" s="20">
        <f t="shared" si="461"/>
        <v>200</v>
      </c>
      <c r="U242" s="20">
        <f t="shared" si="462"/>
        <v>466.66666666666998</v>
      </c>
      <c r="V242" s="18">
        <f t="shared" si="463"/>
        <v>18668</v>
      </c>
      <c r="W242" s="18">
        <f t="shared" si="464"/>
        <v>9334</v>
      </c>
      <c r="X242" s="18">
        <v>4667</v>
      </c>
      <c r="Y242" s="18">
        <f t="shared" si="465"/>
        <v>2333.5</v>
      </c>
      <c r="Z242" s="18">
        <f t="shared" si="466"/>
        <v>49.99250037498124</v>
      </c>
      <c r="AA242" s="15">
        <f t="shared" si="421"/>
        <v>13067.599999999999</v>
      </c>
      <c r="AB242" s="15">
        <f t="shared" si="434"/>
        <v>6533.7999999999993</v>
      </c>
      <c r="AC242" s="15">
        <f t="shared" si="422"/>
        <v>3266.8999999999996</v>
      </c>
      <c r="AD242" s="15">
        <f t="shared" si="435"/>
        <v>1633.4499999999998</v>
      </c>
      <c r="AE242" s="15">
        <f t="shared" si="423"/>
        <v>89.865005980747711</v>
      </c>
      <c r="AF242" s="16">
        <f t="shared" si="424"/>
        <v>0</v>
      </c>
      <c r="AG242" s="16">
        <f t="shared" si="436"/>
        <v>0</v>
      </c>
      <c r="AH242" s="16">
        <v>0</v>
      </c>
      <c r="AI242" s="16">
        <f t="shared" si="437"/>
        <v>0</v>
      </c>
      <c r="AJ242" s="16">
        <f t="shared" si="425"/>
        <v>400</v>
      </c>
    </row>
    <row r="243" spans="1:36" ht="13.2" hidden="1" customHeight="1" x14ac:dyDescent="0.3">
      <c r="A243" s="12" t="str">
        <f t="shared" si="452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36" t="s">
        <v>184</v>
      </c>
      <c r="G243" s="36" t="s">
        <v>289</v>
      </c>
      <c r="H243" s="7" t="s">
        <v>104</v>
      </c>
      <c r="I243" s="19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20">
        <f t="shared" si="460"/>
        <v>1000</v>
      </c>
      <c r="S243" s="7">
        <v>0</v>
      </c>
      <c r="T243" s="20">
        <f t="shared" si="461"/>
        <v>200</v>
      </c>
      <c r="U243" s="20">
        <f t="shared" si="462"/>
        <v>466.66666666666998</v>
      </c>
      <c r="V243" s="18">
        <f t="shared" si="463"/>
        <v>18668</v>
      </c>
      <c r="W243" s="18">
        <f t="shared" si="464"/>
        <v>9334</v>
      </c>
      <c r="X243" s="18">
        <v>4667</v>
      </c>
      <c r="Y243" s="18">
        <f t="shared" si="465"/>
        <v>2333.5</v>
      </c>
      <c r="Z243" s="18">
        <f t="shared" si="466"/>
        <v>49.99250037498124</v>
      </c>
      <c r="AA243" s="15">
        <f t="shared" si="421"/>
        <v>13067.599999999999</v>
      </c>
      <c r="AB243" s="15">
        <f t="shared" si="434"/>
        <v>6533.7999999999993</v>
      </c>
      <c r="AC243" s="15">
        <f t="shared" si="422"/>
        <v>3266.8999999999996</v>
      </c>
      <c r="AD243" s="15">
        <f t="shared" si="435"/>
        <v>1633.4499999999998</v>
      </c>
      <c r="AE243" s="15">
        <f t="shared" si="423"/>
        <v>89.865005980747711</v>
      </c>
      <c r="AF243" s="16">
        <f t="shared" si="424"/>
        <v>0</v>
      </c>
      <c r="AG243" s="16">
        <f t="shared" si="436"/>
        <v>0</v>
      </c>
      <c r="AH243" s="16">
        <v>0</v>
      </c>
      <c r="AI243" s="16">
        <f t="shared" si="437"/>
        <v>0</v>
      </c>
      <c r="AJ243" s="16">
        <f t="shared" si="425"/>
        <v>400</v>
      </c>
    </row>
    <row r="244" spans="1:36" ht="13.2" hidden="1" customHeight="1" x14ac:dyDescent="0.3">
      <c r="A244" s="12" t="str">
        <f t="shared" si="452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36" t="s">
        <v>187</v>
      </c>
      <c r="G244" s="36" t="s">
        <v>289</v>
      </c>
      <c r="H244" s="7" t="s">
        <v>104</v>
      </c>
      <c r="I244" s="19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20">
        <f t="shared" si="460"/>
        <v>1000</v>
      </c>
      <c r="S244" s="7">
        <v>0</v>
      </c>
      <c r="T244" s="20">
        <f t="shared" si="461"/>
        <v>200</v>
      </c>
      <c r="U244" s="20">
        <f t="shared" si="462"/>
        <v>466.66666666666998</v>
      </c>
      <c r="V244" s="18">
        <f t="shared" si="463"/>
        <v>18668</v>
      </c>
      <c r="W244" s="18">
        <f t="shared" si="464"/>
        <v>9334</v>
      </c>
      <c r="X244" s="18">
        <v>4667</v>
      </c>
      <c r="Y244" s="18">
        <f t="shared" si="465"/>
        <v>2333.5</v>
      </c>
      <c r="Z244" s="18">
        <f t="shared" si="466"/>
        <v>49.99250037498124</v>
      </c>
      <c r="AA244" s="15">
        <f t="shared" si="421"/>
        <v>13067.599999999999</v>
      </c>
      <c r="AB244" s="15">
        <f t="shared" si="434"/>
        <v>6533.7999999999993</v>
      </c>
      <c r="AC244" s="15">
        <f t="shared" ref="AC244:AC386" si="467">X244*70%</f>
        <v>3266.8999999999996</v>
      </c>
      <c r="AD244" s="15">
        <f t="shared" si="435"/>
        <v>1633.4499999999998</v>
      </c>
      <c r="AE244" s="15">
        <f t="shared" ref="AE244:AE386" si="468">(R244-(T244+AC244/10))/(T244+AC244/10)%</f>
        <v>89.865005980747711</v>
      </c>
      <c r="AF244" s="16">
        <f t="shared" si="424"/>
        <v>0</v>
      </c>
      <c r="AG244" s="16">
        <f t="shared" si="436"/>
        <v>0</v>
      </c>
      <c r="AH244" s="16">
        <v>0</v>
      </c>
      <c r="AI244" s="16">
        <f t="shared" si="437"/>
        <v>0</v>
      </c>
      <c r="AJ244" s="16">
        <f t="shared" ref="AJ244:AJ386" si="469">(R244-(T244+AH244/10))/(T244+AH244/10)%</f>
        <v>400</v>
      </c>
    </row>
    <row r="245" spans="1:36" ht="13.2" hidden="1" customHeight="1" x14ac:dyDescent="0.3">
      <c r="A245" s="12" t="str">
        <f t="shared" si="452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6" t="s">
        <v>208</v>
      </c>
      <c r="G245" s="36" t="s">
        <v>289</v>
      </c>
      <c r="H245" s="7" t="s">
        <v>104</v>
      </c>
      <c r="I245" s="19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20">
        <f t="shared" si="460"/>
        <v>1000</v>
      </c>
      <c r="S245" s="7">
        <v>0</v>
      </c>
      <c r="T245" s="20">
        <f t="shared" si="461"/>
        <v>200</v>
      </c>
      <c r="U245" s="20">
        <f t="shared" si="462"/>
        <v>466.66666666666998</v>
      </c>
      <c r="V245" s="18">
        <f t="shared" si="463"/>
        <v>18668</v>
      </c>
      <c r="W245" s="18">
        <f t="shared" si="464"/>
        <v>9334</v>
      </c>
      <c r="X245" s="18">
        <v>4667</v>
      </c>
      <c r="Y245" s="18">
        <f t="shared" si="465"/>
        <v>2333.5</v>
      </c>
      <c r="Z245" s="18">
        <f t="shared" si="466"/>
        <v>49.99250037498124</v>
      </c>
      <c r="AA245" s="15">
        <f t="shared" si="421"/>
        <v>13067.599999999999</v>
      </c>
      <c r="AB245" s="15">
        <f t="shared" si="434"/>
        <v>6533.7999999999993</v>
      </c>
      <c r="AC245" s="15">
        <f t="shared" si="467"/>
        <v>3266.8999999999996</v>
      </c>
      <c r="AD245" s="15">
        <f t="shared" si="435"/>
        <v>1633.4499999999998</v>
      </c>
      <c r="AE245" s="15">
        <f t="shared" si="468"/>
        <v>89.865005980747711</v>
      </c>
      <c r="AF245" s="16">
        <f t="shared" si="424"/>
        <v>0</v>
      </c>
      <c r="AG245" s="16">
        <f t="shared" si="436"/>
        <v>0</v>
      </c>
      <c r="AH245" s="16">
        <v>0</v>
      </c>
      <c r="AI245" s="16">
        <f t="shared" si="437"/>
        <v>0</v>
      </c>
      <c r="AJ245" s="16">
        <f t="shared" si="469"/>
        <v>400</v>
      </c>
    </row>
    <row r="246" spans="1:36" ht="13.2" hidden="1" customHeight="1" x14ac:dyDescent="0.3">
      <c r="A246" s="12" t="str">
        <f t="shared" si="452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36" t="s">
        <v>187</v>
      </c>
      <c r="G246" s="36" t="s">
        <v>289</v>
      </c>
      <c r="H246" s="7" t="s">
        <v>104</v>
      </c>
      <c r="I246" s="19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20">
        <f t="shared" si="460"/>
        <v>1000</v>
      </c>
      <c r="S246" s="7">
        <v>0</v>
      </c>
      <c r="T246" s="20">
        <f t="shared" si="461"/>
        <v>200</v>
      </c>
      <c r="U246" s="20">
        <f t="shared" si="462"/>
        <v>466.66666666666998</v>
      </c>
      <c r="V246" s="18">
        <f t="shared" si="463"/>
        <v>18668</v>
      </c>
      <c r="W246" s="18">
        <f t="shared" si="464"/>
        <v>9334</v>
      </c>
      <c r="X246" s="18">
        <v>4667</v>
      </c>
      <c r="Y246" s="18">
        <f t="shared" si="465"/>
        <v>2333.5</v>
      </c>
      <c r="Z246" s="18">
        <f t="shared" si="466"/>
        <v>49.99250037498124</v>
      </c>
      <c r="AA246" s="15">
        <f t="shared" si="421"/>
        <v>13067.599999999999</v>
      </c>
      <c r="AB246" s="15">
        <f t="shared" si="434"/>
        <v>6533.7999999999993</v>
      </c>
      <c r="AC246" s="15">
        <f t="shared" si="467"/>
        <v>3266.8999999999996</v>
      </c>
      <c r="AD246" s="15">
        <f t="shared" si="435"/>
        <v>1633.4499999999998</v>
      </c>
      <c r="AE246" s="15">
        <f t="shared" si="468"/>
        <v>89.865005980747711</v>
      </c>
      <c r="AF246" s="16">
        <f t="shared" si="424"/>
        <v>0</v>
      </c>
      <c r="AG246" s="16">
        <f t="shared" si="436"/>
        <v>0</v>
      </c>
      <c r="AH246" s="16">
        <v>0</v>
      </c>
      <c r="AI246" s="16">
        <f t="shared" si="437"/>
        <v>0</v>
      </c>
      <c r="AJ246" s="16">
        <f t="shared" si="469"/>
        <v>400</v>
      </c>
    </row>
    <row r="247" spans="1:36" ht="13.2" hidden="1" customHeight="1" x14ac:dyDescent="0.3">
      <c r="A247" s="12" t="str">
        <f t="shared" si="452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36" t="s">
        <v>184</v>
      </c>
      <c r="G247" s="36" t="s">
        <v>289</v>
      </c>
      <c r="H247" s="7" t="s">
        <v>104</v>
      </c>
      <c r="I247" s="19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20">
        <f t="shared" si="460"/>
        <v>1000</v>
      </c>
      <c r="S247" s="7">
        <v>0</v>
      </c>
      <c r="T247" s="20">
        <f t="shared" si="461"/>
        <v>200</v>
      </c>
      <c r="U247" s="20">
        <f t="shared" si="462"/>
        <v>466.66666666666998</v>
      </c>
      <c r="V247" s="18">
        <f t="shared" si="463"/>
        <v>18668</v>
      </c>
      <c r="W247" s="18">
        <f t="shared" si="464"/>
        <v>9334</v>
      </c>
      <c r="X247" s="18">
        <v>4667</v>
      </c>
      <c r="Y247" s="18">
        <f t="shared" si="465"/>
        <v>2333.5</v>
      </c>
      <c r="Z247" s="18">
        <f t="shared" si="466"/>
        <v>49.99250037498124</v>
      </c>
      <c r="AA247" s="15">
        <f t="shared" si="421"/>
        <v>13067.599999999999</v>
      </c>
      <c r="AB247" s="15">
        <f t="shared" si="434"/>
        <v>6533.7999999999993</v>
      </c>
      <c r="AC247" s="15">
        <f t="shared" si="467"/>
        <v>3266.8999999999996</v>
      </c>
      <c r="AD247" s="15">
        <f t="shared" si="435"/>
        <v>1633.4499999999998</v>
      </c>
      <c r="AE247" s="15">
        <f t="shared" si="468"/>
        <v>89.865005980747711</v>
      </c>
      <c r="AF247" s="16">
        <f t="shared" si="424"/>
        <v>0</v>
      </c>
      <c r="AG247" s="16">
        <f t="shared" si="436"/>
        <v>0</v>
      </c>
      <c r="AH247" s="16">
        <v>0</v>
      </c>
      <c r="AI247" s="16">
        <f t="shared" si="437"/>
        <v>0</v>
      </c>
      <c r="AJ247" s="16">
        <f t="shared" si="469"/>
        <v>400</v>
      </c>
    </row>
    <row r="248" spans="1:36" ht="13.2" hidden="1" customHeight="1" x14ac:dyDescent="0.3">
      <c r="A248" s="12" t="str">
        <f t="shared" si="452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24" t="s">
        <v>280</v>
      </c>
      <c r="G248" s="24" t="s">
        <v>189</v>
      </c>
      <c r="H248" s="7" t="s">
        <v>104</v>
      </c>
      <c r="I248" s="19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20">
        <f t="shared" si="460"/>
        <v>1000</v>
      </c>
      <c r="S248" s="7">
        <v>0</v>
      </c>
      <c r="T248" s="20">
        <f t="shared" si="461"/>
        <v>200</v>
      </c>
      <c r="U248" s="20">
        <f t="shared" si="462"/>
        <v>466.66666666666998</v>
      </c>
      <c r="V248" s="18">
        <f t="shared" si="463"/>
        <v>18668</v>
      </c>
      <c r="W248" s="18">
        <f t="shared" si="464"/>
        <v>9334</v>
      </c>
      <c r="X248" s="18">
        <v>4667</v>
      </c>
      <c r="Y248" s="18">
        <f t="shared" si="465"/>
        <v>2333.5</v>
      </c>
      <c r="Z248" s="18">
        <f t="shared" si="466"/>
        <v>49.99250037498124</v>
      </c>
      <c r="AA248" s="15">
        <f t="shared" ref="AA248:AA393" si="470">AC248*4</f>
        <v>13067.599999999999</v>
      </c>
      <c r="AB248" s="15">
        <f t="shared" si="434"/>
        <v>6533.7999999999993</v>
      </c>
      <c r="AC248" s="15">
        <f t="shared" si="467"/>
        <v>3266.8999999999996</v>
      </c>
      <c r="AD248" s="15">
        <f t="shared" si="435"/>
        <v>1633.4499999999998</v>
      </c>
      <c r="AE248" s="15">
        <f t="shared" si="468"/>
        <v>89.865005980747711</v>
      </c>
      <c r="AF248" s="16">
        <f t="shared" ref="AF248:AF393" si="471">AH248*4</f>
        <v>0</v>
      </c>
      <c r="AG248" s="16">
        <f t="shared" si="436"/>
        <v>0</v>
      </c>
      <c r="AH248" s="16">
        <v>0</v>
      </c>
      <c r="AI248" s="16">
        <f t="shared" si="437"/>
        <v>0</v>
      </c>
      <c r="AJ248" s="16">
        <f t="shared" si="469"/>
        <v>400</v>
      </c>
    </row>
    <row r="249" spans="1:36" ht="13.2" hidden="1" customHeight="1" x14ac:dyDescent="0.3">
      <c r="A249" s="12" t="str">
        <f t="shared" si="452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36" t="s">
        <v>185</v>
      </c>
      <c r="G249" s="36" t="s">
        <v>289</v>
      </c>
      <c r="H249" s="7" t="s">
        <v>104</v>
      </c>
      <c r="I249" s="19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20">
        <f t="shared" si="460"/>
        <v>1000</v>
      </c>
      <c r="S249" s="7">
        <v>0</v>
      </c>
      <c r="T249" s="20">
        <f t="shared" si="461"/>
        <v>200</v>
      </c>
      <c r="U249" s="20">
        <f t="shared" si="462"/>
        <v>466.66666666666998</v>
      </c>
      <c r="V249" s="18">
        <f t="shared" si="463"/>
        <v>18668</v>
      </c>
      <c r="W249" s="18">
        <f t="shared" si="464"/>
        <v>9334</v>
      </c>
      <c r="X249" s="18">
        <v>4667</v>
      </c>
      <c r="Y249" s="18">
        <f t="shared" si="465"/>
        <v>2333.5</v>
      </c>
      <c r="Z249" s="18">
        <f t="shared" si="466"/>
        <v>49.99250037498124</v>
      </c>
      <c r="AA249" s="15">
        <f t="shared" si="470"/>
        <v>13067.599999999999</v>
      </c>
      <c r="AB249" s="15">
        <f t="shared" si="434"/>
        <v>6533.7999999999993</v>
      </c>
      <c r="AC249" s="15">
        <f t="shared" si="467"/>
        <v>3266.8999999999996</v>
      </c>
      <c r="AD249" s="15">
        <f t="shared" si="435"/>
        <v>1633.4499999999998</v>
      </c>
      <c r="AE249" s="15">
        <f t="shared" si="468"/>
        <v>89.865005980747711</v>
      </c>
      <c r="AF249" s="16">
        <f t="shared" si="471"/>
        <v>0</v>
      </c>
      <c r="AG249" s="16">
        <f t="shared" si="436"/>
        <v>0</v>
      </c>
      <c r="AH249" s="16">
        <v>0</v>
      </c>
      <c r="AI249" s="16">
        <f t="shared" si="437"/>
        <v>0</v>
      </c>
      <c r="AJ249" s="16">
        <f t="shared" si="469"/>
        <v>400</v>
      </c>
    </row>
    <row r="250" spans="1:36" ht="13.2" hidden="1" customHeight="1" x14ac:dyDescent="0.3">
      <c r="A250" s="12" t="str">
        <f t="shared" si="452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6" t="s">
        <v>208</v>
      </c>
      <c r="G250" s="36" t="s">
        <v>289</v>
      </c>
      <c r="H250" s="7" t="s">
        <v>104</v>
      </c>
      <c r="I250" s="19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20">
        <f t="shared" si="460"/>
        <v>1000</v>
      </c>
      <c r="S250" s="7">
        <v>0</v>
      </c>
      <c r="T250" s="20">
        <f t="shared" si="461"/>
        <v>200</v>
      </c>
      <c r="U250" s="20">
        <f t="shared" si="462"/>
        <v>466.66666666666998</v>
      </c>
      <c r="V250" s="18">
        <f t="shared" si="463"/>
        <v>18668</v>
      </c>
      <c r="W250" s="18">
        <f t="shared" si="464"/>
        <v>9334</v>
      </c>
      <c r="X250" s="18">
        <v>4667</v>
      </c>
      <c r="Y250" s="18">
        <f t="shared" si="465"/>
        <v>2333.5</v>
      </c>
      <c r="Z250" s="18">
        <f t="shared" si="466"/>
        <v>49.99250037498124</v>
      </c>
      <c r="AA250" s="15">
        <f t="shared" si="470"/>
        <v>13067.599999999999</v>
      </c>
      <c r="AB250" s="15">
        <f t="shared" si="434"/>
        <v>6533.7999999999993</v>
      </c>
      <c r="AC250" s="15">
        <f t="shared" si="467"/>
        <v>3266.8999999999996</v>
      </c>
      <c r="AD250" s="15">
        <f t="shared" si="435"/>
        <v>1633.4499999999998</v>
      </c>
      <c r="AE250" s="15">
        <f t="shared" si="468"/>
        <v>89.865005980747711</v>
      </c>
      <c r="AF250" s="16">
        <f t="shared" si="471"/>
        <v>0</v>
      </c>
      <c r="AG250" s="16">
        <f t="shared" si="436"/>
        <v>0</v>
      </c>
      <c r="AH250" s="16">
        <v>0</v>
      </c>
      <c r="AI250" s="16">
        <f t="shared" si="437"/>
        <v>0</v>
      </c>
      <c r="AJ250" s="16">
        <f t="shared" si="469"/>
        <v>400</v>
      </c>
    </row>
    <row r="251" spans="1:36" ht="13.2" hidden="1" customHeight="1" x14ac:dyDescent="0.3">
      <c r="A251" s="12" t="str">
        <f t="shared" si="452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36" t="s">
        <v>187</v>
      </c>
      <c r="G251" s="36" t="s">
        <v>289</v>
      </c>
      <c r="H251" s="7" t="s">
        <v>104</v>
      </c>
      <c r="I251" s="19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20">
        <f t="shared" si="460"/>
        <v>1000</v>
      </c>
      <c r="S251" s="7">
        <v>0</v>
      </c>
      <c r="T251" s="20">
        <f t="shared" si="461"/>
        <v>200</v>
      </c>
      <c r="U251" s="20">
        <f t="shared" si="462"/>
        <v>466.66666666666998</v>
      </c>
      <c r="V251" s="18">
        <f t="shared" si="463"/>
        <v>18668</v>
      </c>
      <c r="W251" s="18">
        <f t="shared" si="464"/>
        <v>9334</v>
      </c>
      <c r="X251" s="18">
        <v>4667</v>
      </c>
      <c r="Y251" s="18">
        <f t="shared" si="465"/>
        <v>2333.5</v>
      </c>
      <c r="Z251" s="18">
        <f t="shared" si="466"/>
        <v>49.99250037498124</v>
      </c>
      <c r="AA251" s="15">
        <f t="shared" si="470"/>
        <v>13067.599999999999</v>
      </c>
      <c r="AB251" s="15">
        <f t="shared" si="434"/>
        <v>6533.7999999999993</v>
      </c>
      <c r="AC251" s="15">
        <f t="shared" si="467"/>
        <v>3266.8999999999996</v>
      </c>
      <c r="AD251" s="15">
        <f t="shared" si="435"/>
        <v>1633.4499999999998</v>
      </c>
      <c r="AE251" s="15">
        <f t="shared" si="468"/>
        <v>89.865005980747711</v>
      </c>
      <c r="AF251" s="16">
        <f t="shared" si="471"/>
        <v>0</v>
      </c>
      <c r="AG251" s="16">
        <f t="shared" si="436"/>
        <v>0</v>
      </c>
      <c r="AH251" s="16">
        <v>0</v>
      </c>
      <c r="AI251" s="16">
        <f t="shared" si="437"/>
        <v>0</v>
      </c>
      <c r="AJ251" s="16">
        <f t="shared" si="469"/>
        <v>400</v>
      </c>
    </row>
    <row r="252" spans="1:36" ht="13.2" hidden="1" customHeight="1" x14ac:dyDescent="0.3">
      <c r="A252" s="12" t="str">
        <f t="shared" si="452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36" t="s">
        <v>281</v>
      </c>
      <c r="G252" s="36" t="s">
        <v>289</v>
      </c>
      <c r="H252" s="7" t="s">
        <v>104</v>
      </c>
      <c r="I252" s="19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20">
        <f t="shared" si="460"/>
        <v>1000</v>
      </c>
      <c r="S252" s="7">
        <v>0</v>
      </c>
      <c r="T252" s="20">
        <f t="shared" si="461"/>
        <v>200</v>
      </c>
      <c r="U252" s="20">
        <f t="shared" si="462"/>
        <v>466.66666666666998</v>
      </c>
      <c r="V252" s="18">
        <f t="shared" si="463"/>
        <v>18668</v>
      </c>
      <c r="W252" s="18">
        <f t="shared" si="464"/>
        <v>9334</v>
      </c>
      <c r="X252" s="18">
        <v>4667</v>
      </c>
      <c r="Y252" s="18">
        <f t="shared" si="465"/>
        <v>2333.5</v>
      </c>
      <c r="Z252" s="18">
        <f t="shared" si="466"/>
        <v>49.99250037498124</v>
      </c>
      <c r="AA252" s="15">
        <f t="shared" si="470"/>
        <v>13067.599999999999</v>
      </c>
      <c r="AB252" s="15">
        <f t="shared" si="434"/>
        <v>6533.7999999999993</v>
      </c>
      <c r="AC252" s="15">
        <f t="shared" si="467"/>
        <v>3266.8999999999996</v>
      </c>
      <c r="AD252" s="15">
        <f t="shared" si="435"/>
        <v>1633.4499999999998</v>
      </c>
      <c r="AE252" s="15">
        <f t="shared" si="468"/>
        <v>89.865005980747711</v>
      </c>
      <c r="AF252" s="16">
        <f t="shared" si="471"/>
        <v>0</v>
      </c>
      <c r="AG252" s="16">
        <f t="shared" si="436"/>
        <v>0</v>
      </c>
      <c r="AH252" s="16">
        <v>0</v>
      </c>
      <c r="AI252" s="16">
        <f t="shared" si="437"/>
        <v>0</v>
      </c>
      <c r="AJ252" s="16">
        <f t="shared" si="469"/>
        <v>400</v>
      </c>
    </row>
    <row r="253" spans="1:36" ht="13.2" hidden="1" customHeight="1" x14ac:dyDescent="0.3">
      <c r="A253" s="12" t="str">
        <f t="shared" si="452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36" t="s">
        <v>185</v>
      </c>
      <c r="G253" s="36" t="s">
        <v>289</v>
      </c>
      <c r="H253" s="7" t="s">
        <v>104</v>
      </c>
      <c r="I253" s="19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20">
        <f t="shared" si="460"/>
        <v>1000</v>
      </c>
      <c r="S253" s="7">
        <v>0</v>
      </c>
      <c r="T253" s="20">
        <f t="shared" si="461"/>
        <v>200</v>
      </c>
      <c r="U253" s="20">
        <f t="shared" si="462"/>
        <v>466.66666666666998</v>
      </c>
      <c r="V253" s="18">
        <f t="shared" si="463"/>
        <v>18668</v>
      </c>
      <c r="W253" s="18">
        <f t="shared" si="464"/>
        <v>9334</v>
      </c>
      <c r="X253" s="18">
        <v>4667</v>
      </c>
      <c r="Y253" s="18">
        <f t="shared" si="465"/>
        <v>2333.5</v>
      </c>
      <c r="Z253" s="18">
        <f t="shared" si="466"/>
        <v>49.99250037498124</v>
      </c>
      <c r="AA253" s="15">
        <f t="shared" si="470"/>
        <v>13067.599999999999</v>
      </c>
      <c r="AB253" s="15">
        <f t="shared" si="434"/>
        <v>6533.7999999999993</v>
      </c>
      <c r="AC253" s="15">
        <f t="shared" si="467"/>
        <v>3266.8999999999996</v>
      </c>
      <c r="AD253" s="15">
        <f t="shared" si="435"/>
        <v>1633.4499999999998</v>
      </c>
      <c r="AE253" s="15">
        <f t="shared" si="468"/>
        <v>89.865005980747711</v>
      </c>
      <c r="AF253" s="16">
        <f t="shared" si="471"/>
        <v>0</v>
      </c>
      <c r="AG253" s="16">
        <f t="shared" si="436"/>
        <v>0</v>
      </c>
      <c r="AH253" s="16">
        <v>0</v>
      </c>
      <c r="AI253" s="16">
        <f t="shared" si="437"/>
        <v>0</v>
      </c>
      <c r="AJ253" s="16">
        <f t="shared" si="469"/>
        <v>400</v>
      </c>
    </row>
    <row r="254" spans="1:36" ht="13.2" hidden="1" customHeight="1" x14ac:dyDescent="0.3">
      <c r="A254" s="12" t="str">
        <f t="shared" si="452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36" t="s">
        <v>187</v>
      </c>
      <c r="G254" s="36" t="s">
        <v>289</v>
      </c>
      <c r="H254" s="7" t="s">
        <v>104</v>
      </c>
      <c r="I254" s="19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20">
        <f t="shared" si="460"/>
        <v>1000</v>
      </c>
      <c r="S254" s="7">
        <v>0</v>
      </c>
      <c r="T254" s="20">
        <f t="shared" si="461"/>
        <v>200</v>
      </c>
      <c r="U254" s="20">
        <f t="shared" si="462"/>
        <v>466.66666666666998</v>
      </c>
      <c r="V254" s="18">
        <f t="shared" si="463"/>
        <v>18668</v>
      </c>
      <c r="W254" s="18">
        <f t="shared" si="464"/>
        <v>9334</v>
      </c>
      <c r="X254" s="18">
        <v>4667</v>
      </c>
      <c r="Y254" s="18">
        <f t="shared" si="465"/>
        <v>2333.5</v>
      </c>
      <c r="Z254" s="18">
        <f t="shared" si="466"/>
        <v>49.99250037498124</v>
      </c>
      <c r="AA254" s="15">
        <f t="shared" si="470"/>
        <v>13067.599999999999</v>
      </c>
      <c r="AB254" s="15">
        <f t="shared" si="434"/>
        <v>6533.7999999999993</v>
      </c>
      <c r="AC254" s="15">
        <f t="shared" si="467"/>
        <v>3266.8999999999996</v>
      </c>
      <c r="AD254" s="15">
        <f t="shared" si="435"/>
        <v>1633.4499999999998</v>
      </c>
      <c r="AE254" s="15">
        <f t="shared" si="468"/>
        <v>89.865005980747711</v>
      </c>
      <c r="AF254" s="16">
        <f t="shared" si="471"/>
        <v>0</v>
      </c>
      <c r="AG254" s="16">
        <f t="shared" si="436"/>
        <v>0</v>
      </c>
      <c r="AH254" s="16">
        <v>0</v>
      </c>
      <c r="AI254" s="16">
        <f t="shared" si="437"/>
        <v>0</v>
      </c>
      <c r="AJ254" s="16">
        <f t="shared" si="469"/>
        <v>400</v>
      </c>
    </row>
    <row r="255" spans="1:36" ht="13.2" hidden="1" customHeight="1" x14ac:dyDescent="0.3">
      <c r="A255" s="12" t="str">
        <f t="shared" si="452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36" t="s">
        <v>187</v>
      </c>
      <c r="G255" s="36" t="s">
        <v>289</v>
      </c>
      <c r="H255" s="7" t="s">
        <v>104</v>
      </c>
      <c r="I255" s="19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20">
        <f t="shared" si="460"/>
        <v>1000</v>
      </c>
      <c r="S255" s="7">
        <v>0</v>
      </c>
      <c r="T255" s="20">
        <f t="shared" si="461"/>
        <v>200</v>
      </c>
      <c r="U255" s="20">
        <f t="shared" si="462"/>
        <v>466.66666666666998</v>
      </c>
      <c r="V255" s="18">
        <f t="shared" si="463"/>
        <v>18668</v>
      </c>
      <c r="W255" s="18">
        <f t="shared" si="464"/>
        <v>9334</v>
      </c>
      <c r="X255" s="18">
        <v>4667</v>
      </c>
      <c r="Y255" s="18">
        <f t="shared" si="465"/>
        <v>2333.5</v>
      </c>
      <c r="Z255" s="18">
        <f t="shared" si="466"/>
        <v>49.99250037498124</v>
      </c>
      <c r="AA255" s="15">
        <f t="shared" si="470"/>
        <v>13067.599999999999</v>
      </c>
      <c r="AB255" s="15">
        <f t="shared" si="434"/>
        <v>6533.7999999999993</v>
      </c>
      <c r="AC255" s="15">
        <f t="shared" si="467"/>
        <v>3266.8999999999996</v>
      </c>
      <c r="AD255" s="15">
        <f t="shared" si="435"/>
        <v>1633.4499999999998</v>
      </c>
      <c r="AE255" s="15">
        <f t="shared" si="468"/>
        <v>89.865005980747711</v>
      </c>
      <c r="AF255" s="16">
        <f t="shared" si="471"/>
        <v>0</v>
      </c>
      <c r="AG255" s="16">
        <f t="shared" si="436"/>
        <v>0</v>
      </c>
      <c r="AH255" s="16">
        <v>0</v>
      </c>
      <c r="AI255" s="16">
        <f t="shared" si="437"/>
        <v>0</v>
      </c>
      <c r="AJ255" s="16">
        <f t="shared" si="469"/>
        <v>400</v>
      </c>
    </row>
    <row r="256" spans="1:36" ht="13.2" hidden="1" customHeight="1" x14ac:dyDescent="0.3">
      <c r="A256" s="12" t="str">
        <f t="shared" si="452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36" t="s">
        <v>185</v>
      </c>
      <c r="G256" s="36" t="s">
        <v>289</v>
      </c>
      <c r="H256" s="7" t="s">
        <v>104</v>
      </c>
      <c r="I256" s="19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20">
        <f t="shared" si="460"/>
        <v>1000</v>
      </c>
      <c r="S256" s="7">
        <v>0</v>
      </c>
      <c r="T256" s="20">
        <f t="shared" si="461"/>
        <v>200</v>
      </c>
      <c r="U256" s="20">
        <f t="shared" si="462"/>
        <v>466.66666666666998</v>
      </c>
      <c r="V256" s="18">
        <f t="shared" si="463"/>
        <v>18668</v>
      </c>
      <c r="W256" s="18">
        <f t="shared" si="464"/>
        <v>9334</v>
      </c>
      <c r="X256" s="18">
        <v>4667</v>
      </c>
      <c r="Y256" s="18">
        <f t="shared" si="465"/>
        <v>2333.5</v>
      </c>
      <c r="Z256" s="18">
        <f t="shared" si="466"/>
        <v>49.99250037498124</v>
      </c>
      <c r="AA256" s="15">
        <f t="shared" si="470"/>
        <v>13067.599999999999</v>
      </c>
      <c r="AB256" s="15">
        <f t="shared" si="434"/>
        <v>6533.7999999999993</v>
      </c>
      <c r="AC256" s="15">
        <f t="shared" si="467"/>
        <v>3266.8999999999996</v>
      </c>
      <c r="AD256" s="15">
        <f t="shared" si="435"/>
        <v>1633.4499999999998</v>
      </c>
      <c r="AE256" s="15">
        <f t="shared" si="468"/>
        <v>89.865005980747711</v>
      </c>
      <c r="AF256" s="16">
        <f t="shared" si="471"/>
        <v>0</v>
      </c>
      <c r="AG256" s="16">
        <f t="shared" si="436"/>
        <v>0</v>
      </c>
      <c r="AH256" s="16">
        <v>0</v>
      </c>
      <c r="AI256" s="16">
        <f t="shared" si="437"/>
        <v>0</v>
      </c>
      <c r="AJ256" s="16">
        <f t="shared" si="469"/>
        <v>400</v>
      </c>
    </row>
    <row r="257" spans="1:36" ht="13.2" hidden="1" customHeight="1" x14ac:dyDescent="0.3">
      <c r="A257" s="12" t="str">
        <f t="shared" si="452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36" t="s">
        <v>187</v>
      </c>
      <c r="G257" s="36" t="s">
        <v>289</v>
      </c>
      <c r="H257" s="7" t="s">
        <v>104</v>
      </c>
      <c r="I257" s="19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20">
        <f t="shared" si="460"/>
        <v>1000</v>
      </c>
      <c r="S257" s="7">
        <v>0</v>
      </c>
      <c r="T257" s="20">
        <f t="shared" si="461"/>
        <v>200</v>
      </c>
      <c r="U257" s="20">
        <f t="shared" si="462"/>
        <v>466.66666666666998</v>
      </c>
      <c r="V257" s="18">
        <f t="shared" si="463"/>
        <v>18668</v>
      </c>
      <c r="W257" s="18">
        <f t="shared" si="464"/>
        <v>9334</v>
      </c>
      <c r="X257" s="18">
        <v>4667</v>
      </c>
      <c r="Y257" s="18">
        <f t="shared" si="465"/>
        <v>2333.5</v>
      </c>
      <c r="Z257" s="18">
        <f t="shared" si="466"/>
        <v>49.99250037498124</v>
      </c>
      <c r="AA257" s="15">
        <f t="shared" si="470"/>
        <v>13067.599999999999</v>
      </c>
      <c r="AB257" s="15">
        <f t="shared" si="434"/>
        <v>6533.7999999999993</v>
      </c>
      <c r="AC257" s="15">
        <f t="shared" si="467"/>
        <v>3266.8999999999996</v>
      </c>
      <c r="AD257" s="15">
        <f t="shared" si="435"/>
        <v>1633.4499999999998</v>
      </c>
      <c r="AE257" s="15">
        <f t="shared" si="468"/>
        <v>89.865005980747711</v>
      </c>
      <c r="AF257" s="16">
        <f t="shared" si="471"/>
        <v>0</v>
      </c>
      <c r="AG257" s="16">
        <f t="shared" si="436"/>
        <v>0</v>
      </c>
      <c r="AH257" s="16">
        <v>0</v>
      </c>
      <c r="AI257" s="16">
        <f t="shared" si="437"/>
        <v>0</v>
      </c>
      <c r="AJ257" s="16">
        <f t="shared" si="469"/>
        <v>400</v>
      </c>
    </row>
    <row r="258" spans="1:36" ht="13.2" hidden="1" customHeight="1" x14ac:dyDescent="0.3">
      <c r="A258" s="12" t="str">
        <f t="shared" si="452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36" t="s">
        <v>187</v>
      </c>
      <c r="G258" s="36" t="s">
        <v>289</v>
      </c>
      <c r="H258" s="7" t="s">
        <v>104</v>
      </c>
      <c r="I258" s="19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20">
        <f t="shared" si="460"/>
        <v>1000</v>
      </c>
      <c r="S258" s="7">
        <v>0</v>
      </c>
      <c r="T258" s="20">
        <f t="shared" si="461"/>
        <v>200</v>
      </c>
      <c r="U258" s="20">
        <f t="shared" si="462"/>
        <v>466.66666666666998</v>
      </c>
      <c r="V258" s="18">
        <f t="shared" si="463"/>
        <v>18668</v>
      </c>
      <c r="W258" s="18">
        <f t="shared" si="464"/>
        <v>9334</v>
      </c>
      <c r="X258" s="18">
        <v>4667</v>
      </c>
      <c r="Y258" s="18">
        <f t="shared" si="465"/>
        <v>2333.5</v>
      </c>
      <c r="Z258" s="18">
        <f t="shared" si="466"/>
        <v>49.99250037498124</v>
      </c>
      <c r="AA258" s="15">
        <f t="shared" si="470"/>
        <v>13067.599999999999</v>
      </c>
      <c r="AB258" s="15">
        <f t="shared" si="434"/>
        <v>6533.7999999999993</v>
      </c>
      <c r="AC258" s="15">
        <f t="shared" si="467"/>
        <v>3266.8999999999996</v>
      </c>
      <c r="AD258" s="15">
        <f t="shared" si="435"/>
        <v>1633.4499999999998</v>
      </c>
      <c r="AE258" s="15">
        <f t="shared" si="468"/>
        <v>89.865005980747711</v>
      </c>
      <c r="AF258" s="16">
        <f t="shared" si="471"/>
        <v>0</v>
      </c>
      <c r="AG258" s="16">
        <f t="shared" si="436"/>
        <v>0</v>
      </c>
      <c r="AH258" s="16">
        <v>0</v>
      </c>
      <c r="AI258" s="16">
        <f t="shared" si="437"/>
        <v>0</v>
      </c>
      <c r="AJ258" s="16">
        <f t="shared" si="469"/>
        <v>400</v>
      </c>
    </row>
    <row r="259" spans="1:36" ht="13.2" hidden="1" customHeight="1" x14ac:dyDescent="0.3">
      <c r="A259" s="12" t="str">
        <f t="shared" si="452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36" t="s">
        <v>185</v>
      </c>
      <c r="G259" s="36" t="s">
        <v>289</v>
      </c>
      <c r="H259" s="7" t="s">
        <v>104</v>
      </c>
      <c r="I259" s="19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20">
        <f t="shared" si="460"/>
        <v>1000</v>
      </c>
      <c r="S259" s="7">
        <v>0</v>
      </c>
      <c r="T259" s="20">
        <f t="shared" si="461"/>
        <v>200</v>
      </c>
      <c r="U259" s="20">
        <f t="shared" si="462"/>
        <v>466.66666666666998</v>
      </c>
      <c r="V259" s="18">
        <f t="shared" si="463"/>
        <v>18668</v>
      </c>
      <c r="W259" s="18">
        <f t="shared" si="464"/>
        <v>9334</v>
      </c>
      <c r="X259" s="18">
        <v>4667</v>
      </c>
      <c r="Y259" s="18">
        <f t="shared" si="465"/>
        <v>2333.5</v>
      </c>
      <c r="Z259" s="18">
        <f t="shared" si="466"/>
        <v>49.99250037498124</v>
      </c>
      <c r="AA259" s="15">
        <f t="shared" si="470"/>
        <v>13067.599999999999</v>
      </c>
      <c r="AB259" s="15">
        <f t="shared" si="434"/>
        <v>6533.7999999999993</v>
      </c>
      <c r="AC259" s="15">
        <f t="shared" si="467"/>
        <v>3266.8999999999996</v>
      </c>
      <c r="AD259" s="15">
        <f t="shared" si="435"/>
        <v>1633.4499999999998</v>
      </c>
      <c r="AE259" s="15">
        <f t="shared" si="468"/>
        <v>89.865005980747711</v>
      </c>
      <c r="AF259" s="16">
        <f t="shared" si="471"/>
        <v>0</v>
      </c>
      <c r="AG259" s="16">
        <f t="shared" si="436"/>
        <v>0</v>
      </c>
      <c r="AH259" s="16">
        <v>0</v>
      </c>
      <c r="AI259" s="16">
        <f t="shared" si="437"/>
        <v>0</v>
      </c>
      <c r="AJ259" s="16">
        <f t="shared" si="469"/>
        <v>400</v>
      </c>
    </row>
    <row r="260" spans="1:36" ht="13.2" hidden="1" customHeight="1" x14ac:dyDescent="0.3">
      <c r="A260" s="12" t="str">
        <f t="shared" si="452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36" t="s">
        <v>185</v>
      </c>
      <c r="G260" s="36" t="s">
        <v>289</v>
      </c>
      <c r="H260" s="7" t="s">
        <v>104</v>
      </c>
      <c r="I260" s="19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20">
        <f t="shared" si="460"/>
        <v>1000</v>
      </c>
      <c r="S260" s="7">
        <v>0</v>
      </c>
      <c r="T260" s="20">
        <f t="shared" si="461"/>
        <v>200</v>
      </c>
      <c r="U260" s="20">
        <f t="shared" si="462"/>
        <v>466.66666666666998</v>
      </c>
      <c r="V260" s="18">
        <f t="shared" si="463"/>
        <v>18668</v>
      </c>
      <c r="W260" s="18">
        <f t="shared" si="464"/>
        <v>9334</v>
      </c>
      <c r="X260" s="18">
        <v>4667</v>
      </c>
      <c r="Y260" s="18">
        <f t="shared" si="465"/>
        <v>2333.5</v>
      </c>
      <c r="Z260" s="18">
        <f t="shared" si="466"/>
        <v>49.99250037498124</v>
      </c>
      <c r="AA260" s="15">
        <f t="shared" si="470"/>
        <v>13067.599999999999</v>
      </c>
      <c r="AB260" s="15">
        <f t="shared" si="434"/>
        <v>6533.7999999999993</v>
      </c>
      <c r="AC260" s="15">
        <f t="shared" si="467"/>
        <v>3266.8999999999996</v>
      </c>
      <c r="AD260" s="15">
        <f t="shared" si="435"/>
        <v>1633.4499999999998</v>
      </c>
      <c r="AE260" s="15">
        <f t="shared" si="468"/>
        <v>89.865005980747711</v>
      </c>
      <c r="AF260" s="16">
        <f t="shared" si="471"/>
        <v>0</v>
      </c>
      <c r="AG260" s="16">
        <f t="shared" si="436"/>
        <v>0</v>
      </c>
      <c r="AH260" s="16">
        <v>0</v>
      </c>
      <c r="AI260" s="16">
        <f t="shared" si="437"/>
        <v>0</v>
      </c>
      <c r="AJ260" s="16">
        <f t="shared" si="469"/>
        <v>400</v>
      </c>
    </row>
    <row r="261" spans="1:36" ht="13.2" hidden="1" customHeight="1" x14ac:dyDescent="0.3">
      <c r="A261" s="12" t="str">
        <f t="shared" si="452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36" t="s">
        <v>185</v>
      </c>
      <c r="G261" s="36" t="s">
        <v>289</v>
      </c>
      <c r="H261" s="7" t="s">
        <v>104</v>
      </c>
      <c r="I261" s="19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20">
        <f t="shared" si="460"/>
        <v>1000</v>
      </c>
      <c r="S261" s="7">
        <v>0</v>
      </c>
      <c r="T261" s="20">
        <f t="shared" si="461"/>
        <v>200</v>
      </c>
      <c r="U261" s="20">
        <f t="shared" si="462"/>
        <v>466.66666666666998</v>
      </c>
      <c r="V261" s="18">
        <f t="shared" si="463"/>
        <v>18668</v>
      </c>
      <c r="W261" s="18">
        <f t="shared" si="464"/>
        <v>9334</v>
      </c>
      <c r="X261" s="18">
        <v>4667</v>
      </c>
      <c r="Y261" s="18">
        <f t="shared" si="465"/>
        <v>2333.5</v>
      </c>
      <c r="Z261" s="18">
        <f t="shared" si="466"/>
        <v>49.99250037498124</v>
      </c>
      <c r="AA261" s="15">
        <f t="shared" si="470"/>
        <v>13067.599999999999</v>
      </c>
      <c r="AB261" s="15">
        <f t="shared" si="434"/>
        <v>6533.7999999999993</v>
      </c>
      <c r="AC261" s="15">
        <f t="shared" si="467"/>
        <v>3266.8999999999996</v>
      </c>
      <c r="AD261" s="15">
        <f t="shared" si="435"/>
        <v>1633.4499999999998</v>
      </c>
      <c r="AE261" s="15">
        <f t="shared" si="468"/>
        <v>89.865005980747711</v>
      </c>
      <c r="AF261" s="16">
        <f t="shared" si="471"/>
        <v>0</v>
      </c>
      <c r="AG261" s="16">
        <f t="shared" si="436"/>
        <v>0</v>
      </c>
      <c r="AH261" s="16">
        <v>0</v>
      </c>
      <c r="AI261" s="16">
        <f t="shared" si="437"/>
        <v>0</v>
      </c>
      <c r="AJ261" s="16">
        <f t="shared" si="469"/>
        <v>400</v>
      </c>
    </row>
    <row r="262" spans="1:36" ht="13.2" hidden="1" customHeight="1" x14ac:dyDescent="0.3">
      <c r="A262" s="12" t="str">
        <f t="shared" si="452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36" t="s">
        <v>187</v>
      </c>
      <c r="G262" s="36" t="s">
        <v>289</v>
      </c>
      <c r="H262" s="7" t="s">
        <v>104</v>
      </c>
      <c r="I262" s="19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20">
        <f t="shared" si="460"/>
        <v>1000</v>
      </c>
      <c r="S262" s="7">
        <v>0</v>
      </c>
      <c r="T262" s="20">
        <f t="shared" si="461"/>
        <v>200</v>
      </c>
      <c r="U262" s="20">
        <f t="shared" si="462"/>
        <v>466.66666666666998</v>
      </c>
      <c r="V262" s="18">
        <f t="shared" si="463"/>
        <v>18668</v>
      </c>
      <c r="W262" s="18">
        <f t="shared" si="464"/>
        <v>9334</v>
      </c>
      <c r="X262" s="18">
        <v>4667</v>
      </c>
      <c r="Y262" s="18">
        <f t="shared" si="465"/>
        <v>2333.5</v>
      </c>
      <c r="Z262" s="18">
        <f t="shared" si="466"/>
        <v>49.99250037498124</v>
      </c>
      <c r="AA262" s="15">
        <f t="shared" si="470"/>
        <v>13067.599999999999</v>
      </c>
      <c r="AB262" s="15">
        <f t="shared" si="434"/>
        <v>6533.7999999999993</v>
      </c>
      <c r="AC262" s="15">
        <f t="shared" si="467"/>
        <v>3266.8999999999996</v>
      </c>
      <c r="AD262" s="15">
        <f t="shared" si="435"/>
        <v>1633.4499999999998</v>
      </c>
      <c r="AE262" s="15">
        <f t="shared" si="468"/>
        <v>89.865005980747711</v>
      </c>
      <c r="AF262" s="16">
        <f t="shared" si="471"/>
        <v>0</v>
      </c>
      <c r="AG262" s="16">
        <f t="shared" si="436"/>
        <v>0</v>
      </c>
      <c r="AH262" s="16">
        <v>0</v>
      </c>
      <c r="AI262" s="16">
        <f t="shared" si="437"/>
        <v>0</v>
      </c>
      <c r="AJ262" s="16">
        <f t="shared" si="469"/>
        <v>400</v>
      </c>
    </row>
    <row r="263" spans="1:36" ht="13.2" hidden="1" customHeight="1" x14ac:dyDescent="0.3">
      <c r="A263" s="12" t="str">
        <f t="shared" si="452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36" t="s">
        <v>187</v>
      </c>
      <c r="G263" s="36" t="s">
        <v>289</v>
      </c>
      <c r="H263" s="7" t="s">
        <v>104</v>
      </c>
      <c r="I263" s="19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20">
        <f t="shared" si="460"/>
        <v>1000</v>
      </c>
      <c r="S263" s="7">
        <v>0</v>
      </c>
      <c r="T263" s="20">
        <f t="shared" si="461"/>
        <v>200</v>
      </c>
      <c r="U263" s="20">
        <f t="shared" si="462"/>
        <v>466.66666666666998</v>
      </c>
      <c r="V263" s="18">
        <f t="shared" si="463"/>
        <v>18668</v>
      </c>
      <c r="W263" s="18">
        <f t="shared" si="464"/>
        <v>9334</v>
      </c>
      <c r="X263" s="18">
        <v>4667</v>
      </c>
      <c r="Y263" s="18">
        <f t="shared" si="465"/>
        <v>2333.5</v>
      </c>
      <c r="Z263" s="18">
        <f t="shared" si="466"/>
        <v>49.99250037498124</v>
      </c>
      <c r="AA263" s="15">
        <f t="shared" si="470"/>
        <v>13067.599999999999</v>
      </c>
      <c r="AB263" s="15">
        <f t="shared" si="434"/>
        <v>6533.7999999999993</v>
      </c>
      <c r="AC263" s="15">
        <f t="shared" si="467"/>
        <v>3266.8999999999996</v>
      </c>
      <c r="AD263" s="15">
        <f t="shared" si="435"/>
        <v>1633.4499999999998</v>
      </c>
      <c r="AE263" s="15">
        <f t="shared" si="468"/>
        <v>89.865005980747711</v>
      </c>
      <c r="AF263" s="16">
        <f t="shared" si="471"/>
        <v>0</v>
      </c>
      <c r="AG263" s="16">
        <f t="shared" si="436"/>
        <v>0</v>
      </c>
      <c r="AH263" s="16">
        <v>0</v>
      </c>
      <c r="AI263" s="16">
        <f t="shared" si="437"/>
        <v>0</v>
      </c>
      <c r="AJ263" s="16">
        <f t="shared" si="469"/>
        <v>400</v>
      </c>
    </row>
    <row r="264" spans="1:36" ht="13.2" hidden="1" customHeight="1" x14ac:dyDescent="0.3">
      <c r="A264" s="12" t="str">
        <f t="shared" si="452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36" t="s">
        <v>187</v>
      </c>
      <c r="G264" s="36" t="s">
        <v>289</v>
      </c>
      <c r="H264" s="7" t="s">
        <v>104</v>
      </c>
      <c r="I264" s="19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20">
        <f t="shared" si="460"/>
        <v>1000</v>
      </c>
      <c r="S264" s="7">
        <v>0</v>
      </c>
      <c r="T264" s="20">
        <f t="shared" si="461"/>
        <v>200</v>
      </c>
      <c r="U264" s="20">
        <f t="shared" si="462"/>
        <v>466.66666666666998</v>
      </c>
      <c r="V264" s="18">
        <f t="shared" si="463"/>
        <v>18668</v>
      </c>
      <c r="W264" s="18">
        <f t="shared" si="464"/>
        <v>9334</v>
      </c>
      <c r="X264" s="18">
        <v>4667</v>
      </c>
      <c r="Y264" s="18">
        <f t="shared" si="465"/>
        <v>2333.5</v>
      </c>
      <c r="Z264" s="18">
        <f t="shared" si="466"/>
        <v>49.99250037498124</v>
      </c>
      <c r="AA264" s="15">
        <f t="shared" si="470"/>
        <v>13067.599999999999</v>
      </c>
      <c r="AB264" s="15">
        <f t="shared" si="434"/>
        <v>6533.7999999999993</v>
      </c>
      <c r="AC264" s="15">
        <f t="shared" si="467"/>
        <v>3266.8999999999996</v>
      </c>
      <c r="AD264" s="15">
        <f t="shared" si="435"/>
        <v>1633.4499999999998</v>
      </c>
      <c r="AE264" s="15">
        <f t="shared" si="468"/>
        <v>89.865005980747711</v>
      </c>
      <c r="AF264" s="16">
        <f t="shared" si="471"/>
        <v>0</v>
      </c>
      <c r="AG264" s="16">
        <f t="shared" si="436"/>
        <v>0</v>
      </c>
      <c r="AH264" s="16">
        <v>0</v>
      </c>
      <c r="AI264" s="16">
        <f t="shared" si="437"/>
        <v>0</v>
      </c>
      <c r="AJ264" s="16">
        <f t="shared" si="469"/>
        <v>400</v>
      </c>
    </row>
    <row r="265" spans="1:36" ht="13.2" hidden="1" customHeight="1" x14ac:dyDescent="0.3">
      <c r="A265" s="12" t="str">
        <f t="shared" si="452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36" t="s">
        <v>185</v>
      </c>
      <c r="G265" s="36" t="s">
        <v>289</v>
      </c>
      <c r="H265" s="7" t="s">
        <v>104</v>
      </c>
      <c r="I265" s="19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20">
        <f t="shared" si="460"/>
        <v>1000</v>
      </c>
      <c r="S265" s="7">
        <v>0</v>
      </c>
      <c r="T265" s="20">
        <f t="shared" si="461"/>
        <v>200</v>
      </c>
      <c r="U265" s="20">
        <f t="shared" si="462"/>
        <v>466.66666666666998</v>
      </c>
      <c r="V265" s="18">
        <f t="shared" si="463"/>
        <v>18668</v>
      </c>
      <c r="W265" s="18">
        <f t="shared" si="464"/>
        <v>9334</v>
      </c>
      <c r="X265" s="18">
        <v>4667</v>
      </c>
      <c r="Y265" s="18">
        <f t="shared" si="465"/>
        <v>2333.5</v>
      </c>
      <c r="Z265" s="18">
        <f t="shared" si="466"/>
        <v>49.99250037498124</v>
      </c>
      <c r="AA265" s="15">
        <f t="shared" si="470"/>
        <v>13067.599999999999</v>
      </c>
      <c r="AB265" s="15">
        <f t="shared" si="434"/>
        <v>6533.7999999999993</v>
      </c>
      <c r="AC265" s="15">
        <f t="shared" si="467"/>
        <v>3266.8999999999996</v>
      </c>
      <c r="AD265" s="15">
        <f t="shared" si="435"/>
        <v>1633.4499999999998</v>
      </c>
      <c r="AE265" s="15">
        <f t="shared" si="468"/>
        <v>89.865005980747711</v>
      </c>
      <c r="AF265" s="16">
        <f t="shared" si="471"/>
        <v>0</v>
      </c>
      <c r="AG265" s="16">
        <f t="shared" si="436"/>
        <v>0</v>
      </c>
      <c r="AH265" s="16">
        <v>0</v>
      </c>
      <c r="AI265" s="16">
        <f t="shared" si="437"/>
        <v>0</v>
      </c>
      <c r="AJ265" s="16">
        <f t="shared" si="469"/>
        <v>400</v>
      </c>
    </row>
    <row r="266" spans="1:36" ht="13.2" hidden="1" customHeight="1" x14ac:dyDescent="0.3">
      <c r="A266" s="22" t="str">
        <f>D266&amp;" - "&amp;C266&amp;" - "&amp;B266</f>
        <v>C.A. - Found - Accountancy</v>
      </c>
      <c r="B266" s="9" t="s">
        <v>210</v>
      </c>
      <c r="C266" s="3" t="s">
        <v>209</v>
      </c>
      <c r="D266" s="3" t="s">
        <v>170</v>
      </c>
      <c r="E266" s="3" t="s">
        <v>4</v>
      </c>
      <c r="F266" s="24" t="s">
        <v>202</v>
      </c>
      <c r="G266" s="24" t="s">
        <v>189</v>
      </c>
      <c r="H266" s="7" t="s">
        <v>104</v>
      </c>
      <c r="I266" s="19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142</v>
      </c>
      <c r="R266" s="20">
        <f t="shared" si="460"/>
        <v>15000</v>
      </c>
      <c r="S266" s="7">
        <v>0</v>
      </c>
      <c r="T266" s="20">
        <f t="shared" si="461"/>
        <v>3000</v>
      </c>
      <c r="U266" s="34">
        <f t="shared" si="462"/>
        <v>7000.00000000005</v>
      </c>
      <c r="V266" s="34">
        <f t="shared" si="463"/>
        <v>280000</v>
      </c>
      <c r="W266" s="34">
        <f t="shared" si="464"/>
        <v>140000</v>
      </c>
      <c r="X266" s="34">
        <v>70000</v>
      </c>
      <c r="Y266" s="34">
        <f t="shared" si="465"/>
        <v>35000</v>
      </c>
      <c r="Z266" s="34">
        <f t="shared" si="466"/>
        <v>50</v>
      </c>
      <c r="AA266" s="34">
        <f t="shared" si="470"/>
        <v>196000</v>
      </c>
      <c r="AB266" s="34">
        <f t="shared" si="434"/>
        <v>98000</v>
      </c>
      <c r="AC266" s="34">
        <f t="shared" si="467"/>
        <v>49000</v>
      </c>
      <c r="AD266" s="34">
        <f t="shared" si="435"/>
        <v>24500</v>
      </c>
      <c r="AE266" s="34">
        <f t="shared" si="468"/>
        <v>89.87341772151899</v>
      </c>
      <c r="AF266" s="34">
        <f t="shared" si="471"/>
        <v>0</v>
      </c>
      <c r="AG266" s="34">
        <f t="shared" si="436"/>
        <v>0</v>
      </c>
      <c r="AH266" s="34">
        <v>0</v>
      </c>
      <c r="AI266" s="34">
        <f t="shared" si="437"/>
        <v>0</v>
      </c>
      <c r="AJ266" s="34">
        <f t="shared" si="469"/>
        <v>400</v>
      </c>
    </row>
    <row r="267" spans="1:36" ht="13.2" hidden="1" customHeight="1" x14ac:dyDescent="0.3">
      <c r="A267" s="22" t="str">
        <f t="shared" ref="A267:A330" si="472">D267&amp;" - "&amp;C267&amp;" - "&amp;B267</f>
        <v>C.A. - Found - Biz laws &amp; Corspndnce</v>
      </c>
      <c r="B267" s="9" t="s">
        <v>212</v>
      </c>
      <c r="C267" s="3" t="s">
        <v>209</v>
      </c>
      <c r="D267" s="3" t="s">
        <v>170</v>
      </c>
      <c r="E267" s="3" t="s">
        <v>4</v>
      </c>
      <c r="F267" s="24" t="s">
        <v>280</v>
      </c>
      <c r="G267" s="24" t="s">
        <v>189</v>
      </c>
      <c r="H267" s="7" t="s">
        <v>104</v>
      </c>
      <c r="I267" s="19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20"/>
      <c r="S267" s="7"/>
      <c r="T267" s="20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</row>
    <row r="268" spans="1:36" ht="13.2" hidden="1" customHeight="1" x14ac:dyDescent="0.3">
      <c r="A268" s="22" t="str">
        <f t="shared" si="472"/>
        <v>C.A. - Found - Biz Math &amp; Stat</v>
      </c>
      <c r="B268" s="9" t="s">
        <v>213</v>
      </c>
      <c r="C268" s="3" t="s">
        <v>209</v>
      </c>
      <c r="D268" s="3" t="s">
        <v>170</v>
      </c>
      <c r="E268" s="3" t="s">
        <v>4</v>
      </c>
      <c r="F268" s="24" t="s">
        <v>214</v>
      </c>
      <c r="G268" s="24" t="s">
        <v>189</v>
      </c>
      <c r="H268" s="7" t="s">
        <v>104</v>
      </c>
      <c r="I268" s="19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20"/>
      <c r="S268" s="7"/>
      <c r="T268" s="20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</row>
    <row r="269" spans="1:36" hidden="1" x14ac:dyDescent="0.3">
      <c r="A269" s="22" t="str">
        <f t="shared" si="472"/>
        <v>C.A. - Found - Eco &amp; Comm Knwldge</v>
      </c>
      <c r="B269" s="9" t="s">
        <v>291</v>
      </c>
      <c r="C269" s="3" t="s">
        <v>209</v>
      </c>
      <c r="D269" s="3" t="s">
        <v>170</v>
      </c>
      <c r="E269" s="3" t="s">
        <v>4</v>
      </c>
      <c r="F269" s="24" t="s">
        <v>29</v>
      </c>
      <c r="G269" s="24"/>
      <c r="H269" s="7" t="s">
        <v>104</v>
      </c>
      <c r="I269" s="19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20"/>
      <c r="S269" s="7"/>
      <c r="T269" s="20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</row>
    <row r="270" spans="1:36" ht="13.2" hidden="1" customHeight="1" x14ac:dyDescent="0.3">
      <c r="A270" s="22" t="str">
        <f t="shared" si="472"/>
        <v>C.A. - Inter - Accountancy</v>
      </c>
      <c r="B270" s="30" t="s">
        <v>210</v>
      </c>
      <c r="C270" s="3" t="s">
        <v>211</v>
      </c>
      <c r="D270" s="3" t="s">
        <v>170</v>
      </c>
      <c r="E270" s="3" t="s">
        <v>4</v>
      </c>
      <c r="F270" s="24" t="s">
        <v>202</v>
      </c>
      <c r="G270" s="24" t="s">
        <v>189</v>
      </c>
      <c r="H270" s="7" t="s">
        <v>104</v>
      </c>
      <c r="I270" s="19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142</v>
      </c>
      <c r="R270" s="20">
        <f t="shared" si="460"/>
        <v>20000</v>
      </c>
      <c r="S270" s="7">
        <v>0</v>
      </c>
      <c r="T270" s="20">
        <f t="shared" si="461"/>
        <v>4000</v>
      </c>
      <c r="U270" s="20">
        <f t="shared" si="462"/>
        <v>9333.3333333333994</v>
      </c>
      <c r="V270" s="18">
        <f t="shared" si="463"/>
        <v>373348</v>
      </c>
      <c r="W270" s="18">
        <f t="shared" si="464"/>
        <v>186674</v>
      </c>
      <c r="X270" s="18">
        <v>93337</v>
      </c>
      <c r="Y270" s="18">
        <f t="shared" si="465"/>
        <v>46668.5</v>
      </c>
      <c r="Z270" s="18">
        <f t="shared" si="466"/>
        <v>49.995875113434366</v>
      </c>
      <c r="AA270" s="15">
        <f t="shared" si="470"/>
        <v>261343.59999999998</v>
      </c>
      <c r="AB270" s="15">
        <f t="shared" si="434"/>
        <v>130671.79999999999</v>
      </c>
      <c r="AC270" s="15">
        <f t="shared" si="467"/>
        <v>65335.899999999994</v>
      </c>
      <c r="AD270" s="15">
        <f t="shared" si="435"/>
        <v>32667.949999999997</v>
      </c>
      <c r="AE270" s="15">
        <f t="shared" si="468"/>
        <v>89.868791171860693</v>
      </c>
      <c r="AF270" s="16">
        <f t="shared" si="471"/>
        <v>0</v>
      </c>
      <c r="AG270" s="16">
        <f t="shared" si="436"/>
        <v>0</v>
      </c>
      <c r="AH270" s="16">
        <v>0</v>
      </c>
      <c r="AI270" s="16">
        <f t="shared" si="437"/>
        <v>0</v>
      </c>
      <c r="AJ270" s="16">
        <f t="shared" si="469"/>
        <v>400</v>
      </c>
    </row>
    <row r="271" spans="1:36" ht="13.2" hidden="1" customHeight="1" x14ac:dyDescent="0.3">
      <c r="A271" s="22" t="str">
        <f t="shared" si="472"/>
        <v>C.A. - Inter - Corp &amp; other Laws</v>
      </c>
      <c r="B271" s="30" t="s">
        <v>215</v>
      </c>
      <c r="C271" s="3" t="s">
        <v>211</v>
      </c>
      <c r="D271" s="3" t="s">
        <v>170</v>
      </c>
      <c r="E271" s="3" t="s">
        <v>4</v>
      </c>
      <c r="F271" s="24" t="s">
        <v>280</v>
      </c>
      <c r="G271" s="24" t="s">
        <v>189</v>
      </c>
      <c r="H271" s="7" t="s">
        <v>104</v>
      </c>
      <c r="I271" s="19">
        <v>45139</v>
      </c>
      <c r="J271" s="7"/>
      <c r="K271" s="7"/>
      <c r="L271" s="7"/>
      <c r="M271" s="7"/>
      <c r="N271" s="7"/>
      <c r="O271" s="7"/>
      <c r="P271" s="7"/>
      <c r="Q271" s="7"/>
      <c r="R271" s="20"/>
      <c r="S271" s="7"/>
      <c r="T271" s="20"/>
      <c r="U271" s="20"/>
      <c r="V271" s="18"/>
      <c r="W271" s="18"/>
      <c r="X271" s="18"/>
      <c r="Y271" s="18"/>
      <c r="Z271" s="18"/>
      <c r="AA271" s="15"/>
      <c r="AB271" s="15"/>
      <c r="AC271" s="15"/>
      <c r="AD271" s="15"/>
      <c r="AE271" s="15"/>
      <c r="AF271" s="16"/>
      <c r="AG271" s="16"/>
      <c r="AH271" s="16"/>
      <c r="AI271" s="16"/>
      <c r="AJ271" s="16"/>
    </row>
    <row r="272" spans="1:36" ht="13.2" hidden="1" customHeight="1" x14ac:dyDescent="0.3">
      <c r="A272" s="22" t="str">
        <f t="shared" si="472"/>
        <v>C.A. - Inter - Cost &amp; Mgmt Ac</v>
      </c>
      <c r="B272" s="30" t="s">
        <v>216</v>
      </c>
      <c r="C272" s="3" t="s">
        <v>211</v>
      </c>
      <c r="D272" s="3" t="s">
        <v>170</v>
      </c>
      <c r="E272" s="3" t="s">
        <v>4</v>
      </c>
      <c r="F272" s="24" t="s">
        <v>202</v>
      </c>
      <c r="G272" s="24" t="s">
        <v>189</v>
      </c>
      <c r="H272" s="7" t="s">
        <v>104</v>
      </c>
      <c r="I272" s="19">
        <v>45139</v>
      </c>
      <c r="J272" s="7"/>
      <c r="K272" s="7"/>
      <c r="L272" s="7"/>
      <c r="M272" s="7"/>
      <c r="N272" s="7"/>
      <c r="O272" s="7"/>
      <c r="P272" s="7"/>
      <c r="Q272" s="7"/>
      <c r="R272" s="20"/>
      <c r="S272" s="7"/>
      <c r="T272" s="20"/>
      <c r="U272" s="20"/>
      <c r="V272" s="18"/>
      <c r="W272" s="18"/>
      <c r="X272" s="18"/>
      <c r="Y272" s="18"/>
      <c r="Z272" s="18"/>
      <c r="AA272" s="15"/>
      <c r="AB272" s="15"/>
      <c r="AC272" s="15"/>
      <c r="AD272" s="15"/>
      <c r="AE272" s="15"/>
      <c r="AF272" s="16"/>
      <c r="AG272" s="16"/>
      <c r="AH272" s="16"/>
      <c r="AI272" s="16"/>
      <c r="AJ272" s="16"/>
    </row>
    <row r="273" spans="1:36" ht="13.2" hidden="1" customHeight="1" x14ac:dyDescent="0.3">
      <c r="A273" s="22" t="str">
        <f t="shared" si="472"/>
        <v>C.A. - Inter - Tax</v>
      </c>
      <c r="B273" s="30" t="s">
        <v>217</v>
      </c>
      <c r="C273" s="3" t="s">
        <v>211</v>
      </c>
      <c r="D273" s="3" t="s">
        <v>170</v>
      </c>
      <c r="E273" s="3" t="s">
        <v>4</v>
      </c>
      <c r="F273" s="24" t="s">
        <v>29</v>
      </c>
      <c r="G273" s="24"/>
      <c r="H273" s="7" t="s">
        <v>104</v>
      </c>
      <c r="I273" s="19">
        <v>45139</v>
      </c>
      <c r="J273" s="7"/>
      <c r="K273" s="7"/>
      <c r="L273" s="7"/>
      <c r="M273" s="7"/>
      <c r="N273" s="7"/>
      <c r="O273" s="7"/>
      <c r="P273" s="7"/>
      <c r="Q273" s="7"/>
      <c r="R273" s="20"/>
      <c r="S273" s="7"/>
      <c r="T273" s="20"/>
      <c r="U273" s="20"/>
      <c r="V273" s="18"/>
      <c r="W273" s="18"/>
      <c r="X273" s="18"/>
      <c r="Y273" s="18"/>
      <c r="Z273" s="18"/>
      <c r="AA273" s="15"/>
      <c r="AB273" s="15"/>
      <c r="AC273" s="15"/>
      <c r="AD273" s="15"/>
      <c r="AE273" s="15"/>
      <c r="AF273" s="16"/>
      <c r="AG273" s="16"/>
      <c r="AH273" s="16"/>
      <c r="AI273" s="16"/>
      <c r="AJ273" s="16"/>
    </row>
    <row r="274" spans="1:36" ht="13.2" hidden="1" customHeight="1" x14ac:dyDescent="0.3">
      <c r="A274" s="22" t="str">
        <f t="shared" si="472"/>
        <v>C.A. - Inter - Audit</v>
      </c>
      <c r="B274" s="30" t="s">
        <v>218</v>
      </c>
      <c r="C274" s="3" t="s">
        <v>211</v>
      </c>
      <c r="D274" s="3" t="s">
        <v>170</v>
      </c>
      <c r="E274" s="3" t="s">
        <v>4</v>
      </c>
      <c r="F274" s="24" t="s">
        <v>29</v>
      </c>
      <c r="G274" s="24"/>
      <c r="H274" s="7" t="s">
        <v>104</v>
      </c>
      <c r="I274" s="19">
        <v>45139</v>
      </c>
      <c r="J274" s="7"/>
      <c r="K274" s="7"/>
      <c r="L274" s="7"/>
      <c r="M274" s="7"/>
      <c r="N274" s="7"/>
      <c r="O274" s="7"/>
      <c r="P274" s="7"/>
      <c r="Q274" s="7"/>
      <c r="R274" s="20"/>
      <c r="S274" s="7"/>
      <c r="T274" s="20"/>
      <c r="U274" s="20"/>
      <c r="V274" s="18"/>
      <c r="W274" s="18"/>
      <c r="X274" s="18"/>
      <c r="Y274" s="18"/>
      <c r="Z274" s="18"/>
      <c r="AA274" s="15"/>
      <c r="AB274" s="15"/>
      <c r="AC274" s="15"/>
      <c r="AD274" s="15"/>
      <c r="AE274" s="15"/>
      <c r="AF274" s="16"/>
      <c r="AG274" s="16"/>
      <c r="AH274" s="16"/>
      <c r="AI274" s="16"/>
      <c r="AJ274" s="16"/>
    </row>
    <row r="275" spans="1:36" ht="13.2" hidden="1" customHeight="1" x14ac:dyDescent="0.3">
      <c r="A275" s="22" t="str">
        <f t="shared" si="472"/>
        <v>C.A. - Inter - Adv Ac</v>
      </c>
      <c r="B275" s="30" t="s">
        <v>219</v>
      </c>
      <c r="C275" s="3" t="s">
        <v>211</v>
      </c>
      <c r="D275" s="3" t="s">
        <v>170</v>
      </c>
      <c r="E275" s="3" t="s">
        <v>4</v>
      </c>
      <c r="F275" s="24" t="s">
        <v>202</v>
      </c>
      <c r="G275" s="24" t="s">
        <v>189</v>
      </c>
      <c r="H275" s="7" t="s">
        <v>104</v>
      </c>
      <c r="I275" s="19">
        <v>45139</v>
      </c>
      <c r="J275" s="7"/>
      <c r="K275" s="7"/>
      <c r="L275" s="7"/>
      <c r="M275" s="7"/>
      <c r="N275" s="7"/>
      <c r="O275" s="7"/>
      <c r="P275" s="7"/>
      <c r="Q275" s="7"/>
      <c r="R275" s="20"/>
      <c r="S275" s="7"/>
      <c r="T275" s="20"/>
      <c r="U275" s="20"/>
      <c r="V275" s="18"/>
      <c r="W275" s="18"/>
      <c r="X275" s="18"/>
      <c r="Y275" s="18"/>
      <c r="Z275" s="18"/>
      <c r="AA275" s="15"/>
      <c r="AB275" s="15"/>
      <c r="AC275" s="15"/>
      <c r="AD275" s="15"/>
      <c r="AE275" s="15"/>
      <c r="AF275" s="16"/>
      <c r="AG275" s="16"/>
      <c r="AH275" s="16"/>
      <c r="AI275" s="16"/>
      <c r="AJ275" s="16"/>
    </row>
    <row r="276" spans="1:36" ht="13.2" hidden="1" customHeight="1" x14ac:dyDescent="0.3">
      <c r="A276" s="22" t="str">
        <f t="shared" si="472"/>
        <v>C.A. - Inter - EIS &amp; Strategic Mgmt</v>
      </c>
      <c r="B276" s="30" t="s">
        <v>220</v>
      </c>
      <c r="C276" s="3" t="s">
        <v>211</v>
      </c>
      <c r="D276" s="3" t="s">
        <v>170</v>
      </c>
      <c r="E276" s="3" t="s">
        <v>4</v>
      </c>
      <c r="F276" s="36" t="s">
        <v>281</v>
      </c>
      <c r="G276" s="36" t="s">
        <v>289</v>
      </c>
      <c r="H276" s="7" t="s">
        <v>104</v>
      </c>
      <c r="I276" s="19">
        <v>45139</v>
      </c>
      <c r="J276" s="7"/>
      <c r="K276" s="7"/>
      <c r="L276" s="7"/>
      <c r="M276" s="7"/>
      <c r="N276" s="7"/>
      <c r="O276" s="7"/>
      <c r="P276" s="7"/>
      <c r="Q276" s="7"/>
      <c r="R276" s="20"/>
      <c r="S276" s="7"/>
      <c r="T276" s="20"/>
      <c r="U276" s="20"/>
      <c r="V276" s="18"/>
      <c r="W276" s="18"/>
      <c r="X276" s="18"/>
      <c r="Y276" s="18"/>
      <c r="Z276" s="18"/>
      <c r="AA276" s="15"/>
      <c r="AB276" s="15"/>
      <c r="AC276" s="15"/>
      <c r="AD276" s="15"/>
      <c r="AE276" s="15"/>
      <c r="AF276" s="16"/>
      <c r="AG276" s="16"/>
      <c r="AH276" s="16"/>
      <c r="AI276" s="16"/>
      <c r="AJ276" s="16"/>
    </row>
    <row r="277" spans="1:36" ht="13.2" hidden="1" customHeight="1" x14ac:dyDescent="0.3">
      <c r="A277" s="22" t="str">
        <f t="shared" si="472"/>
        <v>C.A. - Inter - Fin Mgmt &amp; Eco</v>
      </c>
      <c r="B277" s="30" t="s">
        <v>221</v>
      </c>
      <c r="C277" s="3" t="s">
        <v>211</v>
      </c>
      <c r="D277" s="3" t="s">
        <v>170</v>
      </c>
      <c r="E277" s="3" t="s">
        <v>4</v>
      </c>
      <c r="F277" s="24" t="s">
        <v>29</v>
      </c>
      <c r="G277" s="24"/>
      <c r="H277" s="7" t="s">
        <v>104</v>
      </c>
      <c r="I277" s="19">
        <v>45139</v>
      </c>
      <c r="J277" s="7"/>
      <c r="K277" s="7"/>
      <c r="L277" s="7"/>
      <c r="M277" s="7"/>
      <c r="N277" s="7"/>
      <c r="O277" s="7"/>
      <c r="P277" s="7"/>
      <c r="Q277" s="7"/>
      <c r="R277" s="20"/>
      <c r="S277" s="7"/>
      <c r="T277" s="20"/>
      <c r="U277" s="20"/>
      <c r="V277" s="18"/>
      <c r="W277" s="18"/>
      <c r="X277" s="18"/>
      <c r="Y277" s="18"/>
      <c r="Z277" s="18"/>
      <c r="AA277" s="15"/>
      <c r="AB277" s="15"/>
      <c r="AC277" s="15"/>
      <c r="AD277" s="15"/>
      <c r="AE277" s="15"/>
      <c r="AF277" s="16"/>
      <c r="AG277" s="16"/>
      <c r="AH277" s="16"/>
      <c r="AI277" s="16"/>
      <c r="AJ277" s="16"/>
    </row>
    <row r="278" spans="1:36" ht="13.2" hidden="1" customHeight="1" x14ac:dyDescent="0.3">
      <c r="A278" s="22" t="str">
        <f t="shared" si="472"/>
        <v>C.A. - Final - Fin Reporting</v>
      </c>
      <c r="B278" s="9" t="s">
        <v>222</v>
      </c>
      <c r="C278" s="3" t="s">
        <v>169</v>
      </c>
      <c r="D278" s="3" t="s">
        <v>170</v>
      </c>
      <c r="E278" s="3" t="s">
        <v>4</v>
      </c>
      <c r="F278" s="24" t="s">
        <v>202</v>
      </c>
      <c r="G278" s="24" t="s">
        <v>189</v>
      </c>
      <c r="H278" s="7" t="s">
        <v>104</v>
      </c>
      <c r="I278" s="19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142</v>
      </c>
      <c r="R278" s="20">
        <f t="shared" si="460"/>
        <v>25000</v>
      </c>
      <c r="S278" s="7">
        <v>0</v>
      </c>
      <c r="T278" s="20">
        <f t="shared" si="461"/>
        <v>5000</v>
      </c>
      <c r="U278" s="20">
        <f t="shared" si="462"/>
        <v>11666.66666666675</v>
      </c>
      <c r="V278" s="18">
        <f t="shared" si="463"/>
        <v>466668</v>
      </c>
      <c r="W278" s="18">
        <f t="shared" si="464"/>
        <v>233334</v>
      </c>
      <c r="X278" s="18">
        <v>116667</v>
      </c>
      <c r="Y278" s="18">
        <f t="shared" si="465"/>
        <v>58333.5</v>
      </c>
      <c r="Z278" s="18">
        <f t="shared" si="466"/>
        <v>49.999700000599994</v>
      </c>
      <c r="AA278" s="15">
        <f t="shared" si="470"/>
        <v>326667.59999999998</v>
      </c>
      <c r="AB278" s="15">
        <f t="shared" si="434"/>
        <v>163333.79999999999</v>
      </c>
      <c r="AC278" s="15">
        <f t="shared" si="467"/>
        <v>81666.899999999994</v>
      </c>
      <c r="AD278" s="15">
        <f t="shared" si="435"/>
        <v>40833.449999999997</v>
      </c>
      <c r="AE278" s="15">
        <f t="shared" si="468"/>
        <v>89.873081237577566</v>
      </c>
      <c r="AF278" s="16">
        <f t="shared" si="471"/>
        <v>0</v>
      </c>
      <c r="AG278" s="16">
        <f t="shared" si="436"/>
        <v>0</v>
      </c>
      <c r="AH278" s="16">
        <v>0</v>
      </c>
      <c r="AI278" s="16">
        <f t="shared" si="437"/>
        <v>0</v>
      </c>
      <c r="AJ278" s="16">
        <f t="shared" si="469"/>
        <v>400</v>
      </c>
    </row>
    <row r="279" spans="1:36" hidden="1" x14ac:dyDescent="0.3">
      <c r="A279" s="22" t="str">
        <f t="shared" si="472"/>
        <v>C.A. - Final - Strategic Fin Mgmt</v>
      </c>
      <c r="B279" s="9" t="s">
        <v>241</v>
      </c>
      <c r="C279" s="3" t="s">
        <v>169</v>
      </c>
      <c r="D279" s="3" t="s">
        <v>170</v>
      </c>
      <c r="E279" s="3" t="s">
        <v>4</v>
      </c>
      <c r="F279" s="24" t="s">
        <v>202</v>
      </c>
      <c r="G279" s="24" t="s">
        <v>189</v>
      </c>
      <c r="H279" s="7" t="s">
        <v>104</v>
      </c>
      <c r="I279" s="19">
        <v>45139</v>
      </c>
      <c r="J279" s="7"/>
      <c r="K279" s="7"/>
      <c r="L279" s="7"/>
      <c r="M279" s="7"/>
      <c r="N279" s="7"/>
      <c r="O279" s="7"/>
      <c r="P279" s="7"/>
      <c r="Q279" s="7"/>
      <c r="R279" s="20"/>
      <c r="S279" s="7"/>
      <c r="T279" s="20"/>
      <c r="U279" s="20"/>
      <c r="V279" s="18"/>
      <c r="W279" s="18"/>
      <c r="X279" s="18"/>
      <c r="Y279" s="18"/>
      <c r="Z279" s="18"/>
      <c r="AA279" s="15"/>
      <c r="AB279" s="15"/>
      <c r="AC279" s="15"/>
      <c r="AD279" s="15"/>
      <c r="AE279" s="15"/>
      <c r="AF279" s="16"/>
      <c r="AG279" s="16"/>
      <c r="AH279" s="16"/>
      <c r="AI279" s="16"/>
      <c r="AJ279" s="16"/>
    </row>
    <row r="280" spans="1:36" ht="13.2" hidden="1" customHeight="1" x14ac:dyDescent="0.3">
      <c r="A280" s="22" t="str">
        <f t="shared" si="472"/>
        <v>C.A. - Final - Audit &amp; Ethics</v>
      </c>
      <c r="B280" s="9" t="s">
        <v>223</v>
      </c>
      <c r="C280" s="3" t="s">
        <v>169</v>
      </c>
      <c r="D280" s="3" t="s">
        <v>170</v>
      </c>
      <c r="E280" s="3" t="s">
        <v>4</v>
      </c>
      <c r="F280" s="24" t="s">
        <v>29</v>
      </c>
      <c r="G280" s="24"/>
      <c r="H280" s="7" t="s">
        <v>104</v>
      </c>
      <c r="I280" s="19">
        <v>45139</v>
      </c>
      <c r="J280" s="7"/>
      <c r="K280" s="7"/>
      <c r="L280" s="7"/>
      <c r="M280" s="7"/>
      <c r="N280" s="7"/>
      <c r="O280" s="7"/>
      <c r="P280" s="7"/>
      <c r="Q280" s="7"/>
      <c r="R280" s="20"/>
      <c r="S280" s="7"/>
      <c r="T280" s="20"/>
      <c r="U280" s="20"/>
      <c r="V280" s="18"/>
      <c r="W280" s="18"/>
      <c r="X280" s="18"/>
      <c r="Y280" s="18"/>
      <c r="Z280" s="18"/>
      <c r="AA280" s="15"/>
      <c r="AB280" s="15"/>
      <c r="AC280" s="15"/>
      <c r="AD280" s="15"/>
      <c r="AE280" s="15"/>
      <c r="AF280" s="16"/>
      <c r="AG280" s="16"/>
      <c r="AH280" s="16"/>
      <c r="AI280" s="16"/>
      <c r="AJ280" s="16"/>
    </row>
    <row r="281" spans="1:36" ht="13.2" hidden="1" customHeight="1" x14ac:dyDescent="0.3">
      <c r="A281" s="22" t="str">
        <f t="shared" si="472"/>
        <v>C.A. - Final - Corporate &amp; Eco Laws</v>
      </c>
      <c r="B281" s="9" t="s">
        <v>224</v>
      </c>
      <c r="C281" s="3" t="s">
        <v>169</v>
      </c>
      <c r="D281" s="3" t="s">
        <v>170</v>
      </c>
      <c r="E281" s="3" t="s">
        <v>4</v>
      </c>
      <c r="F281" s="24" t="s">
        <v>280</v>
      </c>
      <c r="G281" s="24" t="s">
        <v>189</v>
      </c>
      <c r="H281" s="7" t="s">
        <v>104</v>
      </c>
      <c r="I281" s="19">
        <v>45139</v>
      </c>
      <c r="J281" s="7"/>
      <c r="K281" s="7"/>
      <c r="L281" s="7"/>
      <c r="M281" s="7"/>
      <c r="N281" s="7"/>
      <c r="O281" s="7"/>
      <c r="P281" s="7"/>
      <c r="Q281" s="7"/>
      <c r="R281" s="20"/>
      <c r="S281" s="7"/>
      <c r="T281" s="20"/>
      <c r="U281" s="20"/>
      <c r="V281" s="18"/>
      <c r="W281" s="18"/>
      <c r="X281" s="18"/>
      <c r="Y281" s="18"/>
      <c r="Z281" s="18"/>
      <c r="AA281" s="15"/>
      <c r="AB281" s="15"/>
      <c r="AC281" s="15"/>
      <c r="AD281" s="15"/>
      <c r="AE281" s="15"/>
      <c r="AF281" s="16"/>
      <c r="AG281" s="16"/>
      <c r="AH281" s="16"/>
      <c r="AI281" s="16"/>
      <c r="AJ281" s="16"/>
    </row>
    <row r="282" spans="1:36" ht="13.2" hidden="1" customHeight="1" x14ac:dyDescent="0.3">
      <c r="A282" s="22" t="str">
        <f t="shared" si="472"/>
        <v>C.A. - Final - Strategic Cost &amp; Perf Eval</v>
      </c>
      <c r="B282" s="9" t="s">
        <v>226</v>
      </c>
      <c r="C282" s="3" t="s">
        <v>169</v>
      </c>
      <c r="D282" s="3" t="s">
        <v>170</v>
      </c>
      <c r="E282" s="3" t="s">
        <v>4</v>
      </c>
      <c r="F282" s="24" t="s">
        <v>202</v>
      </c>
      <c r="G282" s="24" t="s">
        <v>189</v>
      </c>
      <c r="H282" s="7" t="s">
        <v>104</v>
      </c>
      <c r="I282" s="19">
        <v>45139</v>
      </c>
      <c r="J282" s="7"/>
      <c r="K282" s="7"/>
      <c r="L282" s="7"/>
      <c r="M282" s="7"/>
      <c r="N282" s="7"/>
      <c r="O282" s="7"/>
      <c r="P282" s="7"/>
      <c r="Q282" s="7"/>
      <c r="R282" s="20"/>
      <c r="S282" s="7"/>
      <c r="T282" s="20"/>
      <c r="U282" s="20"/>
      <c r="V282" s="18"/>
      <c r="W282" s="18"/>
      <c r="X282" s="18"/>
      <c r="Y282" s="18"/>
      <c r="Z282" s="18"/>
      <c r="AA282" s="15"/>
      <c r="AB282" s="15"/>
      <c r="AC282" s="15"/>
      <c r="AD282" s="15"/>
      <c r="AE282" s="15"/>
      <c r="AF282" s="16"/>
      <c r="AG282" s="16"/>
      <c r="AH282" s="16"/>
      <c r="AI282" s="16"/>
      <c r="AJ282" s="16"/>
    </row>
    <row r="283" spans="1:36" ht="16.95" hidden="1" customHeight="1" x14ac:dyDescent="0.3">
      <c r="A283" s="22" t="str">
        <f t="shared" si="472"/>
        <v>C.A. - Final - Risk, Cptl Mkt, Glbl FnRpt</v>
      </c>
      <c r="B283" s="9" t="s">
        <v>292</v>
      </c>
      <c r="C283" s="3" t="s">
        <v>169</v>
      </c>
      <c r="D283" s="3" t="s">
        <v>170</v>
      </c>
      <c r="E283" s="3" t="s">
        <v>4</v>
      </c>
      <c r="F283" s="24" t="s">
        <v>29</v>
      </c>
      <c r="G283" s="24"/>
      <c r="H283" s="7" t="s">
        <v>104</v>
      </c>
      <c r="I283" s="19">
        <v>45139</v>
      </c>
      <c r="J283" s="7"/>
      <c r="K283" s="7"/>
      <c r="L283" s="7"/>
      <c r="M283" s="7"/>
      <c r="N283" s="7"/>
      <c r="O283" s="7"/>
      <c r="P283" s="7"/>
      <c r="Q283" s="7"/>
      <c r="R283" s="20"/>
      <c r="S283" s="7"/>
      <c r="T283" s="20"/>
      <c r="U283" s="20"/>
      <c r="V283" s="18"/>
      <c r="W283" s="18"/>
      <c r="X283" s="18"/>
      <c r="Y283" s="18"/>
      <c r="Z283" s="18"/>
      <c r="AA283" s="15"/>
      <c r="AB283" s="15"/>
      <c r="AC283" s="15"/>
      <c r="AD283" s="15"/>
      <c r="AE283" s="15"/>
      <c r="AF283" s="16"/>
      <c r="AG283" s="16"/>
      <c r="AH283" s="16"/>
      <c r="AI283" s="16"/>
      <c r="AJ283" s="16"/>
    </row>
    <row r="284" spans="1:36" ht="13.2" hidden="1" customHeight="1" x14ac:dyDescent="0.3">
      <c r="A284" s="22" t="str">
        <f t="shared" si="472"/>
        <v>C.A. - Final - Direct Tax &amp; Intrtnl Tax</v>
      </c>
      <c r="B284" s="9" t="s">
        <v>227</v>
      </c>
      <c r="C284" s="3" t="s">
        <v>169</v>
      </c>
      <c r="D284" s="3" t="s">
        <v>170</v>
      </c>
      <c r="E284" s="3" t="s">
        <v>4</v>
      </c>
      <c r="F284" s="24" t="s">
        <v>280</v>
      </c>
      <c r="G284" s="24" t="s">
        <v>189</v>
      </c>
      <c r="H284" s="7" t="s">
        <v>104</v>
      </c>
      <c r="I284" s="19">
        <v>45139</v>
      </c>
      <c r="J284" s="7"/>
      <c r="K284" s="7"/>
      <c r="L284" s="7"/>
      <c r="M284" s="7"/>
      <c r="N284" s="7"/>
      <c r="O284" s="7"/>
      <c r="P284" s="7"/>
      <c r="Q284" s="7"/>
      <c r="R284" s="20"/>
      <c r="S284" s="7"/>
      <c r="T284" s="20"/>
      <c r="U284" s="20"/>
      <c r="V284" s="18"/>
      <c r="W284" s="18"/>
      <c r="X284" s="18"/>
      <c r="Y284" s="18"/>
      <c r="Z284" s="18"/>
      <c r="AA284" s="15"/>
      <c r="AB284" s="15"/>
      <c r="AC284" s="15"/>
      <c r="AD284" s="15"/>
      <c r="AE284" s="15"/>
      <c r="AF284" s="16"/>
      <c r="AG284" s="16"/>
      <c r="AH284" s="16"/>
      <c r="AI284" s="16"/>
      <c r="AJ284" s="16"/>
    </row>
    <row r="285" spans="1:36" ht="13.2" hidden="1" customHeight="1" x14ac:dyDescent="0.3">
      <c r="A285" s="22" t="str">
        <f t="shared" si="472"/>
        <v>C.A. - Final - Indirect Tax laws</v>
      </c>
      <c r="B285" s="9" t="s">
        <v>225</v>
      </c>
      <c r="C285" s="3" t="s">
        <v>169</v>
      </c>
      <c r="D285" s="3" t="s">
        <v>170</v>
      </c>
      <c r="E285" s="3" t="s">
        <v>4</v>
      </c>
      <c r="F285" s="24" t="s">
        <v>280</v>
      </c>
      <c r="G285" s="24" t="s">
        <v>189</v>
      </c>
      <c r="H285" s="7" t="s">
        <v>104</v>
      </c>
      <c r="I285" s="19">
        <v>45139</v>
      </c>
      <c r="J285" s="7"/>
      <c r="K285" s="7"/>
      <c r="L285" s="7"/>
      <c r="M285" s="7"/>
      <c r="N285" s="7"/>
      <c r="O285" s="7"/>
      <c r="P285" s="7"/>
      <c r="Q285" s="7"/>
      <c r="R285" s="20"/>
      <c r="S285" s="7"/>
      <c r="T285" s="20"/>
      <c r="U285" s="20"/>
      <c r="V285" s="18"/>
      <c r="W285" s="18"/>
      <c r="X285" s="18"/>
      <c r="Y285" s="18"/>
      <c r="Z285" s="18"/>
      <c r="AA285" s="15"/>
      <c r="AB285" s="15"/>
      <c r="AC285" s="15"/>
      <c r="AD285" s="15"/>
      <c r="AE285" s="15"/>
      <c r="AF285" s="16"/>
      <c r="AG285" s="16"/>
      <c r="AH285" s="16"/>
      <c r="AI285" s="16"/>
      <c r="AJ285" s="16"/>
    </row>
    <row r="286" spans="1:36" ht="13.2" hidden="1" customHeight="1" x14ac:dyDescent="0.3">
      <c r="A286" s="35" t="str">
        <f t="shared" si="472"/>
        <v>C.M.A. - Found - Bizz laws &amp; comm</v>
      </c>
      <c r="B286" s="30" t="s">
        <v>228</v>
      </c>
      <c r="C286" s="3" t="s">
        <v>209</v>
      </c>
      <c r="D286" s="3" t="s">
        <v>171</v>
      </c>
      <c r="E286" s="3" t="s">
        <v>4</v>
      </c>
      <c r="F286" s="24" t="s">
        <v>29</v>
      </c>
      <c r="G286" s="24"/>
      <c r="H286" s="7" t="s">
        <v>104</v>
      </c>
      <c r="I286" s="19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142</v>
      </c>
      <c r="R286" s="20">
        <f t="shared" si="460"/>
        <v>15000</v>
      </c>
      <c r="S286" s="7">
        <v>0</v>
      </c>
      <c r="T286" s="20">
        <f t="shared" si="461"/>
        <v>3000</v>
      </c>
      <c r="U286" s="20">
        <f t="shared" si="462"/>
        <v>7000.00000000005</v>
      </c>
      <c r="V286" s="18">
        <f t="shared" ref="V286:V318" si="473">X286*4</f>
        <v>280000</v>
      </c>
      <c r="W286" s="18">
        <f t="shared" ref="W286:W318" si="474">X286*2</f>
        <v>140000</v>
      </c>
      <c r="X286" s="18">
        <v>70000</v>
      </c>
      <c r="Y286" s="18">
        <f t="shared" ref="Y286:Y318" si="475">X286/2</f>
        <v>35000</v>
      </c>
      <c r="Z286" s="18">
        <f t="shared" ref="Z286:Z318" si="476">(R286-(T286+X286/10))/(T286+X286/10)%</f>
        <v>50</v>
      </c>
      <c r="AA286" s="15">
        <f t="shared" si="470"/>
        <v>196000</v>
      </c>
      <c r="AB286" s="15">
        <f t="shared" si="434"/>
        <v>98000</v>
      </c>
      <c r="AC286" s="15">
        <f t="shared" si="467"/>
        <v>49000</v>
      </c>
      <c r="AD286" s="15">
        <f t="shared" si="435"/>
        <v>24500</v>
      </c>
      <c r="AE286" s="15">
        <f t="shared" si="468"/>
        <v>89.87341772151899</v>
      </c>
      <c r="AF286" s="16">
        <f t="shared" si="471"/>
        <v>0</v>
      </c>
      <c r="AG286" s="16">
        <f t="shared" si="436"/>
        <v>0</v>
      </c>
      <c r="AH286" s="16">
        <v>0</v>
      </c>
      <c r="AI286" s="16">
        <f t="shared" si="437"/>
        <v>0</v>
      </c>
      <c r="AJ286" s="16">
        <f t="shared" si="469"/>
        <v>400</v>
      </c>
    </row>
    <row r="287" spans="1:36" ht="13.2" hidden="1" customHeight="1" x14ac:dyDescent="0.3">
      <c r="A287" s="35" t="str">
        <f t="shared" si="472"/>
        <v>C.M.A. - Found - Fin &amp; Cost Ac</v>
      </c>
      <c r="B287" s="30" t="s">
        <v>229</v>
      </c>
      <c r="C287" s="3" t="s">
        <v>209</v>
      </c>
      <c r="D287" s="3" t="s">
        <v>171</v>
      </c>
      <c r="E287" s="3" t="s">
        <v>4</v>
      </c>
      <c r="F287" s="24" t="s">
        <v>29</v>
      </c>
      <c r="G287" s="24"/>
      <c r="H287" s="7" t="s">
        <v>104</v>
      </c>
      <c r="I287" s="19">
        <v>45139</v>
      </c>
      <c r="J287" s="7"/>
      <c r="K287" s="7"/>
      <c r="L287" s="7"/>
      <c r="M287" s="7"/>
      <c r="N287" s="7"/>
      <c r="O287" s="7"/>
      <c r="P287" s="7"/>
      <c r="Q287" s="7"/>
      <c r="R287" s="20"/>
      <c r="S287" s="7"/>
      <c r="T287" s="20"/>
      <c r="U287" s="20"/>
      <c r="V287" s="18"/>
      <c r="W287" s="18"/>
      <c r="X287" s="18"/>
      <c r="Y287" s="18"/>
      <c r="Z287" s="18"/>
      <c r="AA287" s="15"/>
      <c r="AB287" s="15"/>
      <c r="AC287" s="15"/>
      <c r="AD287" s="15"/>
      <c r="AE287" s="15"/>
      <c r="AF287" s="16"/>
      <c r="AG287" s="16"/>
      <c r="AH287" s="16"/>
      <c r="AI287" s="16"/>
      <c r="AJ287" s="16"/>
    </row>
    <row r="288" spans="1:36" ht="13.2" hidden="1" customHeight="1" x14ac:dyDescent="0.3">
      <c r="A288" s="35" t="str">
        <f t="shared" si="472"/>
        <v>C.M.A. - Found - Bizz math &amp; Stat</v>
      </c>
      <c r="B288" s="30" t="s">
        <v>230</v>
      </c>
      <c r="C288" s="3" t="s">
        <v>209</v>
      </c>
      <c r="D288" s="3" t="s">
        <v>171</v>
      </c>
      <c r="E288" s="3" t="s">
        <v>4</v>
      </c>
      <c r="F288" s="24" t="s">
        <v>29</v>
      </c>
      <c r="G288" s="24"/>
      <c r="H288" s="7" t="s">
        <v>104</v>
      </c>
      <c r="I288" s="19">
        <v>45139</v>
      </c>
      <c r="J288" s="7"/>
      <c r="K288" s="7"/>
      <c r="L288" s="7"/>
      <c r="M288" s="7"/>
      <c r="N288" s="7"/>
      <c r="O288" s="7"/>
      <c r="P288" s="7"/>
      <c r="Q288" s="7"/>
      <c r="R288" s="20"/>
      <c r="S288" s="7"/>
      <c r="T288" s="20"/>
      <c r="U288" s="20"/>
      <c r="V288" s="18"/>
      <c r="W288" s="18"/>
      <c r="X288" s="18"/>
      <c r="Y288" s="18"/>
      <c r="Z288" s="18"/>
      <c r="AA288" s="15"/>
      <c r="AB288" s="15"/>
      <c r="AC288" s="15"/>
      <c r="AD288" s="15"/>
      <c r="AE288" s="15"/>
      <c r="AF288" s="16"/>
      <c r="AG288" s="16"/>
      <c r="AH288" s="16"/>
      <c r="AI288" s="16"/>
      <c r="AJ288" s="16"/>
    </row>
    <row r="289" spans="1:36" ht="13.2" hidden="1" customHeight="1" x14ac:dyDescent="0.3">
      <c r="A289" s="35" t="str">
        <f t="shared" si="472"/>
        <v>C.M.A. - Found - Bizz Eco &amp; Math</v>
      </c>
      <c r="B289" s="30" t="s">
        <v>231</v>
      </c>
      <c r="C289" s="3" t="s">
        <v>209</v>
      </c>
      <c r="D289" s="3" t="s">
        <v>171</v>
      </c>
      <c r="E289" s="3" t="s">
        <v>4</v>
      </c>
      <c r="F289" s="24" t="s">
        <v>29</v>
      </c>
      <c r="G289" s="24"/>
      <c r="H289" s="7" t="s">
        <v>104</v>
      </c>
      <c r="I289" s="19">
        <v>45139</v>
      </c>
      <c r="J289" s="7"/>
      <c r="K289" s="7"/>
      <c r="L289" s="7"/>
      <c r="M289" s="7"/>
      <c r="N289" s="7"/>
      <c r="O289" s="7"/>
      <c r="P289" s="7"/>
      <c r="Q289" s="7"/>
      <c r="R289" s="20"/>
      <c r="S289" s="7"/>
      <c r="T289" s="20"/>
      <c r="U289" s="20"/>
      <c r="V289" s="18"/>
      <c r="W289" s="18"/>
      <c r="X289" s="18"/>
      <c r="Y289" s="18"/>
      <c r="Z289" s="18"/>
      <c r="AA289" s="15"/>
      <c r="AB289" s="15"/>
      <c r="AC289" s="15"/>
      <c r="AD289" s="15"/>
      <c r="AE289" s="15"/>
      <c r="AF289" s="16"/>
      <c r="AG289" s="16"/>
      <c r="AH289" s="16"/>
      <c r="AI289" s="16"/>
      <c r="AJ289" s="16"/>
    </row>
    <row r="290" spans="1:36" ht="13.2" hidden="1" customHeight="1" x14ac:dyDescent="0.3">
      <c r="A290" s="35" t="str">
        <f t="shared" si="472"/>
        <v>C.M.A. - Inter - Biz Law &amp; Ethics</v>
      </c>
      <c r="B290" s="9" t="s">
        <v>232</v>
      </c>
      <c r="C290" s="3" t="s">
        <v>211</v>
      </c>
      <c r="D290" s="3" t="s">
        <v>171</v>
      </c>
      <c r="E290" s="3" t="s">
        <v>4</v>
      </c>
      <c r="F290" s="24" t="s">
        <v>29</v>
      </c>
      <c r="G290" s="24"/>
      <c r="H290" s="7" t="s">
        <v>104</v>
      </c>
      <c r="I290" s="19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142</v>
      </c>
      <c r="R290" s="20">
        <f t="shared" si="460"/>
        <v>20000</v>
      </c>
      <c r="S290" s="7">
        <v>0</v>
      </c>
      <c r="T290" s="20">
        <f t="shared" si="461"/>
        <v>4000</v>
      </c>
      <c r="U290" s="20">
        <f t="shared" si="462"/>
        <v>9333.3333333333994</v>
      </c>
      <c r="V290" s="18">
        <f t="shared" si="473"/>
        <v>373348</v>
      </c>
      <c r="W290" s="18">
        <f t="shared" si="474"/>
        <v>186674</v>
      </c>
      <c r="X290" s="18">
        <v>93337</v>
      </c>
      <c r="Y290" s="18">
        <f t="shared" si="475"/>
        <v>46668.5</v>
      </c>
      <c r="Z290" s="18">
        <f t="shared" si="476"/>
        <v>49.995875113434366</v>
      </c>
      <c r="AA290" s="15">
        <f t="shared" si="470"/>
        <v>261343.59999999998</v>
      </c>
      <c r="AB290" s="15">
        <f t="shared" si="434"/>
        <v>130671.79999999999</v>
      </c>
      <c r="AC290" s="15">
        <f t="shared" si="467"/>
        <v>65335.899999999994</v>
      </c>
      <c r="AD290" s="15">
        <f t="shared" si="435"/>
        <v>32667.949999999997</v>
      </c>
      <c r="AE290" s="15">
        <f t="shared" si="468"/>
        <v>89.868791171860693</v>
      </c>
      <c r="AF290" s="16">
        <f t="shared" si="471"/>
        <v>0</v>
      </c>
      <c r="AG290" s="16">
        <f t="shared" si="436"/>
        <v>0</v>
      </c>
      <c r="AH290" s="16">
        <v>0</v>
      </c>
      <c r="AI290" s="16">
        <f t="shared" si="437"/>
        <v>0</v>
      </c>
      <c r="AJ290" s="16">
        <f t="shared" si="469"/>
        <v>400</v>
      </c>
    </row>
    <row r="291" spans="1:36" ht="13.2" hidden="1" customHeight="1" x14ac:dyDescent="0.3">
      <c r="A291" s="35" t="str">
        <f t="shared" si="472"/>
        <v>C.M.A. - Inter - Fin Ac</v>
      </c>
      <c r="B291" s="9" t="s">
        <v>233</v>
      </c>
      <c r="C291" s="3" t="s">
        <v>211</v>
      </c>
      <c r="D291" s="3" t="s">
        <v>171</v>
      </c>
      <c r="E291" s="3" t="s">
        <v>4</v>
      </c>
      <c r="F291" s="24" t="s">
        <v>29</v>
      </c>
      <c r="G291" s="24"/>
      <c r="H291" s="7" t="s">
        <v>104</v>
      </c>
      <c r="I291" s="19">
        <v>45139</v>
      </c>
      <c r="J291" s="7"/>
      <c r="K291" s="7"/>
      <c r="L291" s="7"/>
      <c r="M291" s="7"/>
      <c r="N291" s="7"/>
      <c r="O291" s="7"/>
      <c r="P291" s="7"/>
      <c r="Q291" s="7"/>
      <c r="R291" s="20"/>
      <c r="S291" s="7"/>
      <c r="T291" s="20"/>
      <c r="U291" s="20"/>
      <c r="V291" s="18"/>
      <c r="W291" s="18"/>
      <c r="X291" s="18"/>
      <c r="Y291" s="18"/>
      <c r="Z291" s="18"/>
      <c r="AA291" s="15"/>
      <c r="AB291" s="15"/>
      <c r="AC291" s="15"/>
      <c r="AD291" s="15"/>
      <c r="AE291" s="15"/>
      <c r="AF291" s="16"/>
      <c r="AG291" s="16"/>
      <c r="AH291" s="16"/>
      <c r="AI291" s="16"/>
      <c r="AJ291" s="16"/>
    </row>
    <row r="292" spans="1:36" ht="13.2" hidden="1" customHeight="1" x14ac:dyDescent="0.3">
      <c r="A292" s="35" t="str">
        <f t="shared" si="472"/>
        <v>C.M.A. - Inter - Direct Indirect Tax</v>
      </c>
      <c r="B292" s="9" t="s">
        <v>234</v>
      </c>
      <c r="C292" s="3" t="s">
        <v>211</v>
      </c>
      <c r="D292" s="3" t="s">
        <v>171</v>
      </c>
      <c r="E292" s="3" t="s">
        <v>4</v>
      </c>
      <c r="F292" s="24" t="s">
        <v>29</v>
      </c>
      <c r="G292" s="24"/>
      <c r="H292" s="7" t="s">
        <v>104</v>
      </c>
      <c r="I292" s="19">
        <v>45139</v>
      </c>
      <c r="J292" s="7"/>
      <c r="K292" s="7"/>
      <c r="L292" s="7"/>
      <c r="M292" s="7"/>
      <c r="N292" s="7"/>
      <c r="O292" s="7"/>
      <c r="P292" s="7"/>
      <c r="Q292" s="7"/>
      <c r="R292" s="20"/>
      <c r="S292" s="7"/>
      <c r="T292" s="20"/>
      <c r="U292" s="20"/>
      <c r="V292" s="18"/>
      <c r="W292" s="18"/>
      <c r="X292" s="18"/>
      <c r="Y292" s="18"/>
      <c r="Z292" s="18"/>
      <c r="AA292" s="15"/>
      <c r="AB292" s="15"/>
      <c r="AC292" s="15"/>
      <c r="AD292" s="15"/>
      <c r="AE292" s="15"/>
      <c r="AF292" s="16"/>
      <c r="AG292" s="16"/>
      <c r="AH292" s="16"/>
      <c r="AI292" s="16"/>
      <c r="AJ292" s="16"/>
    </row>
    <row r="293" spans="1:36" ht="13.2" hidden="1" customHeight="1" x14ac:dyDescent="0.3">
      <c r="A293" s="35" t="str">
        <f t="shared" si="472"/>
        <v>C.M.A. - Inter - Cost AC</v>
      </c>
      <c r="B293" s="9" t="s">
        <v>235</v>
      </c>
      <c r="C293" s="3" t="s">
        <v>211</v>
      </c>
      <c r="D293" s="3" t="s">
        <v>171</v>
      </c>
      <c r="E293" s="3" t="s">
        <v>4</v>
      </c>
      <c r="F293" s="24" t="s">
        <v>29</v>
      </c>
      <c r="G293" s="24"/>
      <c r="H293" s="7" t="s">
        <v>104</v>
      </c>
      <c r="I293" s="19">
        <v>45139</v>
      </c>
      <c r="J293" s="7"/>
      <c r="K293" s="7"/>
      <c r="L293" s="7"/>
      <c r="M293" s="7"/>
      <c r="N293" s="7"/>
      <c r="O293" s="7"/>
      <c r="P293" s="7"/>
      <c r="Q293" s="7"/>
      <c r="R293" s="20"/>
      <c r="S293" s="7"/>
      <c r="T293" s="20"/>
      <c r="U293" s="20"/>
      <c r="V293" s="18"/>
      <c r="W293" s="18"/>
      <c r="X293" s="18"/>
      <c r="Y293" s="18"/>
      <c r="Z293" s="18"/>
      <c r="AA293" s="15"/>
      <c r="AB293" s="15"/>
      <c r="AC293" s="15"/>
      <c r="AD293" s="15"/>
      <c r="AE293" s="15"/>
      <c r="AF293" s="16"/>
      <c r="AG293" s="16"/>
      <c r="AH293" s="16"/>
      <c r="AI293" s="16"/>
      <c r="AJ293" s="16"/>
    </row>
    <row r="294" spans="1:36" ht="13.2" hidden="1" customHeight="1" x14ac:dyDescent="0.3">
      <c r="A294" s="35" t="str">
        <f t="shared" si="472"/>
        <v>C.M.A. - Inter - Ops &amp; Mgmt Strategic</v>
      </c>
      <c r="B294" s="9" t="s">
        <v>238</v>
      </c>
      <c r="C294" s="3" t="s">
        <v>211</v>
      </c>
      <c r="D294" s="3" t="s">
        <v>171</v>
      </c>
      <c r="E294" s="3" t="s">
        <v>4</v>
      </c>
      <c r="F294" s="24" t="s">
        <v>29</v>
      </c>
      <c r="G294" s="24"/>
      <c r="H294" s="7" t="s">
        <v>104</v>
      </c>
      <c r="I294" s="19">
        <v>45139</v>
      </c>
      <c r="J294" s="7"/>
      <c r="K294" s="7"/>
      <c r="L294" s="7"/>
      <c r="M294" s="7"/>
      <c r="N294" s="7"/>
      <c r="O294" s="7"/>
      <c r="P294" s="7"/>
      <c r="Q294" s="7"/>
      <c r="R294" s="20"/>
      <c r="S294" s="7"/>
      <c r="T294" s="20"/>
      <c r="U294" s="20"/>
      <c r="V294" s="18"/>
      <c r="W294" s="18"/>
      <c r="X294" s="18"/>
      <c r="Y294" s="18"/>
      <c r="Z294" s="18"/>
      <c r="AA294" s="15"/>
      <c r="AB294" s="15"/>
      <c r="AC294" s="15"/>
      <c r="AD294" s="15"/>
      <c r="AE294" s="15"/>
      <c r="AF294" s="16"/>
      <c r="AG294" s="16"/>
      <c r="AH294" s="16"/>
      <c r="AI294" s="16"/>
      <c r="AJ294" s="16"/>
    </row>
    <row r="295" spans="1:36" ht="24" hidden="1" customHeight="1" x14ac:dyDescent="0.3">
      <c r="A295" s="35" t="str">
        <f t="shared" si="472"/>
        <v>C.M.A. - Inter - Corporate AC &amp; Auditing</v>
      </c>
      <c r="B295" s="9" t="s">
        <v>236</v>
      </c>
      <c r="C295" s="3" t="s">
        <v>211</v>
      </c>
      <c r="D295" s="3" t="s">
        <v>171</v>
      </c>
      <c r="E295" s="3" t="s">
        <v>4</v>
      </c>
      <c r="F295" s="24" t="s">
        <v>29</v>
      </c>
      <c r="G295" s="24"/>
      <c r="H295" s="7" t="s">
        <v>104</v>
      </c>
      <c r="I295" s="19">
        <v>45139</v>
      </c>
      <c r="J295" s="7"/>
      <c r="K295" s="7"/>
      <c r="L295" s="7"/>
      <c r="M295" s="7"/>
      <c r="N295" s="7"/>
      <c r="O295" s="7"/>
      <c r="P295" s="7"/>
      <c r="Q295" s="7"/>
      <c r="R295" s="20"/>
      <c r="S295" s="7"/>
      <c r="T295" s="20"/>
      <c r="U295" s="20"/>
      <c r="V295" s="18"/>
      <c r="W295" s="18"/>
      <c r="X295" s="18"/>
      <c r="Y295" s="18"/>
      <c r="Z295" s="18"/>
      <c r="AA295" s="15"/>
      <c r="AB295" s="15"/>
      <c r="AC295" s="15"/>
      <c r="AD295" s="15"/>
      <c r="AE295" s="15"/>
      <c r="AF295" s="16"/>
      <c r="AG295" s="16"/>
      <c r="AH295" s="16"/>
      <c r="AI295" s="16"/>
      <c r="AJ295" s="16"/>
    </row>
    <row r="296" spans="1:36" ht="13.2" hidden="1" customHeight="1" x14ac:dyDescent="0.3">
      <c r="A296" s="35" t="str">
        <f t="shared" si="472"/>
        <v>C.M.A. - Inter - Fin Mgmt-Data Anltcs</v>
      </c>
      <c r="B296" s="9" t="s">
        <v>293</v>
      </c>
      <c r="C296" s="3" t="s">
        <v>211</v>
      </c>
      <c r="D296" s="3" t="s">
        <v>171</v>
      </c>
      <c r="E296" s="3" t="s">
        <v>4</v>
      </c>
      <c r="F296" s="24" t="s">
        <v>29</v>
      </c>
      <c r="G296" s="24"/>
      <c r="H296" s="7" t="s">
        <v>104</v>
      </c>
      <c r="I296" s="19">
        <v>45139</v>
      </c>
      <c r="J296" s="7"/>
      <c r="K296" s="7"/>
      <c r="L296" s="7"/>
      <c r="M296" s="7"/>
      <c r="N296" s="7"/>
      <c r="O296" s="7"/>
      <c r="P296" s="7"/>
      <c r="Q296" s="7"/>
      <c r="R296" s="20"/>
      <c r="S296" s="7"/>
      <c r="T296" s="20"/>
      <c r="U296" s="20"/>
      <c r="V296" s="18"/>
      <c r="W296" s="18"/>
      <c r="X296" s="18"/>
      <c r="Y296" s="18"/>
      <c r="Z296" s="18"/>
      <c r="AA296" s="15"/>
      <c r="AB296" s="15"/>
      <c r="AC296" s="15"/>
      <c r="AD296" s="15"/>
      <c r="AE296" s="15"/>
      <c r="AF296" s="16"/>
      <c r="AG296" s="16"/>
      <c r="AH296" s="16"/>
      <c r="AI296" s="16"/>
      <c r="AJ296" s="16"/>
    </row>
    <row r="297" spans="1:36" ht="13.2" hidden="1" customHeight="1" x14ac:dyDescent="0.3">
      <c r="A297" s="35" t="str">
        <f t="shared" si="472"/>
        <v>C.M.A. - Inter - Mgmt AC</v>
      </c>
      <c r="B297" s="9" t="s">
        <v>237</v>
      </c>
      <c r="C297" s="3" t="s">
        <v>211</v>
      </c>
      <c r="D297" s="3" t="s">
        <v>171</v>
      </c>
      <c r="E297" s="3" t="s">
        <v>4</v>
      </c>
      <c r="F297" s="24" t="s">
        <v>29</v>
      </c>
      <c r="G297" s="24"/>
      <c r="H297" s="7" t="s">
        <v>104</v>
      </c>
      <c r="I297" s="19">
        <v>45139</v>
      </c>
      <c r="J297" s="7"/>
      <c r="K297" s="7"/>
      <c r="L297" s="7"/>
      <c r="M297" s="7"/>
      <c r="N297" s="7"/>
      <c r="O297" s="7"/>
      <c r="P297" s="7"/>
      <c r="Q297" s="7"/>
      <c r="R297" s="20"/>
      <c r="S297" s="7"/>
      <c r="T297" s="20"/>
      <c r="U297" s="20"/>
      <c r="V297" s="18"/>
      <c r="W297" s="18"/>
      <c r="X297" s="18"/>
      <c r="Y297" s="18"/>
      <c r="Z297" s="18"/>
      <c r="AA297" s="15"/>
      <c r="AB297" s="15"/>
      <c r="AC297" s="15"/>
      <c r="AD297" s="15"/>
      <c r="AE297" s="15"/>
      <c r="AF297" s="16"/>
      <c r="AG297" s="16"/>
      <c r="AH297" s="16"/>
      <c r="AI297" s="16"/>
      <c r="AJ297" s="16"/>
    </row>
    <row r="298" spans="1:36" ht="13.2" hidden="1" customHeight="1" x14ac:dyDescent="0.3">
      <c r="A298" s="35" t="str">
        <f t="shared" si="472"/>
        <v>C.M.A. - Final - Corporate &amp; Eco Laws</v>
      </c>
      <c r="B298" s="30" t="s">
        <v>224</v>
      </c>
      <c r="C298" s="3" t="s">
        <v>169</v>
      </c>
      <c r="D298" s="3" t="s">
        <v>171</v>
      </c>
      <c r="E298" s="3" t="s">
        <v>4</v>
      </c>
      <c r="F298" s="24" t="s">
        <v>29</v>
      </c>
      <c r="G298" s="24"/>
      <c r="H298" s="7" t="s">
        <v>104</v>
      </c>
      <c r="I298" s="19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142</v>
      </c>
      <c r="R298" s="20">
        <f t="shared" si="460"/>
        <v>25000</v>
      </c>
      <c r="S298" s="7">
        <v>0</v>
      </c>
      <c r="T298" s="20">
        <f t="shared" si="461"/>
        <v>5000</v>
      </c>
      <c r="U298" s="20">
        <f t="shared" si="462"/>
        <v>11666.66666666675</v>
      </c>
      <c r="V298" s="18">
        <f t="shared" si="473"/>
        <v>466668</v>
      </c>
      <c r="W298" s="18">
        <f t="shared" si="474"/>
        <v>233334</v>
      </c>
      <c r="X298" s="18">
        <v>116667</v>
      </c>
      <c r="Y298" s="18">
        <f t="shared" si="475"/>
        <v>58333.5</v>
      </c>
      <c r="Z298" s="18">
        <f t="shared" si="476"/>
        <v>49.999700000599994</v>
      </c>
      <c r="AA298" s="15">
        <f t="shared" si="470"/>
        <v>326667.59999999998</v>
      </c>
      <c r="AB298" s="15">
        <f t="shared" si="434"/>
        <v>163333.79999999999</v>
      </c>
      <c r="AC298" s="15">
        <f t="shared" si="467"/>
        <v>81666.899999999994</v>
      </c>
      <c r="AD298" s="15">
        <f t="shared" si="435"/>
        <v>40833.449999999997</v>
      </c>
      <c r="AE298" s="15">
        <f t="shared" si="468"/>
        <v>89.873081237577566</v>
      </c>
      <c r="AF298" s="16">
        <f t="shared" si="471"/>
        <v>0</v>
      </c>
      <c r="AG298" s="16">
        <f t="shared" si="436"/>
        <v>0</v>
      </c>
      <c r="AH298" s="16">
        <v>0</v>
      </c>
      <c r="AI298" s="16">
        <f t="shared" si="437"/>
        <v>0</v>
      </c>
      <c r="AJ298" s="16">
        <f t="shared" si="469"/>
        <v>400</v>
      </c>
    </row>
    <row r="299" spans="1:36" ht="13.2" hidden="1" customHeight="1" x14ac:dyDescent="0.3">
      <c r="A299" s="35" t="str">
        <f t="shared" si="472"/>
        <v>C.M.A. - Final - Strategic Fin Mgmt</v>
      </c>
      <c r="B299" s="30" t="s">
        <v>241</v>
      </c>
      <c r="C299" s="3" t="s">
        <v>169</v>
      </c>
      <c r="D299" s="3" t="s">
        <v>171</v>
      </c>
      <c r="E299" s="3" t="s">
        <v>4</v>
      </c>
      <c r="F299" s="24" t="s">
        <v>29</v>
      </c>
      <c r="G299" s="24"/>
      <c r="H299" s="7" t="s">
        <v>104</v>
      </c>
      <c r="I299" s="19">
        <v>45139</v>
      </c>
      <c r="J299" s="7"/>
      <c r="K299" s="7"/>
      <c r="L299" s="7"/>
      <c r="M299" s="7"/>
      <c r="N299" s="7"/>
      <c r="O299" s="7"/>
      <c r="P299" s="7"/>
      <c r="Q299" s="7"/>
      <c r="R299" s="20"/>
      <c r="S299" s="7"/>
      <c r="T299" s="20"/>
      <c r="U299" s="20"/>
      <c r="V299" s="18"/>
      <c r="W299" s="18"/>
      <c r="X299" s="18"/>
      <c r="Y299" s="18"/>
      <c r="Z299" s="18"/>
      <c r="AA299" s="15"/>
      <c r="AB299" s="15"/>
      <c r="AC299" s="15"/>
      <c r="AD299" s="15"/>
      <c r="AE299" s="15"/>
      <c r="AF299" s="16"/>
      <c r="AG299" s="16"/>
      <c r="AH299" s="16"/>
      <c r="AI299" s="16"/>
      <c r="AJ299" s="16"/>
    </row>
    <row r="300" spans="1:36" ht="13.2" hidden="1" customHeight="1" x14ac:dyDescent="0.3">
      <c r="A300" s="35" t="str">
        <f t="shared" si="472"/>
        <v>C.M.A. - Final - Direct &amp; Intrntnl Tax</v>
      </c>
      <c r="B300" s="30" t="s">
        <v>242</v>
      </c>
      <c r="C300" s="3" t="s">
        <v>169</v>
      </c>
      <c r="D300" s="3" t="s">
        <v>171</v>
      </c>
      <c r="E300" s="3" t="s">
        <v>4</v>
      </c>
      <c r="F300" s="24" t="s">
        <v>29</v>
      </c>
      <c r="G300" s="24"/>
      <c r="H300" s="7" t="s">
        <v>104</v>
      </c>
      <c r="I300" s="19">
        <v>45139</v>
      </c>
      <c r="J300" s="7"/>
      <c r="K300" s="7"/>
      <c r="L300" s="7"/>
      <c r="M300" s="7"/>
      <c r="N300" s="7"/>
      <c r="O300" s="7"/>
      <c r="P300" s="7"/>
      <c r="Q300" s="7"/>
      <c r="R300" s="20"/>
      <c r="S300" s="7"/>
      <c r="T300" s="20"/>
      <c r="U300" s="20"/>
      <c r="V300" s="18"/>
      <c r="W300" s="18"/>
      <c r="X300" s="18"/>
      <c r="Y300" s="18"/>
      <c r="Z300" s="18"/>
      <c r="AA300" s="15"/>
      <c r="AB300" s="15"/>
      <c r="AC300" s="15"/>
      <c r="AD300" s="15"/>
      <c r="AE300" s="15"/>
      <c r="AF300" s="16"/>
      <c r="AG300" s="16"/>
      <c r="AH300" s="16"/>
      <c r="AI300" s="16"/>
      <c r="AJ300" s="16"/>
    </row>
    <row r="301" spans="1:36" ht="13.2" hidden="1" customHeight="1" x14ac:dyDescent="0.3">
      <c r="A301" s="35" t="str">
        <f t="shared" si="472"/>
        <v>C.M.A. - Final - Strategic Cost Mgmt</v>
      </c>
      <c r="B301" s="30" t="s">
        <v>243</v>
      </c>
      <c r="C301" s="3" t="s">
        <v>169</v>
      </c>
      <c r="D301" s="3" t="s">
        <v>171</v>
      </c>
      <c r="E301" s="3" t="s">
        <v>4</v>
      </c>
      <c r="F301" s="24" t="s">
        <v>29</v>
      </c>
      <c r="G301" s="24"/>
      <c r="H301" s="7" t="s">
        <v>104</v>
      </c>
      <c r="I301" s="19">
        <v>45139</v>
      </c>
      <c r="J301" s="7"/>
      <c r="K301" s="7"/>
      <c r="L301" s="7"/>
      <c r="M301" s="7"/>
      <c r="N301" s="7"/>
      <c r="O301" s="7"/>
      <c r="P301" s="7"/>
      <c r="Q301" s="7"/>
      <c r="R301" s="20"/>
      <c r="S301" s="7"/>
      <c r="T301" s="20"/>
      <c r="U301" s="20"/>
      <c r="V301" s="18"/>
      <c r="W301" s="18"/>
      <c r="X301" s="18"/>
      <c r="Y301" s="18"/>
      <c r="Z301" s="18"/>
      <c r="AA301" s="15"/>
      <c r="AB301" s="15"/>
      <c r="AC301" s="15"/>
      <c r="AD301" s="15"/>
      <c r="AE301" s="15"/>
      <c r="AF301" s="16"/>
      <c r="AG301" s="16"/>
      <c r="AH301" s="16"/>
      <c r="AI301" s="16"/>
      <c r="AJ301" s="16"/>
    </row>
    <row r="302" spans="1:36" ht="13.2" hidden="1" customHeight="1" x14ac:dyDescent="0.3">
      <c r="A302" s="35" t="str">
        <f t="shared" si="472"/>
        <v>C.M.A. - Final - Cost &amp; Mgmt Audit</v>
      </c>
      <c r="B302" s="30" t="s">
        <v>244</v>
      </c>
      <c r="C302" s="3" t="s">
        <v>169</v>
      </c>
      <c r="D302" s="3" t="s">
        <v>171</v>
      </c>
      <c r="E302" s="3" t="s">
        <v>4</v>
      </c>
      <c r="F302" s="24" t="s">
        <v>29</v>
      </c>
      <c r="G302" s="24"/>
      <c r="H302" s="7" t="s">
        <v>104</v>
      </c>
      <c r="I302" s="19">
        <v>45139</v>
      </c>
      <c r="J302" s="7"/>
      <c r="K302" s="7"/>
      <c r="L302" s="7"/>
      <c r="M302" s="7"/>
      <c r="N302" s="7"/>
      <c r="O302" s="7"/>
      <c r="P302" s="7"/>
      <c r="Q302" s="7"/>
      <c r="R302" s="20"/>
      <c r="S302" s="7"/>
      <c r="T302" s="20"/>
      <c r="U302" s="20"/>
      <c r="V302" s="18"/>
      <c r="W302" s="18"/>
      <c r="X302" s="18"/>
      <c r="Y302" s="18"/>
      <c r="Z302" s="18"/>
      <c r="AA302" s="15"/>
      <c r="AB302" s="15"/>
      <c r="AC302" s="15"/>
      <c r="AD302" s="15"/>
      <c r="AE302" s="15"/>
      <c r="AF302" s="16"/>
      <c r="AG302" s="16"/>
      <c r="AH302" s="16"/>
      <c r="AI302" s="16"/>
      <c r="AJ302" s="16"/>
    </row>
    <row r="303" spans="1:36" ht="24" hidden="1" customHeight="1" x14ac:dyDescent="0.3">
      <c r="A303" s="35" t="str">
        <f t="shared" si="472"/>
        <v>C.M.A. - Final - Corporate Fin Reporting</v>
      </c>
      <c r="B303" s="30" t="s">
        <v>239</v>
      </c>
      <c r="C303" s="3" t="s">
        <v>169</v>
      </c>
      <c r="D303" s="3" t="s">
        <v>171</v>
      </c>
      <c r="E303" s="3" t="s">
        <v>4</v>
      </c>
      <c r="F303" s="24" t="s">
        <v>29</v>
      </c>
      <c r="G303" s="24"/>
      <c r="H303" s="7" t="s">
        <v>104</v>
      </c>
      <c r="I303" s="19">
        <v>45139</v>
      </c>
      <c r="J303" s="7"/>
      <c r="K303" s="7"/>
      <c r="L303" s="7"/>
      <c r="M303" s="7"/>
      <c r="N303" s="7"/>
      <c r="O303" s="7"/>
      <c r="P303" s="7"/>
      <c r="Q303" s="7"/>
      <c r="R303" s="20"/>
      <c r="S303" s="7"/>
      <c r="T303" s="20"/>
      <c r="U303" s="20"/>
      <c r="V303" s="18"/>
      <c r="W303" s="18"/>
      <c r="X303" s="18"/>
      <c r="Y303" s="18"/>
      <c r="Z303" s="18"/>
      <c r="AA303" s="15"/>
      <c r="AB303" s="15"/>
      <c r="AC303" s="15"/>
      <c r="AD303" s="15"/>
      <c r="AE303" s="15"/>
      <c r="AF303" s="16"/>
      <c r="AG303" s="16"/>
      <c r="AH303" s="16"/>
      <c r="AI303" s="16"/>
      <c r="AJ303" s="16"/>
    </row>
    <row r="304" spans="1:36" ht="13.2" hidden="1" customHeight="1" x14ac:dyDescent="0.3">
      <c r="A304" s="35" t="str">
        <f t="shared" si="472"/>
        <v>C.M.A. - Final - Indirect Tax</v>
      </c>
      <c r="B304" s="30" t="s">
        <v>240</v>
      </c>
      <c r="C304" s="3" t="s">
        <v>169</v>
      </c>
      <c r="D304" s="3" t="s">
        <v>171</v>
      </c>
      <c r="E304" s="3" t="s">
        <v>4</v>
      </c>
      <c r="F304" s="24" t="s">
        <v>29</v>
      </c>
      <c r="G304" s="24"/>
      <c r="H304" s="7" t="s">
        <v>104</v>
      </c>
      <c r="I304" s="19">
        <v>45139</v>
      </c>
      <c r="J304" s="7"/>
      <c r="K304" s="7"/>
      <c r="L304" s="7"/>
      <c r="M304" s="7"/>
      <c r="N304" s="7"/>
      <c r="O304" s="7"/>
      <c r="P304" s="7"/>
      <c r="Q304" s="7"/>
      <c r="R304" s="20"/>
      <c r="S304" s="7"/>
      <c r="T304" s="20"/>
      <c r="U304" s="20"/>
      <c r="V304" s="18"/>
      <c r="W304" s="18"/>
      <c r="X304" s="18"/>
      <c r="Y304" s="18"/>
      <c r="Z304" s="18"/>
      <c r="AA304" s="15"/>
      <c r="AB304" s="15"/>
      <c r="AC304" s="15"/>
      <c r="AD304" s="15"/>
      <c r="AE304" s="15"/>
      <c r="AF304" s="16"/>
      <c r="AG304" s="16"/>
      <c r="AH304" s="16"/>
      <c r="AI304" s="16"/>
      <c r="AJ304" s="16"/>
    </row>
    <row r="305" spans="1:36" hidden="1" x14ac:dyDescent="0.3">
      <c r="A305" s="35" t="str">
        <f t="shared" si="472"/>
        <v>C.M.A. - Final - Strt Perf Mgmt &amp; Eval</v>
      </c>
      <c r="B305" s="30" t="s">
        <v>294</v>
      </c>
      <c r="C305" s="3" t="s">
        <v>169</v>
      </c>
      <c r="D305" s="3" t="s">
        <v>171</v>
      </c>
      <c r="E305" s="3" t="s">
        <v>4</v>
      </c>
      <c r="F305" s="24" t="s">
        <v>29</v>
      </c>
      <c r="G305" s="24"/>
      <c r="H305" s="7" t="s">
        <v>104</v>
      </c>
      <c r="I305" s="19">
        <v>45139</v>
      </c>
      <c r="J305" s="7"/>
      <c r="K305" s="7"/>
      <c r="L305" s="7"/>
      <c r="M305" s="7"/>
      <c r="N305" s="7"/>
      <c r="O305" s="7"/>
      <c r="P305" s="7"/>
      <c r="Q305" s="7"/>
      <c r="R305" s="20"/>
      <c r="S305" s="7"/>
      <c r="T305" s="20"/>
      <c r="U305" s="20"/>
      <c r="V305" s="18"/>
      <c r="W305" s="18"/>
      <c r="X305" s="18"/>
      <c r="Y305" s="18"/>
      <c r="Z305" s="18"/>
      <c r="AA305" s="15"/>
      <c r="AB305" s="15"/>
      <c r="AC305" s="15"/>
      <c r="AD305" s="15"/>
      <c r="AE305" s="15"/>
      <c r="AF305" s="16"/>
      <c r="AG305" s="16"/>
      <c r="AH305" s="16"/>
      <c r="AI305" s="16"/>
      <c r="AJ305" s="16"/>
    </row>
    <row r="306" spans="1:36" ht="13.2" hidden="1" customHeight="1" x14ac:dyDescent="0.3">
      <c r="A306" s="22" t="str">
        <f t="shared" si="472"/>
        <v>C.S. - Found - Biz Env &amp; Law</v>
      </c>
      <c r="B306" s="9" t="s">
        <v>246</v>
      </c>
      <c r="C306" s="3" t="s">
        <v>209</v>
      </c>
      <c r="D306" s="3" t="s">
        <v>172</v>
      </c>
      <c r="E306" s="3" t="s">
        <v>4</v>
      </c>
      <c r="F306" s="24" t="s">
        <v>29</v>
      </c>
      <c r="G306" s="24"/>
      <c r="H306" s="7" t="s">
        <v>104</v>
      </c>
      <c r="I306" s="19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142</v>
      </c>
      <c r="R306" s="20">
        <f t="shared" si="460"/>
        <v>15000</v>
      </c>
      <c r="S306" s="7">
        <v>0</v>
      </c>
      <c r="T306" s="20">
        <f t="shared" si="461"/>
        <v>3000</v>
      </c>
      <c r="U306" s="20">
        <f t="shared" si="462"/>
        <v>7000.00000000005</v>
      </c>
      <c r="V306" s="18">
        <f t="shared" si="473"/>
        <v>280000</v>
      </c>
      <c r="W306" s="18">
        <f t="shared" si="474"/>
        <v>140000</v>
      </c>
      <c r="X306" s="18">
        <v>70000</v>
      </c>
      <c r="Y306" s="18">
        <f t="shared" si="475"/>
        <v>35000</v>
      </c>
      <c r="Z306" s="18">
        <f t="shared" si="476"/>
        <v>50</v>
      </c>
      <c r="AA306" s="15">
        <f t="shared" si="470"/>
        <v>196000</v>
      </c>
      <c r="AB306" s="15">
        <f t="shared" si="434"/>
        <v>98000</v>
      </c>
      <c r="AC306" s="15">
        <f t="shared" si="467"/>
        <v>49000</v>
      </c>
      <c r="AD306" s="15">
        <f t="shared" si="435"/>
        <v>24500</v>
      </c>
      <c r="AE306" s="15">
        <f t="shared" si="468"/>
        <v>89.87341772151899</v>
      </c>
      <c r="AF306" s="16">
        <f t="shared" si="471"/>
        <v>0</v>
      </c>
      <c r="AG306" s="16">
        <f t="shared" si="436"/>
        <v>0</v>
      </c>
      <c r="AH306" s="16">
        <v>0</v>
      </c>
      <c r="AI306" s="16">
        <f t="shared" si="437"/>
        <v>0</v>
      </c>
      <c r="AJ306" s="16">
        <f t="shared" si="469"/>
        <v>400</v>
      </c>
    </row>
    <row r="307" spans="1:36" hidden="1" x14ac:dyDescent="0.3">
      <c r="A307" s="22" t="str">
        <f t="shared" si="472"/>
        <v>C.S. - Found - Biz Mgmt, Ethics, Entsp</v>
      </c>
      <c r="B307" s="9" t="s">
        <v>295</v>
      </c>
      <c r="C307" s="3" t="s">
        <v>209</v>
      </c>
      <c r="D307" s="3" t="s">
        <v>172</v>
      </c>
      <c r="E307" s="3" t="s">
        <v>4</v>
      </c>
      <c r="F307" s="24" t="s">
        <v>29</v>
      </c>
      <c r="G307" s="24"/>
      <c r="H307" s="7"/>
      <c r="I307" s="19"/>
      <c r="J307" s="7"/>
      <c r="K307" s="7"/>
      <c r="L307" s="7"/>
      <c r="M307" s="7"/>
      <c r="N307" s="7"/>
      <c r="O307" s="7"/>
      <c r="P307" s="7"/>
      <c r="Q307" s="7"/>
      <c r="R307" s="20"/>
      <c r="S307" s="7"/>
      <c r="T307" s="20"/>
      <c r="U307" s="20"/>
      <c r="V307" s="18"/>
      <c r="W307" s="18"/>
      <c r="X307" s="18"/>
      <c r="Y307" s="18"/>
      <c r="Z307" s="18"/>
      <c r="AA307" s="15"/>
      <c r="AB307" s="15"/>
      <c r="AC307" s="15"/>
      <c r="AD307" s="15"/>
      <c r="AE307" s="15"/>
      <c r="AF307" s="16"/>
      <c r="AG307" s="16"/>
      <c r="AH307" s="16"/>
      <c r="AI307" s="16"/>
      <c r="AJ307" s="16"/>
    </row>
    <row r="308" spans="1:36" ht="13.2" hidden="1" customHeight="1" x14ac:dyDescent="0.3">
      <c r="A308" s="22" t="str">
        <f t="shared" si="472"/>
        <v>C.S. - Found - Biz Eco</v>
      </c>
      <c r="B308" s="9" t="s">
        <v>252</v>
      </c>
      <c r="C308" s="3" t="s">
        <v>209</v>
      </c>
      <c r="D308" s="3" t="s">
        <v>172</v>
      </c>
      <c r="E308" s="3" t="s">
        <v>4</v>
      </c>
      <c r="F308" s="24" t="s">
        <v>29</v>
      </c>
      <c r="G308" s="24"/>
      <c r="H308" s="7"/>
      <c r="I308" s="19"/>
      <c r="J308" s="7"/>
      <c r="K308" s="7"/>
      <c r="L308" s="7"/>
      <c r="M308" s="7"/>
      <c r="N308" s="7"/>
      <c r="O308" s="7"/>
      <c r="P308" s="7"/>
      <c r="Q308" s="7"/>
      <c r="R308" s="20"/>
      <c r="S308" s="7"/>
      <c r="T308" s="20"/>
      <c r="U308" s="20"/>
      <c r="V308" s="18"/>
      <c r="W308" s="18"/>
      <c r="X308" s="18"/>
      <c r="Y308" s="18"/>
      <c r="Z308" s="18"/>
      <c r="AA308" s="15"/>
      <c r="AB308" s="15"/>
      <c r="AC308" s="15"/>
      <c r="AD308" s="15"/>
      <c r="AE308" s="15"/>
      <c r="AF308" s="16"/>
      <c r="AG308" s="16"/>
      <c r="AH308" s="16"/>
      <c r="AI308" s="16"/>
      <c r="AJ308" s="16"/>
    </row>
    <row r="309" spans="1:36" ht="13.2" hidden="1" customHeight="1" x14ac:dyDescent="0.3">
      <c r="A309" s="22" t="str">
        <f t="shared" si="472"/>
        <v>C.S. - Found - Ac &amp; Audit</v>
      </c>
      <c r="B309" s="9" t="s">
        <v>253</v>
      </c>
      <c r="C309" s="3" t="s">
        <v>209</v>
      </c>
      <c r="D309" s="3" t="s">
        <v>172</v>
      </c>
      <c r="E309" s="3" t="s">
        <v>4</v>
      </c>
      <c r="F309" s="24" t="s">
        <v>29</v>
      </c>
      <c r="G309" s="24"/>
      <c r="H309" s="7"/>
      <c r="I309" s="19"/>
      <c r="J309" s="7"/>
      <c r="K309" s="7"/>
      <c r="L309" s="7"/>
      <c r="M309" s="7"/>
      <c r="N309" s="7"/>
      <c r="O309" s="7"/>
      <c r="P309" s="7"/>
      <c r="Q309" s="7"/>
      <c r="R309" s="20"/>
      <c r="S309" s="7"/>
      <c r="T309" s="20"/>
      <c r="U309" s="20"/>
      <c r="V309" s="18"/>
      <c r="W309" s="18"/>
      <c r="X309" s="18"/>
      <c r="Y309" s="18"/>
      <c r="Z309" s="18"/>
      <c r="AA309" s="15"/>
      <c r="AB309" s="15"/>
      <c r="AC309" s="15"/>
      <c r="AD309" s="15"/>
      <c r="AE309" s="15"/>
      <c r="AF309" s="16"/>
      <c r="AG309" s="16"/>
      <c r="AH309" s="16"/>
      <c r="AI309" s="16"/>
      <c r="AJ309" s="16"/>
    </row>
    <row r="310" spans="1:36" ht="13.2" hidden="1" customHeight="1" x14ac:dyDescent="0.3">
      <c r="A310" s="22" t="str">
        <f t="shared" si="472"/>
        <v>C.S. - Inter - General Law</v>
      </c>
      <c r="B310" s="30" t="s">
        <v>247</v>
      </c>
      <c r="C310" s="3" t="s">
        <v>211</v>
      </c>
      <c r="D310" s="3" t="s">
        <v>172</v>
      </c>
      <c r="E310" s="3" t="s">
        <v>4</v>
      </c>
      <c r="F310" s="24" t="s">
        <v>29</v>
      </c>
      <c r="G310" s="24"/>
      <c r="H310" s="7" t="s">
        <v>104</v>
      </c>
      <c r="I310" s="19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142</v>
      </c>
      <c r="R310" s="20">
        <f t="shared" si="460"/>
        <v>20000</v>
      </c>
      <c r="S310" s="7">
        <v>0</v>
      </c>
      <c r="T310" s="20">
        <f t="shared" si="461"/>
        <v>4000</v>
      </c>
      <c r="U310" s="20">
        <f t="shared" si="462"/>
        <v>9333.3333333333994</v>
      </c>
      <c r="V310" s="18">
        <f t="shared" si="473"/>
        <v>373348</v>
      </c>
      <c r="W310" s="18">
        <f t="shared" si="474"/>
        <v>186674</v>
      </c>
      <c r="X310" s="18">
        <v>93337</v>
      </c>
      <c r="Y310" s="18">
        <f t="shared" si="475"/>
        <v>46668.5</v>
      </c>
      <c r="Z310" s="18">
        <f t="shared" si="476"/>
        <v>49.995875113434366</v>
      </c>
      <c r="AA310" s="15">
        <f t="shared" si="470"/>
        <v>261343.59999999998</v>
      </c>
      <c r="AB310" s="15">
        <f t="shared" si="434"/>
        <v>130671.79999999999</v>
      </c>
      <c r="AC310" s="15">
        <f t="shared" si="467"/>
        <v>65335.899999999994</v>
      </c>
      <c r="AD310" s="15">
        <f t="shared" si="435"/>
        <v>32667.949999999997</v>
      </c>
      <c r="AE310" s="15">
        <f t="shared" si="468"/>
        <v>89.868791171860693</v>
      </c>
      <c r="AF310" s="16">
        <f t="shared" si="471"/>
        <v>0</v>
      </c>
      <c r="AG310" s="16">
        <f t="shared" si="436"/>
        <v>0</v>
      </c>
      <c r="AH310" s="16">
        <v>0</v>
      </c>
      <c r="AI310" s="16">
        <f t="shared" si="437"/>
        <v>0</v>
      </c>
      <c r="AJ310" s="16">
        <f t="shared" si="469"/>
        <v>400</v>
      </c>
    </row>
    <row r="311" spans="1:36" ht="13.2" hidden="1" customHeight="1" x14ac:dyDescent="0.3">
      <c r="A311" s="22" t="str">
        <f t="shared" si="472"/>
        <v>C.S. - Inter - Company Law</v>
      </c>
      <c r="B311" s="30" t="s">
        <v>90</v>
      </c>
      <c r="C311" s="3" t="s">
        <v>211</v>
      </c>
      <c r="D311" s="3" t="s">
        <v>172</v>
      </c>
      <c r="E311" s="3" t="s">
        <v>4</v>
      </c>
      <c r="F311" s="24" t="s">
        <v>29</v>
      </c>
      <c r="G311" s="24"/>
      <c r="H311" s="7"/>
      <c r="I311" s="19"/>
      <c r="J311" s="7"/>
      <c r="K311" s="7"/>
      <c r="L311" s="7"/>
      <c r="M311" s="7"/>
      <c r="N311" s="7"/>
      <c r="O311" s="7"/>
      <c r="P311" s="7"/>
      <c r="Q311" s="7"/>
      <c r="R311" s="20"/>
      <c r="S311" s="7"/>
      <c r="T311" s="20"/>
      <c r="U311" s="20"/>
      <c r="V311" s="18"/>
      <c r="W311" s="18"/>
      <c r="X311" s="18"/>
      <c r="Y311" s="18"/>
      <c r="Z311" s="18"/>
      <c r="AA311" s="15"/>
      <c r="AB311" s="15"/>
      <c r="AC311" s="15"/>
      <c r="AD311" s="15"/>
      <c r="AE311" s="15"/>
      <c r="AF311" s="16"/>
      <c r="AG311" s="16"/>
      <c r="AH311" s="16"/>
      <c r="AI311" s="16"/>
      <c r="AJ311" s="16"/>
    </row>
    <row r="312" spans="1:36" ht="13.2" hidden="1" customHeight="1" x14ac:dyDescent="0.3">
      <c r="A312" s="22" t="str">
        <f t="shared" si="472"/>
        <v>C.S. - Inter - Set up of Biz &amp; Closure</v>
      </c>
      <c r="B312" s="30" t="s">
        <v>251</v>
      </c>
      <c r="C312" s="3" t="s">
        <v>211</v>
      </c>
      <c r="D312" s="3" t="s">
        <v>172</v>
      </c>
      <c r="E312" s="3" t="s">
        <v>4</v>
      </c>
      <c r="F312" s="24" t="s">
        <v>29</v>
      </c>
      <c r="G312" s="24"/>
      <c r="H312" s="7"/>
      <c r="I312" s="19"/>
      <c r="J312" s="7"/>
      <c r="K312" s="7"/>
      <c r="L312" s="7"/>
      <c r="M312" s="7"/>
      <c r="N312" s="7"/>
      <c r="O312" s="7"/>
      <c r="P312" s="7"/>
      <c r="Q312" s="7"/>
      <c r="R312" s="20"/>
      <c r="S312" s="7"/>
      <c r="T312" s="20"/>
      <c r="U312" s="20"/>
      <c r="V312" s="18"/>
      <c r="W312" s="18"/>
      <c r="X312" s="18"/>
      <c r="Y312" s="18"/>
      <c r="Z312" s="18"/>
      <c r="AA312" s="15"/>
      <c r="AB312" s="15"/>
      <c r="AC312" s="15"/>
      <c r="AD312" s="15"/>
      <c r="AE312" s="15"/>
      <c r="AF312" s="16"/>
      <c r="AG312" s="16"/>
      <c r="AH312" s="16"/>
      <c r="AI312" s="16"/>
      <c r="AJ312" s="16"/>
    </row>
    <row r="313" spans="1:36" ht="13.2" hidden="1" customHeight="1" x14ac:dyDescent="0.3">
      <c r="A313" s="22" t="str">
        <f t="shared" si="472"/>
        <v>C.S. - Inter - Tax Law</v>
      </c>
      <c r="B313" s="30" t="s">
        <v>248</v>
      </c>
      <c r="C313" s="3" t="s">
        <v>211</v>
      </c>
      <c r="D313" s="3" t="s">
        <v>172</v>
      </c>
      <c r="E313" s="3" t="s">
        <v>4</v>
      </c>
      <c r="F313" s="24" t="s">
        <v>29</v>
      </c>
      <c r="G313" s="24"/>
      <c r="H313" s="7"/>
      <c r="I313" s="19"/>
      <c r="J313" s="7"/>
      <c r="K313" s="7"/>
      <c r="L313" s="7"/>
      <c r="M313" s="7"/>
      <c r="N313" s="7"/>
      <c r="O313" s="7"/>
      <c r="P313" s="7"/>
      <c r="Q313" s="7"/>
      <c r="R313" s="20"/>
      <c r="S313" s="7"/>
      <c r="T313" s="20"/>
      <c r="U313" s="20"/>
      <c r="V313" s="18"/>
      <c r="W313" s="18"/>
      <c r="X313" s="18"/>
      <c r="Y313" s="18"/>
      <c r="Z313" s="18"/>
      <c r="AA313" s="15"/>
      <c r="AB313" s="15"/>
      <c r="AC313" s="15"/>
      <c r="AD313" s="15"/>
      <c r="AE313" s="15"/>
      <c r="AF313" s="16"/>
      <c r="AG313" s="16"/>
      <c r="AH313" s="16"/>
      <c r="AI313" s="16"/>
      <c r="AJ313" s="16"/>
    </row>
    <row r="314" spans="1:36" ht="13.2" hidden="1" customHeight="1" x14ac:dyDescent="0.3">
      <c r="A314" s="22" t="str">
        <f t="shared" si="472"/>
        <v>C.S. - Inter - Corporate &amp; Mgmt AC</v>
      </c>
      <c r="B314" s="30" t="s">
        <v>249</v>
      </c>
      <c r="C314" s="3" t="s">
        <v>211</v>
      </c>
      <c r="D314" s="3" t="s">
        <v>172</v>
      </c>
      <c r="E314" s="3" t="s">
        <v>4</v>
      </c>
      <c r="F314" s="24" t="s">
        <v>29</v>
      </c>
      <c r="G314" s="24"/>
      <c r="H314" s="7"/>
      <c r="I314" s="19"/>
      <c r="J314" s="7"/>
      <c r="K314" s="7"/>
      <c r="L314" s="7"/>
      <c r="M314" s="7"/>
      <c r="N314" s="7"/>
      <c r="O314" s="7"/>
      <c r="P314" s="7"/>
      <c r="Q314" s="7"/>
      <c r="R314" s="20"/>
      <c r="S314" s="7"/>
      <c r="T314" s="20"/>
      <c r="U314" s="20"/>
      <c r="V314" s="18"/>
      <c r="W314" s="18"/>
      <c r="X314" s="18"/>
      <c r="Y314" s="18"/>
      <c r="Z314" s="18"/>
      <c r="AA314" s="15"/>
      <c r="AB314" s="15"/>
      <c r="AC314" s="15"/>
      <c r="AD314" s="15"/>
      <c r="AE314" s="15"/>
      <c r="AF314" s="16"/>
      <c r="AG314" s="16"/>
      <c r="AH314" s="16"/>
      <c r="AI314" s="16"/>
      <c r="AJ314" s="16"/>
    </row>
    <row r="315" spans="1:36" ht="13.2" hidden="1" customHeight="1" x14ac:dyDescent="0.3">
      <c r="A315" s="22" t="str">
        <f t="shared" si="472"/>
        <v>C.S. - Inter - Securities Law &amp; Cptl Mkt</v>
      </c>
      <c r="B315" s="30" t="s">
        <v>254</v>
      </c>
      <c r="C315" s="3" t="s">
        <v>211</v>
      </c>
      <c r="D315" s="3" t="s">
        <v>172</v>
      </c>
      <c r="E315" s="3" t="s">
        <v>4</v>
      </c>
      <c r="F315" s="24" t="s">
        <v>29</v>
      </c>
      <c r="G315" s="24"/>
      <c r="H315" s="7"/>
      <c r="I315" s="19"/>
      <c r="J315" s="7"/>
      <c r="K315" s="7"/>
      <c r="L315" s="7"/>
      <c r="M315" s="7"/>
      <c r="N315" s="7"/>
      <c r="O315" s="7"/>
      <c r="P315" s="7"/>
      <c r="Q315" s="7"/>
      <c r="R315" s="20"/>
      <c r="S315" s="7"/>
      <c r="T315" s="20"/>
      <c r="U315" s="20"/>
      <c r="V315" s="18"/>
      <c r="W315" s="18"/>
      <c r="X315" s="18"/>
      <c r="Y315" s="18"/>
      <c r="Z315" s="18"/>
      <c r="AA315" s="15"/>
      <c r="AB315" s="15"/>
      <c r="AC315" s="15"/>
      <c r="AD315" s="15"/>
      <c r="AE315" s="15"/>
      <c r="AF315" s="16"/>
      <c r="AG315" s="16"/>
      <c r="AH315" s="16"/>
      <c r="AI315" s="16"/>
      <c r="AJ315" s="16"/>
    </row>
    <row r="316" spans="1:36" ht="13.2" hidden="1" customHeight="1" x14ac:dyDescent="0.3">
      <c r="A316" s="22" t="str">
        <f t="shared" si="472"/>
        <v>C.S. - Inter - Eco, Biz &amp; Comm Law</v>
      </c>
      <c r="B316" s="30" t="s">
        <v>255</v>
      </c>
      <c r="C316" s="3" t="s">
        <v>211</v>
      </c>
      <c r="D316" s="3" t="s">
        <v>172</v>
      </c>
      <c r="E316" s="3" t="s">
        <v>4</v>
      </c>
      <c r="F316" s="24" t="s">
        <v>29</v>
      </c>
      <c r="G316" s="24"/>
      <c r="H316" s="7"/>
      <c r="I316" s="19"/>
      <c r="J316" s="7"/>
      <c r="K316" s="7"/>
      <c r="L316" s="7"/>
      <c r="M316" s="7"/>
      <c r="N316" s="7"/>
      <c r="O316" s="7"/>
      <c r="P316" s="7"/>
      <c r="Q316" s="7"/>
      <c r="R316" s="20"/>
      <c r="S316" s="7"/>
      <c r="T316" s="20"/>
      <c r="U316" s="20"/>
      <c r="V316" s="18"/>
      <c r="W316" s="18"/>
      <c r="X316" s="18"/>
      <c r="Y316" s="18"/>
      <c r="Z316" s="18"/>
      <c r="AA316" s="15"/>
      <c r="AB316" s="15"/>
      <c r="AC316" s="15"/>
      <c r="AD316" s="15"/>
      <c r="AE316" s="15"/>
      <c r="AF316" s="16"/>
      <c r="AG316" s="16"/>
      <c r="AH316" s="16"/>
      <c r="AI316" s="16"/>
      <c r="AJ316" s="16"/>
    </row>
    <row r="317" spans="1:36" hidden="1" x14ac:dyDescent="0.3">
      <c r="A317" s="22" t="str">
        <f t="shared" si="472"/>
        <v>C.S. - Inter - Fin &amp; Strategic Mgmt</v>
      </c>
      <c r="B317" s="30" t="s">
        <v>296</v>
      </c>
      <c r="C317" s="3" t="s">
        <v>211</v>
      </c>
      <c r="D317" s="3" t="s">
        <v>172</v>
      </c>
      <c r="E317" s="3" t="s">
        <v>4</v>
      </c>
      <c r="F317" s="24" t="s">
        <v>29</v>
      </c>
      <c r="G317" s="24"/>
      <c r="H317" s="7"/>
      <c r="I317" s="19"/>
      <c r="J317" s="7"/>
      <c r="K317" s="7"/>
      <c r="L317" s="7"/>
      <c r="M317" s="7"/>
      <c r="N317" s="7"/>
      <c r="O317" s="7"/>
      <c r="P317" s="7"/>
      <c r="Q317" s="7"/>
      <c r="R317" s="20"/>
      <c r="S317" s="7"/>
      <c r="T317" s="20"/>
      <c r="U317" s="20"/>
      <c r="V317" s="18"/>
      <c r="W317" s="18"/>
      <c r="X317" s="18"/>
      <c r="Y317" s="18"/>
      <c r="Z317" s="18"/>
      <c r="AA317" s="15"/>
      <c r="AB317" s="15"/>
      <c r="AC317" s="15"/>
      <c r="AD317" s="15"/>
      <c r="AE317" s="15"/>
      <c r="AF317" s="16"/>
      <c r="AG317" s="16"/>
      <c r="AH317" s="16"/>
      <c r="AI317" s="16"/>
      <c r="AJ317" s="16"/>
    </row>
    <row r="318" spans="1:36" ht="13.2" hidden="1" customHeight="1" x14ac:dyDescent="0.3">
      <c r="A318" s="22" t="str">
        <f t="shared" si="472"/>
        <v>C.S. - Final - Govrnc, Risk Mgmt, Ethics</v>
      </c>
      <c r="B318" s="9" t="s">
        <v>256</v>
      </c>
      <c r="C318" s="3" t="s">
        <v>169</v>
      </c>
      <c r="D318" s="3" t="s">
        <v>172</v>
      </c>
      <c r="E318" s="3" t="s">
        <v>4</v>
      </c>
      <c r="F318" s="24" t="s">
        <v>29</v>
      </c>
      <c r="G318" s="24"/>
      <c r="H318" s="7" t="s">
        <v>104</v>
      </c>
      <c r="I318" s="19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142</v>
      </c>
      <c r="R318" s="20">
        <f t="shared" si="460"/>
        <v>25000</v>
      </c>
      <c r="S318" s="7">
        <v>0</v>
      </c>
      <c r="T318" s="20">
        <f t="shared" si="461"/>
        <v>5000</v>
      </c>
      <c r="U318" s="20">
        <f t="shared" si="462"/>
        <v>11666.66666666675</v>
      </c>
      <c r="V318" s="18">
        <f t="shared" si="473"/>
        <v>466668</v>
      </c>
      <c r="W318" s="18">
        <f t="shared" si="474"/>
        <v>233334</v>
      </c>
      <c r="X318" s="18">
        <v>116667</v>
      </c>
      <c r="Y318" s="18">
        <f t="shared" si="475"/>
        <v>58333.5</v>
      </c>
      <c r="Z318" s="18">
        <f t="shared" si="476"/>
        <v>49.999700000599994</v>
      </c>
      <c r="AA318" s="15">
        <f t="shared" si="470"/>
        <v>326667.59999999998</v>
      </c>
      <c r="AB318" s="15">
        <f t="shared" si="434"/>
        <v>163333.79999999999</v>
      </c>
      <c r="AC318" s="15">
        <f t="shared" si="467"/>
        <v>81666.899999999994</v>
      </c>
      <c r="AD318" s="15">
        <f t="shared" si="435"/>
        <v>40833.449999999997</v>
      </c>
      <c r="AE318" s="15">
        <f t="shared" si="468"/>
        <v>89.873081237577566</v>
      </c>
      <c r="AF318" s="16">
        <f t="shared" si="471"/>
        <v>0</v>
      </c>
      <c r="AG318" s="16">
        <f t="shared" si="436"/>
        <v>0</v>
      </c>
      <c r="AH318" s="16">
        <v>0</v>
      </c>
      <c r="AI318" s="16">
        <f t="shared" si="437"/>
        <v>0</v>
      </c>
      <c r="AJ318" s="16">
        <f t="shared" si="469"/>
        <v>400</v>
      </c>
    </row>
    <row r="319" spans="1:36" ht="13.2" hidden="1" customHeight="1" x14ac:dyDescent="0.3">
      <c r="A319" s="22" t="str">
        <f t="shared" si="472"/>
        <v>C.S. - Final - Adv Tax laws</v>
      </c>
      <c r="B319" s="9" t="s">
        <v>250</v>
      </c>
      <c r="C319" s="3" t="s">
        <v>169</v>
      </c>
      <c r="D319" s="3" t="s">
        <v>172</v>
      </c>
      <c r="E319" s="3" t="s">
        <v>4</v>
      </c>
      <c r="F319" s="24" t="s">
        <v>29</v>
      </c>
      <c r="G319" s="24"/>
      <c r="H319" s="7"/>
      <c r="I319" s="19"/>
      <c r="J319" s="7"/>
      <c r="K319" s="7"/>
      <c r="L319" s="7"/>
      <c r="M319" s="7"/>
      <c r="N319" s="7"/>
      <c r="O319" s="7"/>
      <c r="P319" s="7"/>
      <c r="Q319" s="7"/>
      <c r="R319" s="20"/>
      <c r="S319" s="7"/>
      <c r="T319" s="20"/>
      <c r="U319" s="20"/>
      <c r="V319" s="18"/>
      <c r="W319" s="18"/>
      <c r="X319" s="18"/>
      <c r="Y319" s="18"/>
      <c r="Z319" s="18"/>
      <c r="AA319" s="15"/>
      <c r="AB319" s="15"/>
      <c r="AC319" s="15"/>
      <c r="AD319" s="15"/>
      <c r="AE319" s="15"/>
      <c r="AF319" s="16"/>
      <c r="AG319" s="16"/>
      <c r="AH319" s="16"/>
      <c r="AI319" s="16"/>
      <c r="AJ319" s="16"/>
    </row>
    <row r="320" spans="1:36" ht="13.2" hidden="1" customHeight="1" x14ac:dyDescent="0.3">
      <c r="A320" s="22" t="str">
        <f t="shared" si="472"/>
        <v>C.S. - Final - Draft, Pleed &amp; Apprncs</v>
      </c>
      <c r="B320" s="9" t="s">
        <v>261</v>
      </c>
      <c r="C320" s="3" t="s">
        <v>169</v>
      </c>
      <c r="D320" s="3" t="s">
        <v>172</v>
      </c>
      <c r="E320" s="3" t="s">
        <v>4</v>
      </c>
      <c r="F320" s="24" t="s">
        <v>29</v>
      </c>
      <c r="G320" s="24"/>
      <c r="H320" s="7"/>
      <c r="I320" s="19"/>
      <c r="J320" s="7"/>
      <c r="K320" s="7"/>
      <c r="L320" s="7"/>
      <c r="M320" s="7"/>
      <c r="N320" s="7"/>
      <c r="O320" s="7"/>
      <c r="P320" s="7"/>
      <c r="Q320" s="7"/>
      <c r="R320" s="20"/>
      <c r="S320" s="7"/>
      <c r="T320" s="20"/>
      <c r="U320" s="20"/>
      <c r="V320" s="18"/>
      <c r="W320" s="18"/>
      <c r="X320" s="18"/>
      <c r="Y320" s="18"/>
      <c r="Z320" s="18"/>
      <c r="AA320" s="15"/>
      <c r="AB320" s="15"/>
      <c r="AC320" s="15"/>
      <c r="AD320" s="15"/>
      <c r="AE320" s="15"/>
      <c r="AF320" s="16"/>
      <c r="AG320" s="16"/>
      <c r="AH320" s="16"/>
      <c r="AI320" s="16"/>
      <c r="AJ320" s="16"/>
    </row>
    <row r="321" spans="1:36" ht="13.2" hidden="1" customHeight="1" x14ac:dyDescent="0.3">
      <c r="A321" s="22" t="str">
        <f t="shared" si="472"/>
        <v>C.S. - Final - Secretl Audit, Due Delgnc</v>
      </c>
      <c r="B321" s="9" t="s">
        <v>286</v>
      </c>
      <c r="C321" s="3" t="s">
        <v>169</v>
      </c>
      <c r="D321" s="3" t="s">
        <v>172</v>
      </c>
      <c r="E321" s="3" t="s">
        <v>4</v>
      </c>
      <c r="F321" s="24" t="s">
        <v>29</v>
      </c>
      <c r="G321" s="24"/>
      <c r="H321" s="7"/>
      <c r="I321" s="19"/>
      <c r="J321" s="7"/>
      <c r="K321" s="7"/>
      <c r="L321" s="7"/>
      <c r="M321" s="7"/>
      <c r="N321" s="7"/>
      <c r="O321" s="7"/>
      <c r="P321" s="7"/>
      <c r="Q321" s="7"/>
      <c r="R321" s="20"/>
      <c r="S321" s="7"/>
      <c r="T321" s="20"/>
      <c r="U321" s="20"/>
      <c r="V321" s="18"/>
      <c r="W321" s="18"/>
      <c r="X321" s="18"/>
      <c r="Y321" s="18"/>
      <c r="Z321" s="18"/>
      <c r="AA321" s="15"/>
      <c r="AB321" s="15"/>
      <c r="AC321" s="15"/>
      <c r="AD321" s="15"/>
      <c r="AE321" s="15"/>
      <c r="AF321" s="16"/>
      <c r="AG321" s="16"/>
      <c r="AH321" s="16"/>
      <c r="AI321" s="16"/>
      <c r="AJ321" s="16"/>
    </row>
    <row r="322" spans="1:36" ht="13.2" hidden="1" customHeight="1" x14ac:dyDescent="0.3">
      <c r="A322" s="22" t="str">
        <f t="shared" si="472"/>
        <v>C.S. - Final - Corp Restrct, Winding Up</v>
      </c>
      <c r="B322" s="9" t="s">
        <v>287</v>
      </c>
      <c r="C322" s="3" t="s">
        <v>169</v>
      </c>
      <c r="D322" s="3" t="s">
        <v>172</v>
      </c>
      <c r="E322" s="3" t="s">
        <v>4</v>
      </c>
      <c r="F322" s="24" t="s">
        <v>29</v>
      </c>
      <c r="G322" s="24"/>
      <c r="H322" s="7"/>
      <c r="I322" s="19"/>
      <c r="J322" s="7"/>
      <c r="K322" s="7"/>
      <c r="L322" s="7"/>
      <c r="M322" s="7"/>
      <c r="N322" s="7"/>
      <c r="O322" s="7"/>
      <c r="P322" s="7"/>
      <c r="Q322" s="7"/>
      <c r="R322" s="20"/>
      <c r="S322" s="7"/>
      <c r="T322" s="20"/>
      <c r="U322" s="20"/>
      <c r="V322" s="18"/>
      <c r="W322" s="18"/>
      <c r="X322" s="18"/>
      <c r="Y322" s="18"/>
      <c r="Z322" s="18"/>
      <c r="AA322" s="15"/>
      <c r="AB322" s="15"/>
      <c r="AC322" s="15"/>
      <c r="AD322" s="15"/>
      <c r="AE322" s="15"/>
      <c r="AF322" s="16"/>
      <c r="AG322" s="16"/>
      <c r="AH322" s="16"/>
      <c r="AI322" s="16"/>
      <c r="AJ322" s="16"/>
    </row>
    <row r="323" spans="1:36" ht="13.2" hidden="1" customHeight="1" x14ac:dyDescent="0.3">
      <c r="A323" s="22" t="str">
        <f t="shared" si="472"/>
        <v>C.S. - Final - Resln of Corp Disputes</v>
      </c>
      <c r="B323" s="9" t="s">
        <v>260</v>
      </c>
      <c r="C323" s="3" t="s">
        <v>169</v>
      </c>
      <c r="D323" s="3" t="s">
        <v>172</v>
      </c>
      <c r="E323" s="3" t="s">
        <v>4</v>
      </c>
      <c r="F323" s="24" t="s">
        <v>29</v>
      </c>
      <c r="G323" s="24"/>
      <c r="H323" s="7"/>
      <c r="I323" s="19"/>
      <c r="J323" s="7"/>
      <c r="K323" s="7"/>
      <c r="L323" s="7"/>
      <c r="M323" s="7"/>
      <c r="N323" s="7"/>
      <c r="O323" s="7"/>
      <c r="P323" s="7"/>
      <c r="Q323" s="7"/>
      <c r="R323" s="20"/>
      <c r="S323" s="7"/>
      <c r="T323" s="20"/>
      <c r="U323" s="20"/>
      <c r="V323" s="18"/>
      <c r="W323" s="18"/>
      <c r="X323" s="18"/>
      <c r="Y323" s="18"/>
      <c r="Z323" s="18"/>
      <c r="AA323" s="15"/>
      <c r="AB323" s="15"/>
      <c r="AC323" s="15"/>
      <c r="AD323" s="15"/>
      <c r="AE323" s="15"/>
      <c r="AF323" s="16"/>
      <c r="AG323" s="16"/>
      <c r="AH323" s="16"/>
      <c r="AI323" s="16"/>
      <c r="AJ323" s="16"/>
    </row>
    <row r="324" spans="1:36" ht="13.2" hidden="1" customHeight="1" x14ac:dyDescent="0.3">
      <c r="A324" s="22" t="str">
        <f t="shared" si="472"/>
        <v>C.S. - Final - Corp Fund &amp; Stock Listing</v>
      </c>
      <c r="B324" s="9" t="s">
        <v>259</v>
      </c>
      <c r="C324" s="3" t="s">
        <v>169</v>
      </c>
      <c r="D324" s="3" t="s">
        <v>172</v>
      </c>
      <c r="E324" s="3" t="s">
        <v>4</v>
      </c>
      <c r="F324" s="24" t="s">
        <v>29</v>
      </c>
      <c r="G324" s="24"/>
      <c r="H324" s="7"/>
      <c r="I324" s="19"/>
      <c r="J324" s="7"/>
      <c r="K324" s="7"/>
      <c r="L324" s="7"/>
      <c r="M324" s="7"/>
      <c r="N324" s="7"/>
      <c r="O324" s="7"/>
      <c r="P324" s="7"/>
      <c r="Q324" s="7"/>
      <c r="R324" s="20"/>
      <c r="S324" s="7"/>
      <c r="T324" s="20"/>
      <c r="U324" s="20"/>
      <c r="V324" s="18"/>
      <c r="W324" s="18"/>
      <c r="X324" s="18"/>
      <c r="Y324" s="18"/>
      <c r="Z324" s="18"/>
      <c r="AA324" s="15"/>
      <c r="AB324" s="15"/>
      <c r="AC324" s="15"/>
      <c r="AD324" s="15"/>
      <c r="AE324" s="15"/>
      <c r="AF324" s="16"/>
      <c r="AG324" s="16"/>
      <c r="AH324" s="16"/>
      <c r="AI324" s="16"/>
      <c r="AJ324" s="16"/>
    </row>
    <row r="325" spans="1:36" ht="13.2" hidden="1" customHeight="1" x14ac:dyDescent="0.3">
      <c r="A325" s="22" t="str">
        <f t="shared" si="472"/>
        <v>C.S. - Final - Multi Discp Case Studies</v>
      </c>
      <c r="B325" s="9" t="s">
        <v>258</v>
      </c>
      <c r="C325" s="3" t="s">
        <v>169</v>
      </c>
      <c r="D325" s="3" t="s">
        <v>172</v>
      </c>
      <c r="E325" s="3" t="s">
        <v>4</v>
      </c>
      <c r="F325" s="24" t="s">
        <v>29</v>
      </c>
      <c r="G325" s="24"/>
      <c r="H325" s="7"/>
      <c r="I325" s="19"/>
      <c r="J325" s="7"/>
      <c r="K325" s="7"/>
      <c r="L325" s="7"/>
      <c r="M325" s="7"/>
      <c r="N325" s="7"/>
      <c r="O325" s="7"/>
      <c r="P325" s="7"/>
      <c r="Q325" s="7"/>
      <c r="R325" s="20"/>
      <c r="S325" s="7"/>
      <c r="T325" s="20"/>
      <c r="U325" s="20"/>
      <c r="V325" s="18"/>
      <c r="W325" s="18"/>
      <c r="X325" s="18"/>
      <c r="Y325" s="18"/>
      <c r="Z325" s="18"/>
      <c r="AA325" s="15"/>
      <c r="AB325" s="15"/>
      <c r="AC325" s="15"/>
      <c r="AD325" s="15"/>
      <c r="AE325" s="15"/>
      <c r="AF325" s="16"/>
      <c r="AG325" s="16"/>
      <c r="AH325" s="16"/>
      <c r="AI325" s="16"/>
      <c r="AJ325" s="16"/>
    </row>
    <row r="326" spans="1:36" ht="13.2" hidden="1" customHeight="1" x14ac:dyDescent="0.3">
      <c r="A326" s="22" t="str">
        <f t="shared" si="472"/>
        <v>C.S. - Final - Intellectual Prpt Rights</v>
      </c>
      <c r="B326" s="9" t="s">
        <v>257</v>
      </c>
      <c r="C326" s="3" t="s">
        <v>169</v>
      </c>
      <c r="D326" s="3" t="s">
        <v>172</v>
      </c>
      <c r="E326" s="3" t="s">
        <v>4</v>
      </c>
      <c r="F326" s="24" t="s">
        <v>29</v>
      </c>
      <c r="G326" s="24"/>
      <c r="H326" s="7"/>
      <c r="I326" s="19"/>
      <c r="J326" s="7"/>
      <c r="K326" s="7"/>
      <c r="L326" s="7"/>
      <c r="M326" s="7"/>
      <c r="N326" s="7"/>
      <c r="O326" s="7"/>
      <c r="P326" s="7"/>
      <c r="Q326" s="7"/>
      <c r="R326" s="20"/>
      <c r="S326" s="7"/>
      <c r="T326" s="20"/>
      <c r="U326" s="20"/>
      <c r="V326" s="18"/>
      <c r="W326" s="18"/>
      <c r="X326" s="18"/>
      <c r="Y326" s="18"/>
      <c r="Z326" s="18"/>
      <c r="AA326" s="15"/>
      <c r="AB326" s="15"/>
      <c r="AC326" s="15"/>
      <c r="AD326" s="15"/>
      <c r="AE326" s="15"/>
      <c r="AF326" s="16"/>
      <c r="AG326" s="16"/>
      <c r="AH326" s="16"/>
      <c r="AI326" s="16"/>
      <c r="AJ326" s="16"/>
    </row>
    <row r="327" spans="1:36" ht="13.2" hidden="1" customHeight="1" x14ac:dyDescent="0.3">
      <c r="A327" s="35" t="str">
        <f t="shared" si="472"/>
        <v>C.F.A. - L-1 - Ethical &amp; Prof Standards</v>
      </c>
      <c r="B327" s="30" t="s">
        <v>271</v>
      </c>
      <c r="C327" s="3" t="s">
        <v>262</v>
      </c>
      <c r="D327" s="3" t="s">
        <v>173</v>
      </c>
      <c r="E327" s="3" t="s">
        <v>4</v>
      </c>
      <c r="F327" s="24" t="s">
        <v>29</v>
      </c>
      <c r="G327" s="24"/>
      <c r="H327" s="7" t="s">
        <v>104</v>
      </c>
      <c r="I327" s="19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142</v>
      </c>
      <c r="R327" s="20">
        <f t="shared" si="460"/>
        <v>25000</v>
      </c>
      <c r="S327" s="7">
        <v>0</v>
      </c>
      <c r="T327" s="20">
        <f t="shared" si="461"/>
        <v>5000</v>
      </c>
      <c r="U327" s="20">
        <f t="shared" si="462"/>
        <v>11666.66666666675</v>
      </c>
      <c r="V327" s="18">
        <f t="shared" ref="V327:V347" si="477">X327*4</f>
        <v>466668</v>
      </c>
      <c r="W327" s="18">
        <f t="shared" ref="W327:W347" si="478">X327*2</f>
        <v>233334</v>
      </c>
      <c r="X327" s="18">
        <v>116667</v>
      </c>
      <c r="Y327" s="18">
        <f t="shared" ref="Y327:Y347" si="479">X327/2</f>
        <v>58333.5</v>
      </c>
      <c r="Z327" s="18">
        <f t="shared" ref="Z327:Z347" si="480">(R327-(T327+X327/10))/(T327+X327/10)%</f>
        <v>49.999700000599994</v>
      </c>
      <c r="AA327" s="15">
        <f t="shared" si="470"/>
        <v>326667.59999999998</v>
      </c>
      <c r="AB327" s="15">
        <f t="shared" ref="AB327:AB403" si="481">AC327*2</f>
        <v>163333.79999999999</v>
      </c>
      <c r="AC327" s="15">
        <f t="shared" si="467"/>
        <v>81666.899999999994</v>
      </c>
      <c r="AD327" s="15">
        <f t="shared" ref="AD327:AD403" si="482">AC327/2</f>
        <v>40833.449999999997</v>
      </c>
      <c r="AE327" s="15">
        <f t="shared" si="468"/>
        <v>89.873081237577566</v>
      </c>
      <c r="AF327" s="16">
        <f t="shared" si="471"/>
        <v>0</v>
      </c>
      <c r="AG327" s="16">
        <f t="shared" ref="AG327:AG403" si="483">AH327*2</f>
        <v>0</v>
      </c>
      <c r="AH327" s="16">
        <v>0</v>
      </c>
      <c r="AI327" s="16">
        <f t="shared" ref="AI327:AI403" si="484">AH327/2</f>
        <v>0</v>
      </c>
      <c r="AJ327" s="16">
        <f t="shared" si="469"/>
        <v>400</v>
      </c>
    </row>
    <row r="328" spans="1:36" ht="13.2" hidden="1" customHeight="1" x14ac:dyDescent="0.3">
      <c r="A328" s="35" t="str">
        <f t="shared" si="472"/>
        <v>C.F.A. - L-1 - Quantitive Methods</v>
      </c>
      <c r="B328" s="30" t="s">
        <v>265</v>
      </c>
      <c r="C328" s="3" t="s">
        <v>262</v>
      </c>
      <c r="D328" s="3" t="s">
        <v>173</v>
      </c>
      <c r="E328" s="3" t="s">
        <v>4</v>
      </c>
      <c r="F328" s="24" t="s">
        <v>29</v>
      </c>
      <c r="G328" s="24"/>
      <c r="H328" s="7"/>
      <c r="I328" s="19"/>
      <c r="J328" s="7"/>
      <c r="K328" s="7"/>
      <c r="L328" s="7"/>
      <c r="M328" s="7"/>
      <c r="N328" s="7"/>
      <c r="O328" s="7"/>
      <c r="P328" s="7"/>
      <c r="Q328" s="7"/>
      <c r="R328" s="20"/>
      <c r="S328" s="7"/>
      <c r="T328" s="20"/>
      <c r="U328" s="20"/>
      <c r="V328" s="18"/>
      <c r="W328" s="18"/>
      <c r="X328" s="18"/>
      <c r="Y328" s="18"/>
      <c r="Z328" s="18"/>
      <c r="AA328" s="15"/>
      <c r="AB328" s="15"/>
      <c r="AC328" s="15"/>
      <c r="AD328" s="15"/>
      <c r="AE328" s="15"/>
      <c r="AF328" s="16"/>
      <c r="AG328" s="16"/>
      <c r="AH328" s="16"/>
      <c r="AI328" s="16"/>
      <c r="AJ328" s="16"/>
    </row>
    <row r="329" spans="1:36" ht="13.2" hidden="1" customHeight="1" x14ac:dyDescent="0.3">
      <c r="A329" s="35" t="str">
        <f t="shared" si="472"/>
        <v>C.F.A. - L-1 - Economics</v>
      </c>
      <c r="B329" s="30" t="s">
        <v>31</v>
      </c>
      <c r="C329" s="3" t="s">
        <v>262</v>
      </c>
      <c r="D329" s="3" t="s">
        <v>173</v>
      </c>
      <c r="E329" s="3" t="s">
        <v>4</v>
      </c>
      <c r="F329" s="24" t="s">
        <v>29</v>
      </c>
      <c r="G329" s="24"/>
      <c r="H329" s="7"/>
      <c r="I329" s="19"/>
      <c r="J329" s="7"/>
      <c r="K329" s="7"/>
      <c r="L329" s="7"/>
      <c r="M329" s="7"/>
      <c r="N329" s="7"/>
      <c r="O329" s="7"/>
      <c r="P329" s="7"/>
      <c r="Q329" s="7"/>
      <c r="R329" s="20"/>
      <c r="S329" s="7"/>
      <c r="T329" s="20"/>
      <c r="U329" s="20"/>
      <c r="V329" s="18"/>
      <c r="W329" s="18"/>
      <c r="X329" s="18"/>
      <c r="Y329" s="18"/>
      <c r="Z329" s="18"/>
      <c r="AA329" s="15"/>
      <c r="AB329" s="15"/>
      <c r="AC329" s="15"/>
      <c r="AD329" s="15"/>
      <c r="AE329" s="15"/>
      <c r="AF329" s="16"/>
      <c r="AG329" s="16"/>
      <c r="AH329" s="16"/>
      <c r="AI329" s="16"/>
      <c r="AJ329" s="16"/>
    </row>
    <row r="330" spans="1:36" ht="13.2" hidden="1" customHeight="1" x14ac:dyDescent="0.3">
      <c r="A330" s="35" t="str">
        <f t="shared" si="472"/>
        <v>C.F.A. - L-1 - Fin Statement Analysis</v>
      </c>
      <c r="B330" s="30" t="s">
        <v>272</v>
      </c>
      <c r="C330" s="3" t="s">
        <v>262</v>
      </c>
      <c r="D330" s="3" t="s">
        <v>173</v>
      </c>
      <c r="E330" s="3" t="s">
        <v>4</v>
      </c>
      <c r="F330" s="24" t="s">
        <v>29</v>
      </c>
      <c r="G330" s="24"/>
      <c r="H330" s="7"/>
      <c r="I330" s="19"/>
      <c r="J330" s="7"/>
      <c r="K330" s="7"/>
      <c r="L330" s="7"/>
      <c r="M330" s="7"/>
      <c r="N330" s="7"/>
      <c r="O330" s="7"/>
      <c r="P330" s="7"/>
      <c r="Q330" s="7"/>
      <c r="R330" s="20"/>
      <c r="S330" s="7"/>
      <c r="T330" s="20"/>
      <c r="U330" s="20"/>
      <c r="V330" s="18"/>
      <c r="W330" s="18"/>
      <c r="X330" s="18"/>
      <c r="Y330" s="18"/>
      <c r="Z330" s="18"/>
      <c r="AA330" s="15"/>
      <c r="AB330" s="15"/>
      <c r="AC330" s="15"/>
      <c r="AD330" s="15"/>
      <c r="AE330" s="15"/>
      <c r="AF330" s="16"/>
      <c r="AG330" s="16"/>
      <c r="AH330" s="16"/>
      <c r="AI330" s="16"/>
      <c r="AJ330" s="16"/>
    </row>
    <row r="331" spans="1:36" ht="13.2" hidden="1" customHeight="1" x14ac:dyDescent="0.3">
      <c r="A331" s="35" t="str">
        <f t="shared" ref="A331:A356" si="485">D331&amp;" - "&amp;C331&amp;" - "&amp;B331</f>
        <v>C.F.A. - L-1 - Corporate Issuers</v>
      </c>
      <c r="B331" s="30" t="s">
        <v>266</v>
      </c>
      <c r="C331" s="3" t="s">
        <v>262</v>
      </c>
      <c r="D331" s="3" t="s">
        <v>173</v>
      </c>
      <c r="E331" s="3" t="s">
        <v>4</v>
      </c>
      <c r="F331" s="24" t="s">
        <v>29</v>
      </c>
      <c r="G331" s="24"/>
      <c r="H331" s="7"/>
      <c r="I331" s="19"/>
      <c r="J331" s="7"/>
      <c r="K331" s="7"/>
      <c r="L331" s="7"/>
      <c r="M331" s="7"/>
      <c r="N331" s="7"/>
      <c r="O331" s="7"/>
      <c r="P331" s="7"/>
      <c r="Q331" s="7"/>
      <c r="R331" s="20"/>
      <c r="S331" s="7"/>
      <c r="T331" s="20"/>
      <c r="U331" s="20"/>
      <c r="V331" s="18"/>
      <c r="W331" s="18"/>
      <c r="X331" s="18"/>
      <c r="Y331" s="18"/>
      <c r="Z331" s="18"/>
      <c r="AA331" s="15"/>
      <c r="AB331" s="15"/>
      <c r="AC331" s="15"/>
      <c r="AD331" s="15"/>
      <c r="AE331" s="15"/>
      <c r="AF331" s="16"/>
      <c r="AG331" s="16"/>
      <c r="AH331" s="16"/>
      <c r="AI331" s="16"/>
      <c r="AJ331" s="16"/>
    </row>
    <row r="332" spans="1:36" ht="13.2" hidden="1" customHeight="1" x14ac:dyDescent="0.3">
      <c r="A332" s="35" t="str">
        <f t="shared" si="485"/>
        <v>C.F.A. - L-1 - Equity Investments</v>
      </c>
      <c r="B332" s="30" t="s">
        <v>267</v>
      </c>
      <c r="C332" s="3" t="s">
        <v>262</v>
      </c>
      <c r="D332" s="3" t="s">
        <v>173</v>
      </c>
      <c r="E332" s="3" t="s">
        <v>4</v>
      </c>
      <c r="F332" s="24" t="s">
        <v>29</v>
      </c>
      <c r="G332" s="24"/>
      <c r="H332" s="7"/>
      <c r="I332" s="19"/>
      <c r="J332" s="7"/>
      <c r="K332" s="7"/>
      <c r="L332" s="7"/>
      <c r="M332" s="7"/>
      <c r="N332" s="7"/>
      <c r="O332" s="7"/>
      <c r="P332" s="7"/>
      <c r="Q332" s="7"/>
      <c r="R332" s="20"/>
      <c r="S332" s="7"/>
      <c r="T332" s="20"/>
      <c r="U332" s="20"/>
      <c r="V332" s="18"/>
      <c r="W332" s="18"/>
      <c r="X332" s="18"/>
      <c r="Y332" s="18"/>
      <c r="Z332" s="18"/>
      <c r="AA332" s="15"/>
      <c r="AB332" s="15"/>
      <c r="AC332" s="15"/>
      <c r="AD332" s="15"/>
      <c r="AE332" s="15"/>
      <c r="AF332" s="16"/>
      <c r="AG332" s="16"/>
      <c r="AH332" s="16"/>
      <c r="AI332" s="16"/>
      <c r="AJ332" s="16"/>
    </row>
    <row r="333" spans="1:36" ht="13.2" hidden="1" customHeight="1" x14ac:dyDescent="0.3">
      <c r="A333" s="35" t="str">
        <f t="shared" si="485"/>
        <v>C.F.A. - L-1 - Fixed Income</v>
      </c>
      <c r="B333" s="30" t="s">
        <v>268</v>
      </c>
      <c r="C333" s="3" t="s">
        <v>262</v>
      </c>
      <c r="D333" s="3" t="s">
        <v>173</v>
      </c>
      <c r="E333" s="3" t="s">
        <v>4</v>
      </c>
      <c r="F333" s="24" t="s">
        <v>29</v>
      </c>
      <c r="G333" s="24"/>
      <c r="H333" s="7"/>
      <c r="I333" s="19"/>
      <c r="J333" s="7"/>
      <c r="K333" s="7"/>
      <c r="L333" s="7"/>
      <c r="M333" s="7"/>
      <c r="N333" s="7"/>
      <c r="O333" s="7"/>
      <c r="P333" s="7"/>
      <c r="Q333" s="7"/>
      <c r="R333" s="20"/>
      <c r="S333" s="7"/>
      <c r="T333" s="20"/>
      <c r="U333" s="20"/>
      <c r="V333" s="18"/>
      <c r="W333" s="18"/>
      <c r="X333" s="18"/>
      <c r="Y333" s="18"/>
      <c r="Z333" s="18"/>
      <c r="AA333" s="15"/>
      <c r="AB333" s="15"/>
      <c r="AC333" s="15"/>
      <c r="AD333" s="15"/>
      <c r="AE333" s="15"/>
      <c r="AF333" s="16"/>
      <c r="AG333" s="16"/>
      <c r="AH333" s="16"/>
      <c r="AI333" s="16"/>
      <c r="AJ333" s="16"/>
    </row>
    <row r="334" spans="1:36" ht="13.2" hidden="1" customHeight="1" x14ac:dyDescent="0.3">
      <c r="A334" s="35" t="str">
        <f t="shared" si="485"/>
        <v>C.F.A. - L-1 - Derivatives</v>
      </c>
      <c r="B334" s="30" t="s">
        <v>269</v>
      </c>
      <c r="C334" s="3" t="s">
        <v>262</v>
      </c>
      <c r="D334" s="3" t="s">
        <v>173</v>
      </c>
      <c r="E334" s="3" t="s">
        <v>4</v>
      </c>
      <c r="F334" s="24" t="s">
        <v>29</v>
      </c>
      <c r="G334" s="24"/>
      <c r="H334" s="7"/>
      <c r="I334" s="19"/>
      <c r="J334" s="7"/>
      <c r="K334" s="7"/>
      <c r="L334" s="7"/>
      <c r="M334" s="7"/>
      <c r="N334" s="7"/>
      <c r="O334" s="7"/>
      <c r="P334" s="7"/>
      <c r="Q334" s="7"/>
      <c r="R334" s="20"/>
      <c r="S334" s="7"/>
      <c r="T334" s="20"/>
      <c r="U334" s="20"/>
      <c r="V334" s="18"/>
      <c r="W334" s="18"/>
      <c r="X334" s="18"/>
      <c r="Y334" s="18"/>
      <c r="Z334" s="18"/>
      <c r="AA334" s="15"/>
      <c r="AB334" s="15"/>
      <c r="AC334" s="15"/>
      <c r="AD334" s="15"/>
      <c r="AE334" s="15"/>
      <c r="AF334" s="16"/>
      <c r="AG334" s="16"/>
      <c r="AH334" s="16"/>
      <c r="AI334" s="16"/>
      <c r="AJ334" s="16"/>
    </row>
    <row r="335" spans="1:36" ht="13.2" hidden="1" customHeight="1" x14ac:dyDescent="0.3">
      <c r="A335" s="35" t="str">
        <f t="shared" si="485"/>
        <v>C.F.A. - L-1 - Alternative Investments</v>
      </c>
      <c r="B335" s="30" t="s">
        <v>270</v>
      </c>
      <c r="C335" s="3" t="s">
        <v>262</v>
      </c>
      <c r="D335" s="3" t="s">
        <v>173</v>
      </c>
      <c r="E335" s="3" t="s">
        <v>4</v>
      </c>
      <c r="F335" s="24" t="s">
        <v>29</v>
      </c>
      <c r="G335" s="24"/>
      <c r="H335" s="7"/>
      <c r="I335" s="19"/>
      <c r="J335" s="7"/>
      <c r="K335" s="7"/>
      <c r="L335" s="7"/>
      <c r="M335" s="7"/>
      <c r="N335" s="7"/>
      <c r="O335" s="7"/>
      <c r="P335" s="7"/>
      <c r="Q335" s="7"/>
      <c r="R335" s="20"/>
      <c r="S335" s="7"/>
      <c r="T335" s="20"/>
      <c r="U335" s="20"/>
      <c r="V335" s="18"/>
      <c r="W335" s="18"/>
      <c r="X335" s="18"/>
      <c r="Y335" s="18"/>
      <c r="Z335" s="18"/>
      <c r="AA335" s="15"/>
      <c r="AB335" s="15"/>
      <c r="AC335" s="15"/>
      <c r="AD335" s="15"/>
      <c r="AE335" s="15"/>
      <c r="AF335" s="16"/>
      <c r="AG335" s="16"/>
      <c r="AH335" s="16"/>
      <c r="AI335" s="16"/>
      <c r="AJ335" s="16"/>
    </row>
    <row r="336" spans="1:36" ht="13.2" hidden="1" customHeight="1" x14ac:dyDescent="0.3">
      <c r="A336" s="35" t="str">
        <f t="shared" si="485"/>
        <v>C.F.A. - L-1 - Portrfolio Mgmt &amp; Wealth</v>
      </c>
      <c r="B336" s="30" t="s">
        <v>273</v>
      </c>
      <c r="C336" s="3" t="s">
        <v>262</v>
      </c>
      <c r="D336" s="3" t="s">
        <v>173</v>
      </c>
      <c r="E336" s="3" t="s">
        <v>4</v>
      </c>
      <c r="F336" s="24" t="s">
        <v>29</v>
      </c>
      <c r="G336" s="24"/>
      <c r="H336" s="7"/>
      <c r="I336" s="19"/>
      <c r="J336" s="7"/>
      <c r="K336" s="7"/>
      <c r="L336" s="7"/>
      <c r="M336" s="7"/>
      <c r="N336" s="7"/>
      <c r="O336" s="7"/>
      <c r="P336" s="7"/>
      <c r="Q336" s="7"/>
      <c r="R336" s="20"/>
      <c r="S336" s="7"/>
      <c r="T336" s="20"/>
      <c r="U336" s="20"/>
      <c r="V336" s="18"/>
      <c r="W336" s="18"/>
      <c r="X336" s="18"/>
      <c r="Y336" s="18"/>
      <c r="Z336" s="18"/>
      <c r="AA336" s="15"/>
      <c r="AB336" s="15"/>
      <c r="AC336" s="15"/>
      <c r="AD336" s="15"/>
      <c r="AE336" s="15"/>
      <c r="AF336" s="16"/>
      <c r="AG336" s="16"/>
      <c r="AH336" s="16"/>
      <c r="AI336" s="16"/>
      <c r="AJ336" s="16"/>
    </row>
    <row r="337" spans="1:36" ht="13.2" hidden="1" customHeight="1" x14ac:dyDescent="0.3">
      <c r="A337" s="35" t="str">
        <f t="shared" si="485"/>
        <v>C.F.A. - L-2 - Ethical &amp; Prof Standards</v>
      </c>
      <c r="B337" s="9" t="s">
        <v>271</v>
      </c>
      <c r="C337" s="3" t="s">
        <v>263</v>
      </c>
      <c r="D337" s="3" t="s">
        <v>173</v>
      </c>
      <c r="E337" s="3" t="s">
        <v>4</v>
      </c>
      <c r="F337" s="24" t="s">
        <v>29</v>
      </c>
      <c r="G337" s="24"/>
      <c r="H337" s="7" t="s">
        <v>104</v>
      </c>
      <c r="I337" s="19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142</v>
      </c>
      <c r="R337" s="20">
        <f t="shared" si="460"/>
        <v>30000</v>
      </c>
      <c r="S337" s="7">
        <v>0</v>
      </c>
      <c r="T337" s="20">
        <f t="shared" si="461"/>
        <v>6000</v>
      </c>
      <c r="U337" s="20">
        <f t="shared" si="462"/>
        <v>14000.0000000001</v>
      </c>
      <c r="V337" s="18">
        <f t="shared" si="477"/>
        <v>560000</v>
      </c>
      <c r="W337" s="18">
        <f t="shared" si="478"/>
        <v>280000</v>
      </c>
      <c r="X337" s="18">
        <v>140000</v>
      </c>
      <c r="Y337" s="18">
        <f t="shared" si="479"/>
        <v>70000</v>
      </c>
      <c r="Z337" s="18">
        <f t="shared" si="480"/>
        <v>50</v>
      </c>
      <c r="AA337" s="15">
        <f t="shared" si="470"/>
        <v>392000</v>
      </c>
      <c r="AB337" s="15">
        <f t="shared" si="481"/>
        <v>196000</v>
      </c>
      <c r="AC337" s="15">
        <f t="shared" si="467"/>
        <v>98000</v>
      </c>
      <c r="AD337" s="15">
        <f t="shared" si="482"/>
        <v>49000</v>
      </c>
      <c r="AE337" s="15">
        <f t="shared" si="468"/>
        <v>89.87341772151899</v>
      </c>
      <c r="AF337" s="16">
        <f t="shared" si="471"/>
        <v>0</v>
      </c>
      <c r="AG337" s="16">
        <f t="shared" si="483"/>
        <v>0</v>
      </c>
      <c r="AH337" s="16">
        <v>0</v>
      </c>
      <c r="AI337" s="16">
        <f t="shared" si="484"/>
        <v>0</v>
      </c>
      <c r="AJ337" s="16">
        <f t="shared" si="469"/>
        <v>400</v>
      </c>
    </row>
    <row r="338" spans="1:36" ht="13.2" hidden="1" customHeight="1" x14ac:dyDescent="0.3">
      <c r="A338" s="35" t="str">
        <f t="shared" si="485"/>
        <v>C.F.A. - L-2 - Quantitive Methods</v>
      </c>
      <c r="B338" s="9" t="s">
        <v>265</v>
      </c>
      <c r="C338" s="3" t="s">
        <v>263</v>
      </c>
      <c r="D338" s="3" t="s">
        <v>173</v>
      </c>
      <c r="E338" s="3" t="s">
        <v>4</v>
      </c>
      <c r="F338" s="24" t="s">
        <v>29</v>
      </c>
      <c r="G338" s="24"/>
      <c r="H338" s="7"/>
      <c r="I338" s="19"/>
      <c r="J338" s="7"/>
      <c r="K338" s="7"/>
      <c r="L338" s="7"/>
      <c r="M338" s="7"/>
      <c r="N338" s="7"/>
      <c r="O338" s="7"/>
      <c r="P338" s="7"/>
      <c r="Q338" s="7"/>
      <c r="R338" s="20"/>
      <c r="S338" s="7"/>
      <c r="T338" s="20"/>
      <c r="U338" s="20"/>
      <c r="V338" s="18"/>
      <c r="W338" s="18"/>
      <c r="X338" s="18"/>
      <c r="Y338" s="18"/>
      <c r="Z338" s="18"/>
      <c r="AA338" s="15"/>
      <c r="AB338" s="15"/>
      <c r="AC338" s="15"/>
      <c r="AD338" s="15"/>
      <c r="AE338" s="15"/>
      <c r="AF338" s="16"/>
      <c r="AG338" s="16"/>
      <c r="AH338" s="16"/>
      <c r="AI338" s="16"/>
      <c r="AJ338" s="16"/>
    </row>
    <row r="339" spans="1:36" ht="13.2" hidden="1" customHeight="1" x14ac:dyDescent="0.3">
      <c r="A339" s="35" t="str">
        <f t="shared" si="485"/>
        <v>C.F.A. - L-2 - Economics</v>
      </c>
      <c r="B339" s="9" t="s">
        <v>31</v>
      </c>
      <c r="C339" s="3" t="s">
        <v>263</v>
      </c>
      <c r="D339" s="3" t="s">
        <v>173</v>
      </c>
      <c r="E339" s="3" t="s">
        <v>4</v>
      </c>
      <c r="F339" s="24" t="s">
        <v>29</v>
      </c>
      <c r="G339" s="24"/>
      <c r="H339" s="7"/>
      <c r="I339" s="19"/>
      <c r="J339" s="7"/>
      <c r="K339" s="7"/>
      <c r="L339" s="7"/>
      <c r="M339" s="7"/>
      <c r="N339" s="7"/>
      <c r="O339" s="7"/>
      <c r="P339" s="7"/>
      <c r="Q339" s="7"/>
      <c r="R339" s="20"/>
      <c r="S339" s="7"/>
      <c r="T339" s="20"/>
      <c r="U339" s="20"/>
      <c r="V339" s="18"/>
      <c r="W339" s="18"/>
      <c r="X339" s="18"/>
      <c r="Y339" s="18"/>
      <c r="Z339" s="18"/>
      <c r="AA339" s="15"/>
      <c r="AB339" s="15"/>
      <c r="AC339" s="15"/>
      <c r="AD339" s="15"/>
      <c r="AE339" s="15"/>
      <c r="AF339" s="16"/>
      <c r="AG339" s="16"/>
      <c r="AH339" s="16"/>
      <c r="AI339" s="16"/>
      <c r="AJ339" s="16"/>
    </row>
    <row r="340" spans="1:36" ht="13.2" hidden="1" customHeight="1" x14ac:dyDescent="0.3">
      <c r="A340" s="35" t="str">
        <f t="shared" si="485"/>
        <v>C.F.A. - L-2 - Fin Statement Analysis</v>
      </c>
      <c r="B340" s="9" t="s">
        <v>272</v>
      </c>
      <c r="C340" s="3" t="s">
        <v>263</v>
      </c>
      <c r="D340" s="3" t="s">
        <v>173</v>
      </c>
      <c r="E340" s="3" t="s">
        <v>4</v>
      </c>
      <c r="F340" s="24" t="s">
        <v>29</v>
      </c>
      <c r="G340" s="24"/>
      <c r="H340" s="7"/>
      <c r="I340" s="19"/>
      <c r="J340" s="7"/>
      <c r="K340" s="7"/>
      <c r="L340" s="7"/>
      <c r="M340" s="7"/>
      <c r="N340" s="7"/>
      <c r="O340" s="7"/>
      <c r="P340" s="7"/>
      <c r="Q340" s="7"/>
      <c r="R340" s="20"/>
      <c r="S340" s="7"/>
      <c r="T340" s="20"/>
      <c r="U340" s="20"/>
      <c r="V340" s="18"/>
      <c r="W340" s="18"/>
      <c r="X340" s="18"/>
      <c r="Y340" s="18"/>
      <c r="Z340" s="18"/>
      <c r="AA340" s="15"/>
      <c r="AB340" s="15"/>
      <c r="AC340" s="15"/>
      <c r="AD340" s="15"/>
      <c r="AE340" s="15"/>
      <c r="AF340" s="16"/>
      <c r="AG340" s="16"/>
      <c r="AH340" s="16"/>
      <c r="AI340" s="16"/>
      <c r="AJ340" s="16"/>
    </row>
    <row r="341" spans="1:36" ht="13.2" hidden="1" customHeight="1" x14ac:dyDescent="0.3">
      <c r="A341" s="35" t="str">
        <f t="shared" si="485"/>
        <v>C.F.A. - L-2 - Corporate Issuers</v>
      </c>
      <c r="B341" s="9" t="s">
        <v>266</v>
      </c>
      <c r="C341" s="3" t="s">
        <v>263</v>
      </c>
      <c r="D341" s="3" t="s">
        <v>173</v>
      </c>
      <c r="E341" s="3" t="s">
        <v>4</v>
      </c>
      <c r="F341" s="24" t="s">
        <v>29</v>
      </c>
      <c r="G341" s="24"/>
      <c r="H341" s="7"/>
      <c r="I341" s="19"/>
      <c r="J341" s="7"/>
      <c r="K341" s="7"/>
      <c r="L341" s="7"/>
      <c r="M341" s="7"/>
      <c r="N341" s="7"/>
      <c r="O341" s="7"/>
      <c r="P341" s="7"/>
      <c r="Q341" s="7"/>
      <c r="R341" s="20"/>
      <c r="S341" s="7"/>
      <c r="T341" s="20"/>
      <c r="U341" s="20"/>
      <c r="V341" s="18"/>
      <c r="W341" s="18"/>
      <c r="X341" s="18"/>
      <c r="Y341" s="18"/>
      <c r="Z341" s="18"/>
      <c r="AA341" s="15"/>
      <c r="AB341" s="15"/>
      <c r="AC341" s="15"/>
      <c r="AD341" s="15"/>
      <c r="AE341" s="15"/>
      <c r="AF341" s="16"/>
      <c r="AG341" s="16"/>
      <c r="AH341" s="16"/>
      <c r="AI341" s="16"/>
      <c r="AJ341" s="16"/>
    </row>
    <row r="342" spans="1:36" ht="13.2" hidden="1" customHeight="1" x14ac:dyDescent="0.3">
      <c r="A342" s="35" t="str">
        <f t="shared" si="485"/>
        <v>C.F.A. - L-2 - Equity Investments</v>
      </c>
      <c r="B342" s="9" t="s">
        <v>267</v>
      </c>
      <c r="C342" s="3" t="s">
        <v>263</v>
      </c>
      <c r="D342" s="3" t="s">
        <v>173</v>
      </c>
      <c r="E342" s="3" t="s">
        <v>4</v>
      </c>
      <c r="F342" s="24" t="s">
        <v>29</v>
      </c>
      <c r="G342" s="24"/>
      <c r="H342" s="7"/>
      <c r="I342" s="19"/>
      <c r="J342" s="7"/>
      <c r="K342" s="7"/>
      <c r="L342" s="7"/>
      <c r="M342" s="7"/>
      <c r="N342" s="7"/>
      <c r="O342" s="7"/>
      <c r="P342" s="7"/>
      <c r="Q342" s="7"/>
      <c r="R342" s="20"/>
      <c r="S342" s="7"/>
      <c r="T342" s="20"/>
      <c r="U342" s="20"/>
      <c r="V342" s="18"/>
      <c r="W342" s="18"/>
      <c r="X342" s="18"/>
      <c r="Y342" s="18"/>
      <c r="Z342" s="18"/>
      <c r="AA342" s="15"/>
      <c r="AB342" s="15"/>
      <c r="AC342" s="15"/>
      <c r="AD342" s="15"/>
      <c r="AE342" s="15"/>
      <c r="AF342" s="16"/>
      <c r="AG342" s="16"/>
      <c r="AH342" s="16"/>
      <c r="AI342" s="16"/>
      <c r="AJ342" s="16"/>
    </row>
    <row r="343" spans="1:36" ht="13.2" hidden="1" customHeight="1" x14ac:dyDescent="0.3">
      <c r="A343" s="35" t="str">
        <f t="shared" si="485"/>
        <v>C.F.A. - L-2 - Fixed Income</v>
      </c>
      <c r="B343" s="9" t="s">
        <v>268</v>
      </c>
      <c r="C343" s="3" t="s">
        <v>263</v>
      </c>
      <c r="D343" s="3" t="s">
        <v>173</v>
      </c>
      <c r="E343" s="3" t="s">
        <v>4</v>
      </c>
      <c r="F343" s="24" t="s">
        <v>29</v>
      </c>
      <c r="G343" s="24"/>
      <c r="H343" s="7"/>
      <c r="I343" s="19"/>
      <c r="J343" s="7"/>
      <c r="K343" s="7"/>
      <c r="L343" s="7"/>
      <c r="M343" s="7"/>
      <c r="N343" s="7"/>
      <c r="O343" s="7"/>
      <c r="P343" s="7"/>
      <c r="Q343" s="7"/>
      <c r="R343" s="20"/>
      <c r="S343" s="7"/>
      <c r="T343" s="20"/>
      <c r="U343" s="20"/>
      <c r="V343" s="18"/>
      <c r="W343" s="18"/>
      <c r="X343" s="18"/>
      <c r="Y343" s="18"/>
      <c r="Z343" s="18"/>
      <c r="AA343" s="15"/>
      <c r="AB343" s="15"/>
      <c r="AC343" s="15"/>
      <c r="AD343" s="15"/>
      <c r="AE343" s="15"/>
      <c r="AF343" s="16"/>
      <c r="AG343" s="16"/>
      <c r="AH343" s="16"/>
      <c r="AI343" s="16"/>
      <c r="AJ343" s="16"/>
    </row>
    <row r="344" spans="1:36" ht="13.2" hidden="1" customHeight="1" x14ac:dyDescent="0.3">
      <c r="A344" s="35" t="str">
        <f t="shared" si="485"/>
        <v>C.F.A. - L-2 - Derivatives</v>
      </c>
      <c r="B344" s="9" t="s">
        <v>269</v>
      </c>
      <c r="C344" s="3" t="s">
        <v>263</v>
      </c>
      <c r="D344" s="3" t="s">
        <v>173</v>
      </c>
      <c r="E344" s="3" t="s">
        <v>4</v>
      </c>
      <c r="F344" s="24" t="s">
        <v>29</v>
      </c>
      <c r="G344" s="24"/>
      <c r="H344" s="7"/>
      <c r="I344" s="19"/>
      <c r="J344" s="7"/>
      <c r="K344" s="7"/>
      <c r="L344" s="7"/>
      <c r="M344" s="7"/>
      <c r="N344" s="7"/>
      <c r="O344" s="7"/>
      <c r="P344" s="7"/>
      <c r="Q344" s="7"/>
      <c r="R344" s="20"/>
      <c r="S344" s="7"/>
      <c r="T344" s="20"/>
      <c r="U344" s="20"/>
      <c r="V344" s="18"/>
      <c r="W344" s="18"/>
      <c r="X344" s="18"/>
      <c r="Y344" s="18"/>
      <c r="Z344" s="18"/>
      <c r="AA344" s="15"/>
      <c r="AB344" s="15"/>
      <c r="AC344" s="15"/>
      <c r="AD344" s="15"/>
      <c r="AE344" s="15"/>
      <c r="AF344" s="16"/>
      <c r="AG344" s="16"/>
      <c r="AH344" s="16"/>
      <c r="AI344" s="16"/>
      <c r="AJ344" s="16"/>
    </row>
    <row r="345" spans="1:36" ht="13.2" hidden="1" customHeight="1" x14ac:dyDescent="0.3">
      <c r="A345" s="35" t="str">
        <f t="shared" si="485"/>
        <v>C.F.A. - L-2 - Alternative Investments</v>
      </c>
      <c r="B345" s="9" t="s">
        <v>270</v>
      </c>
      <c r="C345" s="3" t="s">
        <v>263</v>
      </c>
      <c r="D345" s="3" t="s">
        <v>173</v>
      </c>
      <c r="E345" s="3" t="s">
        <v>4</v>
      </c>
      <c r="F345" s="24" t="s">
        <v>29</v>
      </c>
      <c r="G345" s="24"/>
      <c r="H345" s="7"/>
      <c r="I345" s="19"/>
      <c r="J345" s="7"/>
      <c r="K345" s="7"/>
      <c r="L345" s="7"/>
      <c r="M345" s="7"/>
      <c r="N345" s="7"/>
      <c r="O345" s="7"/>
      <c r="P345" s="7"/>
      <c r="Q345" s="7"/>
      <c r="R345" s="20"/>
      <c r="S345" s="7"/>
      <c r="T345" s="20"/>
      <c r="U345" s="20"/>
      <c r="V345" s="18"/>
      <c r="W345" s="18"/>
      <c r="X345" s="18"/>
      <c r="Y345" s="18"/>
      <c r="Z345" s="18"/>
      <c r="AA345" s="15"/>
      <c r="AB345" s="15"/>
      <c r="AC345" s="15"/>
      <c r="AD345" s="15"/>
      <c r="AE345" s="15"/>
      <c r="AF345" s="16"/>
      <c r="AG345" s="16"/>
      <c r="AH345" s="16"/>
      <c r="AI345" s="16"/>
      <c r="AJ345" s="16"/>
    </row>
    <row r="346" spans="1:36" ht="13.2" hidden="1" customHeight="1" x14ac:dyDescent="0.3">
      <c r="A346" s="35" t="str">
        <f t="shared" si="485"/>
        <v>C.F.A. - L-2 - Portrfolio Mgmt-Wealth</v>
      </c>
      <c r="B346" s="9" t="s">
        <v>285</v>
      </c>
      <c r="C346" s="3" t="s">
        <v>263</v>
      </c>
      <c r="D346" s="3" t="s">
        <v>173</v>
      </c>
      <c r="E346" s="3" t="s">
        <v>4</v>
      </c>
      <c r="F346" s="24" t="s">
        <v>29</v>
      </c>
      <c r="G346" s="24"/>
      <c r="H346" s="7"/>
      <c r="I346" s="19"/>
      <c r="J346" s="7"/>
      <c r="K346" s="7"/>
      <c r="L346" s="7"/>
      <c r="M346" s="7"/>
      <c r="N346" s="7"/>
      <c r="O346" s="7"/>
      <c r="P346" s="7"/>
      <c r="Q346" s="7"/>
      <c r="R346" s="20"/>
      <c r="S346" s="7"/>
      <c r="T346" s="20"/>
      <c r="U346" s="20"/>
      <c r="V346" s="18"/>
      <c r="W346" s="18"/>
      <c r="X346" s="18"/>
      <c r="Y346" s="18"/>
      <c r="Z346" s="18"/>
      <c r="AA346" s="15"/>
      <c r="AB346" s="15"/>
      <c r="AC346" s="15"/>
      <c r="AD346" s="15"/>
      <c r="AE346" s="15"/>
      <c r="AF346" s="16"/>
      <c r="AG346" s="16"/>
      <c r="AH346" s="16"/>
      <c r="AI346" s="16"/>
      <c r="AJ346" s="16"/>
    </row>
    <row r="347" spans="1:36" ht="13.2" hidden="1" customHeight="1" x14ac:dyDescent="0.3">
      <c r="A347" s="35" t="str">
        <f t="shared" si="485"/>
        <v>C.F.A. - L-3 - Ethical &amp; Prof Standards</v>
      </c>
      <c r="B347" s="30" t="s">
        <v>271</v>
      </c>
      <c r="C347" s="3" t="s">
        <v>264</v>
      </c>
      <c r="D347" s="3" t="s">
        <v>173</v>
      </c>
      <c r="E347" s="3" t="s">
        <v>4</v>
      </c>
      <c r="F347" s="24" t="s">
        <v>29</v>
      </c>
      <c r="G347" s="24"/>
      <c r="H347" s="7" t="s">
        <v>104</v>
      </c>
      <c r="I347" s="19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142</v>
      </c>
      <c r="R347" s="20">
        <f t="shared" si="460"/>
        <v>35000</v>
      </c>
      <c r="S347" s="7">
        <v>0</v>
      </c>
      <c r="T347" s="20">
        <f t="shared" si="461"/>
        <v>7000</v>
      </c>
      <c r="U347" s="20">
        <f t="shared" si="462"/>
        <v>16333.33333333345</v>
      </c>
      <c r="V347" s="18">
        <f t="shared" si="477"/>
        <v>653332</v>
      </c>
      <c r="W347" s="18">
        <f t="shared" si="478"/>
        <v>326666</v>
      </c>
      <c r="X347" s="18">
        <v>163333</v>
      </c>
      <c r="Y347" s="18">
        <f t="shared" si="479"/>
        <v>81666.5</v>
      </c>
      <c r="Z347" s="18">
        <f t="shared" si="480"/>
        <v>50.000214286020409</v>
      </c>
      <c r="AA347" s="15">
        <f t="shared" si="470"/>
        <v>457332.39999999997</v>
      </c>
      <c r="AB347" s="15">
        <f t="shared" si="481"/>
        <v>228666.19999999998</v>
      </c>
      <c r="AC347" s="15">
        <f t="shared" si="467"/>
        <v>114333.09999999999</v>
      </c>
      <c r="AD347" s="15">
        <f t="shared" si="482"/>
        <v>57166.549999999996</v>
      </c>
      <c r="AE347" s="15">
        <f t="shared" si="468"/>
        <v>89.873658067921625</v>
      </c>
      <c r="AF347" s="16">
        <f t="shared" si="471"/>
        <v>0</v>
      </c>
      <c r="AG347" s="16">
        <f t="shared" si="483"/>
        <v>0</v>
      </c>
      <c r="AH347" s="16">
        <v>0</v>
      </c>
      <c r="AI347" s="16">
        <f t="shared" si="484"/>
        <v>0</v>
      </c>
      <c r="AJ347" s="16">
        <f t="shared" si="469"/>
        <v>400</v>
      </c>
    </row>
    <row r="348" spans="1:36" ht="13.2" hidden="1" customHeight="1" x14ac:dyDescent="0.3">
      <c r="A348" s="35" t="str">
        <f t="shared" si="485"/>
        <v>C.F.A. - L-3 - Quantitive Methods</v>
      </c>
      <c r="B348" s="30" t="s">
        <v>265</v>
      </c>
      <c r="C348" s="3" t="s">
        <v>264</v>
      </c>
      <c r="D348" s="3" t="s">
        <v>173</v>
      </c>
      <c r="E348" s="3" t="s">
        <v>4</v>
      </c>
      <c r="F348" s="24" t="s">
        <v>29</v>
      </c>
      <c r="G348" s="24"/>
      <c r="H348" s="7"/>
      <c r="I348" s="19"/>
      <c r="J348" s="7"/>
      <c r="K348" s="7"/>
      <c r="L348" s="7"/>
      <c r="M348" s="7"/>
      <c r="N348" s="7"/>
      <c r="O348" s="7"/>
      <c r="P348" s="7"/>
      <c r="Q348" s="7"/>
      <c r="R348" s="20"/>
      <c r="S348" s="7"/>
      <c r="T348" s="20"/>
      <c r="U348" s="20"/>
      <c r="V348" s="18"/>
      <c r="W348" s="18"/>
      <c r="X348" s="18"/>
      <c r="Y348" s="18"/>
      <c r="Z348" s="18"/>
      <c r="AA348" s="15"/>
      <c r="AB348" s="15"/>
      <c r="AC348" s="15"/>
      <c r="AD348" s="15"/>
      <c r="AE348" s="15"/>
      <c r="AF348" s="16"/>
      <c r="AG348" s="16"/>
      <c r="AH348" s="16"/>
      <c r="AI348" s="16"/>
      <c r="AJ348" s="16"/>
    </row>
    <row r="349" spans="1:36" ht="13.2" hidden="1" customHeight="1" x14ac:dyDescent="0.3">
      <c r="A349" s="35" t="str">
        <f t="shared" si="485"/>
        <v>C.F.A. - L-3 - Economics</v>
      </c>
      <c r="B349" s="30" t="s">
        <v>31</v>
      </c>
      <c r="C349" s="3" t="s">
        <v>264</v>
      </c>
      <c r="D349" s="3" t="s">
        <v>173</v>
      </c>
      <c r="E349" s="3" t="s">
        <v>4</v>
      </c>
      <c r="F349" s="24" t="s">
        <v>29</v>
      </c>
      <c r="G349" s="24"/>
      <c r="H349" s="7"/>
      <c r="I349" s="19"/>
      <c r="J349" s="7"/>
      <c r="K349" s="7"/>
      <c r="L349" s="7"/>
      <c r="M349" s="7"/>
      <c r="N349" s="7"/>
      <c r="O349" s="7"/>
      <c r="P349" s="7"/>
      <c r="Q349" s="7"/>
      <c r="R349" s="20"/>
      <c r="S349" s="7"/>
      <c r="T349" s="20"/>
      <c r="U349" s="20"/>
      <c r="V349" s="18"/>
      <c r="W349" s="18"/>
      <c r="X349" s="18"/>
      <c r="Y349" s="18"/>
      <c r="Z349" s="18"/>
      <c r="AA349" s="15"/>
      <c r="AB349" s="15"/>
      <c r="AC349" s="15"/>
      <c r="AD349" s="15"/>
      <c r="AE349" s="15"/>
      <c r="AF349" s="16"/>
      <c r="AG349" s="16"/>
      <c r="AH349" s="16"/>
      <c r="AI349" s="16"/>
      <c r="AJ349" s="16"/>
    </row>
    <row r="350" spans="1:36" ht="13.2" hidden="1" customHeight="1" x14ac:dyDescent="0.3">
      <c r="A350" s="35" t="str">
        <f t="shared" si="485"/>
        <v>C.F.A. - L-3 - Fin Statement Analysis</v>
      </c>
      <c r="B350" s="30" t="s">
        <v>272</v>
      </c>
      <c r="C350" s="3" t="s">
        <v>264</v>
      </c>
      <c r="D350" s="3" t="s">
        <v>173</v>
      </c>
      <c r="E350" s="3" t="s">
        <v>4</v>
      </c>
      <c r="F350" s="24" t="s">
        <v>29</v>
      </c>
      <c r="G350" s="24"/>
      <c r="H350" s="7"/>
      <c r="I350" s="19"/>
      <c r="J350" s="7"/>
      <c r="K350" s="7"/>
      <c r="L350" s="7"/>
      <c r="M350" s="7"/>
      <c r="N350" s="7"/>
      <c r="O350" s="7"/>
      <c r="P350" s="7"/>
      <c r="Q350" s="7"/>
      <c r="R350" s="20"/>
      <c r="S350" s="7"/>
      <c r="T350" s="20"/>
      <c r="U350" s="20"/>
      <c r="V350" s="18"/>
      <c r="W350" s="18"/>
      <c r="X350" s="18"/>
      <c r="Y350" s="18"/>
      <c r="Z350" s="18"/>
      <c r="AA350" s="15"/>
      <c r="AB350" s="15"/>
      <c r="AC350" s="15"/>
      <c r="AD350" s="15"/>
      <c r="AE350" s="15"/>
      <c r="AF350" s="16"/>
      <c r="AG350" s="16"/>
      <c r="AH350" s="16"/>
      <c r="AI350" s="16"/>
      <c r="AJ350" s="16"/>
    </row>
    <row r="351" spans="1:36" ht="13.2" hidden="1" customHeight="1" x14ac:dyDescent="0.3">
      <c r="A351" s="35" t="str">
        <f t="shared" si="485"/>
        <v>C.F.A. - L-3 - Corporate Issuers</v>
      </c>
      <c r="B351" s="30" t="s">
        <v>266</v>
      </c>
      <c r="C351" s="3" t="s">
        <v>264</v>
      </c>
      <c r="D351" s="3" t="s">
        <v>173</v>
      </c>
      <c r="E351" s="3" t="s">
        <v>4</v>
      </c>
      <c r="F351" s="24" t="s">
        <v>29</v>
      </c>
      <c r="G351" s="24"/>
      <c r="H351" s="7"/>
      <c r="I351" s="19"/>
      <c r="J351" s="7"/>
      <c r="K351" s="7"/>
      <c r="L351" s="7"/>
      <c r="M351" s="7"/>
      <c r="N351" s="7"/>
      <c r="O351" s="7"/>
      <c r="P351" s="7"/>
      <c r="Q351" s="7"/>
      <c r="R351" s="20"/>
      <c r="S351" s="7"/>
      <c r="T351" s="20"/>
      <c r="U351" s="20"/>
      <c r="V351" s="18"/>
      <c r="W351" s="18"/>
      <c r="X351" s="18"/>
      <c r="Y351" s="18"/>
      <c r="Z351" s="18"/>
      <c r="AA351" s="15"/>
      <c r="AB351" s="15"/>
      <c r="AC351" s="15"/>
      <c r="AD351" s="15"/>
      <c r="AE351" s="15"/>
      <c r="AF351" s="16"/>
      <c r="AG351" s="16"/>
      <c r="AH351" s="16"/>
      <c r="AI351" s="16"/>
      <c r="AJ351" s="16"/>
    </row>
    <row r="352" spans="1:36" ht="13.2" hidden="1" customHeight="1" x14ac:dyDescent="0.3">
      <c r="A352" s="35" t="str">
        <f t="shared" si="485"/>
        <v>C.F.A. - L-3 - Equity Investments</v>
      </c>
      <c r="B352" s="30" t="s">
        <v>267</v>
      </c>
      <c r="C352" s="3" t="s">
        <v>264</v>
      </c>
      <c r="D352" s="3" t="s">
        <v>173</v>
      </c>
      <c r="E352" s="3" t="s">
        <v>4</v>
      </c>
      <c r="F352" s="24" t="s">
        <v>29</v>
      </c>
      <c r="G352" s="24"/>
      <c r="H352" s="7"/>
      <c r="I352" s="19"/>
      <c r="J352" s="7"/>
      <c r="K352" s="7"/>
      <c r="L352" s="7"/>
      <c r="M352" s="7"/>
      <c r="N352" s="7"/>
      <c r="O352" s="7"/>
      <c r="P352" s="7"/>
      <c r="Q352" s="7"/>
      <c r="R352" s="20"/>
      <c r="S352" s="7"/>
      <c r="T352" s="20"/>
      <c r="U352" s="20"/>
      <c r="V352" s="18"/>
      <c r="W352" s="18"/>
      <c r="X352" s="18"/>
      <c r="Y352" s="18"/>
      <c r="Z352" s="18"/>
      <c r="AA352" s="15"/>
      <c r="AB352" s="15"/>
      <c r="AC352" s="15"/>
      <c r="AD352" s="15"/>
      <c r="AE352" s="15"/>
      <c r="AF352" s="16"/>
      <c r="AG352" s="16"/>
      <c r="AH352" s="16"/>
      <c r="AI352" s="16"/>
      <c r="AJ352" s="16"/>
    </row>
    <row r="353" spans="1:36" ht="13.2" hidden="1" customHeight="1" x14ac:dyDescent="0.3">
      <c r="A353" s="35" t="str">
        <f t="shared" si="485"/>
        <v>C.F.A. - L-3 - Fixed Income</v>
      </c>
      <c r="B353" s="30" t="s">
        <v>268</v>
      </c>
      <c r="C353" s="3" t="s">
        <v>264</v>
      </c>
      <c r="D353" s="3" t="s">
        <v>173</v>
      </c>
      <c r="E353" s="3" t="s">
        <v>4</v>
      </c>
      <c r="F353" s="24" t="s">
        <v>29</v>
      </c>
      <c r="G353" s="24"/>
      <c r="H353" s="7"/>
      <c r="I353" s="19"/>
      <c r="J353" s="7"/>
      <c r="K353" s="7"/>
      <c r="L353" s="7"/>
      <c r="M353" s="7"/>
      <c r="N353" s="7"/>
      <c r="O353" s="7"/>
      <c r="P353" s="7"/>
      <c r="Q353" s="7"/>
      <c r="R353" s="20"/>
      <c r="S353" s="7"/>
      <c r="T353" s="20"/>
      <c r="U353" s="20"/>
      <c r="V353" s="18"/>
      <c r="W353" s="18"/>
      <c r="X353" s="18"/>
      <c r="Y353" s="18"/>
      <c r="Z353" s="18"/>
      <c r="AA353" s="15"/>
      <c r="AB353" s="15"/>
      <c r="AC353" s="15"/>
      <c r="AD353" s="15"/>
      <c r="AE353" s="15"/>
      <c r="AF353" s="16"/>
      <c r="AG353" s="16"/>
      <c r="AH353" s="16"/>
      <c r="AI353" s="16"/>
      <c r="AJ353" s="16"/>
    </row>
    <row r="354" spans="1:36" ht="13.2" hidden="1" customHeight="1" x14ac:dyDescent="0.3">
      <c r="A354" s="35" t="str">
        <f t="shared" si="485"/>
        <v>C.F.A. - L-3 - Derivatives</v>
      </c>
      <c r="B354" s="30" t="s">
        <v>269</v>
      </c>
      <c r="C354" s="3" t="s">
        <v>264</v>
      </c>
      <c r="D354" s="3" t="s">
        <v>173</v>
      </c>
      <c r="E354" s="3" t="s">
        <v>4</v>
      </c>
      <c r="F354" s="24" t="s">
        <v>29</v>
      </c>
      <c r="G354" s="24"/>
      <c r="H354" s="7"/>
      <c r="I354" s="19"/>
      <c r="J354" s="7"/>
      <c r="K354" s="7"/>
      <c r="L354" s="7"/>
      <c r="M354" s="7"/>
      <c r="N354" s="7"/>
      <c r="O354" s="7"/>
      <c r="P354" s="7"/>
      <c r="Q354" s="7"/>
      <c r="R354" s="20"/>
      <c r="S354" s="7"/>
      <c r="T354" s="20"/>
      <c r="U354" s="20"/>
      <c r="V354" s="18"/>
      <c r="W354" s="18"/>
      <c r="X354" s="18"/>
      <c r="Y354" s="18"/>
      <c r="Z354" s="18"/>
      <c r="AA354" s="15"/>
      <c r="AB354" s="15"/>
      <c r="AC354" s="15"/>
      <c r="AD354" s="15"/>
      <c r="AE354" s="15"/>
      <c r="AF354" s="16"/>
      <c r="AG354" s="16"/>
      <c r="AH354" s="16"/>
      <c r="AI354" s="16"/>
      <c r="AJ354" s="16"/>
    </row>
    <row r="355" spans="1:36" ht="13.2" hidden="1" customHeight="1" x14ac:dyDescent="0.3">
      <c r="A355" s="35" t="str">
        <f t="shared" si="485"/>
        <v>C.F.A. - L-3 - Alternative Investments</v>
      </c>
      <c r="B355" s="30" t="s">
        <v>270</v>
      </c>
      <c r="C355" s="3" t="s">
        <v>264</v>
      </c>
      <c r="D355" s="3" t="s">
        <v>173</v>
      </c>
      <c r="E355" s="3" t="s">
        <v>4</v>
      </c>
      <c r="F355" s="24" t="s">
        <v>29</v>
      </c>
      <c r="G355" s="24"/>
      <c r="H355" s="7"/>
      <c r="I355" s="19"/>
      <c r="J355" s="7"/>
      <c r="K355" s="7"/>
      <c r="L355" s="7"/>
      <c r="M355" s="7"/>
      <c r="N355" s="7"/>
      <c r="O355" s="7"/>
      <c r="P355" s="7"/>
      <c r="Q355" s="7"/>
      <c r="R355" s="20"/>
      <c r="S355" s="7"/>
      <c r="T355" s="20"/>
      <c r="U355" s="20"/>
      <c r="V355" s="18"/>
      <c r="W355" s="18"/>
      <c r="X355" s="18"/>
      <c r="Y355" s="18"/>
      <c r="Z355" s="18"/>
      <c r="AA355" s="15"/>
      <c r="AB355" s="15"/>
      <c r="AC355" s="15"/>
      <c r="AD355" s="15"/>
      <c r="AE355" s="15"/>
      <c r="AF355" s="16"/>
      <c r="AG355" s="16"/>
      <c r="AH355" s="16"/>
      <c r="AI355" s="16"/>
      <c r="AJ355" s="16"/>
    </row>
    <row r="356" spans="1:36" ht="13.2" hidden="1" customHeight="1" x14ac:dyDescent="0.3">
      <c r="A356" s="35" t="str">
        <f t="shared" si="485"/>
        <v>C.F.A. - L-3 - Portrfolio Mgmt-Wealth</v>
      </c>
      <c r="B356" s="30" t="s">
        <v>285</v>
      </c>
      <c r="C356" s="3" t="s">
        <v>264</v>
      </c>
      <c r="D356" s="3" t="s">
        <v>173</v>
      </c>
      <c r="E356" s="3" t="s">
        <v>4</v>
      </c>
      <c r="F356" s="24" t="s">
        <v>29</v>
      </c>
      <c r="G356" s="24"/>
      <c r="H356" s="7"/>
      <c r="I356" s="19"/>
      <c r="J356" s="7"/>
      <c r="K356" s="7"/>
      <c r="L356" s="7"/>
      <c r="M356" s="7"/>
      <c r="N356" s="7"/>
      <c r="O356" s="7"/>
      <c r="P356" s="7"/>
      <c r="Q356" s="7"/>
      <c r="R356" s="20"/>
      <c r="S356" s="7"/>
      <c r="T356" s="20"/>
      <c r="U356" s="20"/>
      <c r="V356" s="18"/>
      <c r="W356" s="18"/>
      <c r="X356" s="18"/>
      <c r="Y356" s="18"/>
      <c r="Z356" s="18"/>
      <c r="AA356" s="15"/>
      <c r="AB356" s="15"/>
      <c r="AC356" s="15"/>
      <c r="AD356" s="15"/>
      <c r="AE356" s="15"/>
      <c r="AF356" s="16"/>
      <c r="AG356" s="16"/>
      <c r="AH356" s="16"/>
      <c r="AI356" s="16"/>
      <c r="AJ356" s="16"/>
    </row>
    <row r="357" spans="1:36" ht="13.2" hidden="1" customHeight="1" x14ac:dyDescent="0.3">
      <c r="A357" s="21" t="str">
        <f>B357</f>
        <v>Spoken English</v>
      </c>
      <c r="B357" s="10" t="s">
        <v>136</v>
      </c>
      <c r="C357" s="3" t="s">
        <v>70</v>
      </c>
      <c r="D357" s="3" t="s">
        <v>70</v>
      </c>
      <c r="E357" s="3" t="s">
        <v>137</v>
      </c>
      <c r="F357" s="36" t="s">
        <v>201</v>
      </c>
      <c r="G357" s="36" t="s">
        <v>289</v>
      </c>
      <c r="H357" s="7" t="s">
        <v>140</v>
      </c>
      <c r="I357" s="19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142</v>
      </c>
      <c r="R357" s="20">
        <f t="shared" si="460"/>
        <v>3000</v>
      </c>
      <c r="S357" s="7">
        <f>R357*18%</f>
        <v>540</v>
      </c>
      <c r="T357" s="20">
        <f t="shared" si="461"/>
        <v>600</v>
      </c>
      <c r="U357" s="20">
        <f t="shared" si="462"/>
        <v>1400.00000000001</v>
      </c>
      <c r="V357" s="18">
        <f t="shared" si="463"/>
        <v>56000</v>
      </c>
      <c r="W357" s="18">
        <f t="shared" si="464"/>
        <v>28000</v>
      </c>
      <c r="X357" s="18">
        <v>14000</v>
      </c>
      <c r="Y357" s="18">
        <f t="shared" si="465"/>
        <v>7000</v>
      </c>
      <c r="Z357" s="18">
        <f t="shared" si="466"/>
        <v>50</v>
      </c>
      <c r="AA357" s="15">
        <f t="shared" si="470"/>
        <v>39200</v>
      </c>
      <c r="AB357" s="15">
        <f t="shared" si="481"/>
        <v>19600</v>
      </c>
      <c r="AC357" s="15">
        <f t="shared" si="467"/>
        <v>9800</v>
      </c>
      <c r="AD357" s="15">
        <f t="shared" si="482"/>
        <v>4900</v>
      </c>
      <c r="AE357" s="15">
        <f t="shared" si="468"/>
        <v>89.87341772151899</v>
      </c>
      <c r="AF357" s="16">
        <f t="shared" si="471"/>
        <v>0</v>
      </c>
      <c r="AG357" s="16">
        <f t="shared" si="483"/>
        <v>0</v>
      </c>
      <c r="AH357" s="16">
        <v>0</v>
      </c>
      <c r="AI357" s="16">
        <f t="shared" si="484"/>
        <v>0</v>
      </c>
      <c r="AJ357" s="16">
        <f t="shared" si="469"/>
        <v>400</v>
      </c>
    </row>
    <row r="358" spans="1:36" ht="13.2" hidden="1" customHeight="1" x14ac:dyDescent="0.3">
      <c r="A358" s="21" t="str">
        <f>B358</f>
        <v>Advanced Grooming</v>
      </c>
      <c r="B358" s="10" t="s">
        <v>144</v>
      </c>
      <c r="C358" s="3" t="s">
        <v>70</v>
      </c>
      <c r="D358" s="3" t="s">
        <v>70</v>
      </c>
      <c r="E358" s="3" t="s">
        <v>137</v>
      </c>
      <c r="F358" s="36" t="s">
        <v>208</v>
      </c>
      <c r="G358" s="36" t="s">
        <v>289</v>
      </c>
      <c r="H358" s="7" t="s">
        <v>140</v>
      </c>
      <c r="I358" s="19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86">O358*18%</f>
        <v>1080</v>
      </c>
      <c r="Q358" s="7" t="s">
        <v>142</v>
      </c>
      <c r="R358" s="20">
        <f t="shared" ref="R358:R362" si="487">O358*50%</f>
        <v>3000</v>
      </c>
      <c r="S358" s="7">
        <f t="shared" ref="S358:S362" si="488">R358*18%</f>
        <v>540</v>
      </c>
      <c r="T358" s="20">
        <f t="shared" ref="T358:T362" si="489">R358*20%</f>
        <v>600</v>
      </c>
      <c r="U358" s="20">
        <f t="shared" ref="U358:U362" si="490">R358*46.666666666667%</f>
        <v>1400.00000000001</v>
      </c>
      <c r="V358" s="18">
        <f t="shared" ref="V358:V362" si="491">X358*4</f>
        <v>56004</v>
      </c>
      <c r="W358" s="18">
        <f t="shared" ref="W358:W362" si="492">X358*2</f>
        <v>28002</v>
      </c>
      <c r="X358" s="18">
        <v>14001</v>
      </c>
      <c r="Y358" s="18">
        <f t="shared" ref="Y358:Y362" si="493">X358/2</f>
        <v>7000.5</v>
      </c>
      <c r="Z358" s="18">
        <f t="shared" ref="Z358:Z362" si="494">(R358-(T358+X358/10))/(T358+X358/10)%</f>
        <v>49.992500374981262</v>
      </c>
      <c r="AA358" s="15">
        <f t="shared" si="470"/>
        <v>39202.799999999996</v>
      </c>
      <c r="AB358" s="15">
        <f t="shared" si="481"/>
        <v>19601.399999999998</v>
      </c>
      <c r="AC358" s="15">
        <f t="shared" si="467"/>
        <v>9800.6999999999989</v>
      </c>
      <c r="AD358" s="15">
        <f t="shared" si="482"/>
        <v>4900.3499999999995</v>
      </c>
      <c r="AE358" s="15">
        <f t="shared" si="468"/>
        <v>89.865005980747696</v>
      </c>
      <c r="AF358" s="16">
        <f t="shared" si="471"/>
        <v>0</v>
      </c>
      <c r="AG358" s="16">
        <f t="shared" si="483"/>
        <v>0</v>
      </c>
      <c r="AH358" s="16">
        <v>0</v>
      </c>
      <c r="AI358" s="16">
        <f t="shared" si="484"/>
        <v>0</v>
      </c>
      <c r="AJ358" s="16">
        <f t="shared" si="469"/>
        <v>400</v>
      </c>
    </row>
    <row r="359" spans="1:36" ht="13.2" hidden="1" customHeight="1" x14ac:dyDescent="0.3">
      <c r="A359" s="21" t="str">
        <f t="shared" ref="A359:A362" si="495">B359</f>
        <v>IELTS</v>
      </c>
      <c r="B359" s="10" t="s">
        <v>145</v>
      </c>
      <c r="C359" s="3" t="s">
        <v>70</v>
      </c>
      <c r="D359" s="3" t="s">
        <v>70</v>
      </c>
      <c r="E359" s="3" t="s">
        <v>137</v>
      </c>
      <c r="F359" s="24" t="s">
        <v>29</v>
      </c>
      <c r="G359" s="24"/>
      <c r="H359" s="7" t="s">
        <v>140</v>
      </c>
      <c r="I359" s="19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86"/>
        <v>1080</v>
      </c>
      <c r="Q359" s="7" t="s">
        <v>142</v>
      </c>
      <c r="R359" s="20">
        <f t="shared" si="487"/>
        <v>3000</v>
      </c>
      <c r="S359" s="7">
        <f t="shared" si="488"/>
        <v>540</v>
      </c>
      <c r="T359" s="20">
        <f t="shared" si="489"/>
        <v>600</v>
      </c>
      <c r="U359" s="20">
        <f t="shared" si="490"/>
        <v>1400.00000000001</v>
      </c>
      <c r="V359" s="18">
        <f t="shared" si="491"/>
        <v>56008</v>
      </c>
      <c r="W359" s="18">
        <f t="shared" si="492"/>
        <v>28004</v>
      </c>
      <c r="X359" s="18">
        <v>14002</v>
      </c>
      <c r="Y359" s="18">
        <f t="shared" si="493"/>
        <v>7001</v>
      </c>
      <c r="Z359" s="18">
        <f t="shared" si="494"/>
        <v>49.985001499850014</v>
      </c>
      <c r="AA359" s="15">
        <f t="shared" si="470"/>
        <v>39205.599999999999</v>
      </c>
      <c r="AB359" s="15">
        <f t="shared" si="481"/>
        <v>19602.8</v>
      </c>
      <c r="AC359" s="15">
        <f t="shared" si="467"/>
        <v>9801.4</v>
      </c>
      <c r="AD359" s="15">
        <f t="shared" si="482"/>
        <v>4900.7</v>
      </c>
      <c r="AE359" s="15">
        <f t="shared" si="468"/>
        <v>89.856594985254489</v>
      </c>
      <c r="AF359" s="16">
        <f t="shared" si="471"/>
        <v>0</v>
      </c>
      <c r="AG359" s="16">
        <f t="shared" si="483"/>
        <v>0</v>
      </c>
      <c r="AH359" s="16">
        <v>0</v>
      </c>
      <c r="AI359" s="16">
        <f t="shared" si="484"/>
        <v>0</v>
      </c>
      <c r="AJ359" s="16">
        <f t="shared" si="469"/>
        <v>400</v>
      </c>
    </row>
    <row r="360" spans="1:36" ht="13.2" hidden="1" customHeight="1" x14ac:dyDescent="0.3">
      <c r="A360" s="21" t="str">
        <f t="shared" si="495"/>
        <v>TOEFL</v>
      </c>
      <c r="B360" s="10" t="s">
        <v>146</v>
      </c>
      <c r="C360" s="3" t="s">
        <v>70</v>
      </c>
      <c r="D360" s="3" t="s">
        <v>70</v>
      </c>
      <c r="E360" s="3" t="s">
        <v>137</v>
      </c>
      <c r="F360" s="24" t="s">
        <v>29</v>
      </c>
      <c r="G360" s="24"/>
      <c r="H360" s="7" t="s">
        <v>140</v>
      </c>
      <c r="I360" s="19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86"/>
        <v>1080</v>
      </c>
      <c r="Q360" s="7" t="s">
        <v>142</v>
      </c>
      <c r="R360" s="20">
        <f t="shared" si="487"/>
        <v>3000</v>
      </c>
      <c r="S360" s="7">
        <f t="shared" si="488"/>
        <v>540</v>
      </c>
      <c r="T360" s="20">
        <f t="shared" si="489"/>
        <v>600</v>
      </c>
      <c r="U360" s="20">
        <f t="shared" si="490"/>
        <v>1400.00000000001</v>
      </c>
      <c r="V360" s="18">
        <f t="shared" si="491"/>
        <v>56012</v>
      </c>
      <c r="W360" s="18">
        <f t="shared" si="492"/>
        <v>28006</v>
      </c>
      <c r="X360" s="18">
        <v>14003</v>
      </c>
      <c r="Y360" s="18">
        <f t="shared" si="493"/>
        <v>7001.5</v>
      </c>
      <c r="Z360" s="18">
        <f t="shared" si="494"/>
        <v>49.977503374493828</v>
      </c>
      <c r="AA360" s="15">
        <f t="shared" si="470"/>
        <v>39208.399999999994</v>
      </c>
      <c r="AB360" s="15">
        <f t="shared" si="481"/>
        <v>19604.199999999997</v>
      </c>
      <c r="AC360" s="15">
        <f t="shared" si="467"/>
        <v>9802.0999999999985</v>
      </c>
      <c r="AD360" s="15">
        <f t="shared" si="482"/>
        <v>4901.0499999999993</v>
      </c>
      <c r="AE360" s="15">
        <f t="shared" si="468"/>
        <v>89.848184734940318</v>
      </c>
      <c r="AF360" s="16">
        <f t="shared" si="471"/>
        <v>0</v>
      </c>
      <c r="AG360" s="16">
        <f t="shared" si="483"/>
        <v>0</v>
      </c>
      <c r="AH360" s="16">
        <v>0</v>
      </c>
      <c r="AI360" s="16">
        <f t="shared" si="484"/>
        <v>0</v>
      </c>
      <c r="AJ360" s="16">
        <f t="shared" si="469"/>
        <v>400</v>
      </c>
    </row>
    <row r="361" spans="1:36" ht="13.2" hidden="1" customHeight="1" x14ac:dyDescent="0.3">
      <c r="A361" s="21" t="str">
        <f t="shared" si="495"/>
        <v>PTE</v>
      </c>
      <c r="B361" s="10" t="s">
        <v>147</v>
      </c>
      <c r="C361" s="3" t="s">
        <v>70</v>
      </c>
      <c r="D361" s="3" t="s">
        <v>70</v>
      </c>
      <c r="E361" s="3" t="s">
        <v>137</v>
      </c>
      <c r="F361" s="24" t="s">
        <v>29</v>
      </c>
      <c r="G361" s="24"/>
      <c r="H361" s="7" t="s">
        <v>140</v>
      </c>
      <c r="I361" s="19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86"/>
        <v>1080</v>
      </c>
      <c r="Q361" s="7" t="s">
        <v>142</v>
      </c>
      <c r="R361" s="20">
        <f t="shared" si="487"/>
        <v>3000</v>
      </c>
      <c r="S361" s="7">
        <f t="shared" si="488"/>
        <v>540</v>
      </c>
      <c r="T361" s="20">
        <f t="shared" si="489"/>
        <v>600</v>
      </c>
      <c r="U361" s="20">
        <f t="shared" si="490"/>
        <v>1400.00000000001</v>
      </c>
      <c r="V361" s="18">
        <f t="shared" si="491"/>
        <v>56016</v>
      </c>
      <c r="W361" s="18">
        <f t="shared" si="492"/>
        <v>28008</v>
      </c>
      <c r="X361" s="18">
        <v>14004</v>
      </c>
      <c r="Y361" s="18">
        <f t="shared" si="493"/>
        <v>7002</v>
      </c>
      <c r="Z361" s="18">
        <f t="shared" si="494"/>
        <v>49.970005998800232</v>
      </c>
      <c r="AA361" s="15">
        <f t="shared" si="470"/>
        <v>39211.199999999997</v>
      </c>
      <c r="AB361" s="15">
        <f t="shared" si="481"/>
        <v>19605.599999999999</v>
      </c>
      <c r="AC361" s="15">
        <f t="shared" si="467"/>
        <v>9802.7999999999993</v>
      </c>
      <c r="AD361" s="15">
        <f t="shared" si="482"/>
        <v>4901.3999999999996</v>
      </c>
      <c r="AE361" s="15">
        <f t="shared" si="468"/>
        <v>89.839775229706134</v>
      </c>
      <c r="AF361" s="16">
        <f t="shared" si="471"/>
        <v>0</v>
      </c>
      <c r="AG361" s="16">
        <f t="shared" si="483"/>
        <v>0</v>
      </c>
      <c r="AH361" s="16">
        <v>0</v>
      </c>
      <c r="AI361" s="16">
        <f t="shared" si="484"/>
        <v>0</v>
      </c>
      <c r="AJ361" s="16">
        <f t="shared" si="469"/>
        <v>400</v>
      </c>
    </row>
    <row r="362" spans="1:36" ht="13.2" hidden="1" customHeight="1" x14ac:dyDescent="0.3">
      <c r="A362" s="21" t="str">
        <f t="shared" si="495"/>
        <v>GRE</v>
      </c>
      <c r="B362" s="10" t="s">
        <v>148</v>
      </c>
      <c r="C362" s="3" t="s">
        <v>70</v>
      </c>
      <c r="D362" s="3" t="s">
        <v>70</v>
      </c>
      <c r="E362" s="3" t="s">
        <v>137</v>
      </c>
      <c r="F362" s="24" t="s">
        <v>29</v>
      </c>
      <c r="G362" s="24"/>
      <c r="H362" s="7" t="s">
        <v>140</v>
      </c>
      <c r="I362" s="19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86"/>
        <v>1080</v>
      </c>
      <c r="Q362" s="7" t="s">
        <v>142</v>
      </c>
      <c r="R362" s="20">
        <f t="shared" si="487"/>
        <v>3000</v>
      </c>
      <c r="S362" s="7">
        <f t="shared" si="488"/>
        <v>540</v>
      </c>
      <c r="T362" s="20">
        <f t="shared" si="489"/>
        <v>600</v>
      </c>
      <c r="U362" s="20">
        <f t="shared" si="490"/>
        <v>1400.00000000001</v>
      </c>
      <c r="V362" s="18">
        <f t="shared" si="491"/>
        <v>56020</v>
      </c>
      <c r="W362" s="18">
        <f t="shared" si="492"/>
        <v>28010</v>
      </c>
      <c r="X362" s="18">
        <v>14005</v>
      </c>
      <c r="Y362" s="18">
        <f t="shared" si="493"/>
        <v>7002.5</v>
      </c>
      <c r="Z362" s="18">
        <f t="shared" si="494"/>
        <v>49.962509372656839</v>
      </c>
      <c r="AA362" s="15">
        <f t="shared" si="470"/>
        <v>39214</v>
      </c>
      <c r="AB362" s="15">
        <f t="shared" si="481"/>
        <v>19607</v>
      </c>
      <c r="AC362" s="15">
        <f t="shared" si="467"/>
        <v>9803.5</v>
      </c>
      <c r="AD362" s="15">
        <f t="shared" si="482"/>
        <v>4901.75</v>
      </c>
      <c r="AE362" s="15">
        <f t="shared" si="468"/>
        <v>89.831366469452973</v>
      </c>
      <c r="AF362" s="16">
        <f t="shared" si="471"/>
        <v>0</v>
      </c>
      <c r="AG362" s="16">
        <f t="shared" si="483"/>
        <v>0</v>
      </c>
      <c r="AH362" s="16">
        <v>0</v>
      </c>
      <c r="AI362" s="16">
        <f t="shared" si="484"/>
        <v>0</v>
      </c>
      <c r="AJ362" s="16">
        <f t="shared" si="469"/>
        <v>400</v>
      </c>
    </row>
    <row r="363" spans="1:36" ht="13.2" hidden="1" customHeight="1" x14ac:dyDescent="0.3">
      <c r="A363" s="21" t="str">
        <f>B363</f>
        <v>Classroom2Boardroom</v>
      </c>
      <c r="B363" s="10" t="s">
        <v>143</v>
      </c>
      <c r="C363" s="3" t="s">
        <v>70</v>
      </c>
      <c r="D363" s="3" t="s">
        <v>70</v>
      </c>
      <c r="E363" s="3" t="s">
        <v>137</v>
      </c>
      <c r="F363" s="24" t="s">
        <v>29</v>
      </c>
      <c r="G363" s="24"/>
      <c r="H363" s="7" t="s">
        <v>141</v>
      </c>
      <c r="I363" s="19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142</v>
      </c>
      <c r="R363" s="20">
        <f t="shared" si="460"/>
        <v>500</v>
      </c>
      <c r="S363" s="7">
        <f>R363*18%</f>
        <v>90</v>
      </c>
      <c r="T363" s="20">
        <f t="shared" si="461"/>
        <v>100</v>
      </c>
      <c r="U363" s="20">
        <f t="shared" si="462"/>
        <v>233.33333333333499</v>
      </c>
      <c r="V363" s="18">
        <f t="shared" si="463"/>
        <v>9332</v>
      </c>
      <c r="W363" s="18">
        <f t="shared" si="464"/>
        <v>4666</v>
      </c>
      <c r="X363" s="18">
        <v>2333</v>
      </c>
      <c r="Y363" s="18">
        <f t="shared" si="465"/>
        <v>1166.5</v>
      </c>
      <c r="Z363" s="18">
        <f t="shared" si="466"/>
        <v>50.015001500150007</v>
      </c>
      <c r="AA363" s="15">
        <f t="shared" si="470"/>
        <v>6532.4</v>
      </c>
      <c r="AB363" s="15">
        <f t="shared" si="481"/>
        <v>3266.2</v>
      </c>
      <c r="AC363" s="15">
        <f t="shared" si="467"/>
        <v>1633.1</v>
      </c>
      <c r="AD363" s="15">
        <f t="shared" si="482"/>
        <v>816.55</v>
      </c>
      <c r="AE363" s="15">
        <f t="shared" si="468"/>
        <v>89.890243439292078</v>
      </c>
      <c r="AF363" s="16">
        <f t="shared" si="471"/>
        <v>0</v>
      </c>
      <c r="AG363" s="16">
        <f t="shared" si="483"/>
        <v>0</v>
      </c>
      <c r="AH363" s="16">
        <v>0</v>
      </c>
      <c r="AI363" s="16">
        <f t="shared" si="484"/>
        <v>0</v>
      </c>
      <c r="AJ363" s="16">
        <f t="shared" si="469"/>
        <v>400</v>
      </c>
    </row>
    <row r="364" spans="1:36" ht="13.2" hidden="1" customHeight="1" x14ac:dyDescent="0.3">
      <c r="A364" s="21" t="str">
        <f t="shared" ref="A364:A365" si="496">B364</f>
        <v>Employee to Manager</v>
      </c>
      <c r="B364" s="10" t="s">
        <v>134</v>
      </c>
      <c r="C364" s="3" t="s">
        <v>70</v>
      </c>
      <c r="D364" s="3" t="s">
        <v>70</v>
      </c>
      <c r="E364" s="3" t="s">
        <v>137</v>
      </c>
      <c r="F364" s="24" t="s">
        <v>29</v>
      </c>
      <c r="G364" s="24"/>
      <c r="H364" s="7" t="s">
        <v>141</v>
      </c>
      <c r="I364" s="19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142</v>
      </c>
      <c r="R364" s="20">
        <f t="shared" si="460"/>
        <v>1000</v>
      </c>
      <c r="S364" s="7">
        <f>R364*18%</f>
        <v>180</v>
      </c>
      <c r="T364" s="20">
        <f t="shared" si="461"/>
        <v>200</v>
      </c>
      <c r="U364" s="20">
        <f t="shared" si="462"/>
        <v>466.66666666666998</v>
      </c>
      <c r="V364" s="18">
        <f t="shared" si="463"/>
        <v>18668</v>
      </c>
      <c r="W364" s="18">
        <f t="shared" si="464"/>
        <v>9334</v>
      </c>
      <c r="X364" s="18">
        <v>4667</v>
      </c>
      <c r="Y364" s="18">
        <f t="shared" si="465"/>
        <v>2333.5</v>
      </c>
      <c r="Z364" s="18">
        <f t="shared" si="466"/>
        <v>49.99250037498124</v>
      </c>
      <c r="AA364" s="15">
        <f t="shared" si="470"/>
        <v>13067.599999999999</v>
      </c>
      <c r="AB364" s="15">
        <f t="shared" si="481"/>
        <v>6533.7999999999993</v>
      </c>
      <c r="AC364" s="15">
        <f t="shared" si="467"/>
        <v>3266.8999999999996</v>
      </c>
      <c r="AD364" s="15">
        <f t="shared" si="482"/>
        <v>1633.4499999999998</v>
      </c>
      <c r="AE364" s="15">
        <f t="shared" si="468"/>
        <v>89.865005980747711</v>
      </c>
      <c r="AF364" s="16">
        <f t="shared" si="471"/>
        <v>0</v>
      </c>
      <c r="AG364" s="16">
        <f t="shared" si="483"/>
        <v>0</v>
      </c>
      <c r="AH364" s="16">
        <v>0</v>
      </c>
      <c r="AI364" s="16">
        <f t="shared" si="484"/>
        <v>0</v>
      </c>
      <c r="AJ364" s="16">
        <f t="shared" si="469"/>
        <v>400</v>
      </c>
    </row>
    <row r="365" spans="1:36" ht="13.2" hidden="1" customHeight="1" x14ac:dyDescent="0.3">
      <c r="A365" s="21" t="str">
        <f t="shared" si="496"/>
        <v>Executive Training</v>
      </c>
      <c r="B365" s="10" t="s">
        <v>135</v>
      </c>
      <c r="C365" s="3" t="s">
        <v>70</v>
      </c>
      <c r="D365" s="3" t="s">
        <v>70</v>
      </c>
      <c r="E365" s="3" t="s">
        <v>137</v>
      </c>
      <c r="F365" s="24" t="s">
        <v>29</v>
      </c>
      <c r="G365" s="24"/>
      <c r="H365" s="7" t="s">
        <v>141</v>
      </c>
      <c r="I365" s="19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142</v>
      </c>
      <c r="R365" s="20">
        <f t="shared" si="460"/>
        <v>2000</v>
      </c>
      <c r="S365" s="7">
        <f>R365*18%</f>
        <v>360</v>
      </c>
      <c r="T365" s="20">
        <f t="shared" si="461"/>
        <v>400</v>
      </c>
      <c r="U365" s="20">
        <f t="shared" si="462"/>
        <v>933.33333333333997</v>
      </c>
      <c r="V365" s="18">
        <f t="shared" si="463"/>
        <v>37332</v>
      </c>
      <c r="W365" s="18">
        <f t="shared" si="464"/>
        <v>18666</v>
      </c>
      <c r="X365" s="18">
        <v>9333</v>
      </c>
      <c r="Y365" s="18">
        <f t="shared" si="465"/>
        <v>4666.5</v>
      </c>
      <c r="Z365" s="18">
        <f t="shared" si="466"/>
        <v>50.003750093752345</v>
      </c>
      <c r="AA365" s="15">
        <f t="shared" si="470"/>
        <v>26132.399999999998</v>
      </c>
      <c r="AB365" s="15">
        <f t="shared" si="481"/>
        <v>13066.199999999999</v>
      </c>
      <c r="AC365" s="15">
        <f t="shared" si="467"/>
        <v>6533.0999999999995</v>
      </c>
      <c r="AD365" s="15">
        <f t="shared" si="482"/>
        <v>3266.5499999999997</v>
      </c>
      <c r="AE365" s="15">
        <f t="shared" si="468"/>
        <v>89.877623871414883</v>
      </c>
      <c r="AF365" s="16">
        <f t="shared" si="471"/>
        <v>0</v>
      </c>
      <c r="AG365" s="16">
        <f t="shared" si="483"/>
        <v>0</v>
      </c>
      <c r="AH365" s="16">
        <v>0</v>
      </c>
      <c r="AI365" s="16">
        <f t="shared" si="484"/>
        <v>0</v>
      </c>
      <c r="AJ365" s="16">
        <f t="shared" si="469"/>
        <v>400</v>
      </c>
    </row>
    <row r="366" spans="1:36" ht="13.2" hidden="1" customHeight="1" x14ac:dyDescent="0.3">
      <c r="A366" s="13" t="str">
        <f t="shared" ref="A366:A392" si="497">B366</f>
        <v>MS Office</v>
      </c>
      <c r="B366" s="8" t="s">
        <v>149</v>
      </c>
      <c r="C366" s="3" t="s">
        <v>70</v>
      </c>
      <c r="D366" s="3" t="s">
        <v>70</v>
      </c>
      <c r="E366" s="3" t="s">
        <v>133</v>
      </c>
      <c r="F366" s="36" t="s">
        <v>281</v>
      </c>
      <c r="G366" s="36" t="s">
        <v>289</v>
      </c>
      <c r="H366" s="7" t="s">
        <v>140</v>
      </c>
      <c r="I366" s="19">
        <v>45139</v>
      </c>
      <c r="J366" s="7">
        <v>1</v>
      </c>
      <c r="K366" s="7" t="s">
        <v>245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98">O366*18%</f>
        <v>2160</v>
      </c>
      <c r="Q366" s="7" t="s">
        <v>142</v>
      </c>
      <c r="R366" s="7">
        <f t="shared" ref="R366" si="499">O366*50%</f>
        <v>6000</v>
      </c>
      <c r="S366" s="7">
        <f t="shared" ref="S366" si="500">R366*18%</f>
        <v>1080</v>
      </c>
      <c r="T366" s="7">
        <f t="shared" ref="T366" si="501">R366*20%</f>
        <v>1200</v>
      </c>
      <c r="U366" s="7">
        <f t="shared" ref="U366" si="502">R366*46.666666666667%</f>
        <v>2800.00000000002</v>
      </c>
      <c r="V366" s="5">
        <f t="shared" ref="V366" si="503">X366*4</f>
        <v>112000</v>
      </c>
      <c r="W366" s="5">
        <f t="shared" ref="W366" si="504">X366*2</f>
        <v>56000</v>
      </c>
      <c r="X366" s="5">
        <v>28000</v>
      </c>
      <c r="Y366" s="5">
        <f t="shared" ref="Y366" si="505">X366/2</f>
        <v>14000</v>
      </c>
      <c r="Z366" s="5">
        <f t="shared" ref="Z366" si="506">(R366-(T366+X366/10))/(T366+X366/10)%</f>
        <v>50</v>
      </c>
      <c r="AA366" s="14">
        <f t="shared" si="470"/>
        <v>78400</v>
      </c>
      <c r="AB366" s="14">
        <f t="shared" si="481"/>
        <v>39200</v>
      </c>
      <c r="AC366" s="15">
        <f t="shared" si="467"/>
        <v>19600</v>
      </c>
      <c r="AD366" s="14">
        <f t="shared" si="482"/>
        <v>9800</v>
      </c>
      <c r="AE366" s="15">
        <f t="shared" si="468"/>
        <v>89.87341772151899</v>
      </c>
      <c r="AF366" s="17">
        <f t="shared" si="471"/>
        <v>0</v>
      </c>
      <c r="AG366" s="17">
        <f t="shared" si="483"/>
        <v>0</v>
      </c>
      <c r="AH366" s="16">
        <v>0</v>
      </c>
      <c r="AI366" s="17">
        <f t="shared" si="484"/>
        <v>0</v>
      </c>
      <c r="AJ366" s="16">
        <f t="shared" si="469"/>
        <v>400</v>
      </c>
    </row>
    <row r="367" spans="1:36" ht="13.2" hidden="1" customHeight="1" x14ac:dyDescent="0.3">
      <c r="A367" s="13" t="str">
        <f t="shared" si="497"/>
        <v>Advanced Excel (VBA)</v>
      </c>
      <c r="B367" s="8" t="s">
        <v>150</v>
      </c>
      <c r="C367" s="3" t="s">
        <v>70</v>
      </c>
      <c r="D367" s="3" t="s">
        <v>70</v>
      </c>
      <c r="E367" s="3" t="s">
        <v>133</v>
      </c>
      <c r="F367" s="36" t="s">
        <v>281</v>
      </c>
      <c r="G367" s="36" t="s">
        <v>289</v>
      </c>
      <c r="H367" s="7" t="s">
        <v>140</v>
      </c>
      <c r="I367" s="19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507">O367*18%</f>
        <v>2160</v>
      </c>
      <c r="Q367" s="7" t="s">
        <v>142</v>
      </c>
      <c r="R367" s="7">
        <f t="shared" ref="R367:R393" si="508">O367*50%</f>
        <v>6000</v>
      </c>
      <c r="S367" s="7">
        <f t="shared" ref="S367:S393" si="509">R367*18%</f>
        <v>1080</v>
      </c>
      <c r="T367" s="7">
        <f t="shared" ref="T367:T393" si="510">R367*20%</f>
        <v>1200</v>
      </c>
      <c r="U367" s="7">
        <f t="shared" ref="U367:U393" si="511">R367*46.666666666667%</f>
        <v>2800.00000000002</v>
      </c>
      <c r="V367" s="5">
        <f t="shared" ref="V367:V393" si="512">X367*4</f>
        <v>112000</v>
      </c>
      <c r="W367" s="5">
        <f t="shared" ref="W367:W393" si="513">X367*2</f>
        <v>56000</v>
      </c>
      <c r="X367" s="5">
        <v>28000</v>
      </c>
      <c r="Y367" s="5">
        <f t="shared" ref="Y367:Y393" si="514">X367/2</f>
        <v>14000</v>
      </c>
      <c r="Z367" s="5">
        <f t="shared" ref="Z367:Z393" si="515">(R367-(T367+X367/10))/(T367+X367/10)%</f>
        <v>50</v>
      </c>
      <c r="AA367" s="14">
        <f t="shared" si="470"/>
        <v>78400</v>
      </c>
      <c r="AB367" s="14">
        <f t="shared" si="481"/>
        <v>39200</v>
      </c>
      <c r="AC367" s="15">
        <f t="shared" si="467"/>
        <v>19600</v>
      </c>
      <c r="AD367" s="14">
        <f t="shared" si="482"/>
        <v>9800</v>
      </c>
      <c r="AE367" s="15">
        <f t="shared" si="468"/>
        <v>89.87341772151899</v>
      </c>
      <c r="AF367" s="17">
        <f t="shared" si="471"/>
        <v>0</v>
      </c>
      <c r="AG367" s="17">
        <f t="shared" si="483"/>
        <v>0</v>
      </c>
      <c r="AH367" s="16">
        <v>0</v>
      </c>
      <c r="AI367" s="17">
        <f t="shared" si="484"/>
        <v>0</v>
      </c>
      <c r="AJ367" s="16">
        <f t="shared" si="469"/>
        <v>400</v>
      </c>
    </row>
    <row r="368" spans="1:36" ht="13.2" hidden="1" customHeight="1" x14ac:dyDescent="0.3">
      <c r="A368" s="13" t="str">
        <f t="shared" si="497"/>
        <v>C</v>
      </c>
      <c r="B368" s="8" t="s">
        <v>151</v>
      </c>
      <c r="C368" s="3" t="s">
        <v>70</v>
      </c>
      <c r="D368" s="3" t="s">
        <v>70</v>
      </c>
      <c r="E368" s="3" t="s">
        <v>133</v>
      </c>
      <c r="F368" s="36" t="s">
        <v>281</v>
      </c>
      <c r="G368" s="36" t="s">
        <v>289</v>
      </c>
      <c r="H368" s="7" t="s">
        <v>140</v>
      </c>
      <c r="I368" s="19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507"/>
        <v>2160</v>
      </c>
      <c r="Q368" s="7" t="s">
        <v>142</v>
      </c>
      <c r="R368" s="7">
        <f t="shared" si="508"/>
        <v>6000</v>
      </c>
      <c r="S368" s="7">
        <f t="shared" si="509"/>
        <v>1080</v>
      </c>
      <c r="T368" s="7">
        <f t="shared" si="510"/>
        <v>1200</v>
      </c>
      <c r="U368" s="7">
        <f t="shared" si="511"/>
        <v>2800.00000000002</v>
      </c>
      <c r="V368" s="5">
        <f t="shared" si="512"/>
        <v>112000</v>
      </c>
      <c r="W368" s="5">
        <f t="shared" si="513"/>
        <v>56000</v>
      </c>
      <c r="X368" s="5">
        <v>28000</v>
      </c>
      <c r="Y368" s="5">
        <f t="shared" si="514"/>
        <v>14000</v>
      </c>
      <c r="Z368" s="5">
        <f t="shared" si="515"/>
        <v>50</v>
      </c>
      <c r="AA368" s="14">
        <f t="shared" si="470"/>
        <v>78400</v>
      </c>
      <c r="AB368" s="14">
        <f t="shared" si="481"/>
        <v>39200</v>
      </c>
      <c r="AC368" s="15">
        <f t="shared" si="467"/>
        <v>19600</v>
      </c>
      <c r="AD368" s="14">
        <f t="shared" si="482"/>
        <v>9800</v>
      </c>
      <c r="AE368" s="15">
        <f t="shared" si="468"/>
        <v>89.87341772151899</v>
      </c>
      <c r="AF368" s="17">
        <f t="shared" si="471"/>
        <v>0</v>
      </c>
      <c r="AG368" s="17">
        <f t="shared" si="483"/>
        <v>0</v>
      </c>
      <c r="AH368" s="16">
        <v>0</v>
      </c>
      <c r="AI368" s="17">
        <f t="shared" si="484"/>
        <v>0</v>
      </c>
      <c r="AJ368" s="16">
        <f t="shared" si="469"/>
        <v>400</v>
      </c>
    </row>
    <row r="369" spans="1:36" ht="13.2" hidden="1" customHeight="1" x14ac:dyDescent="0.3">
      <c r="A369" s="13" t="str">
        <f t="shared" si="497"/>
        <v>C++</v>
      </c>
      <c r="B369" s="8" t="s">
        <v>152</v>
      </c>
      <c r="C369" s="3" t="s">
        <v>70</v>
      </c>
      <c r="D369" s="3" t="s">
        <v>70</v>
      </c>
      <c r="E369" s="3" t="s">
        <v>133</v>
      </c>
      <c r="F369" s="36" t="s">
        <v>281</v>
      </c>
      <c r="G369" s="36" t="s">
        <v>289</v>
      </c>
      <c r="H369" s="7" t="s">
        <v>140</v>
      </c>
      <c r="I369" s="19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507"/>
        <v>2160</v>
      </c>
      <c r="Q369" s="7" t="s">
        <v>142</v>
      </c>
      <c r="R369" s="7">
        <f t="shared" si="508"/>
        <v>6000</v>
      </c>
      <c r="S369" s="7">
        <f t="shared" si="509"/>
        <v>1080</v>
      </c>
      <c r="T369" s="7">
        <f t="shared" si="510"/>
        <v>1200</v>
      </c>
      <c r="U369" s="7">
        <f t="shared" si="511"/>
        <v>2800.00000000002</v>
      </c>
      <c r="V369" s="5">
        <f t="shared" si="512"/>
        <v>112000</v>
      </c>
      <c r="W369" s="5">
        <f t="shared" si="513"/>
        <v>56000</v>
      </c>
      <c r="X369" s="5">
        <v>28000</v>
      </c>
      <c r="Y369" s="5">
        <f t="shared" si="514"/>
        <v>14000</v>
      </c>
      <c r="Z369" s="5">
        <f t="shared" si="515"/>
        <v>50</v>
      </c>
      <c r="AA369" s="14">
        <f t="shared" si="470"/>
        <v>78400</v>
      </c>
      <c r="AB369" s="14">
        <f t="shared" si="481"/>
        <v>39200</v>
      </c>
      <c r="AC369" s="15">
        <f t="shared" si="467"/>
        <v>19600</v>
      </c>
      <c r="AD369" s="14">
        <f t="shared" si="482"/>
        <v>9800</v>
      </c>
      <c r="AE369" s="15">
        <f t="shared" si="468"/>
        <v>89.87341772151899</v>
      </c>
      <c r="AF369" s="17">
        <f t="shared" si="471"/>
        <v>0</v>
      </c>
      <c r="AG369" s="17">
        <f t="shared" si="483"/>
        <v>0</v>
      </c>
      <c r="AH369" s="16">
        <v>0</v>
      </c>
      <c r="AI369" s="17">
        <f t="shared" si="484"/>
        <v>0</v>
      </c>
      <c r="AJ369" s="16">
        <f t="shared" si="469"/>
        <v>400</v>
      </c>
    </row>
    <row r="370" spans="1:36" ht="13.2" hidden="1" customHeight="1" x14ac:dyDescent="0.3">
      <c r="A370" s="13" t="str">
        <f t="shared" si="497"/>
        <v>HTML, CSS, JavaScript</v>
      </c>
      <c r="B370" s="8" t="s">
        <v>153</v>
      </c>
      <c r="C370" s="3" t="s">
        <v>70</v>
      </c>
      <c r="D370" s="3" t="s">
        <v>70</v>
      </c>
      <c r="E370" s="3" t="s">
        <v>133</v>
      </c>
      <c r="F370" s="36" t="s">
        <v>281</v>
      </c>
      <c r="G370" s="36" t="s">
        <v>289</v>
      </c>
      <c r="H370" s="7" t="s">
        <v>140</v>
      </c>
      <c r="I370" s="19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507"/>
        <v>2160</v>
      </c>
      <c r="Q370" s="7" t="s">
        <v>142</v>
      </c>
      <c r="R370" s="7">
        <f t="shared" si="508"/>
        <v>6000</v>
      </c>
      <c r="S370" s="7">
        <f t="shared" si="509"/>
        <v>1080</v>
      </c>
      <c r="T370" s="7">
        <f t="shared" si="510"/>
        <v>1200</v>
      </c>
      <c r="U370" s="7">
        <f t="shared" si="511"/>
        <v>2800.00000000002</v>
      </c>
      <c r="V370" s="5">
        <f t="shared" si="512"/>
        <v>112000</v>
      </c>
      <c r="W370" s="5">
        <f t="shared" si="513"/>
        <v>56000</v>
      </c>
      <c r="X370" s="5">
        <v>28000</v>
      </c>
      <c r="Y370" s="5">
        <f t="shared" si="514"/>
        <v>14000</v>
      </c>
      <c r="Z370" s="5">
        <f t="shared" si="515"/>
        <v>50</v>
      </c>
      <c r="AA370" s="14">
        <f t="shared" si="470"/>
        <v>78400</v>
      </c>
      <c r="AB370" s="14">
        <f t="shared" si="481"/>
        <v>39200</v>
      </c>
      <c r="AC370" s="15">
        <f t="shared" si="467"/>
        <v>19600</v>
      </c>
      <c r="AD370" s="14">
        <f t="shared" si="482"/>
        <v>9800</v>
      </c>
      <c r="AE370" s="15">
        <f t="shared" si="468"/>
        <v>89.87341772151899</v>
      </c>
      <c r="AF370" s="17">
        <f t="shared" si="471"/>
        <v>0</v>
      </c>
      <c r="AG370" s="17">
        <f t="shared" si="483"/>
        <v>0</v>
      </c>
      <c r="AH370" s="16">
        <v>0</v>
      </c>
      <c r="AI370" s="17">
        <f t="shared" si="484"/>
        <v>0</v>
      </c>
      <c r="AJ370" s="16">
        <f t="shared" si="469"/>
        <v>400</v>
      </c>
    </row>
    <row r="371" spans="1:36" ht="13.2" hidden="1" customHeight="1" x14ac:dyDescent="0.3">
      <c r="A371" s="13" t="str">
        <f t="shared" si="497"/>
        <v>Java</v>
      </c>
      <c r="B371" s="8" t="s">
        <v>154</v>
      </c>
      <c r="C371" s="3" t="s">
        <v>70</v>
      </c>
      <c r="D371" s="3" t="s">
        <v>70</v>
      </c>
      <c r="E371" s="3" t="s">
        <v>133</v>
      </c>
      <c r="F371" s="36" t="s">
        <v>281</v>
      </c>
      <c r="G371" s="36" t="s">
        <v>289</v>
      </c>
      <c r="H371" s="7" t="s">
        <v>140</v>
      </c>
      <c r="I371" s="19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507"/>
        <v>2160</v>
      </c>
      <c r="Q371" s="7" t="s">
        <v>142</v>
      </c>
      <c r="R371" s="7">
        <f t="shared" si="508"/>
        <v>6000</v>
      </c>
      <c r="S371" s="7">
        <f t="shared" si="509"/>
        <v>1080</v>
      </c>
      <c r="T371" s="7">
        <f t="shared" si="510"/>
        <v>1200</v>
      </c>
      <c r="U371" s="7">
        <f t="shared" si="511"/>
        <v>2800.00000000002</v>
      </c>
      <c r="V371" s="5">
        <f t="shared" si="512"/>
        <v>112000</v>
      </c>
      <c r="W371" s="5">
        <f t="shared" si="513"/>
        <v>56000</v>
      </c>
      <c r="X371" s="5">
        <v>28000</v>
      </c>
      <c r="Y371" s="5">
        <f t="shared" si="514"/>
        <v>14000</v>
      </c>
      <c r="Z371" s="5">
        <f t="shared" si="515"/>
        <v>50</v>
      </c>
      <c r="AA371" s="14">
        <f t="shared" si="470"/>
        <v>78400</v>
      </c>
      <c r="AB371" s="14">
        <f t="shared" si="481"/>
        <v>39200</v>
      </c>
      <c r="AC371" s="15">
        <f t="shared" si="467"/>
        <v>19600</v>
      </c>
      <c r="AD371" s="14">
        <f t="shared" si="482"/>
        <v>9800</v>
      </c>
      <c r="AE371" s="15">
        <f t="shared" si="468"/>
        <v>89.87341772151899</v>
      </c>
      <c r="AF371" s="17">
        <f t="shared" si="471"/>
        <v>0</v>
      </c>
      <c r="AG371" s="17">
        <f t="shared" si="483"/>
        <v>0</v>
      </c>
      <c r="AH371" s="16">
        <v>0</v>
      </c>
      <c r="AI371" s="17">
        <f t="shared" si="484"/>
        <v>0</v>
      </c>
      <c r="AJ371" s="16">
        <f t="shared" si="469"/>
        <v>400</v>
      </c>
    </row>
    <row r="372" spans="1:36" ht="13.2" hidden="1" customHeight="1" x14ac:dyDescent="0.3">
      <c r="A372" s="13" t="str">
        <f t="shared" si="497"/>
        <v>Advanced Java</v>
      </c>
      <c r="B372" s="8" t="s">
        <v>155</v>
      </c>
      <c r="C372" s="3" t="s">
        <v>70</v>
      </c>
      <c r="D372" s="3" t="s">
        <v>70</v>
      </c>
      <c r="E372" s="3" t="s">
        <v>133</v>
      </c>
      <c r="F372" s="36" t="s">
        <v>276</v>
      </c>
      <c r="G372" s="36" t="s">
        <v>289</v>
      </c>
      <c r="H372" s="7" t="s">
        <v>140</v>
      </c>
      <c r="I372" s="19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507"/>
        <v>2160</v>
      </c>
      <c r="Q372" s="7" t="s">
        <v>142</v>
      </c>
      <c r="R372" s="7">
        <f t="shared" si="508"/>
        <v>6000</v>
      </c>
      <c r="S372" s="7">
        <f t="shared" si="509"/>
        <v>1080</v>
      </c>
      <c r="T372" s="7">
        <f t="shared" si="510"/>
        <v>1200</v>
      </c>
      <c r="U372" s="7">
        <f t="shared" si="511"/>
        <v>2800.00000000002</v>
      </c>
      <c r="V372" s="5">
        <f t="shared" si="512"/>
        <v>112000</v>
      </c>
      <c r="W372" s="5">
        <f t="shared" si="513"/>
        <v>56000</v>
      </c>
      <c r="X372" s="5">
        <v>28000</v>
      </c>
      <c r="Y372" s="5">
        <f t="shared" si="514"/>
        <v>14000</v>
      </c>
      <c r="Z372" s="5">
        <f t="shared" si="515"/>
        <v>50</v>
      </c>
      <c r="AA372" s="14">
        <f t="shared" si="470"/>
        <v>78400</v>
      </c>
      <c r="AB372" s="14">
        <f t="shared" si="481"/>
        <v>39200</v>
      </c>
      <c r="AC372" s="15">
        <f t="shared" si="467"/>
        <v>19600</v>
      </c>
      <c r="AD372" s="14">
        <f t="shared" si="482"/>
        <v>9800</v>
      </c>
      <c r="AE372" s="15">
        <f t="shared" si="468"/>
        <v>89.87341772151899</v>
      </c>
      <c r="AF372" s="17">
        <f t="shared" si="471"/>
        <v>0</v>
      </c>
      <c r="AG372" s="17">
        <f t="shared" si="483"/>
        <v>0</v>
      </c>
      <c r="AH372" s="16">
        <v>0</v>
      </c>
      <c r="AI372" s="17">
        <f t="shared" si="484"/>
        <v>0</v>
      </c>
      <c r="AJ372" s="16">
        <f t="shared" si="469"/>
        <v>400</v>
      </c>
    </row>
    <row r="373" spans="1:36" ht="13.2" hidden="1" customHeight="1" x14ac:dyDescent="0.3">
      <c r="A373" s="13" t="str">
        <f t="shared" si="497"/>
        <v>.Net (C#, VB.Net)</v>
      </c>
      <c r="B373" s="8" t="s">
        <v>156</v>
      </c>
      <c r="C373" s="3" t="s">
        <v>70</v>
      </c>
      <c r="D373" s="3" t="s">
        <v>70</v>
      </c>
      <c r="E373" s="3" t="s">
        <v>133</v>
      </c>
      <c r="F373" s="36" t="s">
        <v>276</v>
      </c>
      <c r="G373" s="36" t="s">
        <v>289</v>
      </c>
      <c r="H373" s="7" t="s">
        <v>140</v>
      </c>
      <c r="I373" s="19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507"/>
        <v>2160</v>
      </c>
      <c r="Q373" s="7" t="s">
        <v>142</v>
      </c>
      <c r="R373" s="7">
        <f t="shared" si="508"/>
        <v>6000</v>
      </c>
      <c r="S373" s="7">
        <f t="shared" si="509"/>
        <v>1080</v>
      </c>
      <c r="T373" s="7">
        <f t="shared" si="510"/>
        <v>1200</v>
      </c>
      <c r="U373" s="7">
        <f t="shared" si="511"/>
        <v>2800.00000000002</v>
      </c>
      <c r="V373" s="5">
        <f t="shared" si="512"/>
        <v>112000</v>
      </c>
      <c r="W373" s="5">
        <f t="shared" si="513"/>
        <v>56000</v>
      </c>
      <c r="X373" s="5">
        <v>28000</v>
      </c>
      <c r="Y373" s="5">
        <f t="shared" si="514"/>
        <v>14000</v>
      </c>
      <c r="Z373" s="5">
        <f t="shared" si="515"/>
        <v>50</v>
      </c>
      <c r="AA373" s="14">
        <f t="shared" si="470"/>
        <v>78400</v>
      </c>
      <c r="AB373" s="14">
        <f t="shared" si="481"/>
        <v>39200</v>
      </c>
      <c r="AC373" s="15">
        <f t="shared" si="467"/>
        <v>19600</v>
      </c>
      <c r="AD373" s="14">
        <f t="shared" si="482"/>
        <v>9800</v>
      </c>
      <c r="AE373" s="15">
        <f t="shared" si="468"/>
        <v>89.87341772151899</v>
      </c>
      <c r="AF373" s="17">
        <f t="shared" si="471"/>
        <v>0</v>
      </c>
      <c r="AG373" s="17">
        <f t="shared" si="483"/>
        <v>0</v>
      </c>
      <c r="AH373" s="16">
        <v>0</v>
      </c>
      <c r="AI373" s="17">
        <f t="shared" si="484"/>
        <v>0</v>
      </c>
      <c r="AJ373" s="16">
        <f t="shared" si="469"/>
        <v>400</v>
      </c>
    </row>
    <row r="374" spans="1:36" ht="13.2" hidden="1" customHeight="1" x14ac:dyDescent="0.3">
      <c r="A374" s="13" t="str">
        <f t="shared" si="497"/>
        <v>Advanced .Net</v>
      </c>
      <c r="B374" s="8" t="s">
        <v>157</v>
      </c>
      <c r="C374" s="3" t="s">
        <v>70</v>
      </c>
      <c r="D374" s="3" t="s">
        <v>70</v>
      </c>
      <c r="E374" s="3" t="s">
        <v>133</v>
      </c>
      <c r="F374" s="36" t="s">
        <v>276</v>
      </c>
      <c r="G374" s="36" t="s">
        <v>289</v>
      </c>
      <c r="H374" s="7" t="s">
        <v>140</v>
      </c>
      <c r="I374" s="19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507"/>
        <v>2160</v>
      </c>
      <c r="Q374" s="7" t="s">
        <v>142</v>
      </c>
      <c r="R374" s="7">
        <f t="shared" si="508"/>
        <v>6000</v>
      </c>
      <c r="S374" s="7">
        <f t="shared" si="509"/>
        <v>1080</v>
      </c>
      <c r="T374" s="7">
        <f t="shared" si="510"/>
        <v>1200</v>
      </c>
      <c r="U374" s="7">
        <f t="shared" si="511"/>
        <v>2800.00000000002</v>
      </c>
      <c r="V374" s="5">
        <f t="shared" si="512"/>
        <v>112000</v>
      </c>
      <c r="W374" s="5">
        <f t="shared" si="513"/>
        <v>56000</v>
      </c>
      <c r="X374" s="5">
        <v>28000</v>
      </c>
      <c r="Y374" s="5">
        <f t="shared" si="514"/>
        <v>14000</v>
      </c>
      <c r="Z374" s="5">
        <f t="shared" si="515"/>
        <v>50</v>
      </c>
      <c r="AA374" s="14">
        <f t="shared" si="470"/>
        <v>78400</v>
      </c>
      <c r="AB374" s="14">
        <f t="shared" si="481"/>
        <v>39200</v>
      </c>
      <c r="AC374" s="15">
        <f t="shared" si="467"/>
        <v>19600</v>
      </c>
      <c r="AD374" s="14">
        <f t="shared" si="482"/>
        <v>9800</v>
      </c>
      <c r="AE374" s="15">
        <f t="shared" si="468"/>
        <v>89.87341772151899</v>
      </c>
      <c r="AF374" s="17">
        <f t="shared" si="471"/>
        <v>0</v>
      </c>
      <c r="AG374" s="17">
        <f t="shared" si="483"/>
        <v>0</v>
      </c>
      <c r="AH374" s="16">
        <v>0</v>
      </c>
      <c r="AI374" s="17">
        <f t="shared" si="484"/>
        <v>0</v>
      </c>
      <c r="AJ374" s="16">
        <f t="shared" si="469"/>
        <v>400</v>
      </c>
    </row>
    <row r="375" spans="1:36" ht="13.2" hidden="1" customHeight="1" x14ac:dyDescent="0.3">
      <c r="A375" s="13" t="str">
        <f t="shared" si="497"/>
        <v>Microsoft Azure Cloud</v>
      </c>
      <c r="B375" s="8" t="s">
        <v>158</v>
      </c>
      <c r="C375" s="3" t="s">
        <v>70</v>
      </c>
      <c r="D375" s="3" t="s">
        <v>70</v>
      </c>
      <c r="E375" s="3" t="s">
        <v>133</v>
      </c>
      <c r="F375" s="24" t="s">
        <v>29</v>
      </c>
      <c r="G375" s="24"/>
      <c r="H375" s="7" t="s">
        <v>140</v>
      </c>
      <c r="I375" s="19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507"/>
        <v>2160</v>
      </c>
      <c r="Q375" s="7" t="s">
        <v>142</v>
      </c>
      <c r="R375" s="7">
        <f t="shared" si="508"/>
        <v>6000</v>
      </c>
      <c r="S375" s="7">
        <f t="shared" si="509"/>
        <v>1080</v>
      </c>
      <c r="T375" s="7">
        <f t="shared" si="510"/>
        <v>1200</v>
      </c>
      <c r="U375" s="7">
        <f t="shared" si="511"/>
        <v>2800.00000000002</v>
      </c>
      <c r="V375" s="5">
        <f t="shared" si="512"/>
        <v>112000</v>
      </c>
      <c r="W375" s="5">
        <f t="shared" si="513"/>
        <v>56000</v>
      </c>
      <c r="X375" s="5">
        <v>28000</v>
      </c>
      <c r="Y375" s="5">
        <f t="shared" si="514"/>
        <v>14000</v>
      </c>
      <c r="Z375" s="5">
        <f t="shared" si="515"/>
        <v>50</v>
      </c>
      <c r="AA375" s="14">
        <f t="shared" si="470"/>
        <v>78400</v>
      </c>
      <c r="AB375" s="14">
        <f t="shared" si="481"/>
        <v>39200</v>
      </c>
      <c r="AC375" s="15">
        <f t="shared" si="467"/>
        <v>19600</v>
      </c>
      <c r="AD375" s="14">
        <f t="shared" si="482"/>
        <v>9800</v>
      </c>
      <c r="AE375" s="15">
        <f t="shared" si="468"/>
        <v>89.87341772151899</v>
      </c>
      <c r="AF375" s="17">
        <f t="shared" si="471"/>
        <v>0</v>
      </c>
      <c r="AG375" s="17">
        <f t="shared" si="483"/>
        <v>0</v>
      </c>
      <c r="AH375" s="16">
        <v>0</v>
      </c>
      <c r="AI375" s="17">
        <f t="shared" si="484"/>
        <v>0</v>
      </c>
      <c r="AJ375" s="16">
        <f t="shared" si="469"/>
        <v>400</v>
      </c>
    </row>
    <row r="376" spans="1:36" ht="13.2" hidden="1" customHeight="1" x14ac:dyDescent="0.3">
      <c r="A376" s="13" t="str">
        <f t="shared" si="497"/>
        <v>React, MUI</v>
      </c>
      <c r="B376" s="8" t="s">
        <v>159</v>
      </c>
      <c r="C376" s="3" t="s">
        <v>70</v>
      </c>
      <c r="D376" s="3" t="s">
        <v>70</v>
      </c>
      <c r="E376" s="3" t="s">
        <v>133</v>
      </c>
      <c r="F376" s="36" t="s">
        <v>276</v>
      </c>
      <c r="G376" s="36" t="s">
        <v>289</v>
      </c>
      <c r="H376" s="7" t="s">
        <v>140</v>
      </c>
      <c r="I376" s="19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507"/>
        <v>2160</v>
      </c>
      <c r="Q376" s="7" t="s">
        <v>142</v>
      </c>
      <c r="R376" s="7">
        <f t="shared" si="508"/>
        <v>6000</v>
      </c>
      <c r="S376" s="7">
        <f t="shared" si="509"/>
        <v>1080</v>
      </c>
      <c r="T376" s="7">
        <f t="shared" si="510"/>
        <v>1200</v>
      </c>
      <c r="U376" s="7">
        <f t="shared" si="511"/>
        <v>2800.00000000002</v>
      </c>
      <c r="V376" s="5">
        <f t="shared" si="512"/>
        <v>112000</v>
      </c>
      <c r="W376" s="5">
        <f t="shared" si="513"/>
        <v>56000</v>
      </c>
      <c r="X376" s="5">
        <v>28000</v>
      </c>
      <c r="Y376" s="5">
        <f t="shared" si="514"/>
        <v>14000</v>
      </c>
      <c r="Z376" s="5">
        <f t="shared" si="515"/>
        <v>50</v>
      </c>
      <c r="AA376" s="14">
        <f t="shared" si="470"/>
        <v>78400</v>
      </c>
      <c r="AB376" s="14">
        <f t="shared" si="481"/>
        <v>39200</v>
      </c>
      <c r="AC376" s="15">
        <f t="shared" si="467"/>
        <v>19600</v>
      </c>
      <c r="AD376" s="14">
        <f t="shared" si="482"/>
        <v>9800</v>
      </c>
      <c r="AE376" s="15">
        <f t="shared" si="468"/>
        <v>89.87341772151899</v>
      </c>
      <c r="AF376" s="17">
        <f t="shared" si="471"/>
        <v>0</v>
      </c>
      <c r="AG376" s="17">
        <f t="shared" si="483"/>
        <v>0</v>
      </c>
      <c r="AH376" s="16">
        <v>0</v>
      </c>
      <c r="AI376" s="17">
        <f t="shared" si="484"/>
        <v>0</v>
      </c>
      <c r="AJ376" s="16">
        <f t="shared" si="469"/>
        <v>400</v>
      </c>
    </row>
    <row r="377" spans="1:36" ht="13.2" hidden="1" customHeight="1" x14ac:dyDescent="0.3">
      <c r="A377" s="13" t="str">
        <f t="shared" si="497"/>
        <v>React Native</v>
      </c>
      <c r="B377" s="8" t="s">
        <v>160</v>
      </c>
      <c r="C377" s="3" t="s">
        <v>70</v>
      </c>
      <c r="D377" s="3" t="s">
        <v>70</v>
      </c>
      <c r="E377" s="3" t="s">
        <v>133</v>
      </c>
      <c r="F377" s="36" t="s">
        <v>276</v>
      </c>
      <c r="G377" s="36" t="s">
        <v>289</v>
      </c>
      <c r="H377" s="7" t="s">
        <v>140</v>
      </c>
      <c r="I377" s="19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507"/>
        <v>2160</v>
      </c>
      <c r="Q377" s="7" t="s">
        <v>142</v>
      </c>
      <c r="R377" s="7">
        <f t="shared" si="508"/>
        <v>6000</v>
      </c>
      <c r="S377" s="7">
        <f t="shared" si="509"/>
        <v>1080</v>
      </c>
      <c r="T377" s="7">
        <f t="shared" si="510"/>
        <v>1200</v>
      </c>
      <c r="U377" s="7">
        <f t="shared" si="511"/>
        <v>2800.00000000002</v>
      </c>
      <c r="V377" s="5">
        <f t="shared" si="512"/>
        <v>112000</v>
      </c>
      <c r="W377" s="5">
        <f t="shared" si="513"/>
        <v>56000</v>
      </c>
      <c r="X377" s="5">
        <v>28000</v>
      </c>
      <c r="Y377" s="5">
        <f t="shared" si="514"/>
        <v>14000</v>
      </c>
      <c r="Z377" s="5">
        <f t="shared" si="515"/>
        <v>50</v>
      </c>
      <c r="AA377" s="14">
        <f t="shared" si="470"/>
        <v>78400</v>
      </c>
      <c r="AB377" s="14">
        <f t="shared" si="481"/>
        <v>39200</v>
      </c>
      <c r="AC377" s="15">
        <f t="shared" si="467"/>
        <v>19600</v>
      </c>
      <c r="AD377" s="14">
        <f t="shared" si="482"/>
        <v>9800</v>
      </c>
      <c r="AE377" s="15">
        <f t="shared" si="468"/>
        <v>89.87341772151899</v>
      </c>
      <c r="AF377" s="17">
        <f t="shared" si="471"/>
        <v>0</v>
      </c>
      <c r="AG377" s="17">
        <f t="shared" si="483"/>
        <v>0</v>
      </c>
      <c r="AH377" s="16">
        <v>0</v>
      </c>
      <c r="AI377" s="17">
        <f t="shared" si="484"/>
        <v>0</v>
      </c>
      <c r="AJ377" s="16">
        <f t="shared" si="469"/>
        <v>400</v>
      </c>
    </row>
    <row r="378" spans="1:36" ht="13.2" hidden="1" customHeight="1" x14ac:dyDescent="0.3">
      <c r="A378" s="13" t="str">
        <f t="shared" si="497"/>
        <v>PHP, Wordpress</v>
      </c>
      <c r="B378" s="8" t="s">
        <v>168</v>
      </c>
      <c r="C378" s="3" t="s">
        <v>70</v>
      </c>
      <c r="D378" s="3" t="s">
        <v>70</v>
      </c>
      <c r="E378" s="3" t="s">
        <v>133</v>
      </c>
      <c r="F378" s="36" t="s">
        <v>281</v>
      </c>
      <c r="G378" s="36" t="s">
        <v>289</v>
      </c>
      <c r="H378" s="7" t="s">
        <v>140</v>
      </c>
      <c r="I378" s="19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507"/>
        <v>2160</v>
      </c>
      <c r="Q378" s="7" t="s">
        <v>142</v>
      </c>
      <c r="R378" s="7">
        <f t="shared" si="508"/>
        <v>6000</v>
      </c>
      <c r="S378" s="7">
        <f t="shared" si="509"/>
        <v>1080</v>
      </c>
      <c r="T378" s="7">
        <f t="shared" si="510"/>
        <v>1200</v>
      </c>
      <c r="U378" s="7">
        <f t="shared" si="511"/>
        <v>2800.00000000002</v>
      </c>
      <c r="V378" s="5">
        <f t="shared" si="512"/>
        <v>112000</v>
      </c>
      <c r="W378" s="5">
        <f t="shared" si="513"/>
        <v>56000</v>
      </c>
      <c r="X378" s="5">
        <v>28000</v>
      </c>
      <c r="Y378" s="5">
        <f t="shared" si="514"/>
        <v>14000</v>
      </c>
      <c r="Z378" s="5">
        <f t="shared" si="515"/>
        <v>50</v>
      </c>
      <c r="AA378" s="14">
        <f t="shared" si="470"/>
        <v>78400</v>
      </c>
      <c r="AB378" s="14">
        <f t="shared" si="481"/>
        <v>39200</v>
      </c>
      <c r="AC378" s="15">
        <f t="shared" si="467"/>
        <v>19600</v>
      </c>
      <c r="AD378" s="14">
        <f t="shared" si="482"/>
        <v>9800</v>
      </c>
      <c r="AE378" s="15">
        <f t="shared" si="468"/>
        <v>89.87341772151899</v>
      </c>
      <c r="AF378" s="17">
        <f t="shared" si="471"/>
        <v>0</v>
      </c>
      <c r="AG378" s="17">
        <f t="shared" si="483"/>
        <v>0</v>
      </c>
      <c r="AH378" s="16">
        <v>0</v>
      </c>
      <c r="AI378" s="17">
        <f t="shared" si="484"/>
        <v>0</v>
      </c>
      <c r="AJ378" s="16">
        <f t="shared" si="469"/>
        <v>400</v>
      </c>
    </row>
    <row r="379" spans="1:36" ht="13.2" hidden="1" customHeight="1" x14ac:dyDescent="0.3">
      <c r="A379" s="13" t="str">
        <f t="shared" si="497"/>
        <v>Linux, Shell Script</v>
      </c>
      <c r="B379" s="8" t="s">
        <v>161</v>
      </c>
      <c r="C379" s="3" t="s">
        <v>70</v>
      </c>
      <c r="D379" s="3" t="s">
        <v>70</v>
      </c>
      <c r="E379" s="3" t="s">
        <v>133</v>
      </c>
      <c r="F379" s="36" t="s">
        <v>276</v>
      </c>
      <c r="G379" s="36" t="s">
        <v>289</v>
      </c>
      <c r="H379" s="7" t="s">
        <v>140</v>
      </c>
      <c r="I379" s="19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507"/>
        <v>2160</v>
      </c>
      <c r="Q379" s="7" t="s">
        <v>142</v>
      </c>
      <c r="R379" s="7">
        <f t="shared" si="508"/>
        <v>6000</v>
      </c>
      <c r="S379" s="7">
        <f t="shared" si="509"/>
        <v>1080</v>
      </c>
      <c r="T379" s="7">
        <f t="shared" si="510"/>
        <v>1200</v>
      </c>
      <c r="U379" s="7">
        <f t="shared" si="511"/>
        <v>2800.00000000002</v>
      </c>
      <c r="V379" s="5">
        <f t="shared" si="512"/>
        <v>112000</v>
      </c>
      <c r="W379" s="5">
        <f t="shared" si="513"/>
        <v>56000</v>
      </c>
      <c r="X379" s="5">
        <v>28000</v>
      </c>
      <c r="Y379" s="5">
        <f t="shared" si="514"/>
        <v>14000</v>
      </c>
      <c r="Z379" s="5">
        <f t="shared" si="515"/>
        <v>50</v>
      </c>
      <c r="AA379" s="14">
        <f t="shared" si="470"/>
        <v>78400</v>
      </c>
      <c r="AB379" s="14">
        <f t="shared" si="481"/>
        <v>39200</v>
      </c>
      <c r="AC379" s="15">
        <f t="shared" si="467"/>
        <v>19600</v>
      </c>
      <c r="AD379" s="14">
        <f t="shared" si="482"/>
        <v>9800</v>
      </c>
      <c r="AE379" s="15">
        <f t="shared" si="468"/>
        <v>89.87341772151899</v>
      </c>
      <c r="AF379" s="17">
        <f t="shared" si="471"/>
        <v>0</v>
      </c>
      <c r="AG379" s="17">
        <f t="shared" si="483"/>
        <v>0</v>
      </c>
      <c r="AH379" s="16">
        <v>0</v>
      </c>
      <c r="AI379" s="17">
        <f t="shared" si="484"/>
        <v>0</v>
      </c>
      <c r="AJ379" s="16">
        <f t="shared" si="469"/>
        <v>400</v>
      </c>
    </row>
    <row r="380" spans="1:36" ht="13.2" hidden="1" customHeight="1" x14ac:dyDescent="0.3">
      <c r="A380" s="13" t="str">
        <f t="shared" si="497"/>
        <v>Networking &amp; CCNA</v>
      </c>
      <c r="B380" s="8" t="s">
        <v>61</v>
      </c>
      <c r="C380" s="3" t="s">
        <v>70</v>
      </c>
      <c r="D380" s="3" t="s">
        <v>70</v>
      </c>
      <c r="E380" s="3" t="s">
        <v>133</v>
      </c>
      <c r="F380" s="24" t="s">
        <v>29</v>
      </c>
      <c r="G380" s="24"/>
      <c r="H380" s="7" t="s">
        <v>140</v>
      </c>
      <c r="I380" s="19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507"/>
        <v>2160</v>
      </c>
      <c r="Q380" s="7" t="s">
        <v>142</v>
      </c>
      <c r="R380" s="7">
        <f t="shared" si="508"/>
        <v>6000</v>
      </c>
      <c r="S380" s="7">
        <f t="shared" si="509"/>
        <v>1080</v>
      </c>
      <c r="T380" s="7">
        <f t="shared" si="510"/>
        <v>1200</v>
      </c>
      <c r="U380" s="7">
        <f t="shared" si="511"/>
        <v>2800.00000000002</v>
      </c>
      <c r="V380" s="5">
        <f t="shared" si="512"/>
        <v>112000</v>
      </c>
      <c r="W380" s="5">
        <f t="shared" si="513"/>
        <v>56000</v>
      </c>
      <c r="X380" s="5">
        <v>28000</v>
      </c>
      <c r="Y380" s="5">
        <f t="shared" si="514"/>
        <v>14000</v>
      </c>
      <c r="Z380" s="5">
        <f t="shared" si="515"/>
        <v>50</v>
      </c>
      <c r="AA380" s="14">
        <f t="shared" si="470"/>
        <v>78400</v>
      </c>
      <c r="AB380" s="14">
        <f t="shared" si="481"/>
        <v>39200</v>
      </c>
      <c r="AC380" s="15">
        <f t="shared" si="467"/>
        <v>19600</v>
      </c>
      <c r="AD380" s="14">
        <f t="shared" si="482"/>
        <v>9800</v>
      </c>
      <c r="AE380" s="15">
        <f t="shared" si="468"/>
        <v>89.87341772151899</v>
      </c>
      <c r="AF380" s="17">
        <f t="shared" si="471"/>
        <v>0</v>
      </c>
      <c r="AG380" s="17">
        <f t="shared" si="483"/>
        <v>0</v>
      </c>
      <c r="AH380" s="16">
        <v>0</v>
      </c>
      <c r="AI380" s="17">
        <f t="shared" si="484"/>
        <v>0</v>
      </c>
      <c r="AJ380" s="16">
        <f t="shared" si="469"/>
        <v>400</v>
      </c>
    </row>
    <row r="381" spans="1:36" ht="13.2" hidden="1" customHeight="1" x14ac:dyDescent="0.3">
      <c r="A381" s="13" t="str">
        <f t="shared" si="497"/>
        <v>Hands-on Network H/W</v>
      </c>
      <c r="B381" s="8" t="s">
        <v>68</v>
      </c>
      <c r="C381" s="3" t="s">
        <v>70</v>
      </c>
      <c r="D381" s="3" t="s">
        <v>70</v>
      </c>
      <c r="E381" s="3" t="s">
        <v>133</v>
      </c>
      <c r="F381" s="36" t="s">
        <v>190</v>
      </c>
      <c r="G381" s="36" t="s">
        <v>289</v>
      </c>
      <c r="H381" s="7" t="s">
        <v>140</v>
      </c>
      <c r="I381" s="19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507"/>
        <v>2160</v>
      </c>
      <c r="Q381" s="7" t="s">
        <v>142</v>
      </c>
      <c r="R381" s="7">
        <f t="shared" si="508"/>
        <v>6000</v>
      </c>
      <c r="S381" s="7">
        <f t="shared" si="509"/>
        <v>1080</v>
      </c>
      <c r="T381" s="7">
        <f t="shared" si="510"/>
        <v>1200</v>
      </c>
      <c r="U381" s="7">
        <f t="shared" si="511"/>
        <v>2800.00000000002</v>
      </c>
      <c r="V381" s="5">
        <f t="shared" si="512"/>
        <v>112000</v>
      </c>
      <c r="W381" s="5">
        <f t="shared" si="513"/>
        <v>56000</v>
      </c>
      <c r="X381" s="5">
        <v>28000</v>
      </c>
      <c r="Y381" s="5">
        <f t="shared" si="514"/>
        <v>14000</v>
      </c>
      <c r="Z381" s="5">
        <f t="shared" si="515"/>
        <v>50</v>
      </c>
      <c r="AA381" s="14">
        <f t="shared" si="470"/>
        <v>78400</v>
      </c>
      <c r="AB381" s="14">
        <f t="shared" si="481"/>
        <v>39200</v>
      </c>
      <c r="AC381" s="15">
        <f t="shared" si="467"/>
        <v>19600</v>
      </c>
      <c r="AD381" s="14">
        <f t="shared" si="482"/>
        <v>9800</v>
      </c>
      <c r="AE381" s="15">
        <f t="shared" si="468"/>
        <v>89.87341772151899</v>
      </c>
      <c r="AF381" s="17">
        <f t="shared" si="471"/>
        <v>0</v>
      </c>
      <c r="AG381" s="17">
        <f t="shared" si="483"/>
        <v>0</v>
      </c>
      <c r="AH381" s="16">
        <v>0</v>
      </c>
      <c r="AI381" s="17">
        <f t="shared" si="484"/>
        <v>0</v>
      </c>
      <c r="AJ381" s="16">
        <f t="shared" si="469"/>
        <v>400</v>
      </c>
    </row>
    <row r="382" spans="1:36" ht="13.2" hidden="1" customHeight="1" x14ac:dyDescent="0.3">
      <c r="A382" s="13" t="str">
        <f t="shared" si="497"/>
        <v>Devops</v>
      </c>
      <c r="B382" s="8" t="s">
        <v>162</v>
      </c>
      <c r="C382" s="3" t="s">
        <v>70</v>
      </c>
      <c r="D382" s="3" t="s">
        <v>70</v>
      </c>
      <c r="E382" s="3" t="s">
        <v>133</v>
      </c>
      <c r="F382" s="24" t="s">
        <v>29</v>
      </c>
      <c r="G382" s="24"/>
      <c r="H382" s="7" t="s">
        <v>140</v>
      </c>
      <c r="I382" s="19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507"/>
        <v>2160</v>
      </c>
      <c r="Q382" s="7" t="s">
        <v>142</v>
      </c>
      <c r="R382" s="7">
        <f t="shared" si="508"/>
        <v>6000</v>
      </c>
      <c r="S382" s="7">
        <f t="shared" si="509"/>
        <v>1080</v>
      </c>
      <c r="T382" s="7">
        <f t="shared" si="510"/>
        <v>1200</v>
      </c>
      <c r="U382" s="7">
        <f t="shared" si="511"/>
        <v>2800.00000000002</v>
      </c>
      <c r="V382" s="5">
        <f t="shared" si="512"/>
        <v>112000</v>
      </c>
      <c r="W382" s="5">
        <f t="shared" si="513"/>
        <v>56000</v>
      </c>
      <c r="X382" s="5">
        <v>28000</v>
      </c>
      <c r="Y382" s="5">
        <f t="shared" si="514"/>
        <v>14000</v>
      </c>
      <c r="Z382" s="5">
        <f t="shared" si="515"/>
        <v>50</v>
      </c>
      <c r="AA382" s="14">
        <f t="shared" si="470"/>
        <v>78400</v>
      </c>
      <c r="AB382" s="14">
        <f t="shared" si="481"/>
        <v>39200</v>
      </c>
      <c r="AC382" s="15">
        <f t="shared" si="467"/>
        <v>19600</v>
      </c>
      <c r="AD382" s="14">
        <f t="shared" si="482"/>
        <v>9800</v>
      </c>
      <c r="AE382" s="15">
        <f t="shared" si="468"/>
        <v>89.87341772151899</v>
      </c>
      <c r="AF382" s="17">
        <f t="shared" si="471"/>
        <v>0</v>
      </c>
      <c r="AG382" s="17">
        <f t="shared" si="483"/>
        <v>0</v>
      </c>
      <c r="AH382" s="16">
        <v>0</v>
      </c>
      <c r="AI382" s="17">
        <f t="shared" si="484"/>
        <v>0</v>
      </c>
      <c r="AJ382" s="16">
        <f t="shared" si="469"/>
        <v>400</v>
      </c>
    </row>
    <row r="383" spans="1:36" ht="13.2" hidden="1" customHeight="1" x14ac:dyDescent="0.3">
      <c r="A383" s="13" t="str">
        <f t="shared" si="497"/>
        <v>Docker &amp; Kubernetes</v>
      </c>
      <c r="B383" s="8" t="s">
        <v>163</v>
      </c>
      <c r="C383" s="3" t="s">
        <v>70</v>
      </c>
      <c r="D383" s="3" t="s">
        <v>70</v>
      </c>
      <c r="E383" s="3" t="s">
        <v>133</v>
      </c>
      <c r="F383" s="24" t="s">
        <v>29</v>
      </c>
      <c r="G383" s="24"/>
      <c r="H383" s="7" t="s">
        <v>140</v>
      </c>
      <c r="I383" s="19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507"/>
        <v>2160</v>
      </c>
      <c r="Q383" s="7" t="s">
        <v>142</v>
      </c>
      <c r="R383" s="7">
        <f t="shared" si="508"/>
        <v>6000</v>
      </c>
      <c r="S383" s="7">
        <f t="shared" si="509"/>
        <v>1080</v>
      </c>
      <c r="T383" s="7">
        <f t="shared" si="510"/>
        <v>1200</v>
      </c>
      <c r="U383" s="7">
        <f t="shared" si="511"/>
        <v>2800.00000000002</v>
      </c>
      <c r="V383" s="5">
        <f t="shared" si="512"/>
        <v>112000</v>
      </c>
      <c r="W383" s="5">
        <f t="shared" si="513"/>
        <v>56000</v>
      </c>
      <c r="X383" s="5">
        <v>28000</v>
      </c>
      <c r="Y383" s="5">
        <f t="shared" si="514"/>
        <v>14000</v>
      </c>
      <c r="Z383" s="5">
        <f t="shared" si="515"/>
        <v>50</v>
      </c>
      <c r="AA383" s="14">
        <f t="shared" si="470"/>
        <v>78400</v>
      </c>
      <c r="AB383" s="14">
        <f t="shared" si="481"/>
        <v>39200</v>
      </c>
      <c r="AC383" s="15">
        <f t="shared" si="467"/>
        <v>19600</v>
      </c>
      <c r="AD383" s="14">
        <f t="shared" si="482"/>
        <v>9800</v>
      </c>
      <c r="AE383" s="15">
        <f t="shared" si="468"/>
        <v>89.87341772151899</v>
      </c>
      <c r="AF383" s="17">
        <f t="shared" si="471"/>
        <v>0</v>
      </c>
      <c r="AG383" s="17">
        <f t="shared" si="483"/>
        <v>0</v>
      </c>
      <c r="AH383" s="16">
        <v>0</v>
      </c>
      <c r="AI383" s="17">
        <f t="shared" si="484"/>
        <v>0</v>
      </c>
      <c r="AJ383" s="16">
        <f t="shared" si="469"/>
        <v>400</v>
      </c>
    </row>
    <row r="384" spans="1:36" ht="13.2" hidden="1" customHeight="1" x14ac:dyDescent="0.3">
      <c r="A384" s="13" t="str">
        <f t="shared" si="497"/>
        <v>Cloud, AWS, GCP</v>
      </c>
      <c r="B384" s="8" t="s">
        <v>164</v>
      </c>
      <c r="C384" s="3" t="s">
        <v>70</v>
      </c>
      <c r="D384" s="3" t="s">
        <v>70</v>
      </c>
      <c r="E384" s="3" t="s">
        <v>133</v>
      </c>
      <c r="F384" s="24" t="s">
        <v>29</v>
      </c>
      <c r="G384" s="24"/>
      <c r="H384" s="7" t="s">
        <v>140</v>
      </c>
      <c r="I384" s="19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507"/>
        <v>2160</v>
      </c>
      <c r="Q384" s="7" t="s">
        <v>142</v>
      </c>
      <c r="R384" s="7">
        <f t="shared" si="508"/>
        <v>6000</v>
      </c>
      <c r="S384" s="7">
        <f t="shared" si="509"/>
        <v>1080</v>
      </c>
      <c r="T384" s="7">
        <f t="shared" si="510"/>
        <v>1200</v>
      </c>
      <c r="U384" s="7">
        <f t="shared" si="511"/>
        <v>2800.00000000002</v>
      </c>
      <c r="V384" s="5">
        <f t="shared" si="512"/>
        <v>112000</v>
      </c>
      <c r="W384" s="5">
        <f t="shared" si="513"/>
        <v>56000</v>
      </c>
      <c r="X384" s="5">
        <v>28000</v>
      </c>
      <c r="Y384" s="5">
        <f t="shared" si="514"/>
        <v>14000</v>
      </c>
      <c r="Z384" s="5">
        <f t="shared" si="515"/>
        <v>50</v>
      </c>
      <c r="AA384" s="14">
        <f t="shared" si="470"/>
        <v>78400</v>
      </c>
      <c r="AB384" s="14">
        <f t="shared" si="481"/>
        <v>39200</v>
      </c>
      <c r="AC384" s="15">
        <f t="shared" si="467"/>
        <v>19600</v>
      </c>
      <c r="AD384" s="14">
        <f t="shared" si="482"/>
        <v>9800</v>
      </c>
      <c r="AE384" s="15">
        <f t="shared" si="468"/>
        <v>89.87341772151899</v>
      </c>
      <c r="AF384" s="17">
        <f t="shared" si="471"/>
        <v>0</v>
      </c>
      <c r="AG384" s="17">
        <f t="shared" si="483"/>
        <v>0</v>
      </c>
      <c r="AH384" s="16">
        <v>0</v>
      </c>
      <c r="AI384" s="17">
        <f t="shared" si="484"/>
        <v>0</v>
      </c>
      <c r="AJ384" s="16">
        <f t="shared" si="469"/>
        <v>400</v>
      </c>
    </row>
    <row r="385" spans="1:36" ht="13.2" hidden="1" customHeight="1" x14ac:dyDescent="0.3">
      <c r="A385" s="13" t="str">
        <f t="shared" si="497"/>
        <v>Cyber security Basics</v>
      </c>
      <c r="B385" s="8" t="s">
        <v>165</v>
      </c>
      <c r="C385" s="3" t="s">
        <v>70</v>
      </c>
      <c r="D385" s="3" t="s">
        <v>70</v>
      </c>
      <c r="E385" s="3" t="s">
        <v>133</v>
      </c>
      <c r="F385" s="24" t="s">
        <v>29</v>
      </c>
      <c r="G385" s="24"/>
      <c r="H385" s="7" t="s">
        <v>140</v>
      </c>
      <c r="I385" s="19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507"/>
        <v>2160</v>
      </c>
      <c r="Q385" s="7" t="s">
        <v>142</v>
      </c>
      <c r="R385" s="7">
        <f t="shared" si="508"/>
        <v>6000</v>
      </c>
      <c r="S385" s="7">
        <f t="shared" si="509"/>
        <v>1080</v>
      </c>
      <c r="T385" s="7">
        <f t="shared" si="510"/>
        <v>1200</v>
      </c>
      <c r="U385" s="7">
        <f t="shared" si="511"/>
        <v>2800.00000000002</v>
      </c>
      <c r="V385" s="5">
        <f t="shared" si="512"/>
        <v>112000</v>
      </c>
      <c r="W385" s="5">
        <f t="shared" si="513"/>
        <v>56000</v>
      </c>
      <c r="X385" s="5">
        <v>28000</v>
      </c>
      <c r="Y385" s="5">
        <f t="shared" si="514"/>
        <v>14000</v>
      </c>
      <c r="Z385" s="5">
        <f t="shared" si="515"/>
        <v>50</v>
      </c>
      <c r="AA385" s="14">
        <f t="shared" si="470"/>
        <v>78400</v>
      </c>
      <c r="AB385" s="14">
        <f t="shared" si="481"/>
        <v>39200</v>
      </c>
      <c r="AC385" s="15">
        <f t="shared" si="467"/>
        <v>19600</v>
      </c>
      <c r="AD385" s="14">
        <f t="shared" si="482"/>
        <v>9800</v>
      </c>
      <c r="AE385" s="15">
        <f t="shared" si="468"/>
        <v>89.87341772151899</v>
      </c>
      <c r="AF385" s="17">
        <f t="shared" si="471"/>
        <v>0</v>
      </c>
      <c r="AG385" s="17">
        <f t="shared" si="483"/>
        <v>0</v>
      </c>
      <c r="AH385" s="16">
        <v>0</v>
      </c>
      <c r="AI385" s="17">
        <f t="shared" si="484"/>
        <v>0</v>
      </c>
      <c r="AJ385" s="16">
        <f t="shared" si="469"/>
        <v>400</v>
      </c>
    </row>
    <row r="386" spans="1:36" ht="13.2" hidden="1" customHeight="1" x14ac:dyDescent="0.3">
      <c r="A386" s="13" t="str">
        <f t="shared" si="497"/>
        <v>Cyber security Advanced</v>
      </c>
      <c r="B386" s="8" t="s">
        <v>166</v>
      </c>
      <c r="C386" s="3" t="s">
        <v>70</v>
      </c>
      <c r="D386" s="3" t="s">
        <v>70</v>
      </c>
      <c r="E386" s="3" t="s">
        <v>133</v>
      </c>
      <c r="F386" s="24" t="s">
        <v>29</v>
      </c>
      <c r="G386" s="24"/>
      <c r="H386" s="7" t="s">
        <v>140</v>
      </c>
      <c r="I386" s="19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507"/>
        <v>2160</v>
      </c>
      <c r="Q386" s="7" t="s">
        <v>142</v>
      </c>
      <c r="R386" s="7">
        <f t="shared" si="508"/>
        <v>6000</v>
      </c>
      <c r="S386" s="7">
        <f t="shared" si="509"/>
        <v>1080</v>
      </c>
      <c r="T386" s="7">
        <f t="shared" si="510"/>
        <v>1200</v>
      </c>
      <c r="U386" s="7">
        <f t="shared" si="511"/>
        <v>2800.00000000002</v>
      </c>
      <c r="V386" s="5">
        <f t="shared" si="512"/>
        <v>112000</v>
      </c>
      <c r="W386" s="5">
        <f t="shared" si="513"/>
        <v>56000</v>
      </c>
      <c r="X386" s="5">
        <v>28000</v>
      </c>
      <c r="Y386" s="5">
        <f t="shared" si="514"/>
        <v>14000</v>
      </c>
      <c r="Z386" s="5">
        <f t="shared" si="515"/>
        <v>50</v>
      </c>
      <c r="AA386" s="14">
        <f t="shared" si="470"/>
        <v>78400</v>
      </c>
      <c r="AB386" s="14">
        <f t="shared" si="481"/>
        <v>39200</v>
      </c>
      <c r="AC386" s="15">
        <f t="shared" si="467"/>
        <v>19600</v>
      </c>
      <c r="AD386" s="14">
        <f t="shared" si="482"/>
        <v>9800</v>
      </c>
      <c r="AE386" s="15">
        <f t="shared" si="468"/>
        <v>89.87341772151899</v>
      </c>
      <c r="AF386" s="17">
        <f t="shared" si="471"/>
        <v>0</v>
      </c>
      <c r="AG386" s="17">
        <f t="shared" si="483"/>
        <v>0</v>
      </c>
      <c r="AH386" s="16">
        <v>0</v>
      </c>
      <c r="AI386" s="17">
        <f t="shared" si="484"/>
        <v>0</v>
      </c>
      <c r="AJ386" s="16">
        <f t="shared" si="469"/>
        <v>400</v>
      </c>
    </row>
    <row r="387" spans="1:36" ht="13.2" hidden="1" customHeight="1" x14ac:dyDescent="0.3">
      <c r="A387" s="13" t="str">
        <f t="shared" si="497"/>
        <v>Test Automtn Selenium</v>
      </c>
      <c r="B387" s="8" t="s">
        <v>282</v>
      </c>
      <c r="C387" s="3" t="s">
        <v>70</v>
      </c>
      <c r="D387" s="3" t="s">
        <v>70</v>
      </c>
      <c r="E387" s="3" t="s">
        <v>133</v>
      </c>
      <c r="F387" s="24" t="s">
        <v>29</v>
      </c>
      <c r="G387" s="24"/>
      <c r="H387" s="7" t="s">
        <v>140</v>
      </c>
      <c r="I387" s="19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507"/>
        <v>2160</v>
      </c>
      <c r="Q387" s="7" t="s">
        <v>142</v>
      </c>
      <c r="R387" s="7">
        <f t="shared" si="508"/>
        <v>6000</v>
      </c>
      <c r="S387" s="7">
        <f t="shared" si="509"/>
        <v>1080</v>
      </c>
      <c r="T387" s="7">
        <f t="shared" si="510"/>
        <v>1200</v>
      </c>
      <c r="U387" s="7">
        <f t="shared" si="511"/>
        <v>2800.00000000002</v>
      </c>
      <c r="V387" s="5">
        <f t="shared" si="512"/>
        <v>112000</v>
      </c>
      <c r="W387" s="5">
        <f t="shared" si="513"/>
        <v>56000</v>
      </c>
      <c r="X387" s="5">
        <v>28000</v>
      </c>
      <c r="Y387" s="5">
        <f t="shared" si="514"/>
        <v>14000</v>
      </c>
      <c r="Z387" s="5">
        <f t="shared" si="515"/>
        <v>50</v>
      </c>
      <c r="AA387" s="14">
        <f t="shared" si="470"/>
        <v>78400</v>
      </c>
      <c r="AB387" s="14">
        <f t="shared" si="481"/>
        <v>39200</v>
      </c>
      <c r="AC387" s="15">
        <f t="shared" ref="AC387:AC403" si="516">X387*70%</f>
        <v>19600</v>
      </c>
      <c r="AD387" s="14">
        <f t="shared" si="482"/>
        <v>9800</v>
      </c>
      <c r="AE387" s="15">
        <f t="shared" ref="AE387:AE403" si="517">(R387-(T387+AC387/10))/(T387+AC387/10)%</f>
        <v>89.87341772151899</v>
      </c>
      <c r="AF387" s="17">
        <f t="shared" si="471"/>
        <v>0</v>
      </c>
      <c r="AG387" s="17">
        <f t="shared" si="483"/>
        <v>0</v>
      </c>
      <c r="AH387" s="16">
        <v>0</v>
      </c>
      <c r="AI387" s="17">
        <f t="shared" si="484"/>
        <v>0</v>
      </c>
      <c r="AJ387" s="16">
        <f t="shared" ref="AJ387:AJ403" si="518">(R387-(T387+AH387/10))/(T387+AH387/10)%</f>
        <v>400</v>
      </c>
    </row>
    <row r="388" spans="1:36" ht="13.2" hidden="1" customHeight="1" x14ac:dyDescent="0.3">
      <c r="A388" s="13" t="s">
        <v>178</v>
      </c>
      <c r="B388" s="8" t="s">
        <v>178</v>
      </c>
      <c r="C388" s="3" t="s">
        <v>70</v>
      </c>
      <c r="D388" s="3" t="s">
        <v>70</v>
      </c>
      <c r="E388" s="3" t="s">
        <v>133</v>
      </c>
      <c r="F388" s="36" t="s">
        <v>276</v>
      </c>
      <c r="G388" s="36" t="s">
        <v>289</v>
      </c>
      <c r="H388" s="7" t="s">
        <v>140</v>
      </c>
      <c r="I388" s="19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507"/>
        <v>2160</v>
      </c>
      <c r="Q388" s="7" t="s">
        <v>142</v>
      </c>
      <c r="R388" s="7">
        <f t="shared" si="508"/>
        <v>6000</v>
      </c>
      <c r="S388" s="7">
        <f t="shared" si="509"/>
        <v>1080</v>
      </c>
      <c r="T388" s="7">
        <f t="shared" si="510"/>
        <v>1200</v>
      </c>
      <c r="U388" s="7">
        <f t="shared" si="511"/>
        <v>2800.00000000002</v>
      </c>
      <c r="V388" s="5">
        <f t="shared" si="512"/>
        <v>112000</v>
      </c>
      <c r="W388" s="5">
        <f t="shared" si="513"/>
        <v>56000</v>
      </c>
      <c r="X388" s="5">
        <v>28000</v>
      </c>
      <c r="Y388" s="5">
        <f t="shared" si="514"/>
        <v>14000</v>
      </c>
      <c r="Z388" s="5">
        <f t="shared" si="515"/>
        <v>50</v>
      </c>
      <c r="AA388" s="14">
        <f t="shared" si="470"/>
        <v>78400</v>
      </c>
      <c r="AB388" s="14">
        <f t="shared" si="481"/>
        <v>39200</v>
      </c>
      <c r="AC388" s="15">
        <f t="shared" si="516"/>
        <v>19600</v>
      </c>
      <c r="AD388" s="14">
        <f t="shared" si="482"/>
        <v>9800</v>
      </c>
      <c r="AE388" s="15">
        <f t="shared" si="517"/>
        <v>89.87341772151899</v>
      </c>
      <c r="AF388" s="17">
        <f t="shared" si="471"/>
        <v>0</v>
      </c>
      <c r="AG388" s="17">
        <f t="shared" si="483"/>
        <v>0</v>
      </c>
      <c r="AH388" s="16">
        <v>0</v>
      </c>
      <c r="AI388" s="17">
        <f t="shared" si="484"/>
        <v>0</v>
      </c>
      <c r="AJ388" s="16">
        <f t="shared" si="518"/>
        <v>400</v>
      </c>
    </row>
    <row r="389" spans="1:36" ht="13.2" hidden="1" customHeight="1" x14ac:dyDescent="0.3">
      <c r="A389" s="13" t="s">
        <v>179</v>
      </c>
      <c r="B389" s="8" t="s">
        <v>179</v>
      </c>
      <c r="C389" s="3" t="s">
        <v>70</v>
      </c>
      <c r="D389" s="3" t="s">
        <v>70</v>
      </c>
      <c r="E389" s="3" t="s">
        <v>133</v>
      </c>
      <c r="F389" s="36" t="s">
        <v>276</v>
      </c>
      <c r="G389" s="36" t="s">
        <v>289</v>
      </c>
      <c r="H389" s="7" t="s">
        <v>140</v>
      </c>
      <c r="I389" s="19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519">O389*18%</f>
        <v>2160</v>
      </c>
      <c r="Q389" s="7" t="s">
        <v>142</v>
      </c>
      <c r="R389" s="7">
        <f t="shared" si="508"/>
        <v>6000</v>
      </c>
      <c r="S389" s="7">
        <f t="shared" ref="S389:S391" si="520">R389*18%</f>
        <v>1080</v>
      </c>
      <c r="T389" s="7">
        <f t="shared" ref="T389:T391" si="521">R389*20%</f>
        <v>1200</v>
      </c>
      <c r="U389" s="7">
        <f t="shared" ref="U389:U391" si="522">R389*46.666666666667%</f>
        <v>2800.00000000002</v>
      </c>
      <c r="V389" s="5">
        <f t="shared" si="512"/>
        <v>112000</v>
      </c>
      <c r="W389" s="5">
        <f t="shared" ref="W389:W391" si="523">X389*2</f>
        <v>56000</v>
      </c>
      <c r="X389" s="5">
        <v>28000</v>
      </c>
      <c r="Y389" s="5">
        <f t="shared" ref="Y389:Y391" si="524">X389/2</f>
        <v>14000</v>
      </c>
      <c r="Z389" s="5">
        <f t="shared" ref="Z389:Z391" si="525">(R389-(T389+X389/10))/(T389+X389/10)%</f>
        <v>50</v>
      </c>
      <c r="AA389" s="14">
        <f t="shared" ref="AA389:AA391" si="526">AC389*4</f>
        <v>78400</v>
      </c>
      <c r="AB389" s="14">
        <f t="shared" ref="AB389:AB391" si="527">AC389*2</f>
        <v>39200</v>
      </c>
      <c r="AC389" s="15">
        <f t="shared" ref="AC389:AC391" si="528">X389*70%</f>
        <v>19600</v>
      </c>
      <c r="AD389" s="14">
        <f t="shared" ref="AD389:AD391" si="529">AC389/2</f>
        <v>9800</v>
      </c>
      <c r="AE389" s="15">
        <f t="shared" ref="AE389:AE391" si="530">(R389-(T389+AC389/10))/(T389+AC389/10)%</f>
        <v>89.87341772151899</v>
      </c>
      <c r="AF389" s="17">
        <v>0</v>
      </c>
      <c r="AG389" s="17">
        <v>0</v>
      </c>
      <c r="AH389" s="16">
        <v>0</v>
      </c>
      <c r="AI389" s="17">
        <f t="shared" ref="AI389:AI391" si="531">AH389/2</f>
        <v>0</v>
      </c>
      <c r="AJ389" s="16">
        <f t="shared" ref="AJ389:AJ391" si="532">(R389-(T389+AH389/10))/(T389+AH389/10)%</f>
        <v>400</v>
      </c>
    </row>
    <row r="390" spans="1:36" ht="13.2" hidden="1" customHeight="1" x14ac:dyDescent="0.3">
      <c r="A390" s="13" t="s">
        <v>180</v>
      </c>
      <c r="B390" s="8" t="s">
        <v>180</v>
      </c>
      <c r="C390" s="3" t="s">
        <v>70</v>
      </c>
      <c r="D390" s="3" t="s">
        <v>70</v>
      </c>
      <c r="E390" s="3" t="s">
        <v>133</v>
      </c>
      <c r="F390" s="36" t="s">
        <v>276</v>
      </c>
      <c r="G390" s="36" t="s">
        <v>289</v>
      </c>
      <c r="H390" s="7" t="s">
        <v>140</v>
      </c>
      <c r="I390" s="19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519"/>
        <v>2160</v>
      </c>
      <c r="Q390" s="7" t="s">
        <v>142</v>
      </c>
      <c r="R390" s="7">
        <f t="shared" ref="R390" si="533">O390*50%</f>
        <v>6000</v>
      </c>
      <c r="S390" s="7">
        <f t="shared" si="520"/>
        <v>1080</v>
      </c>
      <c r="T390" s="7">
        <f t="shared" si="521"/>
        <v>1200</v>
      </c>
      <c r="U390" s="7">
        <f t="shared" si="522"/>
        <v>2800.00000000002</v>
      </c>
      <c r="V390" s="5">
        <f t="shared" si="512"/>
        <v>112000</v>
      </c>
      <c r="W390" s="5">
        <f t="shared" si="523"/>
        <v>56000</v>
      </c>
      <c r="X390" s="5">
        <v>28000</v>
      </c>
      <c r="Y390" s="5">
        <f t="shared" si="524"/>
        <v>14000</v>
      </c>
      <c r="Z390" s="5">
        <f t="shared" si="525"/>
        <v>50</v>
      </c>
      <c r="AA390" s="14">
        <f t="shared" si="526"/>
        <v>78400</v>
      </c>
      <c r="AB390" s="14">
        <f t="shared" si="527"/>
        <v>39200</v>
      </c>
      <c r="AC390" s="15">
        <f t="shared" si="528"/>
        <v>19600</v>
      </c>
      <c r="AD390" s="14">
        <f t="shared" si="529"/>
        <v>9800</v>
      </c>
      <c r="AE390" s="15">
        <f t="shared" si="530"/>
        <v>89.87341772151899</v>
      </c>
      <c r="AF390" s="17">
        <v>0</v>
      </c>
      <c r="AG390" s="17">
        <v>0</v>
      </c>
      <c r="AH390" s="16">
        <v>0</v>
      </c>
      <c r="AI390" s="17">
        <f t="shared" si="531"/>
        <v>0</v>
      </c>
      <c r="AJ390" s="16">
        <f t="shared" si="532"/>
        <v>400</v>
      </c>
    </row>
    <row r="391" spans="1:36" ht="13.2" hidden="1" customHeight="1" x14ac:dyDescent="0.3">
      <c r="A391" s="13" t="s">
        <v>181</v>
      </c>
      <c r="B391" s="8" t="s">
        <v>181</v>
      </c>
      <c r="C391" s="3" t="s">
        <v>70</v>
      </c>
      <c r="D391" s="3" t="s">
        <v>70</v>
      </c>
      <c r="E391" s="3" t="s">
        <v>133</v>
      </c>
      <c r="F391" s="36" t="s">
        <v>276</v>
      </c>
      <c r="G391" s="36" t="s">
        <v>289</v>
      </c>
      <c r="H391" s="7" t="s">
        <v>140</v>
      </c>
      <c r="I391" s="19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519"/>
        <v>2160</v>
      </c>
      <c r="Q391" s="7" t="s">
        <v>142</v>
      </c>
      <c r="R391" s="7">
        <v>6000</v>
      </c>
      <c r="S391" s="7">
        <f t="shared" si="520"/>
        <v>1080</v>
      </c>
      <c r="T391" s="7">
        <f t="shared" si="521"/>
        <v>1200</v>
      </c>
      <c r="U391" s="7">
        <f t="shared" si="522"/>
        <v>2800.00000000002</v>
      </c>
      <c r="V391" s="5">
        <f t="shared" si="512"/>
        <v>112000</v>
      </c>
      <c r="W391" s="5">
        <f t="shared" si="523"/>
        <v>56000</v>
      </c>
      <c r="X391" s="5">
        <v>28000</v>
      </c>
      <c r="Y391" s="5">
        <f t="shared" si="524"/>
        <v>14000</v>
      </c>
      <c r="Z391" s="5">
        <f t="shared" si="525"/>
        <v>50</v>
      </c>
      <c r="AA391" s="14">
        <f t="shared" si="526"/>
        <v>78400</v>
      </c>
      <c r="AB391" s="14">
        <f t="shared" si="527"/>
        <v>39200</v>
      </c>
      <c r="AC391" s="15">
        <f t="shared" si="528"/>
        <v>19600</v>
      </c>
      <c r="AD391" s="14">
        <f t="shared" si="529"/>
        <v>9800</v>
      </c>
      <c r="AE391" s="15">
        <f t="shared" si="530"/>
        <v>89.87341772151899</v>
      </c>
      <c r="AF391" s="17">
        <v>0</v>
      </c>
      <c r="AG391" s="17">
        <f t="shared" ref="AG391" si="534">AH391*2</f>
        <v>0</v>
      </c>
      <c r="AH391" s="16">
        <v>0</v>
      </c>
      <c r="AI391" s="17">
        <f t="shared" si="531"/>
        <v>0</v>
      </c>
      <c r="AJ391" s="16">
        <f t="shared" si="532"/>
        <v>400</v>
      </c>
    </row>
    <row r="392" spans="1:36" ht="13.2" hidden="1" customHeight="1" x14ac:dyDescent="0.3">
      <c r="A392" s="13" t="str">
        <f t="shared" si="497"/>
        <v>Tally</v>
      </c>
      <c r="B392" s="8" t="s">
        <v>167</v>
      </c>
      <c r="C392" s="3" t="s">
        <v>70</v>
      </c>
      <c r="D392" s="3" t="s">
        <v>70</v>
      </c>
      <c r="E392" s="3" t="s">
        <v>133</v>
      </c>
      <c r="F392" s="24" t="s">
        <v>29</v>
      </c>
      <c r="G392" s="24"/>
      <c r="H392" s="7" t="s">
        <v>140</v>
      </c>
      <c r="I392" s="19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507"/>
        <v>2160</v>
      </c>
      <c r="Q392" s="7" t="s">
        <v>142</v>
      </c>
      <c r="R392" s="7">
        <f t="shared" si="508"/>
        <v>6000</v>
      </c>
      <c r="S392" s="7">
        <f t="shared" si="509"/>
        <v>1080</v>
      </c>
      <c r="T392" s="7">
        <f t="shared" si="510"/>
        <v>1200</v>
      </c>
      <c r="U392" s="7">
        <f t="shared" si="511"/>
        <v>2800.00000000002</v>
      </c>
      <c r="V392" s="5">
        <f t="shared" si="512"/>
        <v>112000</v>
      </c>
      <c r="W392" s="5">
        <f t="shared" si="513"/>
        <v>56000</v>
      </c>
      <c r="X392" s="5">
        <v>28000</v>
      </c>
      <c r="Y392" s="5">
        <f t="shared" si="514"/>
        <v>14000</v>
      </c>
      <c r="Z392" s="5">
        <f t="shared" si="515"/>
        <v>50</v>
      </c>
      <c r="AA392" s="14">
        <f t="shared" si="470"/>
        <v>78400</v>
      </c>
      <c r="AB392" s="14">
        <f t="shared" si="481"/>
        <v>39200</v>
      </c>
      <c r="AC392" s="15">
        <f t="shared" si="516"/>
        <v>19600</v>
      </c>
      <c r="AD392" s="14">
        <f t="shared" si="482"/>
        <v>9800</v>
      </c>
      <c r="AE392" s="15">
        <f t="shared" si="517"/>
        <v>89.87341772151899</v>
      </c>
      <c r="AF392" s="17">
        <f t="shared" si="471"/>
        <v>0</v>
      </c>
      <c r="AG392" s="17">
        <f t="shared" si="483"/>
        <v>0</v>
      </c>
      <c r="AH392" s="16">
        <v>0</v>
      </c>
      <c r="AI392" s="17">
        <f t="shared" si="484"/>
        <v>0</v>
      </c>
      <c r="AJ392" s="16">
        <f t="shared" si="518"/>
        <v>400</v>
      </c>
    </row>
    <row r="393" spans="1:36" ht="13.2" hidden="1" customHeight="1" x14ac:dyDescent="0.3">
      <c r="A393" s="13" t="str">
        <f>B393</f>
        <v>Advanced Comme Pkg</v>
      </c>
      <c r="B393" s="8" t="s">
        <v>283</v>
      </c>
      <c r="C393" s="3" t="s">
        <v>70</v>
      </c>
      <c r="D393" s="3" t="s">
        <v>70</v>
      </c>
      <c r="E393" s="3" t="s">
        <v>133</v>
      </c>
      <c r="F393" s="24" t="s">
        <v>29</v>
      </c>
      <c r="G393" s="24"/>
      <c r="H393" s="7" t="s">
        <v>140</v>
      </c>
      <c r="I393" s="19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507"/>
        <v>2160</v>
      </c>
      <c r="Q393" s="7" t="s">
        <v>142</v>
      </c>
      <c r="R393" s="7">
        <f t="shared" si="508"/>
        <v>6000</v>
      </c>
      <c r="S393" s="7">
        <f t="shared" si="509"/>
        <v>1080</v>
      </c>
      <c r="T393" s="7">
        <f t="shared" si="510"/>
        <v>1200</v>
      </c>
      <c r="U393" s="7">
        <f t="shared" si="511"/>
        <v>2800.00000000002</v>
      </c>
      <c r="V393" s="5">
        <f t="shared" si="512"/>
        <v>112000</v>
      </c>
      <c r="W393" s="5">
        <f t="shared" si="513"/>
        <v>56000</v>
      </c>
      <c r="X393" s="5">
        <v>28000</v>
      </c>
      <c r="Y393" s="5">
        <f t="shared" si="514"/>
        <v>14000</v>
      </c>
      <c r="Z393" s="5">
        <f t="shared" si="515"/>
        <v>50</v>
      </c>
      <c r="AA393" s="14">
        <f t="shared" si="470"/>
        <v>78400</v>
      </c>
      <c r="AB393" s="14">
        <f t="shared" si="481"/>
        <v>39200</v>
      </c>
      <c r="AC393" s="15">
        <f t="shared" si="516"/>
        <v>19600</v>
      </c>
      <c r="AD393" s="14">
        <f t="shared" si="482"/>
        <v>9800</v>
      </c>
      <c r="AE393" s="15">
        <f t="shared" si="517"/>
        <v>89.87341772151899</v>
      </c>
      <c r="AF393" s="17">
        <f t="shared" si="471"/>
        <v>0</v>
      </c>
      <c r="AG393" s="17">
        <f t="shared" si="483"/>
        <v>0</v>
      </c>
      <c r="AH393" s="16">
        <v>0</v>
      </c>
      <c r="AI393" s="17">
        <f t="shared" si="484"/>
        <v>0</v>
      </c>
      <c r="AJ393" s="16">
        <f t="shared" si="518"/>
        <v>400</v>
      </c>
    </row>
    <row r="394" spans="1:36" ht="13.2" hidden="1" customHeight="1" x14ac:dyDescent="0.3">
      <c r="A394" s="13" t="str">
        <f>B394</f>
        <v>Prince2</v>
      </c>
      <c r="B394" s="8" t="s">
        <v>138</v>
      </c>
      <c r="C394" s="3" t="s">
        <v>70</v>
      </c>
      <c r="D394" s="3" t="s">
        <v>70</v>
      </c>
      <c r="E394" s="3" t="s">
        <v>133</v>
      </c>
      <c r="F394" s="36" t="s">
        <v>281</v>
      </c>
      <c r="G394" s="36" t="s">
        <v>289</v>
      </c>
      <c r="H394" s="7" t="s">
        <v>141</v>
      </c>
      <c r="I394" s="19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535">O394*18%</f>
        <v>720</v>
      </c>
      <c r="Q394" s="7" t="s">
        <v>142</v>
      </c>
      <c r="R394" s="20">
        <f t="shared" ref="R394:R395" si="536">O394*50%</f>
        <v>2000</v>
      </c>
      <c r="S394" s="7">
        <f t="shared" ref="S394:S395" si="537">R394*18%</f>
        <v>360</v>
      </c>
      <c r="T394" s="20">
        <f t="shared" ref="T394:T395" si="538">R394*20%</f>
        <v>400</v>
      </c>
      <c r="U394" s="20">
        <f t="shared" ref="U394:U395" si="539">R394*46.666666666667%</f>
        <v>933.33333333333997</v>
      </c>
      <c r="V394" s="18">
        <f t="shared" ref="V394:V395" si="540">X394*4</f>
        <v>37332</v>
      </c>
      <c r="W394" s="18">
        <f t="shared" ref="W394:W395" si="541">X394*2</f>
        <v>18666</v>
      </c>
      <c r="X394" s="18">
        <v>9333</v>
      </c>
      <c r="Y394" s="18">
        <f t="shared" ref="Y394:Y395" si="542">X394/2</f>
        <v>4666.5</v>
      </c>
      <c r="Z394" s="18">
        <f t="shared" ref="Z394:Z395" si="543">(R394-(T394+X394/10))/(T394+X394/10)%</f>
        <v>50.003750093752345</v>
      </c>
      <c r="AA394" s="15">
        <f t="shared" ref="AA394:AA403" si="544">AC394*4</f>
        <v>26132.399999999998</v>
      </c>
      <c r="AB394" s="15">
        <f t="shared" si="481"/>
        <v>13066.199999999999</v>
      </c>
      <c r="AC394" s="15">
        <f t="shared" si="516"/>
        <v>6533.0999999999995</v>
      </c>
      <c r="AD394" s="15">
        <f t="shared" si="482"/>
        <v>3266.5499999999997</v>
      </c>
      <c r="AE394" s="15">
        <f t="shared" si="517"/>
        <v>89.877623871414883</v>
      </c>
      <c r="AF394" s="16">
        <f t="shared" ref="AF394:AF403" si="545">AH394*4</f>
        <v>0</v>
      </c>
      <c r="AG394" s="16">
        <f t="shared" si="483"/>
        <v>0</v>
      </c>
      <c r="AH394" s="16">
        <v>0</v>
      </c>
      <c r="AI394" s="16">
        <f t="shared" si="484"/>
        <v>0</v>
      </c>
      <c r="AJ394" s="16">
        <f t="shared" si="518"/>
        <v>400</v>
      </c>
    </row>
    <row r="395" spans="1:36" ht="13.2" hidden="1" customHeight="1" x14ac:dyDescent="0.3">
      <c r="A395" s="13" t="str">
        <f>B395</f>
        <v>Agile Scrum</v>
      </c>
      <c r="B395" s="8" t="s">
        <v>139</v>
      </c>
      <c r="C395" s="3" t="s">
        <v>70</v>
      </c>
      <c r="D395" s="3" t="s">
        <v>70</v>
      </c>
      <c r="E395" s="3" t="s">
        <v>133</v>
      </c>
      <c r="F395" s="36" t="s">
        <v>64</v>
      </c>
      <c r="G395" s="36" t="s">
        <v>289</v>
      </c>
      <c r="H395" s="7" t="s">
        <v>141</v>
      </c>
      <c r="I395" s="19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535"/>
        <v>720</v>
      </c>
      <c r="Q395" s="7" t="s">
        <v>142</v>
      </c>
      <c r="R395" s="20">
        <f t="shared" si="536"/>
        <v>2000</v>
      </c>
      <c r="S395" s="7">
        <f t="shared" si="537"/>
        <v>360</v>
      </c>
      <c r="T395" s="20">
        <f t="shared" si="538"/>
        <v>400</v>
      </c>
      <c r="U395" s="20">
        <f t="shared" si="539"/>
        <v>933.33333333333997</v>
      </c>
      <c r="V395" s="18">
        <f t="shared" si="540"/>
        <v>37332</v>
      </c>
      <c r="W395" s="18">
        <f t="shared" si="541"/>
        <v>18666</v>
      </c>
      <c r="X395" s="18">
        <v>9333</v>
      </c>
      <c r="Y395" s="18">
        <f t="shared" si="542"/>
        <v>4666.5</v>
      </c>
      <c r="Z395" s="18">
        <f t="shared" si="543"/>
        <v>50.003750093752345</v>
      </c>
      <c r="AA395" s="15">
        <f t="shared" si="544"/>
        <v>26132.399999999998</v>
      </c>
      <c r="AB395" s="15">
        <f t="shared" si="481"/>
        <v>13066.199999999999</v>
      </c>
      <c r="AC395" s="15">
        <f t="shared" si="516"/>
        <v>6533.0999999999995</v>
      </c>
      <c r="AD395" s="15">
        <f t="shared" si="482"/>
        <v>3266.5499999999997</v>
      </c>
      <c r="AE395" s="15">
        <f t="shared" si="517"/>
        <v>89.877623871414883</v>
      </c>
      <c r="AF395" s="16">
        <f t="shared" si="545"/>
        <v>0</v>
      </c>
      <c r="AG395" s="16">
        <f t="shared" si="483"/>
        <v>0</v>
      </c>
      <c r="AH395" s="16">
        <v>0</v>
      </c>
      <c r="AI395" s="16">
        <f t="shared" si="484"/>
        <v>0</v>
      </c>
      <c r="AJ395" s="16">
        <f t="shared" si="518"/>
        <v>400</v>
      </c>
    </row>
    <row r="396" spans="1:36" ht="13.2" hidden="1" customHeight="1" x14ac:dyDescent="0.3">
      <c r="A396" s="13" t="str">
        <f t="shared" ref="A396:A403" si="546">B396</f>
        <v>Python</v>
      </c>
      <c r="B396" s="8" t="s">
        <v>56</v>
      </c>
      <c r="C396" s="3" t="s">
        <v>70</v>
      </c>
      <c r="D396" s="3" t="s">
        <v>70</v>
      </c>
      <c r="E396" s="3" t="s">
        <v>133</v>
      </c>
      <c r="F396" s="36" t="s">
        <v>64</v>
      </c>
      <c r="G396" s="36" t="s">
        <v>289</v>
      </c>
      <c r="H396" s="7" t="s">
        <v>140</v>
      </c>
      <c r="I396" s="19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547">O396*18%</f>
        <v>3240</v>
      </c>
      <c r="Q396" s="7" t="s">
        <v>142</v>
      </c>
      <c r="R396" s="20">
        <f t="shared" ref="R396:R403" si="548">O396*50%</f>
        <v>9000</v>
      </c>
      <c r="S396" s="7">
        <f t="shared" ref="S396:S403" si="549">R396*18%</f>
        <v>1620</v>
      </c>
      <c r="T396" s="20">
        <f t="shared" ref="T396" si="550">R396*20%</f>
        <v>1800</v>
      </c>
      <c r="U396" s="20">
        <f t="shared" ref="U396" si="551">R396*46.666666666667%</f>
        <v>4200.00000000003</v>
      </c>
      <c r="V396" s="18">
        <f t="shared" ref="V396" si="552">X396*4</f>
        <v>168000</v>
      </c>
      <c r="W396" s="18">
        <f t="shared" ref="W396" si="553">X396*2</f>
        <v>84000</v>
      </c>
      <c r="X396" s="18">
        <v>42000</v>
      </c>
      <c r="Y396" s="18">
        <f t="shared" ref="Y396" si="554">X396/2</f>
        <v>21000</v>
      </c>
      <c r="Z396" s="18">
        <f t="shared" ref="Z396" si="555">(R396-(T396+X396/10))/(T396+X396/10)%</f>
        <v>50</v>
      </c>
      <c r="AA396" s="15">
        <f t="shared" si="544"/>
        <v>117599.99999999999</v>
      </c>
      <c r="AB396" s="15">
        <f t="shared" si="481"/>
        <v>58799.999999999993</v>
      </c>
      <c r="AC396" s="15">
        <f t="shared" si="516"/>
        <v>29399.999999999996</v>
      </c>
      <c r="AD396" s="15">
        <f t="shared" si="482"/>
        <v>14699.999999999998</v>
      </c>
      <c r="AE396" s="15">
        <f t="shared" si="517"/>
        <v>89.87341772151899</v>
      </c>
      <c r="AF396" s="16">
        <f t="shared" si="545"/>
        <v>0</v>
      </c>
      <c r="AG396" s="16">
        <f t="shared" si="483"/>
        <v>0</v>
      </c>
      <c r="AH396" s="16">
        <v>0</v>
      </c>
      <c r="AI396" s="16">
        <f t="shared" si="484"/>
        <v>0</v>
      </c>
      <c r="AJ396" s="16">
        <f t="shared" si="518"/>
        <v>400</v>
      </c>
    </row>
    <row r="397" spans="1:36" ht="13.2" hidden="1" customHeight="1" x14ac:dyDescent="0.3">
      <c r="A397" s="13" t="str">
        <f t="shared" si="546"/>
        <v>Data Analytics</v>
      </c>
      <c r="B397" s="8" t="s">
        <v>57</v>
      </c>
      <c r="C397" s="3" t="s">
        <v>70</v>
      </c>
      <c r="D397" s="3" t="s">
        <v>70</v>
      </c>
      <c r="E397" s="3" t="s">
        <v>133</v>
      </c>
      <c r="F397" s="36" t="s">
        <v>64</v>
      </c>
      <c r="G397" s="36" t="s">
        <v>289</v>
      </c>
      <c r="H397" s="7" t="s">
        <v>140</v>
      </c>
      <c r="I397" s="19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547"/>
        <v>3240</v>
      </c>
      <c r="Q397" s="7" t="s">
        <v>142</v>
      </c>
      <c r="R397" s="20">
        <f t="shared" si="548"/>
        <v>9000</v>
      </c>
      <c r="S397" s="7">
        <f t="shared" si="549"/>
        <v>1620</v>
      </c>
      <c r="T397" s="20">
        <f t="shared" ref="T397:T403" si="556">R397*20%</f>
        <v>1800</v>
      </c>
      <c r="U397" s="20">
        <f t="shared" ref="U397:U403" si="557">R397*46.666666666667%</f>
        <v>4200.00000000003</v>
      </c>
      <c r="V397" s="18">
        <f t="shared" ref="V397:V403" si="558">X397*4</f>
        <v>168000</v>
      </c>
      <c r="W397" s="18">
        <f t="shared" ref="W397:W403" si="559">X397*2</f>
        <v>84000</v>
      </c>
      <c r="X397" s="18">
        <v>42000</v>
      </c>
      <c r="Y397" s="18">
        <f t="shared" ref="Y397:Y403" si="560">X397/2</f>
        <v>21000</v>
      </c>
      <c r="Z397" s="18">
        <f t="shared" ref="Z397:Z403" si="561">(R397-(T397+X397/10))/(T397+X397/10)%</f>
        <v>50</v>
      </c>
      <c r="AA397" s="15">
        <f t="shared" si="544"/>
        <v>117599.99999999999</v>
      </c>
      <c r="AB397" s="15">
        <f t="shared" si="481"/>
        <v>58799.999999999993</v>
      </c>
      <c r="AC397" s="15">
        <f t="shared" si="516"/>
        <v>29399.999999999996</v>
      </c>
      <c r="AD397" s="15">
        <f t="shared" si="482"/>
        <v>14699.999999999998</v>
      </c>
      <c r="AE397" s="15">
        <f t="shared" si="517"/>
        <v>89.87341772151899</v>
      </c>
      <c r="AF397" s="16">
        <f t="shared" si="545"/>
        <v>0</v>
      </c>
      <c r="AG397" s="16">
        <f t="shared" si="483"/>
        <v>0</v>
      </c>
      <c r="AH397" s="16">
        <v>0</v>
      </c>
      <c r="AI397" s="16">
        <f t="shared" si="484"/>
        <v>0</v>
      </c>
      <c r="AJ397" s="16">
        <f t="shared" si="518"/>
        <v>400</v>
      </c>
    </row>
    <row r="398" spans="1:36" ht="13.2" hidden="1" customHeight="1" x14ac:dyDescent="0.3">
      <c r="A398" s="13" t="str">
        <f t="shared" si="546"/>
        <v>Data Science &amp; AI</v>
      </c>
      <c r="B398" s="8" t="s">
        <v>62</v>
      </c>
      <c r="C398" s="3" t="s">
        <v>70</v>
      </c>
      <c r="D398" s="3" t="s">
        <v>70</v>
      </c>
      <c r="E398" s="3" t="s">
        <v>133</v>
      </c>
      <c r="F398" s="36" t="s">
        <v>64</v>
      </c>
      <c r="G398" s="36" t="s">
        <v>289</v>
      </c>
      <c r="H398" s="7" t="s">
        <v>140</v>
      </c>
      <c r="I398" s="19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547"/>
        <v>3240</v>
      </c>
      <c r="Q398" s="7" t="s">
        <v>142</v>
      </c>
      <c r="R398" s="20">
        <f t="shared" si="548"/>
        <v>9000</v>
      </c>
      <c r="S398" s="7">
        <f t="shared" si="549"/>
        <v>1620</v>
      </c>
      <c r="T398" s="20">
        <f t="shared" si="556"/>
        <v>1800</v>
      </c>
      <c r="U398" s="20">
        <f t="shared" si="557"/>
        <v>4200.00000000003</v>
      </c>
      <c r="V398" s="18">
        <f t="shared" si="558"/>
        <v>168000</v>
      </c>
      <c r="W398" s="18">
        <f t="shared" si="559"/>
        <v>84000</v>
      </c>
      <c r="X398" s="18">
        <v>42000</v>
      </c>
      <c r="Y398" s="18">
        <f t="shared" si="560"/>
        <v>21000</v>
      </c>
      <c r="Z398" s="18">
        <f t="shared" si="561"/>
        <v>50</v>
      </c>
      <c r="AA398" s="15">
        <f t="shared" si="544"/>
        <v>117599.99999999999</v>
      </c>
      <c r="AB398" s="15">
        <f t="shared" si="481"/>
        <v>58799.999999999993</v>
      </c>
      <c r="AC398" s="15">
        <f t="shared" si="516"/>
        <v>29399.999999999996</v>
      </c>
      <c r="AD398" s="15">
        <f t="shared" si="482"/>
        <v>14699.999999999998</v>
      </c>
      <c r="AE398" s="15">
        <f t="shared" si="517"/>
        <v>89.87341772151899</v>
      </c>
      <c r="AF398" s="16">
        <f t="shared" si="545"/>
        <v>0</v>
      </c>
      <c r="AG398" s="16">
        <f t="shared" si="483"/>
        <v>0</v>
      </c>
      <c r="AH398" s="16">
        <v>0</v>
      </c>
      <c r="AI398" s="16">
        <f t="shared" si="484"/>
        <v>0</v>
      </c>
      <c r="AJ398" s="16">
        <f t="shared" si="518"/>
        <v>400</v>
      </c>
    </row>
    <row r="399" spans="1:36" ht="13.2" hidden="1" customHeight="1" x14ac:dyDescent="0.3">
      <c r="A399" s="13" t="str">
        <f t="shared" si="546"/>
        <v>AI - DSP</v>
      </c>
      <c r="B399" s="8" t="s">
        <v>58</v>
      </c>
      <c r="C399" s="3" t="s">
        <v>70</v>
      </c>
      <c r="D399" s="3" t="s">
        <v>70</v>
      </c>
      <c r="E399" s="3" t="s">
        <v>133</v>
      </c>
      <c r="F399" s="36" t="s">
        <v>64</v>
      </c>
      <c r="G399" s="36" t="s">
        <v>289</v>
      </c>
      <c r="H399" s="7" t="s">
        <v>140</v>
      </c>
      <c r="I399" s="19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47"/>
        <v>3240</v>
      </c>
      <c r="Q399" s="7" t="s">
        <v>142</v>
      </c>
      <c r="R399" s="20">
        <f t="shared" si="548"/>
        <v>9000</v>
      </c>
      <c r="S399" s="7">
        <f t="shared" si="549"/>
        <v>1620</v>
      </c>
      <c r="T399" s="20">
        <f t="shared" si="556"/>
        <v>1800</v>
      </c>
      <c r="U399" s="20">
        <f t="shared" si="557"/>
        <v>4200.00000000003</v>
      </c>
      <c r="V399" s="18">
        <f t="shared" si="558"/>
        <v>168000</v>
      </c>
      <c r="W399" s="18">
        <f t="shared" si="559"/>
        <v>84000</v>
      </c>
      <c r="X399" s="18">
        <v>42000</v>
      </c>
      <c r="Y399" s="18">
        <f t="shared" si="560"/>
        <v>21000</v>
      </c>
      <c r="Z399" s="18">
        <f t="shared" si="561"/>
        <v>50</v>
      </c>
      <c r="AA399" s="15">
        <f t="shared" si="544"/>
        <v>117599.99999999999</v>
      </c>
      <c r="AB399" s="15">
        <f t="shared" si="481"/>
        <v>58799.999999999993</v>
      </c>
      <c r="AC399" s="15">
        <f t="shared" si="516"/>
        <v>29399.999999999996</v>
      </c>
      <c r="AD399" s="15">
        <f t="shared" si="482"/>
        <v>14699.999999999998</v>
      </c>
      <c r="AE399" s="15">
        <f t="shared" si="517"/>
        <v>89.87341772151899</v>
      </c>
      <c r="AF399" s="16">
        <f t="shared" si="545"/>
        <v>0</v>
      </c>
      <c r="AG399" s="16">
        <f t="shared" si="483"/>
        <v>0</v>
      </c>
      <c r="AH399" s="16">
        <v>0</v>
      </c>
      <c r="AI399" s="16">
        <f t="shared" si="484"/>
        <v>0</v>
      </c>
      <c r="AJ399" s="16">
        <f t="shared" si="518"/>
        <v>400</v>
      </c>
    </row>
    <row r="400" spans="1:36" ht="13.2" hidden="1" customHeight="1" x14ac:dyDescent="0.3">
      <c r="A400" s="13" t="str">
        <f t="shared" si="546"/>
        <v>AI - NLP (RNN)</v>
      </c>
      <c r="B400" s="8" t="s">
        <v>63</v>
      </c>
      <c r="C400" s="3" t="s">
        <v>70</v>
      </c>
      <c r="D400" s="3" t="s">
        <v>70</v>
      </c>
      <c r="E400" s="3" t="s">
        <v>133</v>
      </c>
      <c r="F400" s="36" t="s">
        <v>64</v>
      </c>
      <c r="G400" s="36" t="s">
        <v>289</v>
      </c>
      <c r="H400" s="7" t="s">
        <v>140</v>
      </c>
      <c r="I400" s="19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47"/>
        <v>3240</v>
      </c>
      <c r="Q400" s="7" t="s">
        <v>142</v>
      </c>
      <c r="R400" s="20">
        <f t="shared" si="548"/>
        <v>9000</v>
      </c>
      <c r="S400" s="7">
        <f t="shared" si="549"/>
        <v>1620</v>
      </c>
      <c r="T400" s="20">
        <f t="shared" si="556"/>
        <v>1800</v>
      </c>
      <c r="U400" s="20">
        <f t="shared" si="557"/>
        <v>4200.00000000003</v>
      </c>
      <c r="V400" s="18">
        <f t="shared" si="558"/>
        <v>168000</v>
      </c>
      <c r="W400" s="18">
        <f t="shared" si="559"/>
        <v>84000</v>
      </c>
      <c r="X400" s="18">
        <v>42000</v>
      </c>
      <c r="Y400" s="18">
        <f t="shared" si="560"/>
        <v>21000</v>
      </c>
      <c r="Z400" s="18">
        <f t="shared" si="561"/>
        <v>50</v>
      </c>
      <c r="AA400" s="15">
        <f t="shared" si="544"/>
        <v>117599.99999999999</v>
      </c>
      <c r="AB400" s="15">
        <f t="shared" si="481"/>
        <v>58799.999999999993</v>
      </c>
      <c r="AC400" s="15">
        <f t="shared" si="516"/>
        <v>29399.999999999996</v>
      </c>
      <c r="AD400" s="15">
        <f t="shared" si="482"/>
        <v>14699.999999999998</v>
      </c>
      <c r="AE400" s="15">
        <f t="shared" si="517"/>
        <v>89.87341772151899</v>
      </c>
      <c r="AF400" s="16">
        <f t="shared" si="545"/>
        <v>0</v>
      </c>
      <c r="AG400" s="16">
        <f t="shared" si="483"/>
        <v>0</v>
      </c>
      <c r="AH400" s="16">
        <v>0</v>
      </c>
      <c r="AI400" s="16">
        <f t="shared" si="484"/>
        <v>0</v>
      </c>
      <c r="AJ400" s="16">
        <f t="shared" si="518"/>
        <v>400</v>
      </c>
    </row>
    <row r="401" spans="1:36" ht="13.2" hidden="1" customHeight="1" x14ac:dyDescent="0.3">
      <c r="A401" s="13" t="str">
        <f t="shared" si="546"/>
        <v>AI - Comp Vision (CNN)</v>
      </c>
      <c r="B401" s="8" t="s">
        <v>284</v>
      </c>
      <c r="C401" s="3" t="s">
        <v>70</v>
      </c>
      <c r="D401" s="3" t="s">
        <v>70</v>
      </c>
      <c r="E401" s="3" t="s">
        <v>133</v>
      </c>
      <c r="F401" s="36" t="s">
        <v>64</v>
      </c>
      <c r="G401" s="36" t="s">
        <v>289</v>
      </c>
      <c r="H401" s="7" t="s">
        <v>140</v>
      </c>
      <c r="I401" s="19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47"/>
        <v>3240</v>
      </c>
      <c r="Q401" s="7" t="s">
        <v>142</v>
      </c>
      <c r="R401" s="20">
        <f t="shared" si="548"/>
        <v>9000</v>
      </c>
      <c r="S401" s="7">
        <f t="shared" si="549"/>
        <v>1620</v>
      </c>
      <c r="T401" s="20">
        <f t="shared" si="556"/>
        <v>1800</v>
      </c>
      <c r="U401" s="20">
        <f t="shared" si="557"/>
        <v>4200.00000000003</v>
      </c>
      <c r="V401" s="18">
        <f t="shared" si="558"/>
        <v>168000</v>
      </c>
      <c r="W401" s="18">
        <f t="shared" si="559"/>
        <v>84000</v>
      </c>
      <c r="X401" s="18">
        <v>42000</v>
      </c>
      <c r="Y401" s="18">
        <f t="shared" si="560"/>
        <v>21000</v>
      </c>
      <c r="Z401" s="18">
        <f t="shared" si="561"/>
        <v>50</v>
      </c>
      <c r="AA401" s="15">
        <f t="shared" si="544"/>
        <v>117599.99999999999</v>
      </c>
      <c r="AB401" s="15">
        <f t="shared" si="481"/>
        <v>58799.999999999993</v>
      </c>
      <c r="AC401" s="15">
        <f t="shared" si="516"/>
        <v>29399.999999999996</v>
      </c>
      <c r="AD401" s="15">
        <f t="shared" si="482"/>
        <v>14699.999999999998</v>
      </c>
      <c r="AE401" s="15">
        <f t="shared" si="517"/>
        <v>89.87341772151899</v>
      </c>
      <c r="AF401" s="16">
        <f t="shared" si="545"/>
        <v>0</v>
      </c>
      <c r="AG401" s="16">
        <f t="shared" si="483"/>
        <v>0</v>
      </c>
      <c r="AH401" s="16">
        <v>0</v>
      </c>
      <c r="AI401" s="16">
        <f t="shared" si="484"/>
        <v>0</v>
      </c>
      <c r="AJ401" s="16">
        <f t="shared" si="518"/>
        <v>400</v>
      </c>
    </row>
    <row r="402" spans="1:36" ht="13.2" hidden="1" customHeight="1" x14ac:dyDescent="0.3">
      <c r="A402" s="13" t="str">
        <f t="shared" si="546"/>
        <v>IoT, Robotics</v>
      </c>
      <c r="B402" s="8" t="s">
        <v>59</v>
      </c>
      <c r="C402" s="3" t="s">
        <v>70</v>
      </c>
      <c r="D402" s="3" t="s">
        <v>70</v>
      </c>
      <c r="E402" s="3" t="s">
        <v>133</v>
      </c>
      <c r="F402" s="36" t="s">
        <v>65</v>
      </c>
      <c r="G402" s="36" t="s">
        <v>289</v>
      </c>
      <c r="H402" s="7" t="s">
        <v>140</v>
      </c>
      <c r="I402" s="19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47"/>
        <v>3240</v>
      </c>
      <c r="Q402" s="7" t="s">
        <v>142</v>
      </c>
      <c r="R402" s="20">
        <f t="shared" si="548"/>
        <v>9000</v>
      </c>
      <c r="S402" s="7">
        <f t="shared" si="549"/>
        <v>1620</v>
      </c>
      <c r="T402" s="20">
        <f t="shared" si="556"/>
        <v>1800</v>
      </c>
      <c r="U402" s="20">
        <f t="shared" si="557"/>
        <v>4200.00000000003</v>
      </c>
      <c r="V402" s="18">
        <f t="shared" si="558"/>
        <v>168000</v>
      </c>
      <c r="W402" s="18">
        <f t="shared" si="559"/>
        <v>84000</v>
      </c>
      <c r="X402" s="18">
        <v>42000</v>
      </c>
      <c r="Y402" s="18">
        <f t="shared" si="560"/>
        <v>21000</v>
      </c>
      <c r="Z402" s="18">
        <f t="shared" si="561"/>
        <v>50</v>
      </c>
      <c r="AA402" s="15">
        <f t="shared" si="544"/>
        <v>117599.99999999999</v>
      </c>
      <c r="AB402" s="15">
        <f t="shared" si="481"/>
        <v>58799.999999999993</v>
      </c>
      <c r="AC402" s="15">
        <f t="shared" si="516"/>
        <v>29399.999999999996</v>
      </c>
      <c r="AD402" s="15">
        <f t="shared" si="482"/>
        <v>14699.999999999998</v>
      </c>
      <c r="AE402" s="15">
        <f t="shared" si="517"/>
        <v>89.87341772151899</v>
      </c>
      <c r="AF402" s="16">
        <f t="shared" si="545"/>
        <v>0</v>
      </c>
      <c r="AG402" s="16">
        <f t="shared" si="483"/>
        <v>0</v>
      </c>
      <c r="AH402" s="16">
        <v>0</v>
      </c>
      <c r="AI402" s="16">
        <f t="shared" si="484"/>
        <v>0</v>
      </c>
      <c r="AJ402" s="16">
        <f t="shared" si="518"/>
        <v>400</v>
      </c>
    </row>
    <row r="403" spans="1:36" ht="13.2" hidden="1" customHeight="1" x14ac:dyDescent="0.3">
      <c r="A403" s="13" t="str">
        <f t="shared" si="546"/>
        <v>Advanced IoT, Robotics</v>
      </c>
      <c r="B403" s="8" t="s">
        <v>60</v>
      </c>
      <c r="C403" s="3" t="s">
        <v>70</v>
      </c>
      <c r="D403" s="3" t="s">
        <v>70</v>
      </c>
      <c r="E403" s="3" t="s">
        <v>133</v>
      </c>
      <c r="F403" s="36" t="s">
        <v>65</v>
      </c>
      <c r="G403" s="36" t="s">
        <v>289</v>
      </c>
      <c r="H403" s="7" t="s">
        <v>140</v>
      </c>
      <c r="I403" s="19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47"/>
        <v>3240</v>
      </c>
      <c r="Q403" s="7" t="s">
        <v>142</v>
      </c>
      <c r="R403" s="20">
        <f t="shared" si="548"/>
        <v>9000</v>
      </c>
      <c r="S403" s="7">
        <f t="shared" si="549"/>
        <v>1620</v>
      </c>
      <c r="T403" s="20">
        <f t="shared" si="556"/>
        <v>1800</v>
      </c>
      <c r="U403" s="20">
        <f t="shared" si="557"/>
        <v>4200.00000000003</v>
      </c>
      <c r="V403" s="18">
        <f t="shared" si="558"/>
        <v>168000</v>
      </c>
      <c r="W403" s="18">
        <f t="shared" si="559"/>
        <v>84000</v>
      </c>
      <c r="X403" s="18">
        <v>42000</v>
      </c>
      <c r="Y403" s="18">
        <f t="shared" si="560"/>
        <v>21000</v>
      </c>
      <c r="Z403" s="18">
        <f t="shared" si="561"/>
        <v>50</v>
      </c>
      <c r="AA403" s="15">
        <f t="shared" si="544"/>
        <v>117599.99999999999</v>
      </c>
      <c r="AB403" s="15">
        <f t="shared" si="481"/>
        <v>58799.999999999993</v>
      </c>
      <c r="AC403" s="15">
        <f t="shared" si="516"/>
        <v>29399.999999999996</v>
      </c>
      <c r="AD403" s="15">
        <f t="shared" si="482"/>
        <v>14699.999999999998</v>
      </c>
      <c r="AE403" s="15">
        <f t="shared" si="517"/>
        <v>89.87341772151899</v>
      </c>
      <c r="AF403" s="16">
        <f t="shared" si="545"/>
        <v>0</v>
      </c>
      <c r="AG403" s="16">
        <f t="shared" si="483"/>
        <v>0</v>
      </c>
      <c r="AH403" s="16">
        <v>0</v>
      </c>
      <c r="AI403" s="16">
        <f t="shared" si="484"/>
        <v>0</v>
      </c>
      <c r="AJ403" s="16">
        <f t="shared" si="518"/>
        <v>400</v>
      </c>
    </row>
  </sheetData>
  <autoFilter ref="A3:AJ403">
    <filterColumn colId="5">
      <filters>
        <filter val="? Sujata"/>
      </filters>
    </filterColumn>
  </autoFilter>
  <mergeCells count="38"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L2:M2"/>
    <mergeCell ref="A2:A3"/>
    <mergeCell ref="B2:B3"/>
    <mergeCell ref="C2:C3"/>
    <mergeCell ref="D2:D3"/>
    <mergeCell ref="F2:F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7"/>
  <sheetViews>
    <sheetView topLeftCell="B1" workbookViewId="0">
      <selection activeCell="B1" sqref="A1:XFD1048576"/>
    </sheetView>
  </sheetViews>
  <sheetFormatPr defaultColWidth="6.6640625" defaultRowHeight="13.2" x14ac:dyDescent="0.3"/>
  <cols>
    <col min="1" max="1" width="6.6640625" style="2"/>
    <col min="2" max="16384" width="6.6640625" style="1"/>
  </cols>
  <sheetData>
    <row r="1" spans="1:2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56"/>
    </row>
    <row r="2" spans="1:22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56"/>
    </row>
    <row r="3" spans="1:22" x14ac:dyDescent="0.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56"/>
    </row>
    <row r="4" spans="1:22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56"/>
    </row>
    <row r="5" spans="1:22" x14ac:dyDescent="0.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56"/>
    </row>
    <row r="6" spans="1:22" x14ac:dyDescent="0.3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22" x14ac:dyDescent="0.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22" x14ac:dyDescent="0.3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22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22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2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2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22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</row>
    <row r="15" spans="1:22" x14ac:dyDescent="0.3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2" x14ac:dyDescent="0.3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x14ac:dyDescent="0.3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x14ac:dyDescent="0.3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x14ac:dyDescent="0.3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1:21" x14ac:dyDescent="0.3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x14ac:dyDescent="0.3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x14ac:dyDescent="0.3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x14ac:dyDescent="0.3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x14ac:dyDescent="0.3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x14ac:dyDescent="0.3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x14ac:dyDescent="0.3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x14ac:dyDescent="0.3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x14ac:dyDescent="0.3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</row>
    <row r="34" spans="1:2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x14ac:dyDescent="0.3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x14ac:dyDescent="0.3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x14ac:dyDescent="0.3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x14ac:dyDescent="0.3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x14ac:dyDescent="0.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x14ac:dyDescent="0.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</row>
    <row r="43" spans="1:21" x14ac:dyDescent="0.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x14ac:dyDescent="0.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x14ac:dyDescent="0.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x14ac:dyDescent="0.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x14ac:dyDescent="0.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x14ac:dyDescent="0.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x14ac:dyDescent="0.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x14ac:dyDescent="0.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x14ac:dyDescent="0.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x14ac:dyDescent="0.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x14ac:dyDescent="0.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</row>
    <row r="54" spans="1:21" x14ac:dyDescent="0.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x14ac:dyDescent="0.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x14ac:dyDescent="0.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x14ac:dyDescent="0.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x14ac:dyDescent="0.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x14ac:dyDescent="0.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x14ac:dyDescent="0.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</row>
    <row r="61" spans="1:21" x14ac:dyDescent="0.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x14ac:dyDescent="0.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x14ac:dyDescent="0.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x14ac:dyDescent="0.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x14ac:dyDescent="0.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x14ac:dyDescent="0.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x14ac:dyDescent="0.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x14ac:dyDescent="0.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x14ac:dyDescent="0.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</row>
    <row r="71" spans="1:21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</row>
    <row r="72" spans="1:2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x14ac:dyDescent="0.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x14ac:dyDescent="0.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x14ac:dyDescent="0.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x14ac:dyDescent="0.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</row>
    <row r="78" spans="1:21" x14ac:dyDescent="0.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</row>
    <row r="79" spans="1:21" x14ac:dyDescent="0.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</row>
    <row r="80" spans="1:21" x14ac:dyDescent="0.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x14ac:dyDescent="0.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</row>
    <row r="82" spans="1:21" x14ac:dyDescent="0.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x14ac:dyDescent="0.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x14ac:dyDescent="0.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x14ac:dyDescent="0.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x14ac:dyDescent="0.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x14ac:dyDescent="0.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x14ac:dyDescent="0.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x14ac:dyDescent="0.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x14ac:dyDescent="0.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x14ac:dyDescent="0.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x14ac:dyDescent="0.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x14ac:dyDescent="0.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x14ac:dyDescent="0.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x14ac:dyDescent="0.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x14ac:dyDescent="0.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x14ac:dyDescent="0.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</row>
    <row r="102" spans="1:21" x14ac:dyDescent="0.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x14ac:dyDescent="0.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x14ac:dyDescent="0.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x14ac:dyDescent="0.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x14ac:dyDescent="0.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x14ac:dyDescent="0.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x14ac:dyDescent="0.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x14ac:dyDescent="0.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x14ac:dyDescent="0.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x14ac:dyDescent="0.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x14ac:dyDescent="0.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x14ac:dyDescent="0.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x14ac:dyDescent="0.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</row>
    <row r="115" spans="1:21" x14ac:dyDescent="0.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x14ac:dyDescent="0.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x14ac:dyDescent="0.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x14ac:dyDescent="0.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x14ac:dyDescent="0.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x14ac:dyDescent="0.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x14ac:dyDescent="0.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x14ac:dyDescent="0.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</row>
    <row r="123" spans="1:21" x14ac:dyDescent="0.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x14ac:dyDescent="0.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x14ac:dyDescent="0.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x14ac:dyDescent="0.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x14ac:dyDescent="0.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x14ac:dyDescent="0.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x14ac:dyDescent="0.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x14ac:dyDescent="0.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x14ac:dyDescent="0.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x14ac:dyDescent="0.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x14ac:dyDescent="0.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</row>
    <row r="134" spans="1:21" x14ac:dyDescent="0.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x14ac:dyDescent="0.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x14ac:dyDescent="0.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x14ac:dyDescent="0.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x14ac:dyDescent="0.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x14ac:dyDescent="0.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x14ac:dyDescent="0.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x14ac:dyDescent="0.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</row>
    <row r="142" spans="1:21" x14ac:dyDescent="0.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x14ac:dyDescent="0.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x14ac:dyDescent="0.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x14ac:dyDescent="0.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</row>
    <row r="146" spans="1:21" x14ac:dyDescent="0.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x14ac:dyDescent="0.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x14ac:dyDescent="0.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x14ac:dyDescent="0.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</row>
    <row r="151" spans="1:21" x14ac:dyDescent="0.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x14ac:dyDescent="0.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x14ac:dyDescent="0.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x14ac:dyDescent="0.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x14ac:dyDescent="0.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x14ac:dyDescent="0.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x14ac:dyDescent="0.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x14ac:dyDescent="0.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x14ac:dyDescent="0.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</row>
    <row r="160" spans="1:2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</row>
    <row r="173" spans="1:2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</row>
    <row r="174" spans="1:2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2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2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2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</row>
    <row r="180" spans="1:2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</row>
    <row r="181" spans="1:2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</row>
    <row r="182" spans="1:2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</row>
    <row r="183" spans="1:2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2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2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2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2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2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2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</row>
    <row r="190" spans="1:2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</row>
    <row r="191" spans="1:2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</row>
    <row r="192" spans="1:2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</row>
    <row r="195" spans="1:2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1:2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1:2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</row>
    <row r="198" spans="1:2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</row>
    <row r="199" spans="1:2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</row>
    <row r="201" spans="1:2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</row>
    <row r="202" spans="1:2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</row>
    <row r="203" spans="1:2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</row>
    <row r="204" spans="1:2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x14ac:dyDescent="0.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x14ac:dyDescent="0.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x14ac:dyDescent="0.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x14ac:dyDescent="0.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x14ac:dyDescent="0.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x14ac:dyDescent="0.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x14ac:dyDescent="0.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x14ac:dyDescent="0.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x14ac:dyDescent="0.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x14ac:dyDescent="0.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x14ac:dyDescent="0.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x14ac:dyDescent="0.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x14ac:dyDescent="0.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x14ac:dyDescent="0.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x14ac:dyDescent="0.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x14ac:dyDescent="0.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x14ac:dyDescent="0.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x14ac:dyDescent="0.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x14ac:dyDescent="0.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x14ac:dyDescent="0.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x14ac:dyDescent="0.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x14ac:dyDescent="0.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x14ac:dyDescent="0.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x14ac:dyDescent="0.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x14ac:dyDescent="0.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x14ac:dyDescent="0.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x14ac:dyDescent="0.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x14ac:dyDescent="0.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x14ac:dyDescent="0.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x14ac:dyDescent="0.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x14ac:dyDescent="0.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x14ac:dyDescent="0.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x14ac:dyDescent="0.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x14ac:dyDescent="0.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x14ac:dyDescent="0.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x14ac:dyDescent="0.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x14ac:dyDescent="0.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x14ac:dyDescent="0.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x14ac:dyDescent="0.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x14ac:dyDescent="0.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x14ac:dyDescent="0.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x14ac:dyDescent="0.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x14ac:dyDescent="0.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x14ac:dyDescent="0.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x14ac:dyDescent="0.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x14ac:dyDescent="0.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x14ac:dyDescent="0.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x14ac:dyDescent="0.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x14ac:dyDescent="0.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x14ac:dyDescent="0.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x14ac:dyDescent="0.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x14ac:dyDescent="0.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x14ac:dyDescent="0.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x14ac:dyDescent="0.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x14ac:dyDescent="0.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x14ac:dyDescent="0.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x14ac:dyDescent="0.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x14ac:dyDescent="0.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x14ac:dyDescent="0.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x14ac:dyDescent="0.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x14ac:dyDescent="0.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x14ac:dyDescent="0.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x14ac:dyDescent="0.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x14ac:dyDescent="0.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x14ac:dyDescent="0.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x14ac:dyDescent="0.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x14ac:dyDescent="0.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2023-07-14T05:43:48Z</dcterms:modified>
</cp:coreProperties>
</file>