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D36E0D08-E22F-49E5-A951-05A41A88A5D7}" xr6:coauthVersionLast="47" xr6:coauthVersionMax="47" xr10:uidLastSave="{00000000-0000-0000-0000-000000000000}"/>
  <bookViews>
    <workbookView xWindow="-98" yWindow="-98" windowWidth="19396" windowHeight="10395" tabRatio="703" xr2:uid="{00000000-000D-0000-FFFF-FFFF00000000}"/>
  </bookViews>
  <sheets>
    <sheet name="Profitability" sheetId="14" r:id="rId1"/>
    <sheet name="LawCourses+Marketing" sheetId="15" r:id="rId2"/>
    <sheet name="Commerce" sheetId="16" r:id="rId3"/>
    <sheet name="Humanities" sheetId="17" r:id="rId4"/>
    <sheet name="Law" sheetId="19" r:id="rId5"/>
    <sheet name="NeetIIT" sheetId="20" r:id="rId6"/>
    <sheet name="Science" sheetId="21" r:id="rId7"/>
    <sheet name="Tech" sheetId="18" r:id="rId8"/>
  </sheets>
  <definedNames>
    <definedName name="_xlnm._FilterDatabase" localSheetId="0" hidden="1">Profitability!$A$3:$BA$415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9" i="14" l="1"/>
  <c r="AO159" i="14" s="1"/>
  <c r="S16" i="14"/>
  <c r="AO16" i="14" s="1"/>
  <c r="S17" i="14"/>
  <c r="U17" i="14" s="1"/>
  <c r="S18" i="14"/>
  <c r="V18" i="14" s="1"/>
  <c r="S5" i="14"/>
  <c r="AC5" i="14" s="1"/>
  <c r="AB5" i="14" s="1"/>
  <c r="AA5" i="14" s="1"/>
  <c r="S6" i="14"/>
  <c r="AN6" i="14" s="1"/>
  <c r="S7" i="14"/>
  <c r="AN7" i="14" s="1"/>
  <c r="S8" i="14"/>
  <c r="AH8" i="14" s="1"/>
  <c r="AG8" i="14" s="1"/>
  <c r="AF8" i="14" s="1"/>
  <c r="S9" i="14"/>
  <c r="U9" i="14" s="1"/>
  <c r="S10" i="14"/>
  <c r="AN10" i="14" s="1"/>
  <c r="S11" i="14"/>
  <c r="AM11" i="14" s="1"/>
  <c r="S12" i="14"/>
  <c r="AE12" i="14" s="1"/>
  <c r="S13" i="14"/>
  <c r="U13" i="14" s="1"/>
  <c r="S14" i="14"/>
  <c r="AM14" i="14" s="1"/>
  <c r="S15" i="14"/>
  <c r="AH15" i="14" s="1"/>
  <c r="AG15" i="14" s="1"/>
  <c r="AF15" i="14" s="1"/>
  <c r="S19" i="14"/>
  <c r="Y19" i="14" s="1"/>
  <c r="X19" i="14" s="1"/>
  <c r="W19" i="14" s="1"/>
  <c r="S20" i="14"/>
  <c r="AC20" i="14" s="1"/>
  <c r="AB20" i="14" s="1"/>
  <c r="AA20" i="14" s="1"/>
  <c r="S21" i="14"/>
  <c r="AM21" i="14" s="1"/>
  <c r="S22" i="14"/>
  <c r="V22" i="14" s="1"/>
  <c r="S23" i="14"/>
  <c r="AN23" i="14" s="1"/>
  <c r="S24" i="14"/>
  <c r="AL24" i="14" s="1"/>
  <c r="S25" i="14"/>
  <c r="AL25" i="14" s="1"/>
  <c r="S26" i="14"/>
  <c r="AM26" i="14" s="1"/>
  <c r="S27" i="14"/>
  <c r="Y27" i="14" s="1"/>
  <c r="S28" i="14"/>
  <c r="AE28" i="14" s="1"/>
  <c r="S29" i="14"/>
  <c r="AL29" i="14" s="1"/>
  <c r="S30" i="14"/>
  <c r="S31" i="14"/>
  <c r="AE31" i="14" s="1"/>
  <c r="S32" i="14"/>
  <c r="Y32" i="14" s="1"/>
  <c r="X32" i="14" s="1"/>
  <c r="W32" i="14" s="1"/>
  <c r="S33" i="14"/>
  <c r="AL33" i="14" s="1"/>
  <c r="S34" i="14"/>
  <c r="V34" i="14" s="1"/>
  <c r="S35" i="14"/>
  <c r="Y35" i="14" s="1"/>
  <c r="X35" i="14" s="1"/>
  <c r="W35" i="14" s="1"/>
  <c r="S36" i="14"/>
  <c r="AC36" i="14" s="1"/>
  <c r="AB36" i="14" s="1"/>
  <c r="AA36" i="14" s="1"/>
  <c r="S37" i="14"/>
  <c r="AL37" i="14" s="1"/>
  <c r="S38" i="14"/>
  <c r="S39" i="14"/>
  <c r="S40" i="14"/>
  <c r="AC40" i="14" s="1"/>
  <c r="AB40" i="14" s="1"/>
  <c r="AA40" i="14" s="1"/>
  <c r="S41" i="14"/>
  <c r="AL41" i="14" s="1"/>
  <c r="S42" i="14"/>
  <c r="S43" i="14"/>
  <c r="AE43" i="14" s="1"/>
  <c r="S44" i="14"/>
  <c r="Y44" i="14" s="1"/>
  <c r="X44" i="14" s="1"/>
  <c r="W44" i="14" s="1"/>
  <c r="S45" i="14"/>
  <c r="AL45" i="14" s="1"/>
  <c r="S46" i="14"/>
  <c r="U46" i="14" s="1"/>
  <c r="S47" i="14"/>
  <c r="AN47" i="14" s="1"/>
  <c r="S48" i="14"/>
  <c r="Y48" i="14" s="1"/>
  <c r="X48" i="14" s="1"/>
  <c r="W48" i="14" s="1"/>
  <c r="S49" i="14"/>
  <c r="AO49" i="14" s="1"/>
  <c r="S50" i="14"/>
  <c r="AH50" i="14" s="1"/>
  <c r="AG50" i="14" s="1"/>
  <c r="AF50" i="14" s="1"/>
  <c r="S51" i="14"/>
  <c r="S52" i="14"/>
  <c r="AC52" i="14" s="1"/>
  <c r="AB52" i="14" s="1"/>
  <c r="AA52" i="14" s="1"/>
  <c r="S53" i="14"/>
  <c r="AO53" i="14" s="1"/>
  <c r="S54" i="14"/>
  <c r="S55" i="14"/>
  <c r="S56" i="14"/>
  <c r="AC56" i="14" s="1"/>
  <c r="AB56" i="14" s="1"/>
  <c r="AA56" i="14" s="1"/>
  <c r="S57" i="14"/>
  <c r="AN57" i="14" s="1"/>
  <c r="S58" i="14"/>
  <c r="AC58" i="14" s="1"/>
  <c r="AB58" i="14" s="1"/>
  <c r="AA58" i="14" s="1"/>
  <c r="S59" i="14"/>
  <c r="AM59" i="14" s="1"/>
  <c r="S60" i="14"/>
  <c r="V60" i="14" s="1"/>
  <c r="S61" i="14"/>
  <c r="AN61" i="14" s="1"/>
  <c r="S62" i="14"/>
  <c r="S63" i="14"/>
  <c r="AM63" i="14" s="1"/>
  <c r="S64" i="14"/>
  <c r="U64" i="14" s="1"/>
  <c r="S65" i="14"/>
  <c r="AN65" i="14" s="1"/>
  <c r="S66" i="14"/>
  <c r="AC66" i="14" s="1"/>
  <c r="AB66" i="14" s="1"/>
  <c r="AA66" i="14" s="1"/>
  <c r="S67" i="14"/>
  <c r="S68" i="14"/>
  <c r="AC68" i="14" s="1"/>
  <c r="AB68" i="14" s="1"/>
  <c r="AA68" i="14" s="1"/>
  <c r="S69" i="14"/>
  <c r="AN69" i="14" s="1"/>
  <c r="S70" i="14"/>
  <c r="V70" i="14" s="1"/>
  <c r="S71" i="14"/>
  <c r="AM71" i="14" s="1"/>
  <c r="S72" i="14"/>
  <c r="U72" i="14" s="1"/>
  <c r="S73" i="14"/>
  <c r="AN73" i="14" s="1"/>
  <c r="S74" i="14"/>
  <c r="AH74" i="14" s="1"/>
  <c r="AG74" i="14" s="1"/>
  <c r="AF74" i="14" s="1"/>
  <c r="S75" i="14"/>
  <c r="S76" i="14"/>
  <c r="AE76" i="14" s="1"/>
  <c r="S77" i="14"/>
  <c r="AN77" i="14" s="1"/>
  <c r="S78" i="14"/>
  <c r="S79" i="14"/>
  <c r="AM79" i="14" s="1"/>
  <c r="S80" i="14"/>
  <c r="AC80" i="14" s="1"/>
  <c r="AB80" i="14" s="1"/>
  <c r="AA80" i="14" s="1"/>
  <c r="S81" i="14"/>
  <c r="AM81" i="14" s="1"/>
  <c r="S82" i="14"/>
  <c r="U82" i="14" s="1"/>
  <c r="S83" i="14"/>
  <c r="AM83" i="14" s="1"/>
  <c r="S84" i="14"/>
  <c r="AC84" i="14" s="1"/>
  <c r="AB84" i="14" s="1"/>
  <c r="AA84" i="14" s="1"/>
  <c r="S85" i="14"/>
  <c r="AM85" i="14" s="1"/>
  <c r="S86" i="14"/>
  <c r="S87" i="14"/>
  <c r="S88" i="14"/>
  <c r="U88" i="14" s="1"/>
  <c r="S89" i="14"/>
  <c r="AL89" i="14" s="1"/>
  <c r="S90" i="14"/>
  <c r="S91" i="14"/>
  <c r="S92" i="14"/>
  <c r="U92" i="14" s="1"/>
  <c r="S93" i="14"/>
  <c r="AL93" i="14" s="1"/>
  <c r="S94" i="14"/>
  <c r="U94" i="14" s="1"/>
  <c r="S95" i="14"/>
  <c r="AM95" i="14" s="1"/>
  <c r="S96" i="14"/>
  <c r="V96" i="14" s="1"/>
  <c r="S97" i="14"/>
  <c r="AL97" i="14" s="1"/>
  <c r="S98" i="14"/>
  <c r="S99" i="14"/>
  <c r="S100" i="14"/>
  <c r="AC100" i="14" s="1"/>
  <c r="AD100" i="14" s="1"/>
  <c r="S101" i="14"/>
  <c r="AL101" i="14" s="1"/>
  <c r="S102" i="14"/>
  <c r="Y102" i="14" s="1"/>
  <c r="Z102" i="14" s="1"/>
  <c r="S103" i="14"/>
  <c r="S104" i="14"/>
  <c r="V104" i="14" s="1"/>
  <c r="S105" i="14"/>
  <c r="AL105" i="14" s="1"/>
  <c r="S106" i="14"/>
  <c r="AE106" i="14" s="1"/>
  <c r="S107" i="14"/>
  <c r="S108" i="14"/>
  <c r="AE108" i="14" s="1"/>
  <c r="S109" i="14"/>
  <c r="AL109" i="14" s="1"/>
  <c r="S110" i="14"/>
  <c r="V110" i="14" s="1"/>
  <c r="S111" i="14"/>
  <c r="AM111" i="14" s="1"/>
  <c r="S112" i="14"/>
  <c r="V112" i="14" s="1"/>
  <c r="S113" i="14"/>
  <c r="AO113" i="14" s="1"/>
  <c r="S114" i="14"/>
  <c r="AH114" i="14" s="1"/>
  <c r="AG114" i="14" s="1"/>
  <c r="AF114" i="14" s="1"/>
  <c r="S115" i="14"/>
  <c r="S116" i="14"/>
  <c r="U116" i="14" s="1"/>
  <c r="S117" i="14"/>
  <c r="AO117" i="14" s="1"/>
  <c r="S118" i="14"/>
  <c r="AM118" i="14" s="1"/>
  <c r="S119" i="14"/>
  <c r="S120" i="14"/>
  <c r="AE120" i="14" s="1"/>
  <c r="S121" i="14"/>
  <c r="AN121" i="14" s="1"/>
  <c r="S122" i="14"/>
  <c r="S123" i="14"/>
  <c r="AM123" i="14" s="1"/>
  <c r="S124" i="14"/>
  <c r="Y124" i="14" s="1"/>
  <c r="Z124" i="14" s="1"/>
  <c r="S125" i="14"/>
  <c r="AL125" i="14" s="1"/>
  <c r="S126" i="14"/>
  <c r="S127" i="14"/>
  <c r="AM127" i="14" s="1"/>
  <c r="S128" i="14"/>
  <c r="Y128" i="14" s="1"/>
  <c r="Z128" i="14" s="1"/>
  <c r="S129" i="14"/>
  <c r="AL129" i="14" s="1"/>
  <c r="S130" i="14"/>
  <c r="AE130" i="14" s="1"/>
  <c r="S131" i="14"/>
  <c r="S132" i="14"/>
  <c r="Y132" i="14" s="1"/>
  <c r="Z132" i="14" s="1"/>
  <c r="S133" i="14"/>
  <c r="AO133" i="14" s="1"/>
  <c r="S134" i="14"/>
  <c r="S135" i="14"/>
  <c r="AM135" i="14" s="1"/>
  <c r="S136" i="14"/>
  <c r="U136" i="14" s="1"/>
  <c r="S137" i="14"/>
  <c r="Y137" i="14" s="1"/>
  <c r="Z137" i="14" s="1"/>
  <c r="S138" i="14"/>
  <c r="S139" i="14"/>
  <c r="S140" i="14"/>
  <c r="U140" i="14" s="1"/>
  <c r="S141" i="14"/>
  <c r="AN141" i="14" s="1"/>
  <c r="S142" i="14"/>
  <c r="AE142" i="14" s="1"/>
  <c r="S143" i="14"/>
  <c r="AM143" i="14" s="1"/>
  <c r="S144" i="14"/>
  <c r="AE144" i="14" s="1"/>
  <c r="S145" i="14"/>
  <c r="AN145" i="14" s="1"/>
  <c r="S146" i="14"/>
  <c r="U146" i="14" s="1"/>
  <c r="S147" i="14"/>
  <c r="AM147" i="14" s="1"/>
  <c r="S148" i="14"/>
  <c r="V148" i="14" s="1"/>
  <c r="S149" i="14"/>
  <c r="AM149" i="14" s="1"/>
  <c r="S150" i="14"/>
  <c r="AH150" i="14" s="1"/>
  <c r="AG150" i="14" s="1"/>
  <c r="AF150" i="14" s="1"/>
  <c r="S151" i="14"/>
  <c r="S152" i="14"/>
  <c r="V152" i="14" s="1"/>
  <c r="S153" i="14"/>
  <c r="AL153" i="14" s="1"/>
  <c r="S154" i="14"/>
  <c r="AO154" i="14" s="1"/>
  <c r="S155" i="14"/>
  <c r="S156" i="14"/>
  <c r="AH156" i="14" s="1"/>
  <c r="AG156" i="14" s="1"/>
  <c r="AF156" i="14" s="1"/>
  <c r="S157" i="14"/>
  <c r="AN157" i="14" s="1"/>
  <c r="S158" i="14"/>
  <c r="AO158" i="14" s="1"/>
  <c r="S160" i="14"/>
  <c r="S161" i="14"/>
  <c r="Y161" i="14" s="1"/>
  <c r="Z161" i="14" s="1"/>
  <c r="S162" i="14"/>
  <c r="AC162" i="14" s="1"/>
  <c r="AD162" i="14" s="1"/>
  <c r="S163" i="14"/>
  <c r="V163" i="14" s="1"/>
  <c r="S164" i="14"/>
  <c r="AL164" i="14" s="1"/>
  <c r="S165" i="14"/>
  <c r="Y165" i="14" s="1"/>
  <c r="Z165" i="14" s="1"/>
  <c r="S166" i="14"/>
  <c r="AL166" i="14" s="1"/>
  <c r="S167" i="14"/>
  <c r="AL167" i="14" s="1"/>
  <c r="S168" i="14"/>
  <c r="S169" i="14"/>
  <c r="AC169" i="14" s="1"/>
  <c r="AD169" i="14" s="1"/>
  <c r="S170" i="14"/>
  <c r="AM170" i="14" s="1"/>
  <c r="S171" i="14"/>
  <c r="AN171" i="14" s="1"/>
  <c r="S172" i="14"/>
  <c r="S173" i="14"/>
  <c r="AE173" i="14" s="1"/>
  <c r="S174" i="14"/>
  <c r="AE174" i="14" s="1"/>
  <c r="S175" i="14"/>
  <c r="AC175" i="14" s="1"/>
  <c r="AD175" i="14" s="1"/>
  <c r="S176" i="14"/>
  <c r="S177" i="14"/>
  <c r="AN177" i="14" s="1"/>
  <c r="S178" i="14"/>
  <c r="AO178" i="14" s="1"/>
  <c r="S179" i="14"/>
  <c r="S180" i="14"/>
  <c r="AL180" i="14" s="1"/>
  <c r="S181" i="14"/>
  <c r="V181" i="14" s="1"/>
  <c r="S182" i="14"/>
  <c r="AL182" i="14" s="1"/>
  <c r="S183" i="14"/>
  <c r="S184" i="14"/>
  <c r="S185" i="14"/>
  <c r="AE185" i="14" s="1"/>
  <c r="S186" i="14"/>
  <c r="Y186" i="14" s="1"/>
  <c r="Z186" i="14" s="1"/>
  <c r="S187" i="14"/>
  <c r="AN187" i="14" s="1"/>
  <c r="S188" i="14"/>
  <c r="AL188" i="14" s="1"/>
  <c r="S189" i="14"/>
  <c r="Y189" i="14" s="1"/>
  <c r="Z189" i="14" s="1"/>
  <c r="S190" i="14"/>
  <c r="AO190" i="14" s="1"/>
  <c r="S191" i="14"/>
  <c r="S192" i="14"/>
  <c r="S193" i="14"/>
  <c r="Y193" i="14" s="1"/>
  <c r="Z193" i="14" s="1"/>
  <c r="S194" i="14"/>
  <c r="AL194" i="14" s="1"/>
  <c r="S195" i="14"/>
  <c r="AE195" i="14" s="1"/>
  <c r="S196" i="14"/>
  <c r="AL196" i="14" s="1"/>
  <c r="S197" i="14"/>
  <c r="AN197" i="14" s="1"/>
  <c r="S198" i="14"/>
  <c r="AC198" i="14" s="1"/>
  <c r="AD198" i="14" s="1"/>
  <c r="S199" i="14"/>
  <c r="U199" i="14" s="1"/>
  <c r="S200" i="14"/>
  <c r="AL200" i="14" s="1"/>
  <c r="S201" i="14"/>
  <c r="V201" i="14" s="1"/>
  <c r="S202" i="14"/>
  <c r="AE202" i="14" s="1"/>
  <c r="S203" i="14"/>
  <c r="AM203" i="14" s="1"/>
  <c r="S204" i="14"/>
  <c r="AL204" i="14" s="1"/>
  <c r="S205" i="14"/>
  <c r="AH205" i="14" s="1"/>
  <c r="AG205" i="14" s="1"/>
  <c r="AF205" i="14" s="1"/>
  <c r="S206" i="14"/>
  <c r="AN206" i="14" s="1"/>
  <c r="S207" i="14"/>
  <c r="AC207" i="14" s="1"/>
  <c r="AD207" i="14" s="1"/>
  <c r="S208" i="14"/>
  <c r="AL208" i="14" s="1"/>
  <c r="S209" i="14"/>
  <c r="AM209" i="14" s="1"/>
  <c r="S210" i="14"/>
  <c r="U210" i="14" s="1"/>
  <c r="S211" i="14"/>
  <c r="S212" i="14"/>
  <c r="AL212" i="14" s="1"/>
  <c r="S213" i="14"/>
  <c r="AN213" i="14" s="1"/>
  <c r="S214" i="14"/>
  <c r="AM214" i="14" s="1"/>
  <c r="S215" i="14"/>
  <c r="S216" i="14"/>
  <c r="AL216" i="14" s="1"/>
  <c r="S217" i="14"/>
  <c r="U217" i="14" s="1"/>
  <c r="S218" i="14"/>
  <c r="AH218" i="14" s="1"/>
  <c r="AG218" i="14" s="1"/>
  <c r="AF218" i="14" s="1"/>
  <c r="S219" i="14"/>
  <c r="S220" i="14"/>
  <c r="AL220" i="14" s="1"/>
  <c r="S221" i="14"/>
  <c r="V221" i="14" s="1"/>
  <c r="S222" i="14"/>
  <c r="AH222" i="14" s="1"/>
  <c r="AG222" i="14" s="1"/>
  <c r="AF222" i="14" s="1"/>
  <c r="S223" i="14"/>
  <c r="AL223" i="14" s="1"/>
  <c r="S224" i="14"/>
  <c r="AL224" i="14" s="1"/>
  <c r="S225" i="14"/>
  <c r="U225" i="14" s="1"/>
  <c r="S226" i="14"/>
  <c r="AL226" i="14" s="1"/>
  <c r="S227" i="14"/>
  <c r="U227" i="14" s="1"/>
  <c r="S228" i="14"/>
  <c r="AL228" i="14" s="1"/>
  <c r="S229" i="14"/>
  <c r="U229" i="14" s="1"/>
  <c r="S230" i="14"/>
  <c r="AH230" i="14" s="1"/>
  <c r="AG230" i="14" s="1"/>
  <c r="AF230" i="14" s="1"/>
  <c r="S231" i="14"/>
  <c r="S232" i="14"/>
  <c r="AL232" i="14" s="1"/>
  <c r="S233" i="14"/>
  <c r="AC233" i="14" s="1"/>
  <c r="AD233" i="14" s="1"/>
  <c r="S234" i="14"/>
  <c r="AH234" i="14" s="1"/>
  <c r="AG234" i="14" s="1"/>
  <c r="AF234" i="14" s="1"/>
  <c r="S235" i="14"/>
  <c r="AC235" i="14" s="1"/>
  <c r="S236" i="14"/>
  <c r="AL236" i="14" s="1"/>
  <c r="S237" i="14"/>
  <c r="V237" i="14" s="1"/>
  <c r="S238" i="14"/>
  <c r="AM238" i="14" s="1"/>
  <c r="S239" i="14"/>
  <c r="V239" i="14" s="1"/>
  <c r="S240" i="14"/>
  <c r="AL240" i="14" s="1"/>
  <c r="S241" i="14"/>
  <c r="Y241" i="14" s="1"/>
  <c r="X241" i="14" s="1"/>
  <c r="W241" i="14" s="1"/>
  <c r="S242" i="14"/>
  <c r="AN242" i="14" s="1"/>
  <c r="S243" i="14"/>
  <c r="S244" i="14"/>
  <c r="AL244" i="14" s="1"/>
  <c r="S245" i="14"/>
  <c r="V245" i="14" s="1"/>
  <c r="S246" i="14"/>
  <c r="AN246" i="14" s="1"/>
  <c r="S247" i="14"/>
  <c r="AO247" i="14" s="1"/>
  <c r="S248" i="14"/>
  <c r="AL248" i="14" s="1"/>
  <c r="S249" i="14"/>
  <c r="AC249" i="14" s="1"/>
  <c r="AD249" i="14" s="1"/>
  <c r="S250" i="14"/>
  <c r="AO250" i="14" s="1"/>
  <c r="S251" i="14"/>
  <c r="S252" i="14"/>
  <c r="AL252" i="14" s="1"/>
  <c r="S253" i="14"/>
  <c r="V253" i="14" s="1"/>
  <c r="S254" i="14"/>
  <c r="AL254" i="14" s="1"/>
  <c r="S255" i="14"/>
  <c r="AC255" i="14" s="1"/>
  <c r="AB255" i="14" s="1"/>
  <c r="AA255" i="14" s="1"/>
  <c r="S256" i="14"/>
  <c r="AL256" i="14" s="1"/>
  <c r="S257" i="14"/>
  <c r="V257" i="14" s="1"/>
  <c r="S258" i="14"/>
  <c r="AM258" i="14" s="1"/>
  <c r="S259" i="14"/>
  <c r="AH259" i="14" s="1"/>
  <c r="AG259" i="14" s="1"/>
  <c r="AF259" i="14" s="1"/>
  <c r="S260" i="14"/>
  <c r="AL260" i="14" s="1"/>
  <c r="S261" i="14"/>
  <c r="V261" i="14" s="1"/>
  <c r="S262" i="14"/>
  <c r="AE262" i="14" s="1"/>
  <c r="S263" i="14"/>
  <c r="S264" i="14"/>
  <c r="AL264" i="14" s="1"/>
  <c r="S265" i="14"/>
  <c r="AE265" i="14" s="1"/>
  <c r="S266" i="14"/>
  <c r="AC266" i="14" s="1"/>
  <c r="S267" i="14"/>
  <c r="AE267" i="14" s="1"/>
  <c r="S268" i="14"/>
  <c r="AL268" i="14" s="1"/>
  <c r="S269" i="14"/>
  <c r="U269" i="14" s="1"/>
  <c r="S270" i="14"/>
  <c r="AL270" i="14" s="1"/>
  <c r="S271" i="14"/>
  <c r="AL271" i="14" s="1"/>
  <c r="S272" i="14"/>
  <c r="AL272" i="14" s="1"/>
  <c r="S273" i="14"/>
  <c r="U273" i="14" s="1"/>
  <c r="S274" i="14"/>
  <c r="AL274" i="14" s="1"/>
  <c r="S275" i="14"/>
  <c r="AM275" i="14" s="1"/>
  <c r="S276" i="14"/>
  <c r="AL276" i="14" s="1"/>
  <c r="S277" i="14"/>
  <c r="AM277" i="14" s="1"/>
  <c r="S278" i="14"/>
  <c r="Y278" i="14" s="1"/>
  <c r="S279" i="14"/>
  <c r="AN279" i="14" s="1"/>
  <c r="S280" i="14"/>
  <c r="S281" i="14"/>
  <c r="AE281" i="14" s="1"/>
  <c r="S282" i="14"/>
  <c r="AL282" i="14" s="1"/>
  <c r="S283" i="14"/>
  <c r="S284" i="14"/>
  <c r="AE284" i="14" s="1"/>
  <c r="S285" i="14"/>
  <c r="S286" i="14"/>
  <c r="AM286" i="14" s="1"/>
  <c r="S287" i="14"/>
  <c r="S288" i="14"/>
  <c r="AE288" i="14" s="1"/>
  <c r="S289" i="14"/>
  <c r="S290" i="14"/>
  <c r="AN290" i="14" s="1"/>
  <c r="S291" i="14"/>
  <c r="S292" i="14"/>
  <c r="AE292" i="14" s="1"/>
  <c r="S293" i="14"/>
  <c r="S294" i="14"/>
  <c r="V294" i="14" s="1"/>
  <c r="S295" i="14"/>
  <c r="S296" i="14"/>
  <c r="AE296" i="14" s="1"/>
  <c r="S297" i="14"/>
  <c r="S298" i="14"/>
  <c r="AO298" i="14" s="1"/>
  <c r="S299" i="14"/>
  <c r="S300" i="14"/>
  <c r="AE300" i="14" s="1"/>
  <c r="S301" i="14"/>
  <c r="S302" i="14"/>
  <c r="V302" i="14" s="1"/>
  <c r="S303" i="14"/>
  <c r="AO303" i="14" s="1"/>
  <c r="S304" i="14"/>
  <c r="AE304" i="14" s="1"/>
  <c r="S305" i="14"/>
  <c r="S306" i="14"/>
  <c r="AO306" i="14" s="1"/>
  <c r="S307" i="14"/>
  <c r="S308" i="14"/>
  <c r="AE308" i="14" s="1"/>
  <c r="S309" i="14"/>
  <c r="S310" i="14"/>
  <c r="AL310" i="14" s="1"/>
  <c r="S311" i="14"/>
  <c r="AN311" i="14" s="1"/>
  <c r="S312" i="14"/>
  <c r="S313" i="14"/>
  <c r="S314" i="14"/>
  <c r="AO314" i="14" s="1"/>
  <c r="S315" i="14"/>
  <c r="AM315" i="14" s="1"/>
  <c r="S316" i="14"/>
  <c r="AE316" i="14" s="1"/>
  <c r="S317" i="14"/>
  <c r="S318" i="14"/>
  <c r="V318" i="14" s="1"/>
  <c r="S319" i="14"/>
  <c r="S320" i="14"/>
  <c r="AE320" i="14" s="1"/>
  <c r="S321" i="14"/>
  <c r="AE321" i="14" s="1"/>
  <c r="S322" i="14"/>
  <c r="AO322" i="14" s="1"/>
  <c r="S323" i="14"/>
  <c r="U323" i="14" s="1"/>
  <c r="S324" i="14"/>
  <c r="AE324" i="14" s="1"/>
  <c r="S325" i="14"/>
  <c r="S326" i="14"/>
  <c r="AN326" i="14" s="1"/>
  <c r="S327" i="14"/>
  <c r="AL327" i="14" s="1"/>
  <c r="S328" i="14"/>
  <c r="AE328" i="14" s="1"/>
  <c r="S329" i="14"/>
  <c r="S330" i="14"/>
  <c r="AN330" i="14" s="1"/>
  <c r="S331" i="14"/>
  <c r="U331" i="14" s="1"/>
  <c r="S332" i="14"/>
  <c r="AE332" i="14" s="1"/>
  <c r="S333" i="14"/>
  <c r="S334" i="14"/>
  <c r="V334" i="14" s="1"/>
  <c r="S335" i="14"/>
  <c r="S336" i="14"/>
  <c r="AE336" i="14" s="1"/>
  <c r="S337" i="14"/>
  <c r="AE337" i="14" s="1"/>
  <c r="S338" i="14"/>
  <c r="AL338" i="14" s="1"/>
  <c r="S339" i="14"/>
  <c r="AL339" i="14" s="1"/>
  <c r="S340" i="14"/>
  <c r="AE340" i="14" s="1"/>
  <c r="S341" i="14"/>
  <c r="S342" i="14"/>
  <c r="AL342" i="14" s="1"/>
  <c r="S343" i="14"/>
  <c r="AL343" i="14" s="1"/>
  <c r="S344" i="14"/>
  <c r="AE344" i="14" s="1"/>
  <c r="S345" i="14"/>
  <c r="S346" i="14"/>
  <c r="AO346" i="14" s="1"/>
  <c r="S347" i="14"/>
  <c r="S348" i="14"/>
  <c r="AE348" i="14" s="1"/>
  <c r="S349" i="14"/>
  <c r="S350" i="14"/>
  <c r="AL350" i="14" s="1"/>
  <c r="S351" i="14"/>
  <c r="S352" i="14"/>
  <c r="AE352" i="14" s="1"/>
  <c r="S353" i="14"/>
  <c r="AE353" i="14" s="1"/>
  <c r="S354" i="14"/>
  <c r="AH354" i="14" s="1"/>
  <c r="AG354" i="14" s="1"/>
  <c r="AF354" i="14" s="1"/>
  <c r="S355" i="14"/>
  <c r="S356" i="14"/>
  <c r="AE356" i="14" s="1"/>
  <c r="S357" i="14"/>
  <c r="AE357" i="14" s="1"/>
  <c r="S358" i="14"/>
  <c r="AL358" i="14" s="1"/>
  <c r="S359" i="14"/>
  <c r="AO359" i="14" s="1"/>
  <c r="S360" i="14"/>
  <c r="AE360" i="14" s="1"/>
  <c r="S361" i="14"/>
  <c r="AE361" i="14" s="1"/>
  <c r="S362" i="14"/>
  <c r="AL362" i="14" s="1"/>
  <c r="S363" i="14"/>
  <c r="V363" i="14" s="1"/>
  <c r="S364" i="14"/>
  <c r="AE364" i="14" s="1"/>
  <c r="S365" i="14"/>
  <c r="S366" i="14"/>
  <c r="V366" i="14" s="1"/>
  <c r="S367" i="14"/>
  <c r="AN367" i="14" s="1"/>
  <c r="S368" i="14"/>
  <c r="AE368" i="14" s="1"/>
  <c r="S407" i="14"/>
  <c r="S408" i="14"/>
  <c r="AH408" i="14" s="1"/>
  <c r="AG408" i="14" s="1"/>
  <c r="AF408" i="14" s="1"/>
  <c r="S409" i="14"/>
  <c r="S410" i="14"/>
  <c r="AE410" i="14" s="1"/>
  <c r="S411" i="14"/>
  <c r="V411" i="14" s="1"/>
  <c r="S412" i="14"/>
  <c r="AL412" i="14" s="1"/>
  <c r="S413" i="14"/>
  <c r="U413" i="14" s="1"/>
  <c r="S414" i="14"/>
  <c r="U414" i="14" s="1"/>
  <c r="S415" i="14"/>
  <c r="V415" i="14" s="1"/>
  <c r="S369" i="14"/>
  <c r="AL369" i="14" s="1"/>
  <c r="S370" i="14"/>
  <c r="AL370" i="14" s="1"/>
  <c r="S371" i="14"/>
  <c r="S372" i="14"/>
  <c r="V372" i="14" s="1"/>
  <c r="S373" i="14"/>
  <c r="AO373" i="14" s="1"/>
  <c r="S374" i="14"/>
  <c r="S375" i="14"/>
  <c r="U375" i="14" s="1"/>
  <c r="S376" i="14"/>
  <c r="V376" i="14" s="1"/>
  <c r="S377" i="14"/>
  <c r="AL377" i="14" s="1"/>
  <c r="S378" i="14"/>
  <c r="AN378" i="14" s="1"/>
  <c r="S379" i="14"/>
  <c r="U379" i="14" s="1"/>
  <c r="S380" i="14"/>
  <c r="U380" i="14" s="1"/>
  <c r="S381" i="14"/>
  <c r="AM381" i="14" s="1"/>
  <c r="S382" i="14"/>
  <c r="S383" i="14"/>
  <c r="U383" i="14" s="1"/>
  <c r="S384" i="14"/>
  <c r="V384" i="14" s="1"/>
  <c r="S385" i="14"/>
  <c r="AL385" i="14" s="1"/>
  <c r="S386" i="14"/>
  <c r="AL386" i="14" s="1"/>
  <c r="S387" i="14"/>
  <c r="AE387" i="14" s="1"/>
  <c r="S388" i="14"/>
  <c r="AL388" i="14" s="1"/>
  <c r="S389" i="14"/>
  <c r="AL389" i="14" s="1"/>
  <c r="S390" i="14"/>
  <c r="S391" i="14"/>
  <c r="AC391" i="14" s="1"/>
  <c r="S392" i="14"/>
  <c r="AL392" i="14" s="1"/>
  <c r="S393" i="14"/>
  <c r="AH393" i="14" s="1"/>
  <c r="S394" i="14"/>
  <c r="V394" i="14" s="1"/>
  <c r="S395" i="14"/>
  <c r="AC395" i="14" s="1"/>
  <c r="S396" i="14"/>
  <c r="U396" i="14" s="1"/>
  <c r="S405" i="14"/>
  <c r="AO405" i="14" s="1"/>
  <c r="S406" i="14"/>
  <c r="U406" i="14" s="1"/>
  <c r="S397" i="14"/>
  <c r="AC397" i="14" s="1"/>
  <c r="S398" i="14"/>
  <c r="V398" i="14" s="1"/>
  <c r="S399" i="14"/>
  <c r="AO399" i="14" s="1"/>
  <c r="S400" i="14"/>
  <c r="U400" i="14" s="1"/>
  <c r="S401" i="14"/>
  <c r="Y401" i="14" s="1"/>
  <c r="S402" i="14"/>
  <c r="V402" i="14" s="1"/>
  <c r="S403" i="14"/>
  <c r="AO403" i="14" s="1"/>
  <c r="S404" i="14"/>
  <c r="AN404" i="14" s="1"/>
  <c r="S4" i="14"/>
  <c r="AM4" i="14" s="1"/>
  <c r="V159" i="14" l="1"/>
  <c r="AL159" i="14"/>
  <c r="AH159" i="14"/>
  <c r="AG159" i="14" s="1"/>
  <c r="AF159" i="14" s="1"/>
  <c r="AE159" i="14"/>
  <c r="AM159" i="14"/>
  <c r="AM17" i="14"/>
  <c r="AN159" i="14"/>
  <c r="AL17" i="14"/>
  <c r="U159" i="14"/>
  <c r="Y159" i="14"/>
  <c r="AC159" i="14"/>
  <c r="AH17" i="14"/>
  <c r="AG17" i="14" s="1"/>
  <c r="AF17" i="14" s="1"/>
  <c r="AN17" i="14"/>
  <c r="AE17" i="14"/>
  <c r="V16" i="14"/>
  <c r="AL16" i="14"/>
  <c r="AH16" i="14"/>
  <c r="AG16" i="14" s="1"/>
  <c r="AF16" i="14" s="1"/>
  <c r="AE16" i="14"/>
  <c r="AM16" i="14"/>
  <c r="AN16" i="14"/>
  <c r="U16" i="14"/>
  <c r="Y16" i="14"/>
  <c r="AC16" i="14"/>
  <c r="V17" i="14"/>
  <c r="AN18" i="14"/>
  <c r="AO18" i="14"/>
  <c r="AC18" i="14"/>
  <c r="Y18" i="14"/>
  <c r="U18" i="14"/>
  <c r="AM18" i="14"/>
  <c r="AE18" i="14"/>
  <c r="AO17" i="14"/>
  <c r="AC17" i="14"/>
  <c r="Y17" i="14"/>
  <c r="AL18" i="14"/>
  <c r="AH18" i="14"/>
  <c r="AG18" i="14" s="1"/>
  <c r="AF18" i="14" s="1"/>
  <c r="U36" i="14"/>
  <c r="Y178" i="14"/>
  <c r="Z178" i="14" s="1"/>
  <c r="AE118" i="14"/>
  <c r="V36" i="14"/>
  <c r="V24" i="14"/>
  <c r="AM153" i="14"/>
  <c r="U69" i="14"/>
  <c r="AM239" i="14"/>
  <c r="Y141" i="14"/>
  <c r="Z141" i="14" s="1"/>
  <c r="V141" i="14"/>
  <c r="Y70" i="14"/>
  <c r="X70" i="14" s="1"/>
  <c r="W70" i="14" s="1"/>
  <c r="U34" i="14"/>
  <c r="U6" i="14"/>
  <c r="U386" i="14"/>
  <c r="V117" i="14"/>
  <c r="AC250" i="14"/>
  <c r="AD250" i="14" s="1"/>
  <c r="AN117" i="14"/>
  <c r="U32" i="14"/>
  <c r="Y166" i="14"/>
  <c r="X166" i="14" s="1"/>
  <c r="U202" i="14"/>
  <c r="V84" i="14"/>
  <c r="Y167" i="14"/>
  <c r="Z167" i="14" s="1"/>
  <c r="U178" i="14"/>
  <c r="AE250" i="14"/>
  <c r="AE141" i="14"/>
  <c r="U81" i="14"/>
  <c r="V33" i="14"/>
  <c r="AE129" i="14"/>
  <c r="U205" i="14"/>
  <c r="V120" i="14"/>
  <c r="Y9" i="14"/>
  <c r="X9" i="14" s="1"/>
  <c r="W9" i="14" s="1"/>
  <c r="AM120" i="14"/>
  <c r="AO274" i="14"/>
  <c r="AL334" i="14"/>
  <c r="V32" i="14"/>
  <c r="U169" i="14"/>
  <c r="V9" i="14"/>
  <c r="U108" i="14"/>
  <c r="V241" i="14"/>
  <c r="U84" i="14"/>
  <c r="U61" i="14"/>
  <c r="V72" i="14"/>
  <c r="U60" i="14"/>
  <c r="AN25" i="14"/>
  <c r="AC238" i="14"/>
  <c r="AD238" i="14" s="1"/>
  <c r="U166" i="14"/>
  <c r="V262" i="14"/>
  <c r="V105" i="14"/>
  <c r="Y129" i="14"/>
  <c r="Z129" i="14" s="1"/>
  <c r="AC226" i="14"/>
  <c r="AD226" i="14" s="1"/>
  <c r="AN238" i="14"/>
  <c r="AL117" i="14"/>
  <c r="V385" i="14"/>
  <c r="U153" i="14"/>
  <c r="V250" i="14"/>
  <c r="V93" i="14"/>
  <c r="Y93" i="14"/>
  <c r="Z93" i="14" s="1"/>
  <c r="AC214" i="14"/>
  <c r="AD214" i="14" s="1"/>
  <c r="AE21" i="14"/>
  <c r="AL238" i="14"/>
  <c r="AN81" i="14"/>
  <c r="U385" i="14"/>
  <c r="U141" i="14"/>
  <c r="U57" i="14"/>
  <c r="V21" i="14"/>
  <c r="Y81" i="14"/>
  <c r="X81" i="14" s="1"/>
  <c r="W81" i="14" s="1"/>
  <c r="AC153" i="14"/>
  <c r="AD153" i="14" s="1"/>
  <c r="AE6" i="14"/>
  <c r="AN202" i="14"/>
  <c r="AM69" i="14"/>
  <c r="U373" i="14"/>
  <c r="U129" i="14"/>
  <c r="V238" i="14"/>
  <c r="V81" i="14"/>
  <c r="AC141" i="14"/>
  <c r="AB141" i="14" s="1"/>
  <c r="AA141" i="14" s="1"/>
  <c r="AH262" i="14"/>
  <c r="AG262" i="14" s="1"/>
  <c r="AF262" i="14" s="1"/>
  <c r="AI262" i="14" s="1"/>
  <c r="AM202" i="14"/>
  <c r="AL69" i="14"/>
  <c r="U262" i="14"/>
  <c r="U117" i="14"/>
  <c r="U45" i="14"/>
  <c r="V202" i="14"/>
  <c r="V6" i="14"/>
  <c r="Y69" i="14"/>
  <c r="X69" i="14" s="1"/>
  <c r="AC129" i="14"/>
  <c r="AB129" i="14" s="1"/>
  <c r="AA129" i="14" s="1"/>
  <c r="AH141" i="14"/>
  <c r="AG141" i="14" s="1"/>
  <c r="AF141" i="14" s="1"/>
  <c r="AL202" i="14"/>
  <c r="AM57" i="14"/>
  <c r="AO238" i="14"/>
  <c r="U250" i="14"/>
  <c r="V190" i="14"/>
  <c r="V69" i="14"/>
  <c r="Y250" i="14"/>
  <c r="X250" i="14" s="1"/>
  <c r="Y45" i="14"/>
  <c r="X45" i="14" s="1"/>
  <c r="AC69" i="14"/>
  <c r="AB69" i="14" s="1"/>
  <c r="AA69" i="14" s="1"/>
  <c r="AH129" i="14"/>
  <c r="AG129" i="14" s="1"/>
  <c r="AF129" i="14" s="1"/>
  <c r="AN190" i="14"/>
  <c r="U214" i="14"/>
  <c r="U105" i="14"/>
  <c r="V166" i="14"/>
  <c r="V57" i="14"/>
  <c r="Y238" i="14"/>
  <c r="X238" i="14" s="1"/>
  <c r="Y33" i="14"/>
  <c r="X33" i="14" s="1"/>
  <c r="AH117" i="14"/>
  <c r="AG117" i="14" s="1"/>
  <c r="AF117" i="14" s="1"/>
  <c r="AM190" i="14"/>
  <c r="AM6" i="14"/>
  <c r="U93" i="14"/>
  <c r="U33" i="14"/>
  <c r="V153" i="14"/>
  <c r="V45" i="14"/>
  <c r="Y190" i="14"/>
  <c r="Z190" i="14" s="1"/>
  <c r="Y21" i="14"/>
  <c r="X21" i="14" s="1"/>
  <c r="AC57" i="14"/>
  <c r="AB57" i="14" s="1"/>
  <c r="AA57" i="14" s="1"/>
  <c r="AH105" i="14"/>
  <c r="AG105" i="14" s="1"/>
  <c r="AF105" i="14" s="1"/>
  <c r="AO153" i="14"/>
  <c r="AN334" i="14"/>
  <c r="U190" i="14"/>
  <c r="U21" i="14"/>
  <c r="V129" i="14"/>
  <c r="Y6" i="14"/>
  <c r="X6" i="14" s="1"/>
  <c r="W6" i="14" s="1"/>
  <c r="AE214" i="14"/>
  <c r="AM274" i="14"/>
  <c r="AN129" i="14"/>
  <c r="V310" i="14"/>
  <c r="V173" i="14"/>
  <c r="Y269" i="14"/>
  <c r="X269" i="14" s="1"/>
  <c r="U76" i="14"/>
  <c r="V229" i="14"/>
  <c r="Y229" i="14"/>
  <c r="X229" i="14" s="1"/>
  <c r="Y205" i="14"/>
  <c r="Z205" i="14" s="1"/>
  <c r="U253" i="14"/>
  <c r="U132" i="14"/>
  <c r="U24" i="14"/>
  <c r="V193" i="14"/>
  <c r="Y60" i="14"/>
  <c r="X60" i="14" s="1"/>
  <c r="W60" i="14" s="1"/>
  <c r="AC132" i="14"/>
  <c r="AD132" i="14" s="1"/>
  <c r="U120" i="14"/>
  <c r="AC120" i="14"/>
  <c r="AD120" i="14" s="1"/>
  <c r="V156" i="14"/>
  <c r="U193" i="14"/>
  <c r="U48" i="14"/>
  <c r="V277" i="14"/>
  <c r="U96" i="14"/>
  <c r="V144" i="14"/>
  <c r="Y277" i="14"/>
  <c r="X277" i="14" s="1"/>
  <c r="Y156" i="14"/>
  <c r="Z156" i="14" s="1"/>
  <c r="V48" i="14"/>
  <c r="Y108" i="14"/>
  <c r="Z108" i="14" s="1"/>
  <c r="V373" i="14"/>
  <c r="AL286" i="14"/>
  <c r="U398" i="14"/>
  <c r="U376" i="14"/>
  <c r="Y253" i="14"/>
  <c r="X253" i="14" s="1"/>
  <c r="U277" i="14"/>
  <c r="U411" i="14"/>
  <c r="Y96" i="14"/>
  <c r="Z96" i="14" s="1"/>
  <c r="U265" i="14"/>
  <c r="V217" i="14"/>
  <c r="Y181" i="14"/>
  <c r="Z181" i="14" s="1"/>
  <c r="Y84" i="14"/>
  <c r="X84" i="14" s="1"/>
  <c r="AC277" i="14"/>
  <c r="AD277" i="14" s="1"/>
  <c r="AH206" i="14"/>
  <c r="AG206" i="14" s="1"/>
  <c r="AF206" i="14" s="1"/>
  <c r="U181" i="14"/>
  <c r="V388" i="14"/>
  <c r="V205" i="14"/>
  <c r="V132" i="14"/>
  <c r="AC265" i="14"/>
  <c r="AD265" i="14" s="1"/>
  <c r="U242" i="14"/>
  <c r="U388" i="14"/>
  <c r="U241" i="14"/>
  <c r="U156" i="14"/>
  <c r="V265" i="14"/>
  <c r="V108" i="14"/>
  <c r="Y144" i="14"/>
  <c r="Z144" i="14" s="1"/>
  <c r="AE156" i="14"/>
  <c r="AK156" i="14" s="1"/>
  <c r="AL277" i="14"/>
  <c r="U144" i="14"/>
  <c r="V169" i="14"/>
  <c r="Y36" i="14"/>
  <c r="X36" i="14" s="1"/>
  <c r="W36" i="14" s="1"/>
  <c r="AC144" i="14"/>
  <c r="AD144" i="14" s="1"/>
  <c r="U145" i="14"/>
  <c r="Y37" i="14"/>
  <c r="X37" i="14" s="1"/>
  <c r="U266" i="14"/>
  <c r="V61" i="14"/>
  <c r="AC194" i="14"/>
  <c r="AD194" i="14" s="1"/>
  <c r="AE26" i="14"/>
  <c r="U195" i="14"/>
  <c r="Y97" i="14"/>
  <c r="Z97" i="14" s="1"/>
  <c r="AC50" i="14"/>
  <c r="AB50" i="14" s="1"/>
  <c r="AA50" i="14" s="1"/>
  <c r="AO254" i="14"/>
  <c r="AE266" i="14"/>
  <c r="AN170" i="14"/>
  <c r="U194" i="14"/>
  <c r="U25" i="14"/>
  <c r="V109" i="14"/>
  <c r="AE254" i="14"/>
  <c r="AM157" i="14"/>
  <c r="AM37" i="14"/>
  <c r="V158" i="14"/>
  <c r="Y146" i="14"/>
  <c r="Z146" i="14" s="1"/>
  <c r="AC267" i="14"/>
  <c r="AB267" i="14" s="1"/>
  <c r="AE194" i="14"/>
  <c r="AM230" i="14"/>
  <c r="AM145" i="14"/>
  <c r="AC110" i="14"/>
  <c r="AD110" i="14" s="1"/>
  <c r="AL230" i="14"/>
  <c r="U218" i="14"/>
  <c r="U97" i="14"/>
  <c r="AC74" i="14"/>
  <c r="AB74" i="14" s="1"/>
  <c r="AA74" i="14" s="1"/>
  <c r="AO207" i="14"/>
  <c r="V206" i="14"/>
  <c r="Y218" i="14"/>
  <c r="Z218" i="14" s="1"/>
  <c r="Y133" i="14"/>
  <c r="Z133" i="14" s="1"/>
  <c r="AL278" i="14"/>
  <c r="V378" i="14"/>
  <c r="AC61" i="14"/>
  <c r="AB61" i="14" s="1"/>
  <c r="AA61" i="14" s="1"/>
  <c r="AE121" i="14"/>
  <c r="AH405" i="14"/>
  <c r="AG405" i="14" s="1"/>
  <c r="Y148" i="14"/>
  <c r="Z148" i="14" s="1"/>
  <c r="U221" i="14"/>
  <c r="U257" i="14"/>
  <c r="V269" i="14"/>
  <c r="V266" i="14"/>
  <c r="V157" i="14"/>
  <c r="AE97" i="14"/>
  <c r="AH182" i="14"/>
  <c r="AG182" i="14" s="1"/>
  <c r="AF182" i="14" s="1"/>
  <c r="AO218" i="14"/>
  <c r="AL157" i="14"/>
  <c r="AM109" i="14"/>
  <c r="AM25" i="14"/>
  <c r="Y145" i="14"/>
  <c r="Z145" i="14" s="1"/>
  <c r="Y85" i="14"/>
  <c r="X85" i="14" s="1"/>
  <c r="AC218" i="14"/>
  <c r="AB218" i="14" s="1"/>
  <c r="AA218" i="14" s="1"/>
  <c r="AE218" i="14"/>
  <c r="AI218" i="14" s="1"/>
  <c r="AE85" i="14"/>
  <c r="AN218" i="14"/>
  <c r="AN97" i="14"/>
  <c r="U49" i="14"/>
  <c r="V10" i="14"/>
  <c r="U182" i="14"/>
  <c r="U133" i="14"/>
  <c r="U85" i="14"/>
  <c r="V194" i="14"/>
  <c r="V97" i="14"/>
  <c r="V49" i="14"/>
  <c r="Y25" i="14"/>
  <c r="X25" i="14" s="1"/>
  <c r="W25" i="14" s="1"/>
  <c r="AE73" i="14"/>
  <c r="AO266" i="14"/>
  <c r="AM218" i="14"/>
  <c r="AO85" i="14"/>
  <c r="AO10" i="14"/>
  <c r="U230" i="14"/>
  <c r="U10" i="14"/>
  <c r="V145" i="14"/>
  <c r="AC206" i="14"/>
  <c r="AD206" i="14" s="1"/>
  <c r="AE206" i="14"/>
  <c r="AE61" i="14"/>
  <c r="AH121" i="14"/>
  <c r="AG121" i="14" s="1"/>
  <c r="AF121" i="14" s="1"/>
  <c r="AN266" i="14"/>
  <c r="AO145" i="14"/>
  <c r="AL10" i="14"/>
  <c r="U170" i="14"/>
  <c r="U121" i="14"/>
  <c r="U37" i="14"/>
  <c r="V182" i="14"/>
  <c r="V85" i="14"/>
  <c r="V37" i="14"/>
  <c r="Y182" i="14"/>
  <c r="Z182" i="14" s="1"/>
  <c r="AC182" i="14"/>
  <c r="AD182" i="14" s="1"/>
  <c r="AE170" i="14"/>
  <c r="AE25" i="14"/>
  <c r="AM254" i="14"/>
  <c r="AN133" i="14"/>
  <c r="Y266" i="14"/>
  <c r="Y61" i="14"/>
  <c r="X61" i="14" s="1"/>
  <c r="AH97" i="14"/>
  <c r="AG97" i="14" s="1"/>
  <c r="AF97" i="14" s="1"/>
  <c r="AL133" i="14"/>
  <c r="AO61" i="14"/>
  <c r="U206" i="14"/>
  <c r="U73" i="14"/>
  <c r="V377" i="14"/>
  <c r="V230" i="14"/>
  <c r="Y121" i="14"/>
  <c r="Z121" i="14" s="1"/>
  <c r="AC145" i="14"/>
  <c r="AD145" i="14" s="1"/>
  <c r="AE145" i="14"/>
  <c r="AH49" i="14"/>
  <c r="AG49" i="14" s="1"/>
  <c r="AF49" i="14" s="1"/>
  <c r="AM194" i="14"/>
  <c r="AL61" i="14"/>
  <c r="U254" i="14"/>
  <c r="U157" i="14"/>
  <c r="U109" i="14"/>
  <c r="V170" i="14"/>
  <c r="V121" i="14"/>
  <c r="V73" i="14"/>
  <c r="Y109" i="14"/>
  <c r="Z109" i="14" s="1"/>
  <c r="Y49" i="14"/>
  <c r="X49" i="14" s="1"/>
  <c r="W49" i="14" s="1"/>
  <c r="AC49" i="14"/>
  <c r="AD49" i="14" s="1"/>
  <c r="AH278" i="14"/>
  <c r="AG278" i="14" s="1"/>
  <c r="AF278" i="14" s="1"/>
  <c r="AH37" i="14"/>
  <c r="AG37" i="14" s="1"/>
  <c r="AF37" i="14" s="1"/>
  <c r="AL121" i="14"/>
  <c r="U389" i="14"/>
  <c r="V412" i="14"/>
  <c r="V218" i="14"/>
  <c r="Y242" i="14"/>
  <c r="Z242" i="14" s="1"/>
  <c r="AC254" i="14"/>
  <c r="AD254" i="14" s="1"/>
  <c r="AC10" i="14"/>
  <c r="AB10" i="14" s="1"/>
  <c r="AA10" i="14" s="1"/>
  <c r="AH266" i="14"/>
  <c r="AG266" i="14" s="1"/>
  <c r="AF266" i="14" s="1"/>
  <c r="AH25" i="14"/>
  <c r="AG25" i="14" s="1"/>
  <c r="AF25" i="14" s="1"/>
  <c r="AO37" i="14"/>
  <c r="U408" i="14"/>
  <c r="V408" i="14"/>
  <c r="Y226" i="14"/>
  <c r="X226" i="14" s="1"/>
  <c r="Y117" i="14"/>
  <c r="Z117" i="14" s="1"/>
  <c r="AC202" i="14"/>
  <c r="AD202" i="14" s="1"/>
  <c r="AE93" i="14"/>
  <c r="AH226" i="14"/>
  <c r="AG226" i="14" s="1"/>
  <c r="AF226" i="14" s="1"/>
  <c r="AH69" i="14"/>
  <c r="AM262" i="14"/>
  <c r="AN178" i="14"/>
  <c r="AM141" i="14"/>
  <c r="AM106" i="14"/>
  <c r="AL57" i="14"/>
  <c r="AM385" i="14"/>
  <c r="U238" i="14"/>
  <c r="V226" i="14"/>
  <c r="V92" i="14"/>
  <c r="Y154" i="14"/>
  <c r="Z154" i="14" s="1"/>
  <c r="AC117" i="14"/>
  <c r="AD117" i="14" s="1"/>
  <c r="AC45" i="14"/>
  <c r="AD45" i="14" s="1"/>
  <c r="AE178" i="14"/>
  <c r="AH214" i="14"/>
  <c r="AG214" i="14" s="1"/>
  <c r="AF214" i="14" s="1"/>
  <c r="AH57" i="14"/>
  <c r="AG57" i="14" s="1"/>
  <c r="AF57" i="14" s="1"/>
  <c r="AL262" i="14"/>
  <c r="AM178" i="14"/>
  <c r="AL141" i="14"/>
  <c r="AM45" i="14"/>
  <c r="AO362" i="14"/>
  <c r="U275" i="14"/>
  <c r="V274" i="14"/>
  <c r="V225" i="14"/>
  <c r="V178" i="14"/>
  <c r="Y274" i="14"/>
  <c r="X274" i="14" s="1"/>
  <c r="Y214" i="14"/>
  <c r="Z214" i="14" s="1"/>
  <c r="Y153" i="14"/>
  <c r="Z153" i="14" s="1"/>
  <c r="Y57" i="14"/>
  <c r="X57" i="14" s="1"/>
  <c r="AC274" i="14"/>
  <c r="AD274" i="14" s="1"/>
  <c r="AC190" i="14"/>
  <c r="AD190" i="14" s="1"/>
  <c r="AC33" i="14"/>
  <c r="AB33" i="14" s="1"/>
  <c r="AA33" i="14" s="1"/>
  <c r="AL178" i="14"/>
  <c r="AO93" i="14"/>
  <c r="AN358" i="14"/>
  <c r="U274" i="14"/>
  <c r="Y105" i="14"/>
  <c r="Z105" i="14" s="1"/>
  <c r="AC105" i="14"/>
  <c r="AD105" i="14" s="1"/>
  <c r="AC21" i="14"/>
  <c r="AB21" i="14" s="1"/>
  <c r="AA21" i="14" s="1"/>
  <c r="AE167" i="14"/>
  <c r="AH202" i="14"/>
  <c r="AG202" i="14" s="1"/>
  <c r="AF202" i="14" s="1"/>
  <c r="AI202" i="14" s="1"/>
  <c r="AN214" i="14"/>
  <c r="AN93" i="14"/>
  <c r="AL346" i="14"/>
  <c r="U405" i="14"/>
  <c r="U226" i="14"/>
  <c r="Y202" i="14"/>
  <c r="Z202" i="14" s="1"/>
  <c r="AC178" i="14"/>
  <c r="AD178" i="14" s="1"/>
  <c r="AC93" i="14"/>
  <c r="AD93" i="14" s="1"/>
  <c r="AE57" i="14"/>
  <c r="AH190" i="14"/>
  <c r="AG190" i="14" s="1"/>
  <c r="AF190" i="14" s="1"/>
  <c r="AN250" i="14"/>
  <c r="AL214" i="14"/>
  <c r="AN167" i="14"/>
  <c r="AL130" i="14"/>
  <c r="AN33" i="14"/>
  <c r="AL322" i="14"/>
  <c r="V214" i="14"/>
  <c r="Y262" i="14"/>
  <c r="X262" i="14" s="1"/>
  <c r="AC166" i="14"/>
  <c r="AD166" i="14" s="1"/>
  <c r="AC81" i="14"/>
  <c r="AB81" i="14" s="1"/>
  <c r="AA81" i="14" s="1"/>
  <c r="AC6" i="14"/>
  <c r="AB6" i="14" s="1"/>
  <c r="AE153" i="14"/>
  <c r="AH21" i="14"/>
  <c r="AG21" i="14" s="1"/>
  <c r="AF21" i="14" s="1"/>
  <c r="AM250" i="14"/>
  <c r="AO166" i="14"/>
  <c r="AO129" i="14"/>
  <c r="AO81" i="14"/>
  <c r="AN310" i="14"/>
  <c r="Y112" i="14"/>
  <c r="Z112" i="14" s="1"/>
  <c r="V380" i="14"/>
  <c r="AC13" i="14"/>
  <c r="AB13" i="14" s="1"/>
  <c r="AA13" i="14" s="1"/>
  <c r="V197" i="14"/>
  <c r="V64" i="14"/>
  <c r="V233" i="14"/>
  <c r="U377" i="14"/>
  <c r="V399" i="14"/>
  <c r="V242" i="14"/>
  <c r="Y206" i="14"/>
  <c r="Z206" i="14" s="1"/>
  <c r="Y157" i="14"/>
  <c r="Z157" i="14" s="1"/>
  <c r="AC242" i="14"/>
  <c r="AD242" i="14" s="1"/>
  <c r="AC170" i="14"/>
  <c r="AB170" i="14" s="1"/>
  <c r="AA170" i="14" s="1"/>
  <c r="AC37" i="14"/>
  <c r="AB37" i="14" s="1"/>
  <c r="AA37" i="14" s="1"/>
  <c r="AE242" i="14"/>
  <c r="AE169" i="14"/>
  <c r="AE49" i="14"/>
  <c r="AH254" i="14"/>
  <c r="AG254" i="14" s="1"/>
  <c r="AF254" i="14" s="1"/>
  <c r="AH178" i="14"/>
  <c r="AG178" i="14" s="1"/>
  <c r="AF178" i="14" s="1"/>
  <c r="AH93" i="14"/>
  <c r="AG93" i="14" s="1"/>
  <c r="AF93" i="14" s="1"/>
  <c r="AH10" i="14"/>
  <c r="AG10" i="14" s="1"/>
  <c r="AF10" i="14" s="1"/>
  <c r="AM266" i="14"/>
  <c r="AL250" i="14"/>
  <c r="AO226" i="14"/>
  <c r="AO206" i="14"/>
  <c r="AL190" i="14"/>
  <c r="AN166" i="14"/>
  <c r="AL145" i="14"/>
  <c r="AM129" i="14"/>
  <c r="AO105" i="14"/>
  <c r="AL81" i="14"/>
  <c r="AN49" i="14"/>
  <c r="AN373" i="14"/>
  <c r="AM310" i="14"/>
  <c r="Y254" i="14"/>
  <c r="AE238" i="14"/>
  <c r="AE117" i="14"/>
  <c r="AE45" i="14"/>
  <c r="AH250" i="14"/>
  <c r="AG250" i="14" s="1"/>
  <c r="AF250" i="14" s="1"/>
  <c r="AH170" i="14"/>
  <c r="AG170" i="14" s="1"/>
  <c r="AF170" i="14" s="1"/>
  <c r="AH85" i="14"/>
  <c r="AG85" i="14" s="1"/>
  <c r="AF85" i="14" s="1"/>
  <c r="AH6" i="14"/>
  <c r="AG6" i="14" s="1"/>
  <c r="AF6" i="14" s="1"/>
  <c r="AL266" i="14"/>
  <c r="AO242" i="14"/>
  <c r="AN226" i="14"/>
  <c r="AM206" i="14"/>
  <c r="AN182" i="14"/>
  <c r="AM166" i="14"/>
  <c r="AM144" i="14"/>
  <c r="AN105" i="14"/>
  <c r="AM73" i="14"/>
  <c r="AL49" i="14"/>
  <c r="AO21" i="14"/>
  <c r="AM373" i="14"/>
  <c r="AN298" i="14"/>
  <c r="V405" i="14"/>
  <c r="V278" i="14"/>
  <c r="AC230" i="14"/>
  <c r="AD230" i="14" s="1"/>
  <c r="AC157" i="14"/>
  <c r="AD157" i="14" s="1"/>
  <c r="AC25" i="14"/>
  <c r="AB25" i="14" s="1"/>
  <c r="AA25" i="14" s="1"/>
  <c r="AE230" i="14"/>
  <c r="AI230" i="14" s="1"/>
  <c r="AE166" i="14"/>
  <c r="AE109" i="14"/>
  <c r="AE37" i="14"/>
  <c r="AH242" i="14"/>
  <c r="AG242" i="14" s="1"/>
  <c r="AF242" i="14" s="1"/>
  <c r="AH166" i="14"/>
  <c r="AG166" i="14" s="1"/>
  <c r="AF166" i="14" s="1"/>
  <c r="AH81" i="14"/>
  <c r="AG81" i="14" s="1"/>
  <c r="AF81" i="14" s="1"/>
  <c r="AN278" i="14"/>
  <c r="AO262" i="14"/>
  <c r="AM242" i="14"/>
  <c r="AM226" i="14"/>
  <c r="AL206" i="14"/>
  <c r="AM182" i="14"/>
  <c r="AO141" i="14"/>
  <c r="AO121" i="14"/>
  <c r="AM105" i="14"/>
  <c r="AL73" i="14"/>
  <c r="AO45" i="14"/>
  <c r="AN21" i="14"/>
  <c r="AO408" i="14"/>
  <c r="AL298" i="14"/>
  <c r="U412" i="14"/>
  <c r="V389" i="14"/>
  <c r="Y194" i="14"/>
  <c r="Z194" i="14" s="1"/>
  <c r="AC278" i="14"/>
  <c r="AD278" i="14" s="1"/>
  <c r="AE226" i="14"/>
  <c r="AE157" i="14"/>
  <c r="AE105" i="14"/>
  <c r="AE33" i="14"/>
  <c r="AH238" i="14"/>
  <c r="AG238" i="14" s="1"/>
  <c r="AF238" i="14" s="1"/>
  <c r="AH153" i="14"/>
  <c r="AG153" i="14" s="1"/>
  <c r="AF153" i="14" s="1"/>
  <c r="AH73" i="14"/>
  <c r="AG73" i="14" s="1"/>
  <c r="AF73" i="14" s="1"/>
  <c r="AM278" i="14"/>
  <c r="AN262" i="14"/>
  <c r="AL242" i="14"/>
  <c r="AO202" i="14"/>
  <c r="AO157" i="14"/>
  <c r="AM121" i="14"/>
  <c r="AO97" i="14"/>
  <c r="AO69" i="14"/>
  <c r="AN45" i="14"/>
  <c r="AL21" i="14"/>
  <c r="AN408" i="14"/>
  <c r="AL290" i="14"/>
  <c r="AH362" i="14"/>
  <c r="AG362" i="14" s="1"/>
  <c r="AF362" i="14" s="1"/>
  <c r="Y230" i="14"/>
  <c r="AC133" i="14"/>
  <c r="AD133" i="14" s="1"/>
  <c r="AE274" i="14"/>
  <c r="AE81" i="14"/>
  <c r="AH120" i="14"/>
  <c r="AG120" i="14" s="1"/>
  <c r="AF120" i="14" s="1"/>
  <c r="AI120" i="14" s="1"/>
  <c r="AH45" i="14"/>
  <c r="AG45" i="14" s="1"/>
  <c r="AF45" i="14" s="1"/>
  <c r="AN274" i="14"/>
  <c r="AN254" i="14"/>
  <c r="AO214" i="14"/>
  <c r="AN194" i="14"/>
  <c r="AO170" i="14"/>
  <c r="AN153" i="14"/>
  <c r="AM133" i="14"/>
  <c r="AM117" i="14"/>
  <c r="AM93" i="14"/>
  <c r="AM61" i="14"/>
  <c r="AO33" i="14"/>
  <c r="AO6" i="14"/>
  <c r="AN346" i="14"/>
  <c r="V358" i="14"/>
  <c r="V254" i="14"/>
  <c r="Y170" i="14"/>
  <c r="Z170" i="14" s="1"/>
  <c r="AC262" i="14"/>
  <c r="AD262" i="14" s="1"/>
  <c r="AE190" i="14"/>
  <c r="AE133" i="14"/>
  <c r="AE69" i="14"/>
  <c r="AH274" i="14"/>
  <c r="AG274" i="14" s="1"/>
  <c r="AF274" i="14" s="1"/>
  <c r="AH194" i="14"/>
  <c r="AG194" i="14" s="1"/>
  <c r="AF194" i="14" s="1"/>
  <c r="AH109" i="14"/>
  <c r="AG109" i="14" s="1"/>
  <c r="AF109" i="14" s="1"/>
  <c r="AH33" i="14"/>
  <c r="AG33" i="14" s="1"/>
  <c r="AF33" i="14" s="1"/>
  <c r="AN230" i="14"/>
  <c r="AL170" i="14"/>
  <c r="AO109" i="14"/>
  <c r="AN85" i="14"/>
  <c r="AO57" i="14"/>
  <c r="AM33" i="14"/>
  <c r="AL6" i="14"/>
  <c r="AN322" i="14"/>
  <c r="V286" i="14"/>
  <c r="AL326" i="14"/>
  <c r="Y41" i="14"/>
  <c r="X41" i="14" s="1"/>
  <c r="W41" i="14" s="1"/>
  <c r="AO174" i="14"/>
  <c r="AM234" i="14"/>
  <c r="U402" i="14"/>
  <c r="U415" i="14"/>
  <c r="U185" i="14"/>
  <c r="U148" i="14"/>
  <c r="U112" i="14"/>
  <c r="V136" i="14"/>
  <c r="V100" i="14"/>
  <c r="Y76" i="14"/>
  <c r="X76" i="14" s="1"/>
  <c r="W76" i="14" s="1"/>
  <c r="AC197" i="14"/>
  <c r="AD197" i="14" s="1"/>
  <c r="AE221" i="14"/>
  <c r="AE40" i="14"/>
  <c r="AO234" i="14"/>
  <c r="U392" i="14"/>
  <c r="U245" i="14"/>
  <c r="U209" i="14"/>
  <c r="U40" i="14"/>
  <c r="V161" i="14"/>
  <c r="V124" i="14"/>
  <c r="V28" i="14"/>
  <c r="Y221" i="14"/>
  <c r="X221" i="14" s="1"/>
  <c r="Y64" i="14"/>
  <c r="X64" i="14" s="1"/>
  <c r="W64" i="14" s="1"/>
  <c r="AC185" i="14"/>
  <c r="AD185" i="14" s="1"/>
  <c r="AC53" i="14"/>
  <c r="AB53" i="14" s="1"/>
  <c r="AA53" i="14" s="1"/>
  <c r="AE209" i="14"/>
  <c r="AL245" i="14"/>
  <c r="AL65" i="14"/>
  <c r="U173" i="14"/>
  <c r="U100" i="14"/>
  <c r="Y257" i="14"/>
  <c r="X257" i="14" s="1"/>
  <c r="W257" i="14" s="1"/>
  <c r="AM89" i="14"/>
  <c r="V88" i="14"/>
  <c r="V52" i="14"/>
  <c r="Y173" i="14"/>
  <c r="Z173" i="14" s="1"/>
  <c r="Y100" i="14"/>
  <c r="Z100" i="14" s="1"/>
  <c r="V185" i="14"/>
  <c r="Y209" i="14"/>
  <c r="Z209" i="14" s="1"/>
  <c r="AL246" i="14"/>
  <c r="U233" i="14"/>
  <c r="U197" i="14"/>
  <c r="V113" i="14"/>
  <c r="V14" i="14"/>
  <c r="Y52" i="14"/>
  <c r="X52" i="14" s="1"/>
  <c r="W52" i="14" s="1"/>
  <c r="U161" i="14"/>
  <c r="U124" i="14"/>
  <c r="Y245" i="14"/>
  <c r="X245" i="14" s="1"/>
  <c r="AM29" i="14"/>
  <c r="AL330" i="14"/>
  <c r="U53" i="14"/>
  <c r="U28" i="14"/>
  <c r="V392" i="14"/>
  <c r="V76" i="14"/>
  <c r="V40" i="14"/>
  <c r="AE233" i="14"/>
  <c r="AH113" i="14"/>
  <c r="AG113" i="14" s="1"/>
  <c r="AF113" i="14" s="1"/>
  <c r="AN222" i="14"/>
  <c r="AN125" i="14"/>
  <c r="U52" i="14"/>
  <c r="V209" i="14"/>
  <c r="V174" i="14"/>
  <c r="Y197" i="14"/>
  <c r="Z197" i="14" s="1"/>
  <c r="AH185" i="14"/>
  <c r="AG185" i="14" s="1"/>
  <c r="AF185" i="14" s="1"/>
  <c r="AI185" i="14" s="1"/>
  <c r="U222" i="14"/>
  <c r="Y77" i="14"/>
  <c r="X77" i="14" s="1"/>
  <c r="AH174" i="14"/>
  <c r="AG174" i="14" s="1"/>
  <c r="AF174" i="14" s="1"/>
  <c r="AI174" i="14" s="1"/>
  <c r="AM246" i="14"/>
  <c r="AN234" i="14"/>
  <c r="AM222" i="14"/>
  <c r="AN174" i="14"/>
  <c r="AN366" i="14"/>
  <c r="AH330" i="14"/>
  <c r="AG330" i="14" s="1"/>
  <c r="AL294" i="14"/>
  <c r="U246" i="14"/>
  <c r="U29" i="14"/>
  <c r="V369" i="14"/>
  <c r="V198" i="14"/>
  <c r="V137" i="14"/>
  <c r="Y210" i="14"/>
  <c r="Z210" i="14" s="1"/>
  <c r="AC113" i="14"/>
  <c r="AD113" i="14" s="1"/>
  <c r="AE270" i="14"/>
  <c r="AH210" i="14"/>
  <c r="AG210" i="14" s="1"/>
  <c r="AF210" i="14" s="1"/>
  <c r="AH101" i="14"/>
  <c r="AG101" i="14" s="1"/>
  <c r="AF101" i="14" s="1"/>
  <c r="AH41" i="14"/>
  <c r="AG41" i="14" s="1"/>
  <c r="AF41" i="14" s="1"/>
  <c r="AL234" i="14"/>
  <c r="AN41" i="14"/>
  <c r="Y101" i="14"/>
  <c r="Z101" i="14" s="1"/>
  <c r="AE53" i="14"/>
  <c r="AH162" i="14"/>
  <c r="AG162" i="14" s="1"/>
  <c r="AF162" i="14" s="1"/>
  <c r="AO258" i="14"/>
  <c r="AN186" i="14"/>
  <c r="AM41" i="14"/>
  <c r="AM393" i="14"/>
  <c r="AO282" i="14"/>
  <c r="U77" i="14"/>
  <c r="V393" i="14"/>
  <c r="AC258" i="14"/>
  <c r="AD258" i="14" s="1"/>
  <c r="AC149" i="14"/>
  <c r="AD149" i="14" s="1"/>
  <c r="AH270" i="14"/>
  <c r="AG270" i="14" s="1"/>
  <c r="AF270" i="14" s="1"/>
  <c r="AL258" i="14"/>
  <c r="AM186" i="14"/>
  <c r="AM137" i="14"/>
  <c r="AO101" i="14"/>
  <c r="AM389" i="14"/>
  <c r="AO354" i="14"/>
  <c r="AL318" i="14"/>
  <c r="AH282" i="14"/>
  <c r="AG282" i="14" s="1"/>
  <c r="U270" i="14"/>
  <c r="V222" i="14"/>
  <c r="AC41" i="14"/>
  <c r="AB41" i="14" s="1"/>
  <c r="AE258" i="14"/>
  <c r="AE210" i="14"/>
  <c r="AH89" i="14"/>
  <c r="AG89" i="14" s="1"/>
  <c r="AF89" i="14" s="1"/>
  <c r="AH29" i="14"/>
  <c r="AG29" i="14" s="1"/>
  <c r="AF29" i="14" s="1"/>
  <c r="AO77" i="14"/>
  <c r="AN354" i="14"/>
  <c r="U403" i="14"/>
  <c r="V125" i="14"/>
  <c r="AE101" i="14"/>
  <c r="AK101" i="14" s="1"/>
  <c r="AE41" i="14"/>
  <c r="AH198" i="14"/>
  <c r="AG198" i="14" s="1"/>
  <c r="AF198" i="14" s="1"/>
  <c r="AN270" i="14"/>
  <c r="AO149" i="14"/>
  <c r="AM77" i="14"/>
  <c r="AN14" i="14"/>
  <c r="AM377" i="14"/>
  <c r="AN350" i="14"/>
  <c r="U234" i="14"/>
  <c r="U41" i="14"/>
  <c r="U14" i="14"/>
  <c r="V246" i="14"/>
  <c r="Y234" i="14"/>
  <c r="X234" i="14" s="1"/>
  <c r="Y198" i="14"/>
  <c r="Z198" i="14" s="1"/>
  <c r="AC246" i="14"/>
  <c r="AD246" i="14" s="1"/>
  <c r="AC77" i="14"/>
  <c r="AB77" i="14" s="1"/>
  <c r="AA77" i="14" s="1"/>
  <c r="AH258" i="14"/>
  <c r="AG258" i="14" s="1"/>
  <c r="AF258" i="14" s="1"/>
  <c r="AH125" i="14"/>
  <c r="AG125" i="14" s="1"/>
  <c r="AF125" i="14" s="1"/>
  <c r="AN198" i="14"/>
  <c r="AL149" i="14"/>
  <c r="AL77" i="14"/>
  <c r="AL14" i="14"/>
  <c r="AN306" i="14"/>
  <c r="U369" i="14"/>
  <c r="V29" i="14"/>
  <c r="Y89" i="14"/>
  <c r="X89" i="14" s="1"/>
  <c r="W89" i="14" s="1"/>
  <c r="Y53" i="14"/>
  <c r="Z53" i="14" s="1"/>
  <c r="AC186" i="14"/>
  <c r="AB186" i="14" s="1"/>
  <c r="AA186" i="14" s="1"/>
  <c r="AC137" i="14"/>
  <c r="AD137" i="14" s="1"/>
  <c r="AE246" i="14"/>
  <c r="AH77" i="14"/>
  <c r="AG77" i="14" s="1"/>
  <c r="AF77" i="14" s="1"/>
  <c r="AO210" i="14"/>
  <c r="AM198" i="14"/>
  <c r="AL53" i="14"/>
  <c r="AL306" i="14"/>
  <c r="V350" i="14"/>
  <c r="U258" i="14"/>
  <c r="U198" i="14"/>
  <c r="V149" i="14"/>
  <c r="V53" i="14"/>
  <c r="AN210" i="14"/>
  <c r="AO162" i="14"/>
  <c r="AL113" i="14"/>
  <c r="AO29" i="14"/>
  <c r="AH369" i="14"/>
  <c r="AG369" i="14" s="1"/>
  <c r="AF369" i="14" s="1"/>
  <c r="AM342" i="14"/>
  <c r="AM302" i="14"/>
  <c r="U393" i="14"/>
  <c r="V270" i="14"/>
  <c r="Y258" i="14"/>
  <c r="X258" i="14" s="1"/>
  <c r="AC234" i="14"/>
  <c r="AD234" i="14" s="1"/>
  <c r="AE137" i="14"/>
  <c r="AO222" i="14"/>
  <c r="AL210" i="14"/>
  <c r="AL162" i="14"/>
  <c r="AO89" i="14"/>
  <c r="AN29" i="14"/>
  <c r="AH338" i="14"/>
  <c r="AG338" i="14" s="1"/>
  <c r="AF338" i="14" s="1"/>
  <c r="AC102" i="14"/>
  <c r="AD102" i="14" s="1"/>
  <c r="AM102" i="14"/>
  <c r="V273" i="14"/>
  <c r="U5" i="14"/>
  <c r="V249" i="14"/>
  <c r="Y177" i="14"/>
  <c r="Z177" i="14" s="1"/>
  <c r="U372" i="14"/>
  <c r="U165" i="14"/>
  <c r="Y237" i="14"/>
  <c r="X237" i="14" s="1"/>
  <c r="U104" i="14"/>
  <c r="V165" i="14"/>
  <c r="U261" i="14"/>
  <c r="U237" i="14"/>
  <c r="U189" i="14"/>
  <c r="V396" i="14"/>
  <c r="V189" i="14"/>
  <c r="V80" i="14"/>
  <c r="Y261" i="14"/>
  <c r="X261" i="14" s="1"/>
  <c r="U128" i="14"/>
  <c r="U20" i="14"/>
  <c r="V213" i="14"/>
  <c r="V20" i="14"/>
  <c r="AM80" i="14"/>
  <c r="U152" i="14"/>
  <c r="V128" i="14"/>
  <c r="Y225" i="14"/>
  <c r="X225" i="14" s="1"/>
  <c r="W225" i="14" s="1"/>
  <c r="Y20" i="14"/>
  <c r="X20" i="14" s="1"/>
  <c r="W20" i="14" s="1"/>
  <c r="U384" i="14"/>
  <c r="U201" i="14"/>
  <c r="AE5" i="14"/>
  <c r="U177" i="14"/>
  <c r="V177" i="14"/>
  <c r="U249" i="14"/>
  <c r="V5" i="14"/>
  <c r="Y80" i="14"/>
  <c r="X80" i="14" s="1"/>
  <c r="V382" i="14"/>
  <c r="U382" i="14"/>
  <c r="U259" i="14"/>
  <c r="AL259" i="14"/>
  <c r="AE259" i="14"/>
  <c r="AI259" i="14" s="1"/>
  <c r="Y235" i="14"/>
  <c r="X235" i="14" s="1"/>
  <c r="W235" i="14" s="1"/>
  <c r="AE235" i="14"/>
  <c r="AC126" i="14"/>
  <c r="AD126" i="14" s="1"/>
  <c r="AE126" i="14"/>
  <c r="AE114" i="14"/>
  <c r="AK114" i="14" s="1"/>
  <c r="Y114" i="14"/>
  <c r="Z114" i="14" s="1"/>
  <c r="U30" i="14"/>
  <c r="AE30" i="14"/>
  <c r="V407" i="14"/>
  <c r="U407" i="14"/>
  <c r="AC273" i="14"/>
  <c r="AD273" i="14" s="1"/>
  <c r="Y273" i="14"/>
  <c r="X273" i="14" s="1"/>
  <c r="W273" i="14" s="1"/>
  <c r="AE273" i="14"/>
  <c r="AM261" i="14"/>
  <c r="AC261" i="14"/>
  <c r="AD261" i="14" s="1"/>
  <c r="AC213" i="14"/>
  <c r="AD213" i="14" s="1"/>
  <c r="Y213" i="14"/>
  <c r="Z213" i="14" s="1"/>
  <c r="U213" i="14"/>
  <c r="AE140" i="14"/>
  <c r="Y140" i="14"/>
  <c r="Z140" i="14" s="1"/>
  <c r="V140" i="14"/>
  <c r="AC116" i="14"/>
  <c r="AD116" i="14" s="1"/>
  <c r="Y116" i="14"/>
  <c r="Z116" i="14" s="1"/>
  <c r="V116" i="14"/>
  <c r="AC104" i="14"/>
  <c r="AB104" i="14" s="1"/>
  <c r="AA104" i="14" s="1"/>
  <c r="AE104" i="14"/>
  <c r="AH92" i="14"/>
  <c r="AG92" i="14" s="1"/>
  <c r="AF92" i="14" s="1"/>
  <c r="Y92" i="14"/>
  <c r="X92" i="14" s="1"/>
  <c r="AE92" i="14"/>
  <c r="AE80" i="14"/>
  <c r="U80" i="14"/>
  <c r="Y68" i="14"/>
  <c r="X68" i="14" s="1"/>
  <c r="W68" i="14" s="1"/>
  <c r="V68" i="14"/>
  <c r="U68" i="14"/>
  <c r="AH56" i="14"/>
  <c r="AG56" i="14" s="1"/>
  <c r="AF56" i="14" s="1"/>
  <c r="V56" i="14"/>
  <c r="U56" i="14"/>
  <c r="AE44" i="14"/>
  <c r="U44" i="14"/>
  <c r="V44" i="14"/>
  <c r="Y14" i="14"/>
  <c r="X14" i="14" s="1"/>
  <c r="W14" i="14" s="1"/>
  <c r="AE14" i="14"/>
  <c r="U174" i="14"/>
  <c r="U149" i="14"/>
  <c r="U125" i="14"/>
  <c r="U101" i="14"/>
  <c r="V413" i="14"/>
  <c r="V146" i="14"/>
  <c r="V101" i="14"/>
  <c r="V77" i="14"/>
  <c r="V7" i="14"/>
  <c r="Y174" i="14"/>
  <c r="Z174" i="14" s="1"/>
  <c r="Y149" i="14"/>
  <c r="Y125" i="14"/>
  <c r="Z125" i="14" s="1"/>
  <c r="Y73" i="14"/>
  <c r="X73" i="14" s="1"/>
  <c r="W73" i="14" s="1"/>
  <c r="Y10" i="14"/>
  <c r="AC222" i="14"/>
  <c r="AD222" i="14" s="1"/>
  <c r="AC109" i="14"/>
  <c r="AD109" i="14" s="1"/>
  <c r="AC73" i="14"/>
  <c r="AB73" i="14" s="1"/>
  <c r="AE234" i="14"/>
  <c r="AK234" i="14" s="1"/>
  <c r="AE198" i="14"/>
  <c r="AE162" i="14"/>
  <c r="AE125" i="14"/>
  <c r="AE89" i="14"/>
  <c r="AE10" i="14"/>
  <c r="AH246" i="14"/>
  <c r="AG246" i="14" s="1"/>
  <c r="AF246" i="14" s="1"/>
  <c r="AH157" i="14"/>
  <c r="AG157" i="14" s="1"/>
  <c r="AF157" i="14" s="1"/>
  <c r="AO230" i="14"/>
  <c r="AL222" i="14"/>
  <c r="AM210" i="14"/>
  <c r="AO198" i="14"/>
  <c r="AO186" i="14"/>
  <c r="AN89" i="14"/>
  <c r="AO73" i="14"/>
  <c r="AO41" i="14"/>
  <c r="AO25" i="14"/>
  <c r="AM10" i="14"/>
  <c r="AN381" i="14"/>
  <c r="AM326" i="14"/>
  <c r="AN302" i="14"/>
  <c r="V234" i="14"/>
  <c r="V186" i="14"/>
  <c r="AH65" i="14"/>
  <c r="AG65" i="14" s="1"/>
  <c r="AF65" i="14" s="1"/>
  <c r="AL186" i="14"/>
  <c r="AN162" i="14"/>
  <c r="AN53" i="14"/>
  <c r="V403" i="14"/>
  <c r="V381" i="14"/>
  <c r="V258" i="14"/>
  <c r="V210" i="14"/>
  <c r="V162" i="14"/>
  <c r="Y222" i="14"/>
  <c r="Z222" i="14" s="1"/>
  <c r="Y65" i="14"/>
  <c r="X65" i="14" s="1"/>
  <c r="AC210" i="14"/>
  <c r="AC101" i="14"/>
  <c r="AD101" i="14" s="1"/>
  <c r="AE186" i="14"/>
  <c r="AH149" i="14"/>
  <c r="AG149" i="14" s="1"/>
  <c r="AF149" i="14" s="1"/>
  <c r="AL198" i="14"/>
  <c r="AM174" i="14"/>
  <c r="AN149" i="14"/>
  <c r="AO137" i="14"/>
  <c r="AN113" i="14"/>
  <c r="AN101" i="14"/>
  <c r="V342" i="14"/>
  <c r="U399" i="14"/>
  <c r="U381" i="14"/>
  <c r="U278" i="14"/>
  <c r="V25" i="14"/>
  <c r="Y246" i="14"/>
  <c r="Z246" i="14" s="1"/>
  <c r="AC209" i="14"/>
  <c r="AD209" i="14" s="1"/>
  <c r="AC174" i="14"/>
  <c r="AB174" i="14" s="1"/>
  <c r="AA174" i="14" s="1"/>
  <c r="AC97" i="14"/>
  <c r="AD97" i="14" s="1"/>
  <c r="AC65" i="14"/>
  <c r="AB65" i="14" s="1"/>
  <c r="AA65" i="14" s="1"/>
  <c r="AC29" i="14"/>
  <c r="AB29" i="14" s="1"/>
  <c r="AA29" i="14" s="1"/>
  <c r="AE222" i="14"/>
  <c r="AK222" i="14" s="1"/>
  <c r="AE182" i="14"/>
  <c r="AE149" i="14"/>
  <c r="AE113" i="14"/>
  <c r="AE77" i="14"/>
  <c r="AH186" i="14"/>
  <c r="AG186" i="14" s="1"/>
  <c r="AF186" i="14" s="1"/>
  <c r="AH145" i="14"/>
  <c r="AG145" i="14" s="1"/>
  <c r="AF145" i="14" s="1"/>
  <c r="AH61" i="14"/>
  <c r="AG61" i="14" s="1"/>
  <c r="AF61" i="14" s="1"/>
  <c r="AH14" i="14"/>
  <c r="AG14" i="14" s="1"/>
  <c r="AF14" i="14" s="1"/>
  <c r="AO270" i="14"/>
  <c r="AL218" i="14"/>
  <c r="AO194" i="14"/>
  <c r="AO182" i="14"/>
  <c r="AL174" i="14"/>
  <c r="AM162" i="14"/>
  <c r="AN137" i="14"/>
  <c r="AO125" i="14"/>
  <c r="AM113" i="14"/>
  <c r="AM101" i="14"/>
  <c r="AL85" i="14"/>
  <c r="AM53" i="14"/>
  <c r="AN37" i="14"/>
  <c r="AO369" i="14"/>
  <c r="AM350" i="14"/>
  <c r="AM318" i="14"/>
  <c r="AM294" i="14"/>
  <c r="V326" i="14"/>
  <c r="U186" i="14"/>
  <c r="U162" i="14"/>
  <c r="U137" i="14"/>
  <c r="U113" i="14"/>
  <c r="U89" i="14"/>
  <c r="V89" i="14"/>
  <c r="Y270" i="14"/>
  <c r="X270" i="14" s="1"/>
  <c r="Y162" i="14"/>
  <c r="Z162" i="14" s="1"/>
  <c r="Y113" i="14"/>
  <c r="Z113" i="14" s="1"/>
  <c r="AC125" i="14"/>
  <c r="AB125" i="14" s="1"/>
  <c r="AA125" i="14" s="1"/>
  <c r="AC89" i="14"/>
  <c r="AB89" i="14" s="1"/>
  <c r="AA89" i="14" s="1"/>
  <c r="AE29" i="14"/>
  <c r="AH137" i="14"/>
  <c r="AG137" i="14" s="1"/>
  <c r="AF137" i="14" s="1"/>
  <c r="AM270" i="14"/>
  <c r="AN258" i="14"/>
  <c r="AO246" i="14"/>
  <c r="AL137" i="14"/>
  <c r="AM125" i="14"/>
  <c r="AO65" i="14"/>
  <c r="AH403" i="14"/>
  <c r="AG403" i="14" s="1"/>
  <c r="AF403" i="14" s="1"/>
  <c r="AN412" i="14"/>
  <c r="AN314" i="14"/>
  <c r="V306" i="14"/>
  <c r="U65" i="14"/>
  <c r="V133" i="14"/>
  <c r="V65" i="14"/>
  <c r="V41" i="14"/>
  <c r="Y29" i="14"/>
  <c r="X29" i="14" s="1"/>
  <c r="AC270" i="14"/>
  <c r="AD270" i="14" s="1"/>
  <c r="AC121" i="14"/>
  <c r="AD121" i="14" s="1"/>
  <c r="AC85" i="14"/>
  <c r="AC14" i="14"/>
  <c r="AB14" i="14" s="1"/>
  <c r="AA14" i="14" s="1"/>
  <c r="AE171" i="14"/>
  <c r="AE65" i="14"/>
  <c r="AH133" i="14"/>
  <c r="AG133" i="14" s="1"/>
  <c r="AF133" i="14" s="1"/>
  <c r="AH53" i="14"/>
  <c r="AG53" i="14" s="1"/>
  <c r="AF53" i="14" s="1"/>
  <c r="AO278" i="14"/>
  <c r="AN109" i="14"/>
  <c r="AM97" i="14"/>
  <c r="AM65" i="14"/>
  <c r="AM49" i="14"/>
  <c r="AO14" i="14"/>
  <c r="AH399" i="14"/>
  <c r="AG399" i="14" s="1"/>
  <c r="AN342" i="14"/>
  <c r="AL314" i="14"/>
  <c r="AH290" i="14"/>
  <c r="AG290" i="14" s="1"/>
  <c r="AF290" i="14" s="1"/>
  <c r="V290" i="14"/>
  <c r="AM363" i="14"/>
  <c r="AM339" i="14"/>
  <c r="AH394" i="14"/>
  <c r="AG394" i="14" s="1"/>
  <c r="AF394" i="14" s="1"/>
  <c r="AO351" i="14"/>
  <c r="V351" i="14"/>
  <c r="AC251" i="14"/>
  <c r="AB251" i="14" s="1"/>
  <c r="AE251" i="14"/>
  <c r="U247" i="14"/>
  <c r="AM247" i="14"/>
  <c r="AH243" i="14"/>
  <c r="AG243" i="14" s="1"/>
  <c r="AF243" i="14" s="1"/>
  <c r="AE243" i="14"/>
  <c r="Y231" i="14"/>
  <c r="X231" i="14" s="1"/>
  <c r="W231" i="14" s="1"/>
  <c r="AN231" i="14"/>
  <c r="AM227" i="14"/>
  <c r="AN227" i="14"/>
  <c r="AH227" i="14"/>
  <c r="AG227" i="14" s="1"/>
  <c r="AF227" i="14" s="1"/>
  <c r="V227" i="14"/>
  <c r="U219" i="14"/>
  <c r="Y219" i="14"/>
  <c r="Z219" i="14" s="1"/>
  <c r="V215" i="14"/>
  <c r="U215" i="14"/>
  <c r="AH211" i="14"/>
  <c r="AG211" i="14" s="1"/>
  <c r="AF211" i="14" s="1"/>
  <c r="AO211" i="14"/>
  <c r="AE211" i="14"/>
  <c r="Y211" i="14"/>
  <c r="Z211" i="14" s="1"/>
  <c r="V211" i="14"/>
  <c r="AH203" i="14"/>
  <c r="AG203" i="14" s="1"/>
  <c r="AF203" i="14" s="1"/>
  <c r="AE203" i="14"/>
  <c r="AC199" i="14"/>
  <c r="AD199" i="14" s="1"/>
  <c r="AM199" i="14"/>
  <c r="Y191" i="14"/>
  <c r="X191" i="14" s="1"/>
  <c r="AN191" i="14"/>
  <c r="AH191" i="14"/>
  <c r="AG191" i="14" s="1"/>
  <c r="AF191" i="14" s="1"/>
  <c r="AC191" i="14"/>
  <c r="AD191" i="14" s="1"/>
  <c r="Y183" i="14"/>
  <c r="Z183" i="14" s="1"/>
  <c r="AH183" i="14"/>
  <c r="AG183" i="14" s="1"/>
  <c r="AF183" i="14" s="1"/>
  <c r="U183" i="14"/>
  <c r="AC183" i="14"/>
  <c r="AD183" i="14" s="1"/>
  <c r="AO175" i="14"/>
  <c r="V175" i="14"/>
  <c r="AH175" i="14"/>
  <c r="AG175" i="14" s="1"/>
  <c r="AF175" i="14" s="1"/>
  <c r="AL150" i="14"/>
  <c r="AE150" i="14"/>
  <c r="AI150" i="14" s="1"/>
  <c r="U150" i="14"/>
  <c r="AC150" i="14"/>
  <c r="AB150" i="14" s="1"/>
  <c r="AA150" i="14" s="1"/>
  <c r="AO134" i="14"/>
  <c r="V134" i="14"/>
  <c r="Y134" i="14"/>
  <c r="Z134" i="14" s="1"/>
  <c r="AE134" i="14"/>
  <c r="AO122" i="14"/>
  <c r="U122" i="14"/>
  <c r="AE90" i="14"/>
  <c r="Y90" i="14"/>
  <c r="X90" i="14" s="1"/>
  <c r="AM90" i="14"/>
  <c r="AH90" i="14"/>
  <c r="AG90" i="14" s="1"/>
  <c r="AF90" i="14" s="1"/>
  <c r="AE82" i="14"/>
  <c r="Y82" i="14"/>
  <c r="X82" i="14" s="1"/>
  <c r="V82" i="14"/>
  <c r="AH70" i="14"/>
  <c r="AG70" i="14" s="1"/>
  <c r="AF70" i="14" s="1"/>
  <c r="AL70" i="14"/>
  <c r="AE70" i="14"/>
  <c r="AM70" i="14"/>
  <c r="AH62" i="14"/>
  <c r="AG62" i="14" s="1"/>
  <c r="AF62" i="14" s="1"/>
  <c r="AL62" i="14"/>
  <c r="AO58" i="14"/>
  <c r="AH58" i="14"/>
  <c r="AG58" i="14" s="1"/>
  <c r="AF58" i="14" s="1"/>
  <c r="AN54" i="14"/>
  <c r="Y54" i="14"/>
  <c r="X54" i="14" s="1"/>
  <c r="W54" i="14" s="1"/>
  <c r="AC11" i="14"/>
  <c r="AB11" i="14" s="1"/>
  <c r="AA11" i="14" s="1"/>
  <c r="Y11" i="14"/>
  <c r="X11" i="14" s="1"/>
  <c r="W11" i="14" s="1"/>
  <c r="U231" i="14"/>
  <c r="U211" i="14"/>
  <c r="U163" i="14"/>
  <c r="U58" i="14"/>
  <c r="V150" i="14"/>
  <c r="Y243" i="14"/>
  <c r="X243" i="14" s="1"/>
  <c r="W243" i="14" s="1"/>
  <c r="Y199" i="14"/>
  <c r="Z199" i="14" s="1"/>
  <c r="Y158" i="14"/>
  <c r="X158" i="14" s="1"/>
  <c r="Y30" i="14"/>
  <c r="X30" i="14" s="1"/>
  <c r="W30" i="14" s="1"/>
  <c r="AC15" i="14"/>
  <c r="AB15" i="14" s="1"/>
  <c r="AA15" i="14" s="1"/>
  <c r="AH199" i="14"/>
  <c r="AG199" i="14" s="1"/>
  <c r="AF199" i="14" s="1"/>
  <c r="AH82" i="14"/>
  <c r="AG82" i="14" s="1"/>
  <c r="AF82" i="14" s="1"/>
  <c r="AL219" i="14"/>
  <c r="AL126" i="14"/>
  <c r="AM323" i="14"/>
  <c r="U390" i="14"/>
  <c r="AM390" i="14"/>
  <c r="AM370" i="14"/>
  <c r="V370" i="14"/>
  <c r="Y267" i="14"/>
  <c r="X267" i="14" s="1"/>
  <c r="W267" i="14" s="1"/>
  <c r="AO267" i="14"/>
  <c r="AH267" i="14"/>
  <c r="AG267" i="14" s="1"/>
  <c r="AF267" i="14" s="1"/>
  <c r="V263" i="14"/>
  <c r="Y263" i="14"/>
  <c r="X263" i="14" s="1"/>
  <c r="W263" i="14" s="1"/>
  <c r="AC259" i="14"/>
  <c r="AB259" i="14" s="1"/>
  <c r="AA259" i="14" s="1"/>
  <c r="AM259" i="14"/>
  <c r="Y223" i="14"/>
  <c r="X223" i="14" s="1"/>
  <c r="W223" i="14" s="1"/>
  <c r="V223" i="14"/>
  <c r="Y179" i="14"/>
  <c r="Z179" i="14" s="1"/>
  <c r="U179" i="14"/>
  <c r="AH158" i="14"/>
  <c r="AG158" i="14" s="1"/>
  <c r="AF158" i="14" s="1"/>
  <c r="AE158" i="14"/>
  <c r="AC158" i="14"/>
  <c r="AD158" i="14" s="1"/>
  <c r="AE138" i="14"/>
  <c r="AO138" i="14"/>
  <c r="AE110" i="14"/>
  <c r="U110" i="14"/>
  <c r="AE98" i="14"/>
  <c r="AH98" i="14"/>
  <c r="AG98" i="14" s="1"/>
  <c r="AF98" i="14" s="1"/>
  <c r="V98" i="14"/>
  <c r="U98" i="14"/>
  <c r="Y94" i="14"/>
  <c r="Z94" i="14" s="1"/>
  <c r="V94" i="14"/>
  <c r="V86" i="14"/>
  <c r="AM86" i="14"/>
  <c r="AH78" i="14"/>
  <c r="AG78" i="14" s="1"/>
  <c r="AF78" i="14" s="1"/>
  <c r="AN78" i="14"/>
  <c r="AO78" i="14"/>
  <c r="AO66" i="14"/>
  <c r="AH66" i="14"/>
  <c r="AG66" i="14" s="1"/>
  <c r="AF66" i="14" s="1"/>
  <c r="AO46" i="14"/>
  <c r="V46" i="14"/>
  <c r="AE46" i="14"/>
  <c r="AC42" i="14"/>
  <c r="AB42" i="14" s="1"/>
  <c r="AA42" i="14" s="1"/>
  <c r="U42" i="14"/>
  <c r="Y42" i="14"/>
  <c r="X42" i="14" s="1"/>
  <c r="W42" i="14" s="1"/>
  <c r="AM38" i="14"/>
  <c r="AE38" i="14"/>
  <c r="AC34" i="14"/>
  <c r="AB34" i="14" s="1"/>
  <c r="AA34" i="14" s="1"/>
  <c r="Y34" i="14"/>
  <c r="X34" i="14" s="1"/>
  <c r="W34" i="14" s="1"/>
  <c r="Y15" i="14"/>
  <c r="X15" i="14" s="1"/>
  <c r="W15" i="14" s="1"/>
  <c r="U15" i="14"/>
  <c r="U370" i="14"/>
  <c r="U263" i="14"/>
  <c r="U243" i="14"/>
  <c r="U167" i="14"/>
  <c r="U106" i="14"/>
  <c r="V275" i="14"/>
  <c r="V199" i="14"/>
  <c r="V30" i="14"/>
  <c r="V15" i="14"/>
  <c r="Y275" i="14"/>
  <c r="X275" i="14" s="1"/>
  <c r="W275" i="14" s="1"/>
  <c r="AC227" i="14"/>
  <c r="AB227" i="14" s="1"/>
  <c r="AA227" i="14" s="1"/>
  <c r="AC167" i="14"/>
  <c r="AD167" i="14" s="1"/>
  <c r="AC26" i="14"/>
  <c r="AB26" i="14" s="1"/>
  <c r="AA26" i="14" s="1"/>
  <c r="AE219" i="14"/>
  <c r="AE86" i="14"/>
  <c r="AE78" i="14"/>
  <c r="AH235" i="14"/>
  <c r="AG235" i="14" s="1"/>
  <c r="AF235" i="14" s="1"/>
  <c r="AH142" i="14"/>
  <c r="AG142" i="14" s="1"/>
  <c r="AF142" i="14" s="1"/>
  <c r="AI142" i="14" s="1"/>
  <c r="AH106" i="14"/>
  <c r="AG106" i="14" s="1"/>
  <c r="AF106" i="14" s="1"/>
  <c r="AH26" i="14"/>
  <c r="AG26" i="14" s="1"/>
  <c r="AF26" i="14" s="1"/>
  <c r="AM243" i="14"/>
  <c r="AO179" i="14"/>
  <c r="AL146" i="14"/>
  <c r="AL15" i="14"/>
  <c r="AO11" i="14"/>
  <c r="AM403" i="14"/>
  <c r="AN399" i="14"/>
  <c r="AM405" i="14"/>
  <c r="AO393" i="14"/>
  <c r="AH385" i="14"/>
  <c r="AG385" i="14" s="1"/>
  <c r="AH381" i="14"/>
  <c r="AG381" i="14" s="1"/>
  <c r="AH377" i="14"/>
  <c r="AG377" i="14" s="1"/>
  <c r="AH373" i="14"/>
  <c r="AG373" i="14" s="1"/>
  <c r="AF373" i="14" s="1"/>
  <c r="AM369" i="14"/>
  <c r="AM412" i="14"/>
  <c r="AL408" i="14"/>
  <c r="AM366" i="14"/>
  <c r="AN362" i="14"/>
  <c r="AM358" i="14"/>
  <c r="AL354" i="14"/>
  <c r="AH346" i="14"/>
  <c r="AG346" i="14" s="1"/>
  <c r="AF346" i="14" s="1"/>
  <c r="AO330" i="14"/>
  <c r="AH322" i="14"/>
  <c r="AG322" i="14" s="1"/>
  <c r="AF322" i="14" s="1"/>
  <c r="AH314" i="14"/>
  <c r="AG314" i="14" s="1"/>
  <c r="AH306" i="14"/>
  <c r="AG306" i="14" s="1"/>
  <c r="AF306" i="14" s="1"/>
  <c r="AL302" i="14"/>
  <c r="AH298" i="14"/>
  <c r="AG298" i="14" s="1"/>
  <c r="AF298" i="14" s="1"/>
  <c r="AO290" i="14"/>
  <c r="AN286" i="14"/>
  <c r="AN282" i="14"/>
  <c r="AM338" i="14"/>
  <c r="AE278" i="14"/>
  <c r="V354" i="14"/>
  <c r="V338" i="14"/>
  <c r="V322" i="14"/>
  <c r="AL403" i="14"/>
  <c r="AM399" i="14"/>
  <c r="AL405" i="14"/>
  <c r="AN393" i="14"/>
  <c r="AN389" i="14"/>
  <c r="AO385" i="14"/>
  <c r="AO381" i="14"/>
  <c r="AO377" i="14"/>
  <c r="AL366" i="14"/>
  <c r="AN318" i="14"/>
  <c r="AN294" i="14"/>
  <c r="AE404" i="14"/>
  <c r="AO404" i="14"/>
  <c r="AL404" i="14"/>
  <c r="AM404" i="14"/>
  <c r="V404" i="14"/>
  <c r="AC406" i="14"/>
  <c r="AB406" i="14" s="1"/>
  <c r="AA406" i="14" s="1"/>
  <c r="AL406" i="14"/>
  <c r="AM406" i="14"/>
  <c r="AH406" i="14"/>
  <c r="AG406" i="14" s="1"/>
  <c r="AF406" i="14" s="1"/>
  <c r="AE386" i="14"/>
  <c r="AN386" i="14"/>
  <c r="AH386" i="14"/>
  <c r="AG386" i="14" s="1"/>
  <c r="AF386" i="14" s="1"/>
  <c r="AO386" i="14"/>
  <c r="AM386" i="14"/>
  <c r="T382" i="14"/>
  <c r="AH382" i="14"/>
  <c r="AG382" i="14" s="1"/>
  <c r="AF382" i="14" s="1"/>
  <c r="AO382" i="14"/>
  <c r="AL382" i="14"/>
  <c r="AM382" i="14"/>
  <c r="AN382" i="14"/>
  <c r="AE374" i="14"/>
  <c r="AM374" i="14"/>
  <c r="AN374" i="14"/>
  <c r="AL374" i="14"/>
  <c r="AH374" i="14"/>
  <c r="AG374" i="14" s="1"/>
  <c r="AF374" i="14" s="1"/>
  <c r="AO374" i="14"/>
  <c r="V374" i="14"/>
  <c r="AE409" i="14"/>
  <c r="AN409" i="14"/>
  <c r="AH409" i="14"/>
  <c r="AG409" i="14" s="1"/>
  <c r="AO409" i="14"/>
  <c r="AL409" i="14"/>
  <c r="AM409" i="14"/>
  <c r="AE363" i="14"/>
  <c r="AH363" i="14"/>
  <c r="AG363" i="14" s="1"/>
  <c r="AO363" i="14"/>
  <c r="U363" i="14"/>
  <c r="AL363" i="14"/>
  <c r="AN363" i="14"/>
  <c r="AE355" i="14"/>
  <c r="U355" i="14"/>
  <c r="AL355" i="14"/>
  <c r="V355" i="14"/>
  <c r="AM355" i="14"/>
  <c r="AO355" i="14"/>
  <c r="AH355" i="14"/>
  <c r="AG355" i="14" s="1"/>
  <c r="AF355" i="14" s="1"/>
  <c r="AN355" i="14"/>
  <c r="Y343" i="14"/>
  <c r="Z343" i="14" s="1"/>
  <c r="U343" i="14"/>
  <c r="AN343" i="14"/>
  <c r="V343" i="14"/>
  <c r="AH343" i="14"/>
  <c r="AG343" i="14" s="1"/>
  <c r="AF343" i="14" s="1"/>
  <c r="AO343" i="14"/>
  <c r="AM343" i="14"/>
  <c r="AE335" i="14"/>
  <c r="AO335" i="14"/>
  <c r="AL335" i="14"/>
  <c r="V335" i="14"/>
  <c r="AH335" i="14"/>
  <c r="AG335" i="14" s="1"/>
  <c r="U335" i="14"/>
  <c r="AM335" i="14"/>
  <c r="AE327" i="14"/>
  <c r="AN327" i="14"/>
  <c r="U327" i="14"/>
  <c r="AH327" i="14"/>
  <c r="AG327" i="14" s="1"/>
  <c r="AF327" i="14" s="1"/>
  <c r="AO327" i="14"/>
  <c r="V327" i="14"/>
  <c r="AE319" i="14"/>
  <c r="V319" i="14"/>
  <c r="AH319" i="14"/>
  <c r="AG319" i="14" s="1"/>
  <c r="AF319" i="14" s="1"/>
  <c r="AO319" i="14"/>
  <c r="AL319" i="14"/>
  <c r="AM319" i="14"/>
  <c r="U319" i="14"/>
  <c r="AN319" i="14"/>
  <c r="Y311" i="14"/>
  <c r="X311" i="14" s="1"/>
  <c r="W311" i="14" s="1"/>
  <c r="AL311" i="14"/>
  <c r="AM311" i="14"/>
  <c r="U311" i="14"/>
  <c r="AO311" i="14"/>
  <c r="AH311" i="14"/>
  <c r="AG311" i="14" s="1"/>
  <c r="AE303" i="14"/>
  <c r="U303" i="14"/>
  <c r="AM303" i="14"/>
  <c r="V303" i="14"/>
  <c r="AN303" i="14"/>
  <c r="AH303" i="14"/>
  <c r="AG303" i="14" s="1"/>
  <c r="AF303" i="14" s="1"/>
  <c r="AE295" i="14"/>
  <c r="V295" i="14"/>
  <c r="AN295" i="14"/>
  <c r="AH295" i="14"/>
  <c r="AG295" i="14" s="1"/>
  <c r="AO295" i="14"/>
  <c r="U295" i="14"/>
  <c r="AE287" i="14"/>
  <c r="AH287" i="14"/>
  <c r="AG287" i="14" s="1"/>
  <c r="AO287" i="14"/>
  <c r="U287" i="14"/>
  <c r="AL287" i="14"/>
  <c r="AM287" i="14"/>
  <c r="AN287" i="14"/>
  <c r="Y279" i="14"/>
  <c r="X279" i="14" s="1"/>
  <c r="W279" i="14" s="1"/>
  <c r="U279" i="14"/>
  <c r="AL279" i="14"/>
  <c r="V279" i="14"/>
  <c r="AM279" i="14"/>
  <c r="AO279" i="14"/>
  <c r="AH279" i="14"/>
  <c r="AG279" i="14" s="1"/>
  <c r="AN271" i="14"/>
  <c r="AM271" i="14"/>
  <c r="AO271" i="14"/>
  <c r="AH271" i="14"/>
  <c r="AG271" i="14" s="1"/>
  <c r="AF271" i="14" s="1"/>
  <c r="AN263" i="14"/>
  <c r="AL263" i="14"/>
  <c r="AH263" i="14"/>
  <c r="AG263" i="14" s="1"/>
  <c r="AF263" i="14" s="1"/>
  <c r="AN255" i="14"/>
  <c r="AM255" i="14"/>
  <c r="AO255" i="14"/>
  <c r="AH255" i="14"/>
  <c r="AG255" i="14" s="1"/>
  <c r="AF255" i="14" s="1"/>
  <c r="AN247" i="14"/>
  <c r="AL247" i="14"/>
  <c r="AH247" i="14"/>
  <c r="AG247" i="14" s="1"/>
  <c r="AF247" i="14" s="1"/>
  <c r="AC247" i="14"/>
  <c r="AB247" i="14" s="1"/>
  <c r="AA247" i="14" s="1"/>
  <c r="AO239" i="14"/>
  <c r="AN239" i="14"/>
  <c r="AH239" i="14"/>
  <c r="AG239" i="14" s="1"/>
  <c r="AF239" i="14" s="1"/>
  <c r="AC239" i="14"/>
  <c r="AB239" i="14" s="1"/>
  <c r="AA239" i="14" s="1"/>
  <c r="Y239" i="14"/>
  <c r="X239" i="14" s="1"/>
  <c r="W239" i="14" s="1"/>
  <c r="AO231" i="14"/>
  <c r="AL231" i="14"/>
  <c r="AM231" i="14"/>
  <c r="AH231" i="14"/>
  <c r="AG231" i="14" s="1"/>
  <c r="AF231" i="14" s="1"/>
  <c r="AC231" i="14"/>
  <c r="AB231" i="14" s="1"/>
  <c r="AA231" i="14" s="1"/>
  <c r="AO223" i="14"/>
  <c r="AN223" i="14"/>
  <c r="AH223" i="14"/>
  <c r="AG223" i="14" s="1"/>
  <c r="AF223" i="14" s="1"/>
  <c r="AC223" i="14"/>
  <c r="AB223" i="14" s="1"/>
  <c r="AA223" i="14" s="1"/>
  <c r="AO215" i="14"/>
  <c r="AL215" i="14"/>
  <c r="AM215" i="14"/>
  <c r="AH215" i="14"/>
  <c r="AG215" i="14" s="1"/>
  <c r="AF215" i="14" s="1"/>
  <c r="AC215" i="14"/>
  <c r="AD215" i="14" s="1"/>
  <c r="Y215" i="14"/>
  <c r="Z215" i="14" s="1"/>
  <c r="AL207" i="14"/>
  <c r="AM207" i="14"/>
  <c r="AH207" i="14"/>
  <c r="AG207" i="14" s="1"/>
  <c r="AF207" i="14" s="1"/>
  <c r="AE207" i="14"/>
  <c r="AL199" i="14"/>
  <c r="AN199" i="14"/>
  <c r="AO199" i="14"/>
  <c r="AE199" i="14"/>
  <c r="AL195" i="14"/>
  <c r="AM195" i="14"/>
  <c r="AN195" i="14"/>
  <c r="AC195" i="14"/>
  <c r="AB195" i="14" s="1"/>
  <c r="AA195" i="14" s="1"/>
  <c r="AL187" i="14"/>
  <c r="AO187" i="14"/>
  <c r="AC187" i="14"/>
  <c r="Y187" i="14"/>
  <c r="Z187" i="14" s="1"/>
  <c r="V187" i="14"/>
  <c r="AL179" i="14"/>
  <c r="AM179" i="14"/>
  <c r="AN179" i="14"/>
  <c r="AH179" i="14"/>
  <c r="AG179" i="14" s="1"/>
  <c r="AF179" i="14" s="1"/>
  <c r="AM171" i="14"/>
  <c r="AL171" i="14"/>
  <c r="AH171" i="14"/>
  <c r="AG171" i="14" s="1"/>
  <c r="AF171" i="14" s="1"/>
  <c r="V171" i="14"/>
  <c r="AM163" i="14"/>
  <c r="AN163" i="14"/>
  <c r="AO163" i="14"/>
  <c r="AH163" i="14"/>
  <c r="AG163" i="14" s="1"/>
  <c r="AF163" i="14" s="1"/>
  <c r="Y163" i="14"/>
  <c r="Z163" i="14" s="1"/>
  <c r="AM154" i="14"/>
  <c r="AL154" i="14"/>
  <c r="AH154" i="14"/>
  <c r="AG154" i="14" s="1"/>
  <c r="AF154" i="14" s="1"/>
  <c r="AE154" i="14"/>
  <c r="V154" i="14"/>
  <c r="AN142" i="14"/>
  <c r="AM142" i="14"/>
  <c r="AO142" i="14"/>
  <c r="AC142" i="14"/>
  <c r="AD142" i="14" s="1"/>
  <c r="AN134" i="14"/>
  <c r="AL134" i="14"/>
  <c r="AC134" i="14"/>
  <c r="U134" i="14"/>
  <c r="AN126" i="14"/>
  <c r="AM126" i="14"/>
  <c r="AO126" i="14"/>
  <c r="AN118" i="14"/>
  <c r="AL118" i="14"/>
  <c r="U118" i="14"/>
  <c r="AL110" i="14"/>
  <c r="AO110" i="14"/>
  <c r="AN110" i="14"/>
  <c r="Y110" i="14"/>
  <c r="Z110" i="14" s="1"/>
  <c r="AN102" i="14"/>
  <c r="AO102" i="14"/>
  <c r="AL102" i="14"/>
  <c r="AE102" i="14"/>
  <c r="U102" i="14"/>
  <c r="AL94" i="14"/>
  <c r="AO94" i="14"/>
  <c r="AN94" i="14"/>
  <c r="AE94" i="14"/>
  <c r="AN86" i="14"/>
  <c r="AO86" i="14"/>
  <c r="AL86" i="14"/>
  <c r="Y86" i="14"/>
  <c r="U86" i="14"/>
  <c r="AL74" i="14"/>
  <c r="AN74" i="14"/>
  <c r="AM74" i="14"/>
  <c r="AO74" i="14"/>
  <c r="AE74" i="14"/>
  <c r="AK74" i="14" s="1"/>
  <c r="V74" i="14"/>
  <c r="AN66" i="14"/>
  <c r="AM66" i="14"/>
  <c r="AL66" i="14"/>
  <c r="AE66" i="14"/>
  <c r="AL58" i="14"/>
  <c r="AN58" i="14"/>
  <c r="AE58" i="14"/>
  <c r="V58" i="14"/>
  <c r="AN50" i="14"/>
  <c r="AM50" i="14"/>
  <c r="AO50" i="14"/>
  <c r="AE50" i="14"/>
  <c r="AK50" i="14" s="1"/>
  <c r="Y50" i="14"/>
  <c r="X50" i="14" s="1"/>
  <c r="W50" i="14" s="1"/>
  <c r="AL42" i="14"/>
  <c r="AN42" i="14"/>
  <c r="AM42" i="14"/>
  <c r="AO42" i="14"/>
  <c r="AE42" i="14"/>
  <c r="V42" i="14"/>
  <c r="AN34" i="14"/>
  <c r="AM34" i="14"/>
  <c r="AL34" i="14"/>
  <c r="AM30" i="14"/>
  <c r="AN30" i="14"/>
  <c r="AO30" i="14"/>
  <c r="AH30" i="14"/>
  <c r="AG30" i="14" s="1"/>
  <c r="AF30" i="14" s="1"/>
  <c r="AL22" i="14"/>
  <c r="AM22" i="14"/>
  <c r="AN22" i="14"/>
  <c r="AO22" i="14"/>
  <c r="AH22" i="14"/>
  <c r="AG22" i="14" s="1"/>
  <c r="AF22" i="14" s="1"/>
  <c r="AE22" i="14"/>
  <c r="U22" i="14"/>
  <c r="AL7" i="14"/>
  <c r="AM7" i="14"/>
  <c r="AO7" i="14"/>
  <c r="AC7" i="14"/>
  <c r="AB7" i="14" s="1"/>
  <c r="AA7" i="14" s="1"/>
  <c r="U404" i="14"/>
  <c r="U374" i="14"/>
  <c r="U267" i="14"/>
  <c r="U251" i="14"/>
  <c r="U235" i="14"/>
  <c r="U203" i="14"/>
  <c r="U187" i="14"/>
  <c r="U171" i="14"/>
  <c r="U154" i="14"/>
  <c r="U138" i="14"/>
  <c r="U126" i="14"/>
  <c r="U114" i="14"/>
  <c r="U74" i="14"/>
  <c r="U62" i="14"/>
  <c r="U50" i="14"/>
  <c r="U7" i="14"/>
  <c r="V406" i="14"/>
  <c r="V386" i="14"/>
  <c r="V255" i="14"/>
  <c r="V243" i="14"/>
  <c r="V231" i="14"/>
  <c r="V191" i="14"/>
  <c r="V179" i="14"/>
  <c r="V167" i="14"/>
  <c r="V126" i="14"/>
  <c r="V114" i="14"/>
  <c r="V102" i="14"/>
  <c r="V62" i="14"/>
  <c r="V50" i="14"/>
  <c r="V38" i="14"/>
  <c r="Y255" i="14"/>
  <c r="X255" i="14" s="1"/>
  <c r="W255" i="14" s="1"/>
  <c r="Y247" i="14"/>
  <c r="X247" i="14" s="1"/>
  <c r="W247" i="14" s="1"/>
  <c r="Y203" i="14"/>
  <c r="Z203" i="14" s="1"/>
  <c r="Y171" i="14"/>
  <c r="Z171" i="14" s="1"/>
  <c r="Y138" i="14"/>
  <c r="Z138" i="14" s="1"/>
  <c r="Y126" i="14"/>
  <c r="Z126" i="14" s="1"/>
  <c r="Y118" i="14"/>
  <c r="Z118" i="14" s="1"/>
  <c r="Y106" i="14"/>
  <c r="Z106" i="14" s="1"/>
  <c r="Y74" i="14"/>
  <c r="X74" i="14" s="1"/>
  <c r="W74" i="14" s="1"/>
  <c r="Y66" i="14"/>
  <c r="X66" i="14" s="1"/>
  <c r="W66" i="14" s="1"/>
  <c r="Y46" i="14"/>
  <c r="X46" i="14" s="1"/>
  <c r="W46" i="14" s="1"/>
  <c r="AC271" i="14"/>
  <c r="AB271" i="14" s="1"/>
  <c r="AA271" i="14" s="1"/>
  <c r="AC243" i="14"/>
  <c r="AB243" i="14" s="1"/>
  <c r="AA243" i="14" s="1"/>
  <c r="AC211" i="14"/>
  <c r="AD211" i="14" s="1"/>
  <c r="AC118" i="14"/>
  <c r="AD118" i="14" s="1"/>
  <c r="AC86" i="14"/>
  <c r="AB86" i="14" s="1"/>
  <c r="AA86" i="14" s="1"/>
  <c r="AC78" i="14"/>
  <c r="AB78" i="14" s="1"/>
  <c r="AA78" i="14" s="1"/>
  <c r="AC70" i="14"/>
  <c r="AB70" i="14" s="1"/>
  <c r="AA70" i="14" s="1"/>
  <c r="AE271" i="14"/>
  <c r="AE263" i="14"/>
  <c r="AE255" i="14"/>
  <c r="AE247" i="14"/>
  <c r="AE239" i="14"/>
  <c r="AE223" i="14"/>
  <c r="AE179" i="14"/>
  <c r="AE163" i="14"/>
  <c r="AE122" i="14"/>
  <c r="AE54" i="14"/>
  <c r="AE7" i="14"/>
  <c r="AH275" i="14"/>
  <c r="AG275" i="14" s="1"/>
  <c r="AF275" i="14" s="1"/>
  <c r="AH195" i="14"/>
  <c r="AG195" i="14" s="1"/>
  <c r="AF195" i="14" s="1"/>
  <c r="AI195" i="14" s="1"/>
  <c r="AH187" i="14"/>
  <c r="AG187" i="14" s="1"/>
  <c r="AF187" i="14" s="1"/>
  <c r="AH126" i="14"/>
  <c r="AG126" i="14" s="1"/>
  <c r="AF126" i="14" s="1"/>
  <c r="AH118" i="14"/>
  <c r="AG118" i="14" s="1"/>
  <c r="AF118" i="14" s="1"/>
  <c r="AH110" i="14"/>
  <c r="AG110" i="14" s="1"/>
  <c r="AF110" i="14" s="1"/>
  <c r="AH102" i="14"/>
  <c r="AG102" i="14" s="1"/>
  <c r="AF102" i="14" s="1"/>
  <c r="AH94" i="14"/>
  <c r="AG94" i="14" s="1"/>
  <c r="AF94" i="14" s="1"/>
  <c r="AH86" i="14"/>
  <c r="AG86" i="14" s="1"/>
  <c r="AF86" i="14" s="1"/>
  <c r="AH34" i="14"/>
  <c r="AG34" i="14" s="1"/>
  <c r="AF34" i="14" s="1"/>
  <c r="AO263" i="14"/>
  <c r="AL255" i="14"/>
  <c r="AL239" i="14"/>
  <c r="AN215" i="14"/>
  <c r="AN207" i="14"/>
  <c r="AO195" i="14"/>
  <c r="AM187" i="14"/>
  <c r="AN154" i="14"/>
  <c r="AM134" i="14"/>
  <c r="AM58" i="14"/>
  <c r="AL50" i="14"/>
  <c r="AO406" i="14"/>
  <c r="AL303" i="14"/>
  <c r="AM295" i="14"/>
  <c r="AO331" i="14"/>
  <c r="V287" i="14"/>
  <c r="AE400" i="14"/>
  <c r="AH400" i="14"/>
  <c r="AG400" i="14" s="1"/>
  <c r="AF400" i="14" s="1"/>
  <c r="AO400" i="14"/>
  <c r="AL400" i="14"/>
  <c r="AM400" i="14"/>
  <c r="AN400" i="14"/>
  <c r="AE394" i="14"/>
  <c r="AM394" i="14"/>
  <c r="AN394" i="14"/>
  <c r="AO394" i="14"/>
  <c r="AL394" i="14"/>
  <c r="AE390" i="14"/>
  <c r="AN390" i="14"/>
  <c r="AH390" i="14"/>
  <c r="AG390" i="14" s="1"/>
  <c r="AF390" i="14" s="1"/>
  <c r="AO390" i="14"/>
  <c r="AL390" i="14"/>
  <c r="V390" i="14"/>
  <c r="AE378" i="14"/>
  <c r="AL378" i="14"/>
  <c r="AM378" i="14"/>
  <c r="AO378" i="14"/>
  <c r="AC370" i="14"/>
  <c r="AB370" i="14" s="1"/>
  <c r="AA370" i="14" s="1"/>
  <c r="AN370" i="14"/>
  <c r="AH370" i="14"/>
  <c r="AG370" i="14" s="1"/>
  <c r="AF370" i="14" s="1"/>
  <c r="AO370" i="14"/>
  <c r="Y413" i="14"/>
  <c r="Z413" i="14" s="1"/>
  <c r="AO413" i="14"/>
  <c r="AL413" i="14"/>
  <c r="AN413" i="14"/>
  <c r="AM413" i="14"/>
  <c r="AC367" i="14"/>
  <c r="AB367" i="14" s="1"/>
  <c r="AA367" i="14" s="1"/>
  <c r="U367" i="14"/>
  <c r="AH367" i="14"/>
  <c r="AG367" i="14" s="1"/>
  <c r="AO367" i="14"/>
  <c r="V367" i="14"/>
  <c r="AL367" i="14"/>
  <c r="AM367" i="14"/>
  <c r="AC359" i="14"/>
  <c r="AB359" i="14" s="1"/>
  <c r="AA359" i="14" s="1"/>
  <c r="V359" i="14"/>
  <c r="AL359" i="14"/>
  <c r="AM359" i="14"/>
  <c r="AH359" i="14"/>
  <c r="AG359" i="14" s="1"/>
  <c r="AF359" i="14" s="1"/>
  <c r="U359" i="14"/>
  <c r="AN359" i="14"/>
  <c r="AE351" i="14"/>
  <c r="AM351" i="14"/>
  <c r="U351" i="14"/>
  <c r="AN351" i="14"/>
  <c r="AL351" i="14"/>
  <c r="AE347" i="14"/>
  <c r="AM347" i="14"/>
  <c r="AN347" i="14"/>
  <c r="U347" i="14"/>
  <c r="V347" i="14"/>
  <c r="AH347" i="14"/>
  <c r="AG347" i="14" s="1"/>
  <c r="AL347" i="14"/>
  <c r="AE339" i="14"/>
  <c r="AN339" i="14"/>
  <c r="U339" i="14"/>
  <c r="AH339" i="14"/>
  <c r="AG339" i="14" s="1"/>
  <c r="AO339" i="14"/>
  <c r="Y331" i="14"/>
  <c r="Z331" i="14" s="1"/>
  <c r="V331" i="14"/>
  <c r="AM331" i="14"/>
  <c r="AN331" i="14"/>
  <c r="AH331" i="14"/>
  <c r="AG331" i="14" s="1"/>
  <c r="AF331" i="14" s="1"/>
  <c r="AL331" i="14"/>
  <c r="AE323" i="14"/>
  <c r="AN323" i="14"/>
  <c r="AH323" i="14"/>
  <c r="AG323" i="14" s="1"/>
  <c r="AF323" i="14" s="1"/>
  <c r="AO323" i="14"/>
  <c r="AL323" i="14"/>
  <c r="V323" i="14"/>
  <c r="AE315" i="14"/>
  <c r="U315" i="14"/>
  <c r="AH315" i="14"/>
  <c r="AG315" i="14" s="1"/>
  <c r="AO315" i="14"/>
  <c r="V315" i="14"/>
  <c r="AL315" i="14"/>
  <c r="AN315" i="14"/>
  <c r="AE307" i="14"/>
  <c r="V307" i="14"/>
  <c r="AL307" i="14"/>
  <c r="AM307" i="14"/>
  <c r="AH307" i="14"/>
  <c r="AG307" i="14" s="1"/>
  <c r="AF307" i="14" s="1"/>
  <c r="AN307" i="14"/>
  <c r="U307" i="14"/>
  <c r="AO307" i="14"/>
  <c r="AE299" i="14"/>
  <c r="AM299" i="14"/>
  <c r="U299" i="14"/>
  <c r="AN299" i="14"/>
  <c r="AL299" i="14"/>
  <c r="AH299" i="14"/>
  <c r="AG299" i="14" s="1"/>
  <c r="AF299" i="14" s="1"/>
  <c r="AO299" i="14"/>
  <c r="AE291" i="14"/>
  <c r="U291" i="14"/>
  <c r="AN291" i="14"/>
  <c r="V291" i="14"/>
  <c r="AH291" i="14"/>
  <c r="AG291" i="14" s="1"/>
  <c r="AO291" i="14"/>
  <c r="AL291" i="14"/>
  <c r="AE283" i="14"/>
  <c r="AH283" i="14"/>
  <c r="AG283" i="14" s="1"/>
  <c r="AO283" i="14"/>
  <c r="AL283" i="14"/>
  <c r="U283" i="14"/>
  <c r="V283" i="14"/>
  <c r="AN283" i="14"/>
  <c r="AN275" i="14"/>
  <c r="AO275" i="14"/>
  <c r="AN267" i="14"/>
  <c r="AL267" i="14"/>
  <c r="AM267" i="14"/>
  <c r="V267" i="14"/>
  <c r="AN259" i="14"/>
  <c r="AO259" i="14"/>
  <c r="AN251" i="14"/>
  <c r="AL251" i="14"/>
  <c r="AM251" i="14"/>
  <c r="Y251" i="14"/>
  <c r="X251" i="14" s="1"/>
  <c r="W251" i="14" s="1"/>
  <c r="V251" i="14"/>
  <c r="AO243" i="14"/>
  <c r="AL243" i="14"/>
  <c r="AO235" i="14"/>
  <c r="AM235" i="14"/>
  <c r="AN235" i="14"/>
  <c r="V235" i="14"/>
  <c r="AO227" i="14"/>
  <c r="AL227" i="14"/>
  <c r="AE227" i="14"/>
  <c r="Y227" i="14"/>
  <c r="X227" i="14" s="1"/>
  <c r="W227" i="14" s="1"/>
  <c r="AO219" i="14"/>
  <c r="AM219" i="14"/>
  <c r="AN219" i="14"/>
  <c r="V219" i="14"/>
  <c r="AL211" i="14"/>
  <c r="AM211" i="14"/>
  <c r="AN211" i="14"/>
  <c r="AL203" i="14"/>
  <c r="AO203" i="14"/>
  <c r="V203" i="14"/>
  <c r="AL191" i="14"/>
  <c r="AM191" i="14"/>
  <c r="AE191" i="14"/>
  <c r="AL183" i="14"/>
  <c r="AN183" i="14"/>
  <c r="AO183" i="14"/>
  <c r="AE183" i="14"/>
  <c r="AM175" i="14"/>
  <c r="AL175" i="14"/>
  <c r="AN175" i="14"/>
  <c r="AE175" i="14"/>
  <c r="Y175" i="14"/>
  <c r="X175" i="14" s="1"/>
  <c r="AM167" i="14"/>
  <c r="AO167" i="14"/>
  <c r="AM158" i="14"/>
  <c r="AL158" i="14"/>
  <c r="AN158" i="14"/>
  <c r="AM150" i="14"/>
  <c r="AO150" i="14"/>
  <c r="Y150" i="14"/>
  <c r="Z150" i="14" s="1"/>
  <c r="AM146" i="14"/>
  <c r="AN146" i="14"/>
  <c r="AO146" i="14"/>
  <c r="AH146" i="14"/>
  <c r="AG146" i="14" s="1"/>
  <c r="AF146" i="14" s="1"/>
  <c r="AE146" i="14"/>
  <c r="AN138" i="14"/>
  <c r="AL138" i="14"/>
  <c r="AM138" i="14"/>
  <c r="AH138" i="14"/>
  <c r="AG138" i="14" s="1"/>
  <c r="AF138" i="14" s="1"/>
  <c r="V138" i="14"/>
  <c r="AN130" i="14"/>
  <c r="AO130" i="14"/>
  <c r="AH130" i="14"/>
  <c r="AG130" i="14" s="1"/>
  <c r="AF130" i="14" s="1"/>
  <c r="AN122" i="14"/>
  <c r="AL122" i="14"/>
  <c r="AM122" i="14"/>
  <c r="AH122" i="14"/>
  <c r="AG122" i="14" s="1"/>
  <c r="AF122" i="14" s="1"/>
  <c r="Y122" i="14"/>
  <c r="Z122" i="14" s="1"/>
  <c r="V122" i="14"/>
  <c r="AM114" i="14"/>
  <c r="AL114" i="14"/>
  <c r="AN114" i="14"/>
  <c r="AO114" i="14"/>
  <c r="AC114" i="14"/>
  <c r="AD114" i="14" s="1"/>
  <c r="AO106" i="14"/>
  <c r="AL106" i="14"/>
  <c r="AC106" i="14"/>
  <c r="AD106" i="14" s="1"/>
  <c r="V106" i="14"/>
  <c r="AM98" i="14"/>
  <c r="AL98" i="14"/>
  <c r="AN98" i="14"/>
  <c r="AO98" i="14"/>
  <c r="AC98" i="14"/>
  <c r="AD98" i="14" s="1"/>
  <c r="Y98" i="14"/>
  <c r="Z98" i="14" s="1"/>
  <c r="AO90" i="14"/>
  <c r="AL90" i="14"/>
  <c r="AC90" i="14"/>
  <c r="AB90" i="14" s="1"/>
  <c r="AA90" i="14" s="1"/>
  <c r="V90" i="14"/>
  <c r="AM82" i="14"/>
  <c r="AL82" i="14"/>
  <c r="AN82" i="14"/>
  <c r="AO82" i="14"/>
  <c r="AC82" i="14"/>
  <c r="AB82" i="14" s="1"/>
  <c r="AA82" i="14" s="1"/>
  <c r="AM78" i="14"/>
  <c r="AL78" i="14"/>
  <c r="AO70" i="14"/>
  <c r="AN70" i="14"/>
  <c r="U70" i="14"/>
  <c r="AM62" i="14"/>
  <c r="AN62" i="14"/>
  <c r="AO62" i="14"/>
  <c r="AC62" i="14"/>
  <c r="AB62" i="14" s="1"/>
  <c r="AA62" i="14" s="1"/>
  <c r="Y62" i="14"/>
  <c r="X62" i="14" s="1"/>
  <c r="W62" i="14" s="1"/>
  <c r="AO54" i="14"/>
  <c r="AL54" i="14"/>
  <c r="AM54" i="14"/>
  <c r="AH54" i="14"/>
  <c r="AG54" i="14" s="1"/>
  <c r="AF54" i="14" s="1"/>
  <c r="U54" i="14"/>
  <c r="AM46" i="14"/>
  <c r="AL46" i="14"/>
  <c r="AH46" i="14"/>
  <c r="AG46" i="14" s="1"/>
  <c r="AF46" i="14" s="1"/>
  <c r="AO38" i="14"/>
  <c r="AN38" i="14"/>
  <c r="AH38" i="14"/>
  <c r="AG38" i="14" s="1"/>
  <c r="AF38" i="14" s="1"/>
  <c r="Y38" i="14"/>
  <c r="X38" i="14" s="1"/>
  <c r="W38" i="14" s="1"/>
  <c r="U38" i="14"/>
  <c r="AL26" i="14"/>
  <c r="AN26" i="14"/>
  <c r="Y26" i="14"/>
  <c r="X26" i="14" s="1"/>
  <c r="W26" i="14" s="1"/>
  <c r="V26" i="14"/>
  <c r="AO15" i="14"/>
  <c r="AN15" i="14"/>
  <c r="AM15" i="14"/>
  <c r="AN11" i="14"/>
  <c r="AL11" i="14"/>
  <c r="AH11" i="14"/>
  <c r="AG11" i="14" s="1"/>
  <c r="AF11" i="14" s="1"/>
  <c r="AE11" i="14"/>
  <c r="V11" i="14"/>
  <c r="U394" i="14"/>
  <c r="U378" i="14"/>
  <c r="U409" i="14"/>
  <c r="U271" i="14"/>
  <c r="U255" i="14"/>
  <c r="U239" i="14"/>
  <c r="U223" i="14"/>
  <c r="U207" i="14"/>
  <c r="U191" i="14"/>
  <c r="U175" i="14"/>
  <c r="U158" i="14"/>
  <c r="U142" i="14"/>
  <c r="U130" i="14"/>
  <c r="U90" i="14"/>
  <c r="U78" i="14"/>
  <c r="U66" i="14"/>
  <c r="U26" i="14"/>
  <c r="U11" i="14"/>
  <c r="V400" i="14"/>
  <c r="V409" i="14"/>
  <c r="V271" i="14"/>
  <c r="V259" i="14"/>
  <c r="V247" i="14"/>
  <c r="V207" i="14"/>
  <c r="V195" i="14"/>
  <c r="V183" i="14"/>
  <c r="V142" i="14"/>
  <c r="V130" i="14"/>
  <c r="V118" i="14"/>
  <c r="V78" i="14"/>
  <c r="V66" i="14"/>
  <c r="V54" i="14"/>
  <c r="Y271" i="14"/>
  <c r="X271" i="14" s="1"/>
  <c r="W271" i="14" s="1"/>
  <c r="Y259" i="14"/>
  <c r="X259" i="14" s="1"/>
  <c r="W259" i="14" s="1"/>
  <c r="Y207" i="14"/>
  <c r="X207" i="14" s="1"/>
  <c r="Y195" i="14"/>
  <c r="Z195" i="14" s="1"/>
  <c r="Y142" i="14"/>
  <c r="Z142" i="14" s="1"/>
  <c r="Y130" i="14"/>
  <c r="Z130" i="14" s="1"/>
  <c r="Y78" i="14"/>
  <c r="X78" i="14" s="1"/>
  <c r="W78" i="14" s="1"/>
  <c r="Y58" i="14"/>
  <c r="X58" i="14" s="1"/>
  <c r="W58" i="14" s="1"/>
  <c r="Y22" i="14"/>
  <c r="X22" i="14" s="1"/>
  <c r="W22" i="14" s="1"/>
  <c r="Y7" i="14"/>
  <c r="X7" i="14" s="1"/>
  <c r="W7" i="14" s="1"/>
  <c r="AC275" i="14"/>
  <c r="AB275" i="14" s="1"/>
  <c r="AA275" i="14" s="1"/>
  <c r="AC263" i="14"/>
  <c r="AB263" i="14" s="1"/>
  <c r="AA263" i="14" s="1"/>
  <c r="AC219" i="14"/>
  <c r="AD219" i="14" s="1"/>
  <c r="AC203" i="14"/>
  <c r="AD203" i="14" s="1"/>
  <c r="AC179" i="14"/>
  <c r="AD179" i="14" s="1"/>
  <c r="AC171" i="14"/>
  <c r="AD171" i="14" s="1"/>
  <c r="AC163" i="14"/>
  <c r="AD163" i="14" s="1"/>
  <c r="AC154" i="14"/>
  <c r="AD154" i="14" s="1"/>
  <c r="AC146" i="14"/>
  <c r="AD146" i="14" s="1"/>
  <c r="AC138" i="14"/>
  <c r="AD138" i="14" s="1"/>
  <c r="AC130" i="14"/>
  <c r="AD130" i="14" s="1"/>
  <c r="AC122" i="14"/>
  <c r="AD122" i="14" s="1"/>
  <c r="AC94" i="14"/>
  <c r="AD94" i="14" s="1"/>
  <c r="AC54" i="14"/>
  <c r="AB54" i="14" s="1"/>
  <c r="AA54" i="14" s="1"/>
  <c r="AC46" i="14"/>
  <c r="AB46" i="14" s="1"/>
  <c r="AA46" i="14" s="1"/>
  <c r="AC38" i="14"/>
  <c r="AB38" i="14" s="1"/>
  <c r="AA38" i="14" s="1"/>
  <c r="AC30" i="14"/>
  <c r="AB30" i="14" s="1"/>
  <c r="AA30" i="14" s="1"/>
  <c r="AC22" i="14"/>
  <c r="AB22" i="14" s="1"/>
  <c r="AA22" i="14" s="1"/>
  <c r="AE275" i="14"/>
  <c r="AE231" i="14"/>
  <c r="AE215" i="14"/>
  <c r="AE187" i="14"/>
  <c r="AE62" i="14"/>
  <c r="AE34" i="14"/>
  <c r="AE15" i="14"/>
  <c r="AJ15" i="14" s="1"/>
  <c r="AH251" i="14"/>
  <c r="AG251" i="14" s="1"/>
  <c r="AF251" i="14" s="1"/>
  <c r="AH219" i="14"/>
  <c r="AG219" i="14" s="1"/>
  <c r="AF219" i="14" s="1"/>
  <c r="AH167" i="14"/>
  <c r="AG167" i="14" s="1"/>
  <c r="AF167" i="14" s="1"/>
  <c r="AH134" i="14"/>
  <c r="AG134" i="14" s="1"/>
  <c r="AF134" i="14" s="1"/>
  <c r="AH42" i="14"/>
  <c r="AG42" i="14" s="1"/>
  <c r="AF42" i="14" s="1"/>
  <c r="AH7" i="14"/>
  <c r="AG7" i="14" s="1"/>
  <c r="AF7" i="14" s="1"/>
  <c r="AL275" i="14"/>
  <c r="AM263" i="14"/>
  <c r="AO251" i="14"/>
  <c r="AN243" i="14"/>
  <c r="AL235" i="14"/>
  <c r="AM223" i="14"/>
  <c r="AN203" i="14"/>
  <c r="AO191" i="14"/>
  <c r="AM183" i="14"/>
  <c r="AO171" i="14"/>
  <c r="AL163" i="14"/>
  <c r="AN150" i="14"/>
  <c r="AL142" i="14"/>
  <c r="AM130" i="14"/>
  <c r="AO118" i="14"/>
  <c r="AM110" i="14"/>
  <c r="AN106" i="14"/>
  <c r="AM94" i="14"/>
  <c r="AN90" i="14"/>
  <c r="AN46" i="14"/>
  <c r="AL38" i="14"/>
  <c r="AO34" i="14"/>
  <c r="AL30" i="14"/>
  <c r="AO26" i="14"/>
  <c r="AN406" i="14"/>
  <c r="AH378" i="14"/>
  <c r="AG378" i="14" s="1"/>
  <c r="AF378" i="14" s="1"/>
  <c r="AH351" i="14"/>
  <c r="AG351" i="14" s="1"/>
  <c r="AO347" i="14"/>
  <c r="AM327" i="14"/>
  <c r="AL295" i="14"/>
  <c r="AM291" i="14"/>
  <c r="AM283" i="14"/>
  <c r="AN335" i="14"/>
  <c r="V339" i="14"/>
  <c r="V311" i="14"/>
  <c r="V299" i="14"/>
  <c r="AL261" i="14"/>
  <c r="AE269" i="14"/>
  <c r="AL269" i="14"/>
  <c r="AH269" i="14"/>
  <c r="AG269" i="14" s="1"/>
  <c r="AF269" i="14" s="1"/>
  <c r="AM269" i="14"/>
  <c r="AE257" i="14"/>
  <c r="AC257" i="14"/>
  <c r="AD257" i="14" s="1"/>
  <c r="AH253" i="14"/>
  <c r="AG253" i="14" s="1"/>
  <c r="AF253" i="14" s="1"/>
  <c r="AL253" i="14"/>
  <c r="AE253" i="14"/>
  <c r="AM253" i="14"/>
  <c r="AH249" i="14"/>
  <c r="AG249" i="14" s="1"/>
  <c r="AF249" i="14" s="1"/>
  <c r="AE249" i="14"/>
  <c r="AM245" i="14"/>
  <c r="AC245" i="14"/>
  <c r="AD245" i="14" s="1"/>
  <c r="AE241" i="14"/>
  <c r="AC241" i="14"/>
  <c r="AD241" i="14" s="1"/>
  <c r="AL237" i="14"/>
  <c r="AM237" i="14"/>
  <c r="AH237" i="14"/>
  <c r="AG237" i="14" s="1"/>
  <c r="AF237" i="14" s="1"/>
  <c r="AE237" i="14"/>
  <c r="AM229" i="14"/>
  <c r="AC229" i="14"/>
  <c r="AB229" i="14" s="1"/>
  <c r="AA229" i="14" s="1"/>
  <c r="AE225" i="14"/>
  <c r="AC225" i="14"/>
  <c r="AD225" i="14" s="1"/>
  <c r="AL221" i="14"/>
  <c r="AH221" i="14"/>
  <c r="AG221" i="14" s="1"/>
  <c r="AF221" i="14" s="1"/>
  <c r="AM221" i="14"/>
  <c r="AM217" i="14"/>
  <c r="AE217" i="14"/>
  <c r="AC217" i="14"/>
  <c r="AD217" i="14" s="1"/>
  <c r="AH217" i="14"/>
  <c r="AG217" i="14" s="1"/>
  <c r="AF217" i="14" s="1"/>
  <c r="AE205" i="14"/>
  <c r="AK205" i="14" s="1"/>
  <c r="AN205" i="14"/>
  <c r="AM201" i="14"/>
  <c r="AE201" i="14"/>
  <c r="AC201" i="14"/>
  <c r="AD201" i="14" s="1"/>
  <c r="AE193" i="14"/>
  <c r="AC193" i="14"/>
  <c r="AD193" i="14" s="1"/>
  <c r="AM193" i="14"/>
  <c r="AN189" i="14"/>
  <c r="AE189" i="14"/>
  <c r="AH189" i="14"/>
  <c r="AG189" i="14" s="1"/>
  <c r="AF189" i="14" s="1"/>
  <c r="AN181" i="14"/>
  <c r="AC181" i="14"/>
  <c r="AD181" i="14" s="1"/>
  <c r="AE177" i="14"/>
  <c r="AC177" i="14"/>
  <c r="AD177" i="14" s="1"/>
  <c r="AC165" i="14"/>
  <c r="AB165" i="14" s="1"/>
  <c r="AA165" i="14" s="1"/>
  <c r="AN165" i="14"/>
  <c r="AN161" i="14"/>
  <c r="AE161" i="14"/>
  <c r="AC161" i="14"/>
  <c r="AD161" i="14" s="1"/>
  <c r="AE152" i="14"/>
  <c r="AH152" i="14"/>
  <c r="AG152" i="14" s="1"/>
  <c r="AF152" i="14" s="1"/>
  <c r="AC152" i="14"/>
  <c r="AD152" i="14" s="1"/>
  <c r="AN148" i="14"/>
  <c r="AC148" i="14"/>
  <c r="AD148" i="14" s="1"/>
  <c r="AE136" i="14"/>
  <c r="AC136" i="14"/>
  <c r="AD136" i="14" s="1"/>
  <c r="AE128" i="14"/>
  <c r="AC128" i="14"/>
  <c r="AD128" i="14" s="1"/>
  <c r="AE124" i="14"/>
  <c r="AH124" i="14"/>
  <c r="AG124" i="14" s="1"/>
  <c r="AF124" i="14" s="1"/>
  <c r="AL112" i="14"/>
  <c r="AE112" i="14"/>
  <c r="AC112" i="14"/>
  <c r="AB112" i="14" s="1"/>
  <c r="AA112" i="14" s="1"/>
  <c r="AE96" i="14"/>
  <c r="AC96" i="14"/>
  <c r="AD96" i="14" s="1"/>
  <c r="AE88" i="14"/>
  <c r="AH88" i="14"/>
  <c r="AG88" i="14" s="1"/>
  <c r="AF88" i="14" s="1"/>
  <c r="AC88" i="14"/>
  <c r="AB88" i="14" s="1"/>
  <c r="AA88" i="14" s="1"/>
  <c r="AL88" i="14"/>
  <c r="AE72" i="14"/>
  <c r="AC72" i="14"/>
  <c r="AB72" i="14" s="1"/>
  <c r="AA72" i="14" s="1"/>
  <c r="AE64" i="14"/>
  <c r="AC64" i="14"/>
  <c r="AB64" i="14" s="1"/>
  <c r="AA64" i="14" s="1"/>
  <c r="AE60" i="14"/>
  <c r="AH60" i="14"/>
  <c r="AG60" i="14" s="1"/>
  <c r="AF60" i="14" s="1"/>
  <c r="AM56" i="14"/>
  <c r="AE56" i="14"/>
  <c r="AL48" i="14"/>
  <c r="AE48" i="14"/>
  <c r="AC48" i="14"/>
  <c r="AB48" i="14" s="1"/>
  <c r="AA48" i="14" s="1"/>
  <c r="AE32" i="14"/>
  <c r="AC32" i="14"/>
  <c r="AB32" i="14" s="1"/>
  <c r="AA32" i="14" s="1"/>
  <c r="AH28" i="14"/>
  <c r="AG28" i="14" s="1"/>
  <c r="AF28" i="14" s="1"/>
  <c r="AI28" i="14" s="1"/>
  <c r="Y28" i="14"/>
  <c r="X28" i="14" s="1"/>
  <c r="W28" i="14" s="1"/>
  <c r="AE24" i="14"/>
  <c r="AH24" i="14"/>
  <c r="AG24" i="14" s="1"/>
  <c r="AF24" i="14" s="1"/>
  <c r="AC24" i="14"/>
  <c r="AB24" i="14" s="1"/>
  <c r="AA24" i="14" s="1"/>
  <c r="AM13" i="14"/>
  <c r="Y13" i="14"/>
  <c r="X13" i="14" s="1"/>
  <c r="W13" i="14" s="1"/>
  <c r="AL229" i="14"/>
  <c r="AC403" i="14"/>
  <c r="AB403" i="14" s="1"/>
  <c r="AA403" i="14" s="1"/>
  <c r="AN403" i="14"/>
  <c r="AC399" i="14"/>
  <c r="AB399" i="14" s="1"/>
  <c r="AA399" i="14" s="1"/>
  <c r="AL399" i="14"/>
  <c r="Y405" i="14"/>
  <c r="X405" i="14" s="1"/>
  <c r="W405" i="14" s="1"/>
  <c r="AN405" i="14"/>
  <c r="Y393" i="14"/>
  <c r="X393" i="14" s="1"/>
  <c r="W393" i="14" s="1"/>
  <c r="AL393" i="14"/>
  <c r="Y389" i="14"/>
  <c r="X389" i="14" s="1"/>
  <c r="W389" i="14" s="1"/>
  <c r="AH389" i="14"/>
  <c r="AG389" i="14" s="1"/>
  <c r="AO389" i="14"/>
  <c r="AC385" i="14"/>
  <c r="AB385" i="14" s="1"/>
  <c r="AA385" i="14" s="1"/>
  <c r="AN385" i="14"/>
  <c r="AE381" i="14"/>
  <c r="AL381" i="14"/>
  <c r="Y377" i="14"/>
  <c r="Z377" i="14" s="1"/>
  <c r="AN377" i="14"/>
  <c r="AC373" i="14"/>
  <c r="AD373" i="14" s="1"/>
  <c r="AL373" i="14"/>
  <c r="Y369" i="14"/>
  <c r="Z369" i="14" s="1"/>
  <c r="AN369" i="14"/>
  <c r="Y412" i="14"/>
  <c r="Z412" i="14" s="1"/>
  <c r="AH412" i="14"/>
  <c r="AG412" i="14" s="1"/>
  <c r="AF412" i="14" s="1"/>
  <c r="AO412" i="14"/>
  <c r="AC408" i="14"/>
  <c r="AD408" i="14" s="1"/>
  <c r="AM408" i="14"/>
  <c r="AE366" i="14"/>
  <c r="AH366" i="14"/>
  <c r="AG366" i="14" s="1"/>
  <c r="AF366" i="14" s="1"/>
  <c r="AO366" i="14"/>
  <c r="AE362" i="14"/>
  <c r="V362" i="14"/>
  <c r="AM362" i="14"/>
  <c r="AE358" i="14"/>
  <c r="AH358" i="14"/>
  <c r="AG358" i="14" s="1"/>
  <c r="AF358" i="14" s="1"/>
  <c r="AO358" i="14"/>
  <c r="AE354" i="14"/>
  <c r="AM354" i="14"/>
  <c r="AE350" i="14"/>
  <c r="AH350" i="14"/>
  <c r="AG350" i="14" s="1"/>
  <c r="AF350" i="14" s="1"/>
  <c r="AO350" i="14"/>
  <c r="AE346" i="14"/>
  <c r="V346" i="14"/>
  <c r="AM346" i="14"/>
  <c r="AE342" i="14"/>
  <c r="AH342" i="14"/>
  <c r="AG342" i="14" s="1"/>
  <c r="AF342" i="14" s="1"/>
  <c r="AO342" i="14"/>
  <c r="AE338" i="14"/>
  <c r="AN338" i="14"/>
  <c r="AE334" i="14"/>
  <c r="AM334" i="14"/>
  <c r="AH334" i="14"/>
  <c r="AG334" i="14" s="1"/>
  <c r="AF334" i="14" s="1"/>
  <c r="AE330" i="14"/>
  <c r="V330" i="14"/>
  <c r="AM330" i="14"/>
  <c r="AE326" i="14"/>
  <c r="AH326" i="14"/>
  <c r="AG326" i="14" s="1"/>
  <c r="AF326" i="14" s="1"/>
  <c r="AO326" i="14"/>
  <c r="AC322" i="14"/>
  <c r="AB322" i="14" s="1"/>
  <c r="AA322" i="14" s="1"/>
  <c r="AM322" i="14"/>
  <c r="AE318" i="14"/>
  <c r="AH318" i="14"/>
  <c r="AG318" i="14" s="1"/>
  <c r="AO318" i="14"/>
  <c r="AE314" i="14"/>
  <c r="V314" i="14"/>
  <c r="AM314" i="14"/>
  <c r="AE310" i="14"/>
  <c r="AH310" i="14"/>
  <c r="AG310" i="14" s="1"/>
  <c r="AF310" i="14" s="1"/>
  <c r="AO310" i="14"/>
  <c r="AE306" i="14"/>
  <c r="AM306" i="14"/>
  <c r="AE302" i="14"/>
  <c r="AH302" i="14"/>
  <c r="AG302" i="14" s="1"/>
  <c r="AF302" i="14" s="1"/>
  <c r="AO302" i="14"/>
  <c r="AE298" i="14"/>
  <c r="V298" i="14"/>
  <c r="AM298" i="14"/>
  <c r="AE294" i="14"/>
  <c r="AH294" i="14"/>
  <c r="AG294" i="14" s="1"/>
  <c r="AO294" i="14"/>
  <c r="AE290" i="14"/>
  <c r="AM290" i="14"/>
  <c r="AE286" i="14"/>
  <c r="AH286" i="14"/>
  <c r="AG286" i="14" s="1"/>
  <c r="AF286" i="14" s="1"/>
  <c r="AO286" i="14"/>
  <c r="AE282" i="14"/>
  <c r="V282" i="14"/>
  <c r="AM282" i="14"/>
  <c r="AN4" i="14"/>
  <c r="AO220" i="14"/>
  <c r="AO338" i="14"/>
  <c r="AO334" i="14"/>
  <c r="U366" i="14"/>
  <c r="U362" i="14"/>
  <c r="U358" i="14"/>
  <c r="U354" i="14"/>
  <c r="U350" i="14"/>
  <c r="U346" i="14"/>
  <c r="U342" i="14"/>
  <c r="U338" i="14"/>
  <c r="U334" i="14"/>
  <c r="U330" i="14"/>
  <c r="U326" i="14"/>
  <c r="U322" i="14"/>
  <c r="U318" i="14"/>
  <c r="U314" i="14"/>
  <c r="U310" i="14"/>
  <c r="U306" i="14"/>
  <c r="U302" i="14"/>
  <c r="U298" i="14"/>
  <c r="U294" i="14"/>
  <c r="U290" i="14"/>
  <c r="U286" i="14"/>
  <c r="U282" i="14"/>
  <c r="AH414" i="14"/>
  <c r="AG414" i="14" s="1"/>
  <c r="AF414" i="14" s="1"/>
  <c r="AE402" i="14"/>
  <c r="AO402" i="14"/>
  <c r="AE398" i="14"/>
  <c r="AO398" i="14"/>
  <c r="AL398" i="14"/>
  <c r="AE396" i="14"/>
  <c r="AO396" i="14"/>
  <c r="AL396" i="14"/>
  <c r="AE392" i="14"/>
  <c r="AO392" i="14"/>
  <c r="AE388" i="14"/>
  <c r="AO388" i="14"/>
  <c r="AE384" i="14"/>
  <c r="AO384" i="14"/>
  <c r="AN384" i="14"/>
  <c r="AE380" i="14"/>
  <c r="AM380" i="14"/>
  <c r="AL380" i="14"/>
  <c r="AE376" i="14"/>
  <c r="AH376" i="14"/>
  <c r="AG376" i="14" s="1"/>
  <c r="AF376" i="14" s="1"/>
  <c r="AE372" i="14"/>
  <c r="AM372" i="14"/>
  <c r="Y415" i="14"/>
  <c r="X415" i="14" s="1"/>
  <c r="W415" i="14" s="1"/>
  <c r="AH415" i="14"/>
  <c r="AM415" i="14"/>
  <c r="AE415" i="14"/>
  <c r="AE411" i="14"/>
  <c r="AO411" i="14"/>
  <c r="AE407" i="14"/>
  <c r="AH407" i="14"/>
  <c r="AG407" i="14" s="1"/>
  <c r="AF407" i="14" s="1"/>
  <c r="AE365" i="14"/>
  <c r="U365" i="14"/>
  <c r="AH365" i="14"/>
  <c r="AG365" i="14" s="1"/>
  <c r="AF365" i="14" s="1"/>
  <c r="AE349" i="14"/>
  <c r="U349" i="14"/>
  <c r="AE345" i="14"/>
  <c r="AN345" i="14"/>
  <c r="AE341" i="14"/>
  <c r="U341" i="14"/>
  <c r="AO341" i="14"/>
  <c r="AE333" i="14"/>
  <c r="U333" i="14"/>
  <c r="AN333" i="14"/>
  <c r="AH333" i="14"/>
  <c r="AG333" i="14" s="1"/>
  <c r="AF333" i="14" s="1"/>
  <c r="AE329" i="14"/>
  <c r="AH329" i="14"/>
  <c r="AG329" i="14" s="1"/>
  <c r="AF329" i="14" s="1"/>
  <c r="AE325" i="14"/>
  <c r="AL325" i="14"/>
  <c r="AE317" i="14"/>
  <c r="U317" i="14"/>
  <c r="AE313" i="14"/>
  <c r="AO313" i="14"/>
  <c r="AE309" i="14"/>
  <c r="AO309" i="14"/>
  <c r="U309" i="14"/>
  <c r="AE305" i="14"/>
  <c r="AM305" i="14"/>
  <c r="AE301" i="14"/>
  <c r="U301" i="14"/>
  <c r="AN301" i="14"/>
  <c r="AE297" i="14"/>
  <c r="AN297" i="14"/>
  <c r="AE293" i="14"/>
  <c r="AN293" i="14"/>
  <c r="AE289" i="14"/>
  <c r="AO289" i="14"/>
  <c r="AE285" i="14"/>
  <c r="U285" i="14"/>
  <c r="AN277" i="14"/>
  <c r="AH277" i="14"/>
  <c r="AG277" i="14" s="1"/>
  <c r="AF277" i="14" s="1"/>
  <c r="AO277" i="14"/>
  <c r="AE277" i="14"/>
  <c r="AN273" i="14"/>
  <c r="AO273" i="14"/>
  <c r="AH273" i="14"/>
  <c r="AG273" i="14" s="1"/>
  <c r="AF273" i="14" s="1"/>
  <c r="AL273" i="14"/>
  <c r="AM273" i="14"/>
  <c r="AN269" i="14"/>
  <c r="AO269" i="14"/>
  <c r="AC269" i="14"/>
  <c r="AD269" i="14" s="1"/>
  <c r="AN265" i="14"/>
  <c r="AO265" i="14"/>
  <c r="AL265" i="14"/>
  <c r="AM265" i="14"/>
  <c r="AH265" i="14"/>
  <c r="AG265" i="14" s="1"/>
  <c r="AF265" i="14" s="1"/>
  <c r="AI265" i="14" s="1"/>
  <c r="Y265" i="14"/>
  <c r="X265" i="14" s="1"/>
  <c r="W265" i="14" s="1"/>
  <c r="AN261" i="14"/>
  <c r="AH261" i="14"/>
  <c r="AG261" i="14" s="1"/>
  <c r="AF261" i="14" s="1"/>
  <c r="AO261" i="14"/>
  <c r="AE261" i="14"/>
  <c r="AN257" i="14"/>
  <c r="AO257" i="14"/>
  <c r="AH257" i="14"/>
  <c r="AG257" i="14" s="1"/>
  <c r="AF257" i="14" s="1"/>
  <c r="AL257" i="14"/>
  <c r="AM257" i="14"/>
  <c r="AN253" i="14"/>
  <c r="AO253" i="14"/>
  <c r="AC253" i="14"/>
  <c r="AB253" i="14" s="1"/>
  <c r="AA253" i="14" s="1"/>
  <c r="AN249" i="14"/>
  <c r="AO249" i="14"/>
  <c r="AL249" i="14"/>
  <c r="AM249" i="14"/>
  <c r="Y249" i="14"/>
  <c r="X249" i="14" s="1"/>
  <c r="W249" i="14" s="1"/>
  <c r="AN245" i="14"/>
  <c r="AH245" i="14"/>
  <c r="AG245" i="14" s="1"/>
  <c r="AF245" i="14" s="1"/>
  <c r="AO245" i="14"/>
  <c r="AE245" i="14"/>
  <c r="AN241" i="14"/>
  <c r="AO241" i="14"/>
  <c r="AH241" i="14"/>
  <c r="AG241" i="14" s="1"/>
  <c r="AF241" i="14" s="1"/>
  <c r="AL241" i="14"/>
  <c r="AM241" i="14"/>
  <c r="AN237" i="14"/>
  <c r="AO237" i="14"/>
  <c r="AC237" i="14"/>
  <c r="AD237" i="14" s="1"/>
  <c r="AN233" i="14"/>
  <c r="AO233" i="14"/>
  <c r="AL233" i="14"/>
  <c r="AM233" i="14"/>
  <c r="AH233" i="14"/>
  <c r="AG233" i="14" s="1"/>
  <c r="AF233" i="14" s="1"/>
  <c r="Y233" i="14"/>
  <c r="X233" i="14" s="1"/>
  <c r="W233" i="14" s="1"/>
  <c r="AN229" i="14"/>
  <c r="AH229" i="14"/>
  <c r="AG229" i="14" s="1"/>
  <c r="AF229" i="14" s="1"/>
  <c r="AO229" i="14"/>
  <c r="AE229" i="14"/>
  <c r="AN225" i="14"/>
  <c r="AO225" i="14"/>
  <c r="AH225" i="14"/>
  <c r="AG225" i="14" s="1"/>
  <c r="AF225" i="14" s="1"/>
  <c r="AL225" i="14"/>
  <c r="AM225" i="14"/>
  <c r="AN221" i="14"/>
  <c r="AO221" i="14"/>
  <c r="AC221" i="14"/>
  <c r="AB221" i="14" s="1"/>
  <c r="AA221" i="14" s="1"/>
  <c r="AO217" i="14"/>
  <c r="AL217" i="14"/>
  <c r="AN217" i="14"/>
  <c r="Y217" i="14"/>
  <c r="Z217" i="14" s="1"/>
  <c r="AO213" i="14"/>
  <c r="AH213" i="14"/>
  <c r="AG213" i="14" s="1"/>
  <c r="AF213" i="14" s="1"/>
  <c r="AL213" i="14"/>
  <c r="AM213" i="14"/>
  <c r="AE213" i="14"/>
  <c r="AO209" i="14"/>
  <c r="AL209" i="14"/>
  <c r="AH209" i="14"/>
  <c r="AG209" i="14" s="1"/>
  <c r="AF209" i="14" s="1"/>
  <c r="AN209" i="14"/>
  <c r="AO205" i="14"/>
  <c r="AL205" i="14"/>
  <c r="AM205" i="14"/>
  <c r="AC205" i="14"/>
  <c r="AD205" i="14" s="1"/>
  <c r="AO201" i="14"/>
  <c r="AL201" i="14"/>
  <c r="AN201" i="14"/>
  <c r="AH201" i="14"/>
  <c r="AG201" i="14" s="1"/>
  <c r="AF201" i="14" s="1"/>
  <c r="Y201" i="14"/>
  <c r="Z201" i="14" s="1"/>
  <c r="AO197" i="14"/>
  <c r="AH197" i="14"/>
  <c r="AG197" i="14" s="1"/>
  <c r="AF197" i="14" s="1"/>
  <c r="AL197" i="14"/>
  <c r="AM197" i="14"/>
  <c r="AE197" i="14"/>
  <c r="AO193" i="14"/>
  <c r="AL193" i="14"/>
  <c r="AH193" i="14"/>
  <c r="AG193" i="14" s="1"/>
  <c r="AF193" i="14" s="1"/>
  <c r="AN193" i="14"/>
  <c r="AO189" i="14"/>
  <c r="AL189" i="14"/>
  <c r="AM189" i="14"/>
  <c r="AC189" i="14"/>
  <c r="AD189" i="14" s="1"/>
  <c r="AO185" i="14"/>
  <c r="AL185" i="14"/>
  <c r="AM185" i="14"/>
  <c r="AN185" i="14"/>
  <c r="Y185" i="14"/>
  <c r="Z185" i="14" s="1"/>
  <c r="AO181" i="14"/>
  <c r="AH181" i="14"/>
  <c r="AG181" i="14" s="1"/>
  <c r="AF181" i="14" s="1"/>
  <c r="AL181" i="14"/>
  <c r="AM181" i="14"/>
  <c r="AE181" i="14"/>
  <c r="AO177" i="14"/>
  <c r="AL177" i="14"/>
  <c r="AH177" i="14"/>
  <c r="AG177" i="14" s="1"/>
  <c r="AF177" i="14" s="1"/>
  <c r="AM177" i="14"/>
  <c r="AO173" i="14"/>
  <c r="AL173" i="14"/>
  <c r="AM173" i="14"/>
  <c r="AH173" i="14"/>
  <c r="AG173" i="14" s="1"/>
  <c r="AF173" i="14" s="1"/>
  <c r="AN173" i="14"/>
  <c r="AC173" i="14"/>
  <c r="AD173" i="14" s="1"/>
  <c r="AO169" i="14"/>
  <c r="AL169" i="14"/>
  <c r="AM169" i="14"/>
  <c r="AN169" i="14"/>
  <c r="AH169" i="14"/>
  <c r="AG169" i="14" s="1"/>
  <c r="AF169" i="14" s="1"/>
  <c r="Y169" i="14"/>
  <c r="Z169" i="14" s="1"/>
  <c r="AO165" i="14"/>
  <c r="AH165" i="14"/>
  <c r="AG165" i="14" s="1"/>
  <c r="AF165" i="14" s="1"/>
  <c r="AL165" i="14"/>
  <c r="AM165" i="14"/>
  <c r="AE165" i="14"/>
  <c r="AO161" i="14"/>
  <c r="AL161" i="14"/>
  <c r="AH161" i="14"/>
  <c r="AG161" i="14" s="1"/>
  <c r="AF161" i="14" s="1"/>
  <c r="AM161" i="14"/>
  <c r="AO156" i="14"/>
  <c r="AL156" i="14"/>
  <c r="AM156" i="14"/>
  <c r="AN156" i="14"/>
  <c r="AC156" i="14"/>
  <c r="AD156" i="14" s="1"/>
  <c r="AO152" i="14"/>
  <c r="AL152" i="14"/>
  <c r="AM152" i="14"/>
  <c r="AN152" i="14"/>
  <c r="Y152" i="14"/>
  <c r="Z152" i="14" s="1"/>
  <c r="AO148" i="14"/>
  <c r="AH148" i="14"/>
  <c r="AG148" i="14" s="1"/>
  <c r="AF148" i="14" s="1"/>
  <c r="AL148" i="14"/>
  <c r="AM148" i="14"/>
  <c r="AE148" i="14"/>
  <c r="AN144" i="14"/>
  <c r="AH144" i="14"/>
  <c r="AG144" i="14" s="1"/>
  <c r="AF144" i="14" s="1"/>
  <c r="AI144" i="14" s="1"/>
  <c r="AM140" i="14"/>
  <c r="AN140" i="14"/>
  <c r="AH140" i="14"/>
  <c r="AG140" i="14" s="1"/>
  <c r="AF140" i="14" s="1"/>
  <c r="AC140" i="14"/>
  <c r="AD140" i="14" s="1"/>
  <c r="AO136" i="14"/>
  <c r="AN136" i="14"/>
  <c r="AH136" i="14"/>
  <c r="AG136" i="14" s="1"/>
  <c r="AF136" i="14" s="1"/>
  <c r="Y136" i="14"/>
  <c r="Z136" i="14" s="1"/>
  <c r="AH132" i="14"/>
  <c r="AG132" i="14" s="1"/>
  <c r="AF132" i="14" s="1"/>
  <c r="AL132" i="14"/>
  <c r="AO132" i="14"/>
  <c r="AE132" i="14"/>
  <c r="AM128" i="14"/>
  <c r="AH128" i="14"/>
  <c r="AG128" i="14" s="1"/>
  <c r="AF128" i="14" s="1"/>
  <c r="AL128" i="14"/>
  <c r="AL124" i="14"/>
  <c r="AM124" i="14"/>
  <c r="AC124" i="14"/>
  <c r="AD124" i="14" s="1"/>
  <c r="AN120" i="14"/>
  <c r="Y120" i="14"/>
  <c r="Z120" i="14" s="1"/>
  <c r="AH116" i="14"/>
  <c r="AG116" i="14" s="1"/>
  <c r="AF116" i="14" s="1"/>
  <c r="AN116" i="14"/>
  <c r="AO116" i="14"/>
  <c r="AE116" i="14"/>
  <c r="AO112" i="14"/>
  <c r="AH112" i="14"/>
  <c r="AG112" i="14" s="1"/>
  <c r="AF112" i="14" s="1"/>
  <c r="AL108" i="14"/>
  <c r="AO108" i="14"/>
  <c r="AH108" i="14"/>
  <c r="AG108" i="14" s="1"/>
  <c r="AF108" i="14" s="1"/>
  <c r="AC108" i="14"/>
  <c r="AD108" i="14" s="1"/>
  <c r="AM104" i="14"/>
  <c r="AL104" i="14"/>
  <c r="AH104" i="14"/>
  <c r="AG104" i="14" s="1"/>
  <c r="AF104" i="14" s="1"/>
  <c r="Y104" i="14"/>
  <c r="Z104" i="14" s="1"/>
  <c r="AH100" i="14"/>
  <c r="AG100" i="14" s="1"/>
  <c r="AF100" i="14" s="1"/>
  <c r="AM100" i="14"/>
  <c r="AN100" i="14"/>
  <c r="AE100" i="14"/>
  <c r="AO96" i="14"/>
  <c r="AH96" i="14"/>
  <c r="AG96" i="14" s="1"/>
  <c r="AF96" i="14" s="1"/>
  <c r="AN96" i="14"/>
  <c r="AN92" i="14"/>
  <c r="AO92" i="14"/>
  <c r="AC92" i="14"/>
  <c r="AB92" i="14" s="1"/>
  <c r="AA92" i="14" s="1"/>
  <c r="AO88" i="14"/>
  <c r="Y88" i="14"/>
  <c r="Z88" i="14" s="1"/>
  <c r="AH84" i="14"/>
  <c r="AG84" i="14" s="1"/>
  <c r="AF84" i="14" s="1"/>
  <c r="AL84" i="14"/>
  <c r="AM84" i="14"/>
  <c r="AE84" i="14"/>
  <c r="AN80" i="14"/>
  <c r="AH80" i="14"/>
  <c r="AG80" i="14" s="1"/>
  <c r="AF80" i="14" s="1"/>
  <c r="AM76" i="14"/>
  <c r="AN76" i="14"/>
  <c r="AH76" i="14"/>
  <c r="AG76" i="14" s="1"/>
  <c r="AF76" i="14" s="1"/>
  <c r="AI76" i="14" s="1"/>
  <c r="AC76" i="14"/>
  <c r="AB76" i="14" s="1"/>
  <c r="AA76" i="14" s="1"/>
  <c r="AO72" i="14"/>
  <c r="AN72" i="14"/>
  <c r="AH72" i="14"/>
  <c r="AG72" i="14" s="1"/>
  <c r="AF72" i="14" s="1"/>
  <c r="Y72" i="14"/>
  <c r="X72" i="14" s="1"/>
  <c r="W72" i="14" s="1"/>
  <c r="AH68" i="14"/>
  <c r="AG68" i="14" s="1"/>
  <c r="AF68" i="14" s="1"/>
  <c r="AL68" i="14"/>
  <c r="AO68" i="14"/>
  <c r="AE68" i="14"/>
  <c r="AM64" i="14"/>
  <c r="AH64" i="14"/>
  <c r="AG64" i="14" s="1"/>
  <c r="AF64" i="14" s="1"/>
  <c r="AL64" i="14"/>
  <c r="AL60" i="14"/>
  <c r="AM60" i="14"/>
  <c r="AC60" i="14"/>
  <c r="AB60" i="14" s="1"/>
  <c r="AA60" i="14" s="1"/>
  <c r="AN56" i="14"/>
  <c r="Y56" i="14"/>
  <c r="X56" i="14" s="1"/>
  <c r="W56" i="14" s="1"/>
  <c r="AH52" i="14"/>
  <c r="AG52" i="14" s="1"/>
  <c r="AF52" i="14" s="1"/>
  <c r="AN52" i="14"/>
  <c r="AO52" i="14"/>
  <c r="AE52" i="14"/>
  <c r="AO48" i="14"/>
  <c r="AH48" i="14"/>
  <c r="AG48" i="14" s="1"/>
  <c r="AF48" i="14" s="1"/>
  <c r="AL44" i="14"/>
  <c r="AO44" i="14"/>
  <c r="AH44" i="14"/>
  <c r="AG44" i="14" s="1"/>
  <c r="AF44" i="14" s="1"/>
  <c r="AC44" i="14"/>
  <c r="AB44" i="14" s="1"/>
  <c r="AA44" i="14" s="1"/>
  <c r="AO40" i="14"/>
  <c r="AL40" i="14"/>
  <c r="AH40" i="14"/>
  <c r="AG40" i="14" s="1"/>
  <c r="AF40" i="14" s="1"/>
  <c r="Y40" i="14"/>
  <c r="X40" i="14" s="1"/>
  <c r="W40" i="14" s="1"/>
  <c r="AH36" i="14"/>
  <c r="AG36" i="14" s="1"/>
  <c r="AF36" i="14" s="1"/>
  <c r="AL36" i="14"/>
  <c r="AM36" i="14"/>
  <c r="AE36" i="14"/>
  <c r="AM32" i="14"/>
  <c r="AH32" i="14"/>
  <c r="AG32" i="14" s="1"/>
  <c r="AF32" i="14" s="1"/>
  <c r="AL32" i="14"/>
  <c r="AL28" i="14"/>
  <c r="AM28" i="14"/>
  <c r="AC28" i="14"/>
  <c r="AB28" i="14" s="1"/>
  <c r="AA28" i="14" s="1"/>
  <c r="AM24" i="14"/>
  <c r="Y24" i="14"/>
  <c r="X24" i="14" s="1"/>
  <c r="W24" i="14" s="1"/>
  <c r="AH20" i="14"/>
  <c r="AG20" i="14" s="1"/>
  <c r="AF20" i="14" s="1"/>
  <c r="AM20" i="14"/>
  <c r="AN20" i="14"/>
  <c r="AE20" i="14"/>
  <c r="AN13" i="14"/>
  <c r="AE13" i="14"/>
  <c r="AH13" i="14"/>
  <c r="AG13" i="14" s="1"/>
  <c r="AF13" i="14" s="1"/>
  <c r="V13" i="14"/>
  <c r="AM9" i="14"/>
  <c r="AE9" i="14"/>
  <c r="AN9" i="14"/>
  <c r="AH9" i="14"/>
  <c r="AG9" i="14" s="1"/>
  <c r="AF9" i="14" s="1"/>
  <c r="AC9" i="14"/>
  <c r="AB9" i="14" s="1"/>
  <c r="AA9" i="14" s="1"/>
  <c r="AN5" i="14"/>
  <c r="AM5" i="14"/>
  <c r="AH5" i="14"/>
  <c r="AG5" i="14" s="1"/>
  <c r="AF5" i="14" s="1"/>
  <c r="Y5" i="14"/>
  <c r="X5" i="14" s="1"/>
  <c r="W5" i="14" s="1"/>
  <c r="AN402" i="14"/>
  <c r="AL361" i="14"/>
  <c r="AH285" i="14"/>
  <c r="AG285" i="14" s="1"/>
  <c r="AL337" i="14"/>
  <c r="AE405" i="14"/>
  <c r="AE414" i="14"/>
  <c r="AE406" i="14"/>
  <c r="AH404" i="14"/>
  <c r="AG404" i="14" s="1"/>
  <c r="AF404" i="14" s="1"/>
  <c r="AE359" i="14"/>
  <c r="AE413" i="14"/>
  <c r="AH413" i="14"/>
  <c r="AG413" i="14" s="1"/>
  <c r="AO268" i="14"/>
  <c r="AO204" i="14"/>
  <c r="AE4" i="14"/>
  <c r="V4" i="14"/>
  <c r="Y4" i="14"/>
  <c r="X4" i="14" s="1"/>
  <c r="W4" i="14" s="1"/>
  <c r="AC31" i="14"/>
  <c r="AB31" i="14" s="1"/>
  <c r="AA31" i="14" s="1"/>
  <c r="AC27" i="14"/>
  <c r="AB27" i="14" s="1"/>
  <c r="AA27" i="14" s="1"/>
  <c r="AC23" i="14"/>
  <c r="AB23" i="14" s="1"/>
  <c r="AA23" i="14" s="1"/>
  <c r="AC19" i="14"/>
  <c r="AB19" i="14" s="1"/>
  <c r="AA19" i="14" s="1"/>
  <c r="AC12" i="14"/>
  <c r="AD12" i="14" s="1"/>
  <c r="AC8" i="14"/>
  <c r="AB8" i="14" s="1"/>
  <c r="AA8" i="14" s="1"/>
  <c r="AO252" i="14"/>
  <c r="AO180" i="14"/>
  <c r="AN71" i="14"/>
  <c r="AO236" i="14"/>
  <c r="AO123" i="14"/>
  <c r="T398" i="14"/>
  <c r="AE331" i="14"/>
  <c r="T373" i="14"/>
  <c r="Y355" i="14"/>
  <c r="Z355" i="14" s="1"/>
  <c r="AE367" i="14"/>
  <c r="AC405" i="14"/>
  <c r="AD405" i="14" s="1"/>
  <c r="Y291" i="14"/>
  <c r="X291" i="14" s="1"/>
  <c r="W291" i="14" s="1"/>
  <c r="AC389" i="14"/>
  <c r="AD389" i="14" s="1"/>
  <c r="AE279" i="14"/>
  <c r="AE311" i="14"/>
  <c r="AE343" i="14"/>
  <c r="T371" i="14"/>
  <c r="Y371" i="14"/>
  <c r="X371" i="14" s="1"/>
  <c r="W371" i="14" s="1"/>
  <c r="AE312" i="14"/>
  <c r="AC312" i="14"/>
  <c r="AD312" i="14" s="1"/>
  <c r="AE280" i="14"/>
  <c r="AC280" i="14"/>
  <c r="AB280" i="14" s="1"/>
  <c r="AA280" i="14" s="1"/>
  <c r="AL192" i="14"/>
  <c r="AO192" i="14"/>
  <c r="AL184" i="14"/>
  <c r="AO184" i="14"/>
  <c r="AL176" i="14"/>
  <c r="AO176" i="14"/>
  <c r="AL172" i="14"/>
  <c r="AO172" i="14"/>
  <c r="AL168" i="14"/>
  <c r="AO168" i="14"/>
  <c r="AL160" i="14"/>
  <c r="AO160" i="14"/>
  <c r="AM155" i="14"/>
  <c r="AO155" i="14"/>
  <c r="AM151" i="14"/>
  <c r="AN151" i="14"/>
  <c r="AM139" i="14"/>
  <c r="AO139" i="14"/>
  <c r="AM131" i="14"/>
  <c r="AL131" i="14"/>
  <c r="AM119" i="14"/>
  <c r="AN119" i="14"/>
  <c r="AM115" i="14"/>
  <c r="AL115" i="14"/>
  <c r="AM107" i="14"/>
  <c r="AO107" i="14"/>
  <c r="AM103" i="14"/>
  <c r="AN103" i="14"/>
  <c r="AM99" i="14"/>
  <c r="AL99" i="14"/>
  <c r="AM91" i="14"/>
  <c r="AO91" i="14"/>
  <c r="AM87" i="14"/>
  <c r="AN87" i="14"/>
  <c r="AM75" i="14"/>
  <c r="AO75" i="14"/>
  <c r="AM67" i="14"/>
  <c r="AL67" i="14"/>
  <c r="AM55" i="14"/>
  <c r="AN55" i="14"/>
  <c r="AM51" i="14"/>
  <c r="AL51" i="14"/>
  <c r="AE39" i="14"/>
  <c r="AN39" i="14"/>
  <c r="AC375" i="14"/>
  <c r="AD375" i="14" s="1"/>
  <c r="AE375" i="14"/>
  <c r="AE391" i="14"/>
  <c r="U4" i="14"/>
  <c r="U397" i="14"/>
  <c r="U391" i="14"/>
  <c r="Y236" i="14"/>
  <c r="Z236" i="14" s="1"/>
  <c r="Y228" i="14"/>
  <c r="X228" i="14" s="1"/>
  <c r="W228" i="14" s="1"/>
  <c r="Y220" i="14"/>
  <c r="Z220" i="14" s="1"/>
  <c r="Y212" i="14"/>
  <c r="Z212" i="14" s="1"/>
  <c r="Y204" i="14"/>
  <c r="X204" i="14" s="1"/>
  <c r="W204" i="14" s="1"/>
  <c r="Y196" i="14"/>
  <c r="Z196" i="14" s="1"/>
  <c r="Y188" i="14"/>
  <c r="Z188" i="14" s="1"/>
  <c r="Y180" i="14"/>
  <c r="Z180" i="14" s="1"/>
  <c r="Y172" i="14"/>
  <c r="Z172" i="14" s="1"/>
  <c r="Y164" i="14"/>
  <c r="Z164" i="14" s="1"/>
  <c r="Y155" i="14"/>
  <c r="Z155" i="14" s="1"/>
  <c r="Y147" i="14"/>
  <c r="Z147" i="14" s="1"/>
  <c r="Y139" i="14"/>
  <c r="X139" i="14" s="1"/>
  <c r="W139" i="14" s="1"/>
  <c r="Y131" i="14"/>
  <c r="Z131" i="14" s="1"/>
  <c r="Y123" i="14"/>
  <c r="Z123" i="14" s="1"/>
  <c r="Y115" i="14"/>
  <c r="Z115" i="14" s="1"/>
  <c r="Y107" i="14"/>
  <c r="Z107" i="14" s="1"/>
  <c r="Y99" i="14"/>
  <c r="X99" i="14" s="1"/>
  <c r="W99" i="14" s="1"/>
  <c r="AC83" i="14"/>
  <c r="AB83" i="14" s="1"/>
  <c r="AA83" i="14" s="1"/>
  <c r="AC75" i="14"/>
  <c r="AC67" i="14"/>
  <c r="AD67" i="14" s="1"/>
  <c r="AC59" i="14"/>
  <c r="AB59" i="14" s="1"/>
  <c r="AA59" i="14" s="1"/>
  <c r="AH276" i="14"/>
  <c r="AG276" i="14" s="1"/>
  <c r="AF276" i="14" s="1"/>
  <c r="AH272" i="14"/>
  <c r="AG272" i="14" s="1"/>
  <c r="AF272" i="14" s="1"/>
  <c r="AH264" i="14"/>
  <c r="AG264" i="14" s="1"/>
  <c r="AF264" i="14" s="1"/>
  <c r="AH256" i="14"/>
  <c r="AG256" i="14" s="1"/>
  <c r="AF256" i="14" s="1"/>
  <c r="AH248" i="14"/>
  <c r="AG248" i="14" s="1"/>
  <c r="AF248" i="14" s="1"/>
  <c r="AH139" i="14"/>
  <c r="AG139" i="14" s="1"/>
  <c r="AF139" i="14" s="1"/>
  <c r="AH131" i="14"/>
  <c r="AG131" i="14" s="1"/>
  <c r="AF131" i="14" s="1"/>
  <c r="AH103" i="14"/>
  <c r="AG103" i="14" s="1"/>
  <c r="AF103" i="14" s="1"/>
  <c r="AH91" i="14"/>
  <c r="AG91" i="14" s="1"/>
  <c r="AF91" i="14" s="1"/>
  <c r="AO4" i="14"/>
  <c r="AO248" i="14"/>
  <c r="AO232" i="14"/>
  <c r="AN135" i="14"/>
  <c r="AL83" i="14"/>
  <c r="AE379" i="14"/>
  <c r="AE395" i="14"/>
  <c r="AH4" i="14"/>
  <c r="AG4" i="14" s="1"/>
  <c r="AF4" i="14" s="1"/>
  <c r="AH23" i="14"/>
  <c r="AG23" i="14" s="1"/>
  <c r="AF23" i="14" s="1"/>
  <c r="AH19" i="14"/>
  <c r="AG19" i="14" s="1"/>
  <c r="AF19" i="14" s="1"/>
  <c r="AH12" i="14"/>
  <c r="AG12" i="14" s="1"/>
  <c r="AF12" i="14" s="1"/>
  <c r="AI12" i="14" s="1"/>
  <c r="AL4" i="14"/>
  <c r="AO276" i="14"/>
  <c r="AO260" i="14"/>
  <c r="AO244" i="14"/>
  <c r="AO228" i="14"/>
  <c r="AO212" i="14"/>
  <c r="AO196" i="14"/>
  <c r="AL147" i="14"/>
  <c r="AE383" i="14"/>
  <c r="AE397" i="14"/>
  <c r="U401" i="14"/>
  <c r="U395" i="14"/>
  <c r="U387" i="14"/>
  <c r="U371" i="14"/>
  <c r="U410" i="14"/>
  <c r="Y240" i="14"/>
  <c r="Z240" i="14" s="1"/>
  <c r="Y232" i="14"/>
  <c r="Y224" i="14"/>
  <c r="X224" i="14" s="1"/>
  <c r="W224" i="14" s="1"/>
  <c r="Y216" i="14"/>
  <c r="Z216" i="14" s="1"/>
  <c r="Y208" i="14"/>
  <c r="Z208" i="14" s="1"/>
  <c r="Y200" i="14"/>
  <c r="Z200" i="14" s="1"/>
  <c r="Y192" i="14"/>
  <c r="X192" i="14" s="1"/>
  <c r="W192" i="14" s="1"/>
  <c r="Y184" i="14"/>
  <c r="Z184" i="14" s="1"/>
  <c r="Y176" i="14"/>
  <c r="Z176" i="14" s="1"/>
  <c r="Y168" i="14"/>
  <c r="Z168" i="14" s="1"/>
  <c r="Y160" i="14"/>
  <c r="Z160" i="14" s="1"/>
  <c r="Y151" i="14"/>
  <c r="Z151" i="14" s="1"/>
  <c r="Y143" i="14"/>
  <c r="Z143" i="14" s="1"/>
  <c r="Y135" i="14"/>
  <c r="Z135" i="14" s="1"/>
  <c r="Y127" i="14"/>
  <c r="Z127" i="14" s="1"/>
  <c r="Y119" i="14"/>
  <c r="Z119" i="14" s="1"/>
  <c r="Y111" i="14"/>
  <c r="Z111" i="14" s="1"/>
  <c r="Y103" i="14"/>
  <c r="Z103" i="14" s="1"/>
  <c r="Y95" i="14"/>
  <c r="X95" i="14" s="1"/>
  <c r="W95" i="14" s="1"/>
  <c r="Y91" i="14"/>
  <c r="Z91" i="14" s="1"/>
  <c r="AC4" i="14"/>
  <c r="AD4" i="14" s="1"/>
  <c r="AC87" i="14"/>
  <c r="AC79" i="14"/>
  <c r="AB79" i="14" s="1"/>
  <c r="AA79" i="14" s="1"/>
  <c r="AC71" i="14"/>
  <c r="AB71" i="14" s="1"/>
  <c r="AA71" i="14" s="1"/>
  <c r="AC63" i="14"/>
  <c r="AB63" i="14" s="1"/>
  <c r="AA63" i="14" s="1"/>
  <c r="AH268" i="14"/>
  <c r="AG268" i="14" s="1"/>
  <c r="AF268" i="14" s="1"/>
  <c r="AH260" i="14"/>
  <c r="AG260" i="14" s="1"/>
  <c r="AF260" i="14" s="1"/>
  <c r="AH252" i="14"/>
  <c r="AG252" i="14" s="1"/>
  <c r="AF252" i="14" s="1"/>
  <c r="AH244" i="14"/>
  <c r="AG244" i="14" s="1"/>
  <c r="AF244" i="14" s="1"/>
  <c r="AH240" i="14"/>
  <c r="AG240" i="14" s="1"/>
  <c r="AF240" i="14" s="1"/>
  <c r="AH143" i="14"/>
  <c r="AG143" i="14" s="1"/>
  <c r="AF143" i="14" s="1"/>
  <c r="AH135" i="14"/>
  <c r="AG135" i="14" s="1"/>
  <c r="AF135" i="14" s="1"/>
  <c r="AH127" i="14"/>
  <c r="AG127" i="14" s="1"/>
  <c r="AF127" i="14" s="1"/>
  <c r="AH107" i="14"/>
  <c r="AG107" i="14" s="1"/>
  <c r="AF107" i="14" s="1"/>
  <c r="AH99" i="14"/>
  <c r="AG99" i="14" s="1"/>
  <c r="AF99" i="14" s="1"/>
  <c r="AH95" i="14"/>
  <c r="AG95" i="14" s="1"/>
  <c r="AF95" i="14" s="1"/>
  <c r="AO264" i="14"/>
  <c r="AO216" i="14"/>
  <c r="AO200" i="14"/>
  <c r="AO164" i="14"/>
  <c r="AO272" i="14"/>
  <c r="AO256" i="14"/>
  <c r="AO240" i="14"/>
  <c r="AO224" i="14"/>
  <c r="AO208" i="14"/>
  <c r="AO188" i="14"/>
  <c r="AO59" i="14"/>
  <c r="AE371" i="14"/>
  <c r="AE401" i="14"/>
  <c r="T381" i="14"/>
  <c r="Y399" i="14"/>
  <c r="Z399" i="14" s="1"/>
  <c r="Y380" i="14"/>
  <c r="Z380" i="14" s="1"/>
  <c r="AC362" i="14"/>
  <c r="AD362" i="14" s="1"/>
  <c r="AE322" i="14"/>
  <c r="AE370" i="14"/>
  <c r="AE382" i="14"/>
  <c r="T396" i="14"/>
  <c r="T412" i="14"/>
  <c r="Y385" i="14"/>
  <c r="Y408" i="14"/>
  <c r="Z408" i="14" s="1"/>
  <c r="AE408" i="14"/>
  <c r="AI408" i="14" s="1"/>
  <c r="AE412" i="14"/>
  <c r="T389" i="14"/>
  <c r="Y403" i="14"/>
  <c r="Z403" i="14" s="1"/>
  <c r="AC393" i="14"/>
  <c r="AC382" i="14"/>
  <c r="AE369" i="14"/>
  <c r="AE373" i="14"/>
  <c r="AE377" i="14"/>
  <c r="AE385" i="14"/>
  <c r="AE389" i="14"/>
  <c r="AE393" i="14"/>
  <c r="AK393" i="14" s="1"/>
  <c r="AE399" i="14"/>
  <c r="AE403" i="14"/>
  <c r="AB395" i="14"/>
  <c r="AA395" i="14" s="1"/>
  <c r="AD395" i="14"/>
  <c r="AC402" i="14"/>
  <c r="Y402" i="14"/>
  <c r="AL402" i="14"/>
  <c r="AM402" i="14"/>
  <c r="AC398" i="14"/>
  <c r="Y398" i="14"/>
  <c r="AM398" i="14"/>
  <c r="AH398" i="14"/>
  <c r="AN398" i="14"/>
  <c r="Y396" i="14"/>
  <c r="AC396" i="14"/>
  <c r="AM396" i="14"/>
  <c r="AH396" i="14"/>
  <c r="AG396" i="14" s="1"/>
  <c r="AF396" i="14" s="1"/>
  <c r="AN396" i="14"/>
  <c r="Y392" i="14"/>
  <c r="T392" i="14"/>
  <c r="AC392" i="14"/>
  <c r="AM392" i="14"/>
  <c r="AN392" i="14"/>
  <c r="AC388" i="14"/>
  <c r="AB388" i="14" s="1"/>
  <c r="AA388" i="14" s="1"/>
  <c r="Y388" i="14"/>
  <c r="AM388" i="14"/>
  <c r="T388" i="14"/>
  <c r="AN388" i="14"/>
  <c r="Y384" i="14"/>
  <c r="T384" i="14"/>
  <c r="AL384" i="14"/>
  <c r="AC384" i="14"/>
  <c r="AM384" i="14"/>
  <c r="AC380" i="14"/>
  <c r="AD380" i="14" s="1"/>
  <c r="AN380" i="14"/>
  <c r="T380" i="14"/>
  <c r="AH380" i="14"/>
  <c r="AG380" i="14" s="1"/>
  <c r="AF380" i="14" s="1"/>
  <c r="AO380" i="14"/>
  <c r="Y376" i="14"/>
  <c r="AC376" i="14"/>
  <c r="T376" i="14"/>
  <c r="AO376" i="14"/>
  <c r="AL376" i="14"/>
  <c r="AM376" i="14"/>
  <c r="Y372" i="14"/>
  <c r="AC372" i="14"/>
  <c r="AD372" i="14" s="1"/>
  <c r="AN372" i="14"/>
  <c r="AH372" i="14"/>
  <c r="AO372" i="14"/>
  <c r="T372" i="14"/>
  <c r="AL372" i="14"/>
  <c r="AC415" i="14"/>
  <c r="AD415" i="14" s="1"/>
  <c r="T415" i="14"/>
  <c r="AN415" i="14"/>
  <c r="AO415" i="14"/>
  <c r="AL415" i="14"/>
  <c r="Y411" i="14"/>
  <c r="AL411" i="14"/>
  <c r="AC411" i="14"/>
  <c r="AD411" i="14" s="1"/>
  <c r="AM411" i="14"/>
  <c r="T411" i="14"/>
  <c r="AH411" i="14"/>
  <c r="AG411" i="14" s="1"/>
  <c r="AF411" i="14" s="1"/>
  <c r="AN411" i="14"/>
  <c r="Y407" i="14"/>
  <c r="AL407" i="14"/>
  <c r="AM407" i="14"/>
  <c r="AC407" i="14"/>
  <c r="AD407" i="14" s="1"/>
  <c r="T407" i="14"/>
  <c r="AN407" i="14"/>
  <c r="Y365" i="14"/>
  <c r="AC365" i="14"/>
  <c r="AD365" i="14" s="1"/>
  <c r="V365" i="14"/>
  <c r="AL365" i="14"/>
  <c r="AM365" i="14"/>
  <c r="AN365" i="14"/>
  <c r="AC361" i="14"/>
  <c r="AD361" i="14" s="1"/>
  <c r="AM361" i="14"/>
  <c r="Y361" i="14"/>
  <c r="U361" i="14"/>
  <c r="AN361" i="14"/>
  <c r="V361" i="14"/>
  <c r="AH361" i="14"/>
  <c r="AG361" i="14" s="1"/>
  <c r="AF361" i="14" s="1"/>
  <c r="AO361" i="14"/>
  <c r="Y357" i="14"/>
  <c r="V357" i="14"/>
  <c r="AN357" i="14"/>
  <c r="AC357" i="14"/>
  <c r="AH357" i="14"/>
  <c r="AG357" i="14" s="1"/>
  <c r="AF357" i="14" s="1"/>
  <c r="AO357" i="14"/>
  <c r="AL357" i="14"/>
  <c r="Y353" i="14"/>
  <c r="Z353" i="14" s="1"/>
  <c r="AC353" i="14"/>
  <c r="AL353" i="14"/>
  <c r="U353" i="14"/>
  <c r="AM353" i="14"/>
  <c r="V353" i="14"/>
  <c r="AH353" i="14"/>
  <c r="AG353" i="14" s="1"/>
  <c r="AF353" i="14" s="1"/>
  <c r="AN353" i="14"/>
  <c r="V349" i="14"/>
  <c r="AH349" i="14"/>
  <c r="AO349" i="14"/>
  <c r="AL349" i="14"/>
  <c r="Y349" i="14"/>
  <c r="AM349" i="14"/>
  <c r="Y345" i="14"/>
  <c r="Z345" i="14" s="1"/>
  <c r="AC345" i="14"/>
  <c r="AH345" i="14"/>
  <c r="AG345" i="14" s="1"/>
  <c r="AO345" i="14"/>
  <c r="U345" i="14"/>
  <c r="AL345" i="14"/>
  <c r="V345" i="14"/>
  <c r="AM345" i="14"/>
  <c r="Y341" i="14"/>
  <c r="Z341" i="14" s="1"/>
  <c r="V341" i="14"/>
  <c r="AL341" i="14"/>
  <c r="AM341" i="14"/>
  <c r="AC341" i="14"/>
  <c r="AN341" i="14"/>
  <c r="Y337" i="14"/>
  <c r="Z337" i="14" s="1"/>
  <c r="AM337" i="14"/>
  <c r="AH337" i="14"/>
  <c r="AC337" i="14"/>
  <c r="U337" i="14"/>
  <c r="AN337" i="14"/>
  <c r="V337" i="14"/>
  <c r="AO337" i="14"/>
  <c r="Y333" i="14"/>
  <c r="Z333" i="14" s="1"/>
  <c r="AC333" i="14"/>
  <c r="V333" i="14"/>
  <c r="AO333" i="14"/>
  <c r="AL333" i="14"/>
  <c r="AM333" i="14"/>
  <c r="Y329" i="14"/>
  <c r="AC329" i="14"/>
  <c r="AL329" i="14"/>
  <c r="U329" i="14"/>
  <c r="AM329" i="14"/>
  <c r="V329" i="14"/>
  <c r="AN329" i="14"/>
  <c r="Y325" i="14"/>
  <c r="AC325" i="14"/>
  <c r="V325" i="14"/>
  <c r="AM325" i="14"/>
  <c r="AN325" i="14"/>
  <c r="AH325" i="14"/>
  <c r="AO325" i="14"/>
  <c r="Y321" i="14"/>
  <c r="X321" i="14" s="1"/>
  <c r="W321" i="14" s="1"/>
  <c r="AH321" i="14"/>
  <c r="AG321" i="14" s="1"/>
  <c r="AF321" i="14" s="1"/>
  <c r="AO321" i="14"/>
  <c r="U321" i="14"/>
  <c r="AL321" i="14"/>
  <c r="AC321" i="14"/>
  <c r="V321" i="14"/>
  <c r="AM321" i="14"/>
  <c r="Y317" i="14"/>
  <c r="X317" i="14" s="1"/>
  <c r="W317" i="14" s="1"/>
  <c r="AC317" i="14"/>
  <c r="V317" i="14"/>
  <c r="AM317" i="14"/>
  <c r="AN317" i="14"/>
  <c r="AH317" i="14"/>
  <c r="AG317" i="14" s="1"/>
  <c r="AO317" i="14"/>
  <c r="Y313" i="14"/>
  <c r="X313" i="14" s="1"/>
  <c r="W313" i="14" s="1"/>
  <c r="AC313" i="14"/>
  <c r="AL313" i="14"/>
  <c r="U313" i="14"/>
  <c r="AM313" i="14"/>
  <c r="V313" i="14"/>
  <c r="AN313" i="14"/>
  <c r="Y309" i="14"/>
  <c r="AC309" i="14"/>
  <c r="V309" i="14"/>
  <c r="AL309" i="14"/>
  <c r="AM309" i="14"/>
  <c r="AN309" i="14"/>
  <c r="Y305" i="14"/>
  <c r="X305" i="14" s="1"/>
  <c r="W305" i="14" s="1"/>
  <c r="AC305" i="14"/>
  <c r="AN305" i="14"/>
  <c r="U305" i="14"/>
  <c r="AH305" i="14"/>
  <c r="AO305" i="14"/>
  <c r="V305" i="14"/>
  <c r="AL305" i="14"/>
  <c r="Y301" i="14"/>
  <c r="X301" i="14" s="1"/>
  <c r="W301" i="14" s="1"/>
  <c r="AC301" i="14"/>
  <c r="V301" i="14"/>
  <c r="AH301" i="14"/>
  <c r="AG301" i="14" s="1"/>
  <c r="AF301" i="14" s="1"/>
  <c r="AO301" i="14"/>
  <c r="AL301" i="14"/>
  <c r="AM301" i="14"/>
  <c r="Y297" i="14"/>
  <c r="X297" i="14" s="1"/>
  <c r="W297" i="14" s="1"/>
  <c r="AC297" i="14"/>
  <c r="AH297" i="14"/>
  <c r="AG297" i="14" s="1"/>
  <c r="AO297" i="14"/>
  <c r="U297" i="14"/>
  <c r="AL297" i="14"/>
  <c r="V297" i="14"/>
  <c r="AM297" i="14"/>
  <c r="Y293" i="14"/>
  <c r="X293" i="14" s="1"/>
  <c r="W293" i="14" s="1"/>
  <c r="AC293" i="14"/>
  <c r="V293" i="14"/>
  <c r="AH293" i="14"/>
  <c r="AG293" i="14" s="1"/>
  <c r="AF293" i="14" s="1"/>
  <c r="AO293" i="14"/>
  <c r="AL293" i="14"/>
  <c r="AM293" i="14"/>
  <c r="Y289" i="14"/>
  <c r="X289" i="14" s="1"/>
  <c r="W289" i="14" s="1"/>
  <c r="AC289" i="14"/>
  <c r="AL289" i="14"/>
  <c r="U289" i="14"/>
  <c r="AM289" i="14"/>
  <c r="V289" i="14"/>
  <c r="AN289" i="14"/>
  <c r="Y285" i="14"/>
  <c r="X285" i="14" s="1"/>
  <c r="W285" i="14" s="1"/>
  <c r="AC285" i="14"/>
  <c r="V285" i="14"/>
  <c r="AL285" i="14"/>
  <c r="AM285" i="14"/>
  <c r="AN285" i="14"/>
  <c r="Y281" i="14"/>
  <c r="X281" i="14" s="1"/>
  <c r="W281" i="14" s="1"/>
  <c r="AC281" i="14"/>
  <c r="AH281" i="14"/>
  <c r="AG281" i="14" s="1"/>
  <c r="AO281" i="14"/>
  <c r="U281" i="14"/>
  <c r="AL281" i="14"/>
  <c r="V281" i="14"/>
  <c r="AM281" i="14"/>
  <c r="AO144" i="14"/>
  <c r="AL144" i="14"/>
  <c r="AO140" i="14"/>
  <c r="AL140" i="14"/>
  <c r="AL136" i="14"/>
  <c r="AM136" i="14"/>
  <c r="AM132" i="14"/>
  <c r="AN132" i="14"/>
  <c r="AN128" i="14"/>
  <c r="AO128" i="14"/>
  <c r="AN124" i="14"/>
  <c r="AO124" i="14"/>
  <c r="AO120" i="14"/>
  <c r="AL120" i="14"/>
  <c r="AL116" i="14"/>
  <c r="AM116" i="14"/>
  <c r="AM112" i="14"/>
  <c r="AN112" i="14"/>
  <c r="AM108" i="14"/>
  <c r="AN108" i="14"/>
  <c r="AN104" i="14"/>
  <c r="AO104" i="14"/>
  <c r="AO100" i="14"/>
  <c r="AL100" i="14"/>
  <c r="AL96" i="14"/>
  <c r="AM96" i="14"/>
  <c r="AL92" i="14"/>
  <c r="AM92" i="14"/>
  <c r="AM88" i="14"/>
  <c r="AN88" i="14"/>
  <c r="AN84" i="14"/>
  <c r="AO84" i="14"/>
  <c r="AO80" i="14"/>
  <c r="AL80" i="14"/>
  <c r="AO76" i="14"/>
  <c r="AL76" i="14"/>
  <c r="AL72" i="14"/>
  <c r="AM72" i="14"/>
  <c r="AM68" i="14"/>
  <c r="AN68" i="14"/>
  <c r="AN64" i="14"/>
  <c r="AO64" i="14"/>
  <c r="AN60" i="14"/>
  <c r="AO60" i="14"/>
  <c r="AO56" i="14"/>
  <c r="AL56" i="14"/>
  <c r="AL52" i="14"/>
  <c r="AM52" i="14"/>
  <c r="AM48" i="14"/>
  <c r="AN48" i="14"/>
  <c r="AM44" i="14"/>
  <c r="AN44" i="14"/>
  <c r="AM40" i="14"/>
  <c r="AN40" i="14"/>
  <c r="AN36" i="14"/>
  <c r="AO36" i="14"/>
  <c r="AN32" i="14"/>
  <c r="AO32" i="14"/>
  <c r="AN28" i="14"/>
  <c r="AO28" i="14"/>
  <c r="AN24" i="14"/>
  <c r="AO24" i="14"/>
  <c r="AO20" i="14"/>
  <c r="AL20" i="14"/>
  <c r="AO13" i="14"/>
  <c r="AL13" i="14"/>
  <c r="AO9" i="14"/>
  <c r="AL9" i="14"/>
  <c r="AO5" i="14"/>
  <c r="AL5" i="14"/>
  <c r="AC349" i="14"/>
  <c r="Z241" i="14"/>
  <c r="AH402" i="14"/>
  <c r="AG402" i="14" s="1"/>
  <c r="AF402" i="14" s="1"/>
  <c r="AH392" i="14"/>
  <c r="AG392" i="14" s="1"/>
  <c r="AF392" i="14" s="1"/>
  <c r="AH388" i="14"/>
  <c r="AH384" i="14"/>
  <c r="AG384" i="14" s="1"/>
  <c r="AF384" i="14" s="1"/>
  <c r="AN376" i="14"/>
  <c r="AO407" i="14"/>
  <c r="AO365" i="14"/>
  <c r="AM357" i="14"/>
  <c r="AO353" i="14"/>
  <c r="AN349" i="14"/>
  <c r="AH341" i="14"/>
  <c r="AO329" i="14"/>
  <c r="AN321" i="14"/>
  <c r="AL317" i="14"/>
  <c r="AH313" i="14"/>
  <c r="AH309" i="14"/>
  <c r="AH289" i="14"/>
  <c r="AG289" i="14" s="1"/>
  <c r="AO285" i="14"/>
  <c r="AN281" i="14"/>
  <c r="U357" i="14"/>
  <c r="U325" i="14"/>
  <c r="U293" i="14"/>
  <c r="Z401" i="14"/>
  <c r="X401" i="14"/>
  <c r="W401" i="14" s="1"/>
  <c r="T402" i="14"/>
  <c r="AB391" i="14"/>
  <c r="AA391" i="14" s="1"/>
  <c r="AD391" i="14"/>
  <c r="AB397" i="14"/>
  <c r="AA397" i="14" s="1"/>
  <c r="AD397" i="14"/>
  <c r="AH395" i="14"/>
  <c r="AG395" i="14" s="1"/>
  <c r="AF395" i="14" s="1"/>
  <c r="Y395" i="14"/>
  <c r="Y391" i="14"/>
  <c r="T391" i="14"/>
  <c r="AC387" i="14"/>
  <c r="T387" i="14"/>
  <c r="Y383" i="14"/>
  <c r="T383" i="14"/>
  <c r="AC379" i="14"/>
  <c r="T379" i="14"/>
  <c r="Y375" i="14"/>
  <c r="T375" i="14"/>
  <c r="AC414" i="14"/>
  <c r="T414" i="14"/>
  <c r="AC410" i="14"/>
  <c r="Y410" i="14"/>
  <c r="X410" i="14" s="1"/>
  <c r="W410" i="14" s="1"/>
  <c r="T410" i="14"/>
  <c r="Y368" i="14"/>
  <c r="Z368" i="14" s="1"/>
  <c r="Y360" i="14"/>
  <c r="X360" i="14" s="1"/>
  <c r="W360" i="14" s="1"/>
  <c r="AC360" i="14"/>
  <c r="AC356" i="14"/>
  <c r="Y356" i="14"/>
  <c r="Z356" i="14" s="1"/>
  <c r="AC352" i="14"/>
  <c r="Y352" i="14"/>
  <c r="X352" i="14" s="1"/>
  <c r="W352" i="14" s="1"/>
  <c r="AC348" i="14"/>
  <c r="Y348" i="14"/>
  <c r="X348" i="14" s="1"/>
  <c r="W348" i="14" s="1"/>
  <c r="AC344" i="14"/>
  <c r="Y344" i="14"/>
  <c r="X344" i="14" s="1"/>
  <c r="W344" i="14" s="1"/>
  <c r="AC340" i="14"/>
  <c r="Y340" i="14"/>
  <c r="AC336" i="14"/>
  <c r="Y336" i="14"/>
  <c r="Z336" i="14" s="1"/>
  <c r="AC332" i="14"/>
  <c r="Y332" i="14"/>
  <c r="X332" i="14" s="1"/>
  <c r="W332" i="14" s="1"/>
  <c r="AC328" i="14"/>
  <c r="Y328" i="14"/>
  <c r="Z328" i="14" s="1"/>
  <c r="Y324" i="14"/>
  <c r="AC324" i="14"/>
  <c r="Y320" i="14"/>
  <c r="X320" i="14" s="1"/>
  <c r="W320" i="14" s="1"/>
  <c r="AC320" i="14"/>
  <c r="Y316" i="14"/>
  <c r="X316" i="14" s="1"/>
  <c r="W316" i="14" s="1"/>
  <c r="Y312" i="14"/>
  <c r="Y308" i="14"/>
  <c r="X308" i="14" s="1"/>
  <c r="W308" i="14" s="1"/>
  <c r="AC308" i="14"/>
  <c r="Y304" i="14"/>
  <c r="X304" i="14" s="1"/>
  <c r="W304" i="14" s="1"/>
  <c r="AC304" i="14"/>
  <c r="Y300" i="14"/>
  <c r="X300" i="14" s="1"/>
  <c r="W300" i="14" s="1"/>
  <c r="Y296" i="14"/>
  <c r="X296" i="14" s="1"/>
  <c r="W296" i="14" s="1"/>
  <c r="Y292" i="14"/>
  <c r="X292" i="14" s="1"/>
  <c r="W292" i="14" s="1"/>
  <c r="AC292" i="14"/>
  <c r="Y288" i="14"/>
  <c r="X288" i="14" s="1"/>
  <c r="W288" i="14" s="1"/>
  <c r="AC288" i="14"/>
  <c r="Y284" i="14"/>
  <c r="X284" i="14" s="1"/>
  <c r="W284" i="14" s="1"/>
  <c r="Y280" i="14"/>
  <c r="T401" i="14"/>
  <c r="T397" i="14"/>
  <c r="T395" i="14"/>
  <c r="AC401" i="14"/>
  <c r="Y397" i="14"/>
  <c r="Y387" i="14"/>
  <c r="Z387" i="14" s="1"/>
  <c r="Y382" i="14"/>
  <c r="AC377" i="14"/>
  <c r="Y373" i="14"/>
  <c r="AC412" i="14"/>
  <c r="AC364" i="14"/>
  <c r="AC300" i="14"/>
  <c r="AC404" i="14"/>
  <c r="Y404" i="14"/>
  <c r="AC400" i="14"/>
  <c r="Y400" i="14"/>
  <c r="T394" i="14"/>
  <c r="Y394" i="14"/>
  <c r="T390" i="14"/>
  <c r="Y390" i="14"/>
  <c r="Y386" i="14"/>
  <c r="T386" i="14"/>
  <c r="AC386" i="14"/>
  <c r="AD386" i="14" s="1"/>
  <c r="Y378" i="14"/>
  <c r="T378" i="14"/>
  <c r="AC378" i="14"/>
  <c r="AD378" i="14" s="1"/>
  <c r="T374" i="14"/>
  <c r="Y374" i="14"/>
  <c r="Z374" i="14" s="1"/>
  <c r="Y370" i="14"/>
  <c r="Z370" i="14" s="1"/>
  <c r="T370" i="14"/>
  <c r="T413" i="14"/>
  <c r="AC413" i="14"/>
  <c r="AC409" i="14"/>
  <c r="T409" i="14"/>
  <c r="Y367" i="14"/>
  <c r="Z367" i="14" s="1"/>
  <c r="Y363" i="14"/>
  <c r="Z363" i="14" s="1"/>
  <c r="Y359" i="14"/>
  <c r="Z359" i="14" s="1"/>
  <c r="AC355" i="14"/>
  <c r="Y351" i="14"/>
  <c r="Z351" i="14" s="1"/>
  <c r="AC347" i="14"/>
  <c r="AC343" i="14"/>
  <c r="AC339" i="14"/>
  <c r="Y339" i="14"/>
  <c r="Z339" i="14" s="1"/>
  <c r="AC335" i="14"/>
  <c r="Y335" i="14"/>
  <c r="Z335" i="14" s="1"/>
  <c r="AC331" i="14"/>
  <c r="AC327" i="14"/>
  <c r="Y323" i="14"/>
  <c r="AC323" i="14"/>
  <c r="AC319" i="14"/>
  <c r="Y319" i="14"/>
  <c r="X319" i="14" s="1"/>
  <c r="W319" i="14" s="1"/>
  <c r="AC315" i="14"/>
  <c r="Y315" i="14"/>
  <c r="X315" i="14" s="1"/>
  <c r="W315" i="14" s="1"/>
  <c r="AC311" i="14"/>
  <c r="AC307" i="14"/>
  <c r="AC303" i="14"/>
  <c r="Y303" i="14"/>
  <c r="X303" i="14" s="1"/>
  <c r="W303" i="14" s="1"/>
  <c r="AC299" i="14"/>
  <c r="Y299" i="14"/>
  <c r="X299" i="14" s="1"/>
  <c r="W299" i="14" s="1"/>
  <c r="AC295" i="14"/>
  <c r="AC291" i="14"/>
  <c r="AC287" i="14"/>
  <c r="Y287" i="14"/>
  <c r="X287" i="14" s="1"/>
  <c r="W287" i="14" s="1"/>
  <c r="AC283" i="14"/>
  <c r="Y283" i="14"/>
  <c r="X283" i="14" s="1"/>
  <c r="W283" i="14" s="1"/>
  <c r="AC279" i="14"/>
  <c r="T404" i="14"/>
  <c r="T400" i="14"/>
  <c r="T406" i="14"/>
  <c r="T393" i="14"/>
  <c r="T385" i="14"/>
  <c r="T377" i="14"/>
  <c r="T369" i="14"/>
  <c r="T408" i="14"/>
  <c r="AC394" i="14"/>
  <c r="AC390" i="14"/>
  <c r="AC383" i="14"/>
  <c r="AC374" i="14"/>
  <c r="AC369" i="14"/>
  <c r="AC368" i="14"/>
  <c r="Y364" i="14"/>
  <c r="Z364" i="14" s="1"/>
  <c r="Y347" i="14"/>
  <c r="Z347" i="14" s="1"/>
  <c r="Y327" i="14"/>
  <c r="X327" i="14" s="1"/>
  <c r="W327" i="14" s="1"/>
  <c r="Y307" i="14"/>
  <c r="X307" i="14" s="1"/>
  <c r="W307" i="14" s="1"/>
  <c r="AC296" i="14"/>
  <c r="AC381" i="14"/>
  <c r="Y381" i="14"/>
  <c r="AC366" i="14"/>
  <c r="Y362" i="14"/>
  <c r="Z362" i="14" s="1"/>
  <c r="Y358" i="14"/>
  <c r="Z358" i="14" s="1"/>
  <c r="AC358" i="14"/>
  <c r="Y354" i="14"/>
  <c r="AC354" i="14"/>
  <c r="Y350" i="14"/>
  <c r="Z350" i="14" s="1"/>
  <c r="AC350" i="14"/>
  <c r="Y346" i="14"/>
  <c r="X346" i="14" s="1"/>
  <c r="W346" i="14" s="1"/>
  <c r="AC346" i="14"/>
  <c r="Y342" i="14"/>
  <c r="X342" i="14" s="1"/>
  <c r="W342" i="14" s="1"/>
  <c r="AC342" i="14"/>
  <c r="Y338" i="14"/>
  <c r="Z338" i="14" s="1"/>
  <c r="AC338" i="14"/>
  <c r="Y334" i="14"/>
  <c r="AC334" i="14"/>
  <c r="Y330" i="14"/>
  <c r="X330" i="14" s="1"/>
  <c r="W330" i="14" s="1"/>
  <c r="AC330" i="14"/>
  <c r="Y326" i="14"/>
  <c r="AC326" i="14"/>
  <c r="Y322" i="14"/>
  <c r="Y318" i="14"/>
  <c r="AC318" i="14"/>
  <c r="Y314" i="14"/>
  <c r="X314" i="14" s="1"/>
  <c r="W314" i="14" s="1"/>
  <c r="AC314" i="14"/>
  <c r="Y310" i="14"/>
  <c r="X310" i="14" s="1"/>
  <c r="W310" i="14" s="1"/>
  <c r="AC310" i="14"/>
  <c r="Y306" i="14"/>
  <c r="X306" i="14" s="1"/>
  <c r="W306" i="14" s="1"/>
  <c r="AC306" i="14"/>
  <c r="Y302" i="14"/>
  <c r="X302" i="14" s="1"/>
  <c r="W302" i="14" s="1"/>
  <c r="AC302" i="14"/>
  <c r="Y298" i="14"/>
  <c r="X298" i="14" s="1"/>
  <c r="W298" i="14" s="1"/>
  <c r="AC298" i="14"/>
  <c r="Y294" i="14"/>
  <c r="X294" i="14" s="1"/>
  <c r="W294" i="14" s="1"/>
  <c r="AC294" i="14"/>
  <c r="Y290" i="14"/>
  <c r="X290" i="14" s="1"/>
  <c r="W290" i="14" s="1"/>
  <c r="AC290" i="14"/>
  <c r="Y286" i="14"/>
  <c r="X286" i="14" s="1"/>
  <c r="W286" i="14" s="1"/>
  <c r="AC286" i="14"/>
  <c r="Y282" i="14"/>
  <c r="AC282" i="14"/>
  <c r="T403" i="14"/>
  <c r="T399" i="14"/>
  <c r="T405" i="14"/>
  <c r="Y406" i="14"/>
  <c r="Y379" i="14"/>
  <c r="Z379" i="14" s="1"/>
  <c r="AC371" i="14"/>
  <c r="Y414" i="14"/>
  <c r="Y409" i="14"/>
  <c r="Z409" i="14" s="1"/>
  <c r="Y366" i="14"/>
  <c r="Z366" i="14" s="1"/>
  <c r="AC363" i="14"/>
  <c r="AC351" i="14"/>
  <c r="AC316" i="14"/>
  <c r="Y295" i="14"/>
  <c r="X295" i="14" s="1"/>
  <c r="W295" i="14" s="1"/>
  <c r="AC284" i="14"/>
  <c r="AO8" i="14"/>
  <c r="AL8" i="14"/>
  <c r="AM8" i="14"/>
  <c r="AM391" i="14"/>
  <c r="AN391" i="14"/>
  <c r="AO391" i="14"/>
  <c r="AH391" i="14"/>
  <c r="AG391" i="14" s="1"/>
  <c r="AF391" i="14" s="1"/>
  <c r="AL391" i="14"/>
  <c r="AH379" i="14"/>
  <c r="AG379" i="14" s="1"/>
  <c r="AF379" i="14" s="1"/>
  <c r="AN379" i="14"/>
  <c r="AM379" i="14"/>
  <c r="AO379" i="14"/>
  <c r="AO414" i="14"/>
  <c r="AL414" i="14"/>
  <c r="AM414" i="14"/>
  <c r="AN414" i="14"/>
  <c r="U364" i="14"/>
  <c r="V364" i="14"/>
  <c r="AN364" i="14"/>
  <c r="AO364" i="14"/>
  <c r="AL364" i="14"/>
  <c r="AM364" i="14"/>
  <c r="AH364" i="14"/>
  <c r="AG364" i="14" s="1"/>
  <c r="AF364" i="14" s="1"/>
  <c r="U352" i="14"/>
  <c r="V352" i="14"/>
  <c r="AL352" i="14"/>
  <c r="AM352" i="14"/>
  <c r="AH352" i="14"/>
  <c r="AN352" i="14"/>
  <c r="AO352" i="14"/>
  <c r="U340" i="14"/>
  <c r="V340" i="14"/>
  <c r="AH340" i="14"/>
  <c r="AG340" i="14" s="1"/>
  <c r="AF340" i="14" s="1"/>
  <c r="AN340" i="14"/>
  <c r="AO340" i="14"/>
  <c r="AL340" i="14"/>
  <c r="AM340" i="14"/>
  <c r="U328" i="14"/>
  <c r="V328" i="14"/>
  <c r="AM328" i="14"/>
  <c r="AN328" i="14"/>
  <c r="AH328" i="14"/>
  <c r="AG328" i="14" s="1"/>
  <c r="AF328" i="14" s="1"/>
  <c r="AO328" i="14"/>
  <c r="AL328" i="14"/>
  <c r="U312" i="14"/>
  <c r="V312" i="14"/>
  <c r="AH312" i="14"/>
  <c r="AG312" i="14" s="1"/>
  <c r="AO312" i="14"/>
  <c r="AL312" i="14"/>
  <c r="AM312" i="14"/>
  <c r="U296" i="14"/>
  <c r="V296" i="14"/>
  <c r="AL296" i="14"/>
  <c r="AM296" i="14"/>
  <c r="AN296" i="14"/>
  <c r="AO296" i="14"/>
  <c r="AH296" i="14"/>
  <c r="AG296" i="14" s="1"/>
  <c r="AF296" i="14" s="1"/>
  <c r="U284" i="14"/>
  <c r="V284" i="14"/>
  <c r="AH284" i="14"/>
  <c r="AG284" i="14" s="1"/>
  <c r="AF284" i="14" s="1"/>
  <c r="AO284" i="14"/>
  <c r="AL284" i="14"/>
  <c r="AM284" i="14"/>
  <c r="AN284" i="14"/>
  <c r="AO23" i="14"/>
  <c r="AL23" i="14"/>
  <c r="AM23" i="14"/>
  <c r="V276" i="14"/>
  <c r="V272" i="14"/>
  <c r="V268" i="14"/>
  <c r="V264" i="14"/>
  <c r="V260" i="14"/>
  <c r="V256" i="14"/>
  <c r="V252" i="14"/>
  <c r="V248" i="14"/>
  <c r="V244" i="14"/>
  <c r="V240" i="14"/>
  <c r="V236" i="14"/>
  <c r="V232" i="14"/>
  <c r="V228" i="14"/>
  <c r="V224" i="14"/>
  <c r="V220" i="14"/>
  <c r="V216" i="14"/>
  <c r="V212" i="14"/>
  <c r="V208" i="14"/>
  <c r="V204" i="14"/>
  <c r="V200" i="14"/>
  <c r="V196" i="14"/>
  <c r="V192" i="14"/>
  <c r="V188" i="14"/>
  <c r="V184" i="14"/>
  <c r="V180" i="14"/>
  <c r="V176" i="14"/>
  <c r="V172" i="14"/>
  <c r="V168" i="14"/>
  <c r="V164" i="14"/>
  <c r="V160" i="14"/>
  <c r="V155" i="14"/>
  <c r="V151" i="14"/>
  <c r="V147" i="14"/>
  <c r="V143" i="14"/>
  <c r="V139" i="14"/>
  <c r="V135" i="14"/>
  <c r="V131" i="14"/>
  <c r="V127" i="14"/>
  <c r="V123" i="14"/>
  <c r="V119" i="14"/>
  <c r="V115" i="14"/>
  <c r="V111" i="14"/>
  <c r="V107" i="14"/>
  <c r="V103" i="14"/>
  <c r="V99" i="14"/>
  <c r="V95" i="14"/>
  <c r="V91" i="14"/>
  <c r="V87" i="14"/>
  <c r="V83" i="14"/>
  <c r="V79" i="14"/>
  <c r="V75" i="14"/>
  <c r="V71" i="14"/>
  <c r="V67" i="14"/>
  <c r="V63" i="14"/>
  <c r="V59" i="14"/>
  <c r="V55" i="14"/>
  <c r="V51" i="14"/>
  <c r="V47" i="14"/>
  <c r="V43" i="14"/>
  <c r="V39" i="14"/>
  <c r="V35" i="14"/>
  <c r="V31" i="14"/>
  <c r="V27" i="14"/>
  <c r="V23" i="14"/>
  <c r="V19" i="14"/>
  <c r="V12" i="14"/>
  <c r="V8" i="14"/>
  <c r="Y87" i="14"/>
  <c r="Y83" i="14"/>
  <c r="X83" i="14" s="1"/>
  <c r="W83" i="14" s="1"/>
  <c r="Y79" i="14"/>
  <c r="X79" i="14" s="1"/>
  <c r="W79" i="14" s="1"/>
  <c r="Y75" i="14"/>
  <c r="X75" i="14" s="1"/>
  <c r="W75" i="14" s="1"/>
  <c r="Y71" i="14"/>
  <c r="X71" i="14" s="1"/>
  <c r="W71" i="14" s="1"/>
  <c r="Y67" i="14"/>
  <c r="Z67" i="14" s="1"/>
  <c r="Y63" i="14"/>
  <c r="X63" i="14" s="1"/>
  <c r="W63" i="14" s="1"/>
  <c r="Y59" i="14"/>
  <c r="Z59" i="14" s="1"/>
  <c r="Y55" i="14"/>
  <c r="X55" i="14" s="1"/>
  <c r="W55" i="14" s="1"/>
  <c r="Y51" i="14"/>
  <c r="Y47" i="14"/>
  <c r="X47" i="14" s="1"/>
  <c r="W47" i="14" s="1"/>
  <c r="AC260" i="14"/>
  <c r="AC256" i="14"/>
  <c r="AB256" i="14" s="1"/>
  <c r="AA256" i="14" s="1"/>
  <c r="AC252" i="14"/>
  <c r="AC248" i="14"/>
  <c r="AB248" i="14" s="1"/>
  <c r="AA248" i="14" s="1"/>
  <c r="AC244" i="14"/>
  <c r="AB244" i="14" s="1"/>
  <c r="AA244" i="14" s="1"/>
  <c r="AC240" i="14"/>
  <c r="AB240" i="14" s="1"/>
  <c r="AA240" i="14" s="1"/>
  <c r="AC236" i="14"/>
  <c r="AC232" i="14"/>
  <c r="AB232" i="14" s="1"/>
  <c r="AA232" i="14" s="1"/>
  <c r="AC55" i="14"/>
  <c r="AB55" i="14" s="1"/>
  <c r="AA55" i="14" s="1"/>
  <c r="AC51" i="14"/>
  <c r="AB51" i="14" s="1"/>
  <c r="AA51" i="14" s="1"/>
  <c r="AC47" i="14"/>
  <c r="AD47" i="14" s="1"/>
  <c r="AE276" i="14"/>
  <c r="AE272" i="14"/>
  <c r="AE268" i="14"/>
  <c r="AE264" i="14"/>
  <c r="AE260" i="14"/>
  <c r="AE256" i="14"/>
  <c r="AE252" i="14"/>
  <c r="AE248" i="14"/>
  <c r="AE244" i="14"/>
  <c r="AE240" i="14"/>
  <c r="AE236" i="14"/>
  <c r="AE232" i="14"/>
  <c r="AE228" i="14"/>
  <c r="AE224" i="14"/>
  <c r="AE220" i="14"/>
  <c r="AE216" i="14"/>
  <c r="AE212" i="14"/>
  <c r="AE208" i="14"/>
  <c r="AE204" i="14"/>
  <c r="AE200" i="14"/>
  <c r="AE196" i="14"/>
  <c r="AE192" i="14"/>
  <c r="AE188" i="14"/>
  <c r="AE184" i="14"/>
  <c r="AE180" i="14"/>
  <c r="AE176" i="14"/>
  <c r="AE172" i="14"/>
  <c r="AE168" i="14"/>
  <c r="AE164" i="14"/>
  <c r="AE160" i="14"/>
  <c r="AE155" i="14"/>
  <c r="AE151" i="14"/>
  <c r="AE147" i="14"/>
  <c r="AE143" i="14"/>
  <c r="AE139" i="14"/>
  <c r="AE135" i="14"/>
  <c r="AE131" i="14"/>
  <c r="AE127" i="14"/>
  <c r="AE123" i="14"/>
  <c r="AE119" i="14"/>
  <c r="AE115" i="14"/>
  <c r="AE111" i="14"/>
  <c r="AE107" i="14"/>
  <c r="AE103" i="14"/>
  <c r="AE99" i="14"/>
  <c r="AE95" i="14"/>
  <c r="AE91" i="14"/>
  <c r="AE87" i="14"/>
  <c r="AE83" i="14"/>
  <c r="AE79" i="14"/>
  <c r="AE75" i="14"/>
  <c r="AE71" i="14"/>
  <c r="AE67" i="14"/>
  <c r="AE63" i="14"/>
  <c r="AE59" i="14"/>
  <c r="AE55" i="14"/>
  <c r="AE51" i="14"/>
  <c r="AE47" i="14"/>
  <c r="AE35" i="14"/>
  <c r="AE27" i="14"/>
  <c r="AE23" i="14"/>
  <c r="AE19" i="14"/>
  <c r="AE8" i="14"/>
  <c r="AH236" i="14"/>
  <c r="AG236" i="14" s="1"/>
  <c r="AF236" i="14" s="1"/>
  <c r="AH232" i="14"/>
  <c r="AG232" i="14" s="1"/>
  <c r="AF232" i="14" s="1"/>
  <c r="AH228" i="14"/>
  <c r="AG228" i="14" s="1"/>
  <c r="AF228" i="14" s="1"/>
  <c r="AH224" i="14"/>
  <c r="AG224" i="14" s="1"/>
  <c r="AF224" i="14" s="1"/>
  <c r="AH220" i="14"/>
  <c r="AG220" i="14" s="1"/>
  <c r="AF220" i="14" s="1"/>
  <c r="AH216" i="14"/>
  <c r="AG216" i="14" s="1"/>
  <c r="AF216" i="14" s="1"/>
  <c r="AH212" i="14"/>
  <c r="AG212" i="14" s="1"/>
  <c r="AF212" i="14" s="1"/>
  <c r="AH208" i="14"/>
  <c r="AG208" i="14" s="1"/>
  <c r="AF208" i="14" s="1"/>
  <c r="AH204" i="14"/>
  <c r="AG204" i="14" s="1"/>
  <c r="AF204" i="14" s="1"/>
  <c r="AH200" i="14"/>
  <c r="AG200" i="14" s="1"/>
  <c r="AF200" i="14" s="1"/>
  <c r="AH196" i="14"/>
  <c r="AG196" i="14" s="1"/>
  <c r="AF196" i="14" s="1"/>
  <c r="AH192" i="14"/>
  <c r="AG192" i="14" s="1"/>
  <c r="AF192" i="14" s="1"/>
  <c r="AH188" i="14"/>
  <c r="AG188" i="14" s="1"/>
  <c r="AF188" i="14" s="1"/>
  <c r="AH184" i="14"/>
  <c r="AG184" i="14" s="1"/>
  <c r="AF184" i="14" s="1"/>
  <c r="AH180" i="14"/>
  <c r="AG180" i="14" s="1"/>
  <c r="AF180" i="14" s="1"/>
  <c r="AH87" i="14"/>
  <c r="AG87" i="14" s="1"/>
  <c r="AF87" i="14" s="1"/>
  <c r="AH83" i="14"/>
  <c r="AG83" i="14" s="1"/>
  <c r="AF83" i="14" s="1"/>
  <c r="AH79" i="14"/>
  <c r="AG79" i="14" s="1"/>
  <c r="AF79" i="14" s="1"/>
  <c r="AH75" i="14"/>
  <c r="AG75" i="14" s="1"/>
  <c r="AF75" i="14" s="1"/>
  <c r="AN276" i="14"/>
  <c r="AN272" i="14"/>
  <c r="AN268" i="14"/>
  <c r="AN264" i="14"/>
  <c r="AN260" i="14"/>
  <c r="AN256" i="14"/>
  <c r="AN252" i="14"/>
  <c r="AN248" i="14"/>
  <c r="AN244" i="14"/>
  <c r="AN240" i="14"/>
  <c r="AN236" i="14"/>
  <c r="AN232" i="14"/>
  <c r="AN228" i="14"/>
  <c r="AN224" i="14"/>
  <c r="AN220" i="14"/>
  <c r="AN216" i="14"/>
  <c r="AN212" i="14"/>
  <c r="AN208" i="14"/>
  <c r="AN204" i="14"/>
  <c r="AN200" i="14"/>
  <c r="AN196" i="14"/>
  <c r="AN192" i="14"/>
  <c r="AN188" i="14"/>
  <c r="AN184" i="14"/>
  <c r="AN180" i="14"/>
  <c r="AN176" i="14"/>
  <c r="AN172" i="14"/>
  <c r="AN168" i="14"/>
  <c r="AN164" i="14"/>
  <c r="AN160" i="14"/>
  <c r="AN155" i="14"/>
  <c r="AL151" i="14"/>
  <c r="AO143" i="14"/>
  <c r="AN139" i="14"/>
  <c r="AL135" i="14"/>
  <c r="AO127" i="14"/>
  <c r="AN123" i="14"/>
  <c r="AL119" i="14"/>
  <c r="AO111" i="14"/>
  <c r="AN107" i="14"/>
  <c r="AL103" i="14"/>
  <c r="AO95" i="14"/>
  <c r="AN91" i="14"/>
  <c r="AL87" i="14"/>
  <c r="AO79" i="14"/>
  <c r="AN75" i="14"/>
  <c r="AL71" i="14"/>
  <c r="AO63" i="14"/>
  <c r="AN59" i="14"/>
  <c r="AL55" i="14"/>
  <c r="AO47" i="14"/>
  <c r="AN35" i="14"/>
  <c r="AN19" i="14"/>
  <c r="AN397" i="14"/>
  <c r="AH397" i="14"/>
  <c r="AG397" i="14" s="1"/>
  <c r="AF397" i="14" s="1"/>
  <c r="AO397" i="14"/>
  <c r="AL397" i="14"/>
  <c r="AM397" i="14"/>
  <c r="AL387" i="14"/>
  <c r="AM387" i="14"/>
  <c r="AN387" i="14"/>
  <c r="AH387" i="14"/>
  <c r="AG387" i="14" s="1"/>
  <c r="AF387" i="14" s="1"/>
  <c r="AI387" i="14" s="1"/>
  <c r="AL375" i="14"/>
  <c r="AH375" i="14"/>
  <c r="AG375" i="14" s="1"/>
  <c r="AF375" i="14" s="1"/>
  <c r="AO375" i="14"/>
  <c r="AM375" i="14"/>
  <c r="AN375" i="14"/>
  <c r="U368" i="14"/>
  <c r="V368" i="14"/>
  <c r="AL368" i="14"/>
  <c r="AM368" i="14"/>
  <c r="AN368" i="14"/>
  <c r="AH368" i="14"/>
  <c r="AG368" i="14" s="1"/>
  <c r="AF368" i="14" s="1"/>
  <c r="AO368" i="14"/>
  <c r="U356" i="14"/>
  <c r="V356" i="14"/>
  <c r="AM356" i="14"/>
  <c r="AH356" i="14"/>
  <c r="AN356" i="14"/>
  <c r="AO356" i="14"/>
  <c r="AL356" i="14"/>
  <c r="U348" i="14"/>
  <c r="V348" i="14"/>
  <c r="AN348" i="14"/>
  <c r="AO348" i="14"/>
  <c r="AL348" i="14"/>
  <c r="AH348" i="14"/>
  <c r="AG348" i="14" s="1"/>
  <c r="AF348" i="14" s="1"/>
  <c r="U336" i="14"/>
  <c r="V336" i="14"/>
  <c r="AM336" i="14"/>
  <c r="AN336" i="14"/>
  <c r="AH336" i="14"/>
  <c r="AG336" i="14" s="1"/>
  <c r="AF336" i="14" s="1"/>
  <c r="AO336" i="14"/>
  <c r="AL336" i="14"/>
  <c r="U324" i="14"/>
  <c r="V324" i="14"/>
  <c r="AM324" i="14"/>
  <c r="AN324" i="14"/>
  <c r="AH324" i="14"/>
  <c r="AG324" i="14" s="1"/>
  <c r="AF324" i="14" s="1"/>
  <c r="AO324" i="14"/>
  <c r="AL324" i="14"/>
  <c r="U316" i="14"/>
  <c r="V316" i="14"/>
  <c r="AH316" i="14"/>
  <c r="AG316" i="14" s="1"/>
  <c r="AO316" i="14"/>
  <c r="AL316" i="14"/>
  <c r="AM316" i="14"/>
  <c r="U304" i="14"/>
  <c r="V304" i="14"/>
  <c r="AM304" i="14"/>
  <c r="AN304" i="14"/>
  <c r="AH304" i="14"/>
  <c r="AG304" i="14" s="1"/>
  <c r="AO304" i="14"/>
  <c r="AL304" i="14"/>
  <c r="U292" i="14"/>
  <c r="V292" i="14"/>
  <c r="AN292" i="14"/>
  <c r="AH292" i="14"/>
  <c r="AG292" i="14" s="1"/>
  <c r="AF292" i="14" s="1"/>
  <c r="AO292" i="14"/>
  <c r="AL292" i="14"/>
  <c r="AM292" i="14"/>
  <c r="U280" i="14"/>
  <c r="V280" i="14"/>
  <c r="AM280" i="14"/>
  <c r="AN280" i="14"/>
  <c r="AH280" i="14"/>
  <c r="AG280" i="14" s="1"/>
  <c r="AO280" i="14"/>
  <c r="AL280" i="14"/>
  <c r="AO43" i="14"/>
  <c r="AL43" i="14"/>
  <c r="AM43" i="14"/>
  <c r="AO39" i="14"/>
  <c r="AL39" i="14"/>
  <c r="AM39" i="14"/>
  <c r="AO31" i="14"/>
  <c r="AL31" i="14"/>
  <c r="AM31" i="14"/>
  <c r="AO12" i="14"/>
  <c r="AL12" i="14"/>
  <c r="AM12" i="14"/>
  <c r="Y43" i="14"/>
  <c r="Y39" i="14"/>
  <c r="Z39" i="14" s="1"/>
  <c r="Y31" i="14"/>
  <c r="Y23" i="14"/>
  <c r="X23" i="14" s="1"/>
  <c r="W23" i="14" s="1"/>
  <c r="AC43" i="14"/>
  <c r="AH176" i="14"/>
  <c r="AG176" i="14" s="1"/>
  <c r="AF176" i="14" s="1"/>
  <c r="AH172" i="14"/>
  <c r="AG172" i="14" s="1"/>
  <c r="AF172" i="14" s="1"/>
  <c r="AH168" i="14"/>
  <c r="AG168" i="14" s="1"/>
  <c r="AF168" i="14" s="1"/>
  <c r="AH164" i="14"/>
  <c r="AG164" i="14" s="1"/>
  <c r="AF164" i="14" s="1"/>
  <c r="AH160" i="14"/>
  <c r="AG160" i="14" s="1"/>
  <c r="AF160" i="14" s="1"/>
  <c r="AH155" i="14"/>
  <c r="AG155" i="14" s="1"/>
  <c r="AF155" i="14" s="1"/>
  <c r="AH123" i="14"/>
  <c r="AG123" i="14" s="1"/>
  <c r="AF123" i="14" s="1"/>
  <c r="AH119" i="14"/>
  <c r="AG119" i="14" s="1"/>
  <c r="AF119" i="14" s="1"/>
  <c r="AH71" i="14"/>
  <c r="AG71" i="14" s="1"/>
  <c r="AF71" i="14" s="1"/>
  <c r="AH67" i="14"/>
  <c r="AH63" i="14"/>
  <c r="AG63" i="14" s="1"/>
  <c r="AF63" i="14" s="1"/>
  <c r="AH59" i="14"/>
  <c r="AG59" i="14" s="1"/>
  <c r="AF59" i="14" s="1"/>
  <c r="AH55" i="14"/>
  <c r="AG55" i="14" s="1"/>
  <c r="AF55" i="14" s="1"/>
  <c r="AH51" i="14"/>
  <c r="AH47" i="14"/>
  <c r="AG47" i="14" s="1"/>
  <c r="AF47" i="14" s="1"/>
  <c r="AM276" i="14"/>
  <c r="AM272" i="14"/>
  <c r="AM268" i="14"/>
  <c r="AM264" i="14"/>
  <c r="AM260" i="14"/>
  <c r="AM256" i="14"/>
  <c r="AM252" i="14"/>
  <c r="AM248" i="14"/>
  <c r="AM244" i="14"/>
  <c r="AM240" i="14"/>
  <c r="AM236" i="14"/>
  <c r="AM232" i="14"/>
  <c r="AM228" i="14"/>
  <c r="AM224" i="14"/>
  <c r="AM220" i="14"/>
  <c r="AM216" i="14"/>
  <c r="AM212" i="14"/>
  <c r="AM208" i="14"/>
  <c r="AM204" i="14"/>
  <c r="AM200" i="14"/>
  <c r="AM196" i="14"/>
  <c r="AM192" i="14"/>
  <c r="AM188" i="14"/>
  <c r="AM184" i="14"/>
  <c r="AM180" i="14"/>
  <c r="AM176" i="14"/>
  <c r="AM172" i="14"/>
  <c r="AM168" i="14"/>
  <c r="AM164" i="14"/>
  <c r="AM160" i="14"/>
  <c r="AL155" i="14"/>
  <c r="AO147" i="14"/>
  <c r="AN143" i="14"/>
  <c r="AL139" i="14"/>
  <c r="AO131" i="14"/>
  <c r="AN127" i="14"/>
  <c r="AL123" i="14"/>
  <c r="AO115" i="14"/>
  <c r="AN111" i="14"/>
  <c r="AL107" i="14"/>
  <c r="AO99" i="14"/>
  <c r="AN95" i="14"/>
  <c r="AL91" i="14"/>
  <c r="AO83" i="14"/>
  <c r="AN79" i="14"/>
  <c r="AL75" i="14"/>
  <c r="AO67" i="14"/>
  <c r="AN63" i="14"/>
  <c r="AL59" i="14"/>
  <c r="AO51" i="14"/>
  <c r="AN31" i="14"/>
  <c r="AN12" i="14"/>
  <c r="AO387" i="14"/>
  <c r="AL379" i="14"/>
  <c r="AM348" i="14"/>
  <c r="AN316" i="14"/>
  <c r="AN312" i="14"/>
  <c r="AO401" i="14"/>
  <c r="AL401" i="14"/>
  <c r="AM401" i="14"/>
  <c r="AH401" i="14"/>
  <c r="AG401" i="14" s="1"/>
  <c r="AF401" i="14" s="1"/>
  <c r="AN401" i="14"/>
  <c r="AO395" i="14"/>
  <c r="AL395" i="14"/>
  <c r="AM395" i="14"/>
  <c r="AN395" i="14"/>
  <c r="AH383" i="14"/>
  <c r="AG383" i="14" s="1"/>
  <c r="AF383" i="14" s="1"/>
  <c r="AO383" i="14"/>
  <c r="AN383" i="14"/>
  <c r="AL383" i="14"/>
  <c r="AM383" i="14"/>
  <c r="AN371" i="14"/>
  <c r="AL371" i="14"/>
  <c r="AM371" i="14"/>
  <c r="AH371" i="14"/>
  <c r="AG371" i="14" s="1"/>
  <c r="AF371" i="14" s="1"/>
  <c r="AO371" i="14"/>
  <c r="AO410" i="14"/>
  <c r="AL410" i="14"/>
  <c r="AM410" i="14"/>
  <c r="AN410" i="14"/>
  <c r="AH410" i="14"/>
  <c r="AG410" i="14" s="1"/>
  <c r="AF410" i="14" s="1"/>
  <c r="AI410" i="14" s="1"/>
  <c r="U360" i="14"/>
  <c r="V360" i="14"/>
  <c r="AO360" i="14"/>
  <c r="AL360" i="14"/>
  <c r="AH360" i="14"/>
  <c r="AG360" i="14" s="1"/>
  <c r="AF360" i="14" s="1"/>
  <c r="AM360" i="14"/>
  <c r="AN360" i="14"/>
  <c r="U344" i="14"/>
  <c r="V344" i="14"/>
  <c r="AL344" i="14"/>
  <c r="AM344" i="14"/>
  <c r="AH344" i="14"/>
  <c r="AG344" i="14" s="1"/>
  <c r="AF344" i="14" s="1"/>
  <c r="AN344" i="14"/>
  <c r="AO344" i="14"/>
  <c r="U332" i="14"/>
  <c r="V332" i="14"/>
  <c r="AO332" i="14"/>
  <c r="AH332" i="14"/>
  <c r="AG332" i="14" s="1"/>
  <c r="AF332" i="14" s="1"/>
  <c r="AL332" i="14"/>
  <c r="AM332" i="14"/>
  <c r="AN332" i="14"/>
  <c r="V320" i="14"/>
  <c r="U320" i="14"/>
  <c r="AH320" i="14"/>
  <c r="AG320" i="14" s="1"/>
  <c r="AF320" i="14" s="1"/>
  <c r="AO320" i="14"/>
  <c r="AL320" i="14"/>
  <c r="AM320" i="14"/>
  <c r="AN320" i="14"/>
  <c r="U308" i="14"/>
  <c r="V308" i="14"/>
  <c r="AM308" i="14"/>
  <c r="AN308" i="14"/>
  <c r="AH308" i="14"/>
  <c r="AG308" i="14" s="1"/>
  <c r="AF308" i="14" s="1"/>
  <c r="AO308" i="14"/>
  <c r="AL308" i="14"/>
  <c r="U300" i="14"/>
  <c r="V300" i="14"/>
  <c r="AM300" i="14"/>
  <c r="AN300" i="14"/>
  <c r="AH300" i="14"/>
  <c r="AG300" i="14" s="1"/>
  <c r="AF300" i="14" s="1"/>
  <c r="AO300" i="14"/>
  <c r="AL300" i="14"/>
  <c r="U288" i="14"/>
  <c r="V288" i="14"/>
  <c r="AH288" i="14"/>
  <c r="AG288" i="14" s="1"/>
  <c r="AF288" i="14" s="1"/>
  <c r="AO288" i="14"/>
  <c r="AL288" i="14"/>
  <c r="AM288" i="14"/>
  <c r="AN288" i="14"/>
  <c r="AL47" i="14"/>
  <c r="AM47" i="14"/>
  <c r="AO35" i="14"/>
  <c r="AL35" i="14"/>
  <c r="AM35" i="14"/>
  <c r="AO27" i="14"/>
  <c r="AL27" i="14"/>
  <c r="AM27" i="14"/>
  <c r="AO19" i="14"/>
  <c r="AL19" i="14"/>
  <c r="AM19" i="14"/>
  <c r="U276" i="14"/>
  <c r="U272" i="14"/>
  <c r="U268" i="14"/>
  <c r="U264" i="14"/>
  <c r="U260" i="14"/>
  <c r="U256" i="14"/>
  <c r="U252" i="14"/>
  <c r="U248" i="14"/>
  <c r="U244" i="14"/>
  <c r="U240" i="14"/>
  <c r="U236" i="14"/>
  <c r="U232" i="14"/>
  <c r="U228" i="14"/>
  <c r="U224" i="14"/>
  <c r="U220" i="14"/>
  <c r="U216" i="14"/>
  <c r="U212" i="14"/>
  <c r="U208" i="14"/>
  <c r="U204" i="14"/>
  <c r="U200" i="14"/>
  <c r="U196" i="14"/>
  <c r="U192" i="14"/>
  <c r="U188" i="14"/>
  <c r="U184" i="14"/>
  <c r="U180" i="14"/>
  <c r="U176" i="14"/>
  <c r="U172" i="14"/>
  <c r="U168" i="14"/>
  <c r="U164" i="14"/>
  <c r="U160" i="14"/>
  <c r="U155" i="14"/>
  <c r="U151" i="14"/>
  <c r="U147" i="14"/>
  <c r="U143" i="14"/>
  <c r="U139" i="14"/>
  <c r="U135" i="14"/>
  <c r="U131" i="14"/>
  <c r="U127" i="14"/>
  <c r="U123" i="14"/>
  <c r="U119" i="14"/>
  <c r="U115" i="14"/>
  <c r="U111" i="14"/>
  <c r="U107" i="14"/>
  <c r="U103" i="14"/>
  <c r="U99" i="14"/>
  <c r="U95" i="14"/>
  <c r="U91" i="14"/>
  <c r="U87" i="14"/>
  <c r="U83" i="14"/>
  <c r="U79" i="14"/>
  <c r="U75" i="14"/>
  <c r="U71" i="14"/>
  <c r="U67" i="14"/>
  <c r="U63" i="14"/>
  <c r="U59" i="14"/>
  <c r="U55" i="14"/>
  <c r="U51" i="14"/>
  <c r="U47" i="14"/>
  <c r="U43" i="14"/>
  <c r="U39" i="14"/>
  <c r="U35" i="14"/>
  <c r="U31" i="14"/>
  <c r="U27" i="14"/>
  <c r="U23" i="14"/>
  <c r="U19" i="14"/>
  <c r="U12" i="14"/>
  <c r="U8" i="14"/>
  <c r="V401" i="14"/>
  <c r="V397" i="14"/>
  <c r="V395" i="14"/>
  <c r="V391" i="14"/>
  <c r="V387" i="14"/>
  <c r="V383" i="14"/>
  <c r="V379" i="14"/>
  <c r="V375" i="14"/>
  <c r="V371" i="14"/>
  <c r="V414" i="14"/>
  <c r="V410" i="14"/>
  <c r="Y276" i="14"/>
  <c r="Y272" i="14"/>
  <c r="X272" i="14" s="1"/>
  <c r="W272" i="14" s="1"/>
  <c r="Y268" i="14"/>
  <c r="X268" i="14" s="1"/>
  <c r="W268" i="14" s="1"/>
  <c r="Y264" i="14"/>
  <c r="X264" i="14" s="1"/>
  <c r="W264" i="14" s="1"/>
  <c r="Y260" i="14"/>
  <c r="Y256" i="14"/>
  <c r="X256" i="14" s="1"/>
  <c r="W256" i="14" s="1"/>
  <c r="Y252" i="14"/>
  <c r="X252" i="14" s="1"/>
  <c r="W252" i="14" s="1"/>
  <c r="Y248" i="14"/>
  <c r="X248" i="14" s="1"/>
  <c r="W248" i="14" s="1"/>
  <c r="Y244" i="14"/>
  <c r="X244" i="14" s="1"/>
  <c r="W244" i="14" s="1"/>
  <c r="Y12" i="14"/>
  <c r="X12" i="14" s="1"/>
  <c r="W12" i="14" s="1"/>
  <c r="Y8" i="14"/>
  <c r="X8" i="14" s="1"/>
  <c r="W8" i="14" s="1"/>
  <c r="AC276" i="14"/>
  <c r="AC272" i="14"/>
  <c r="AB272" i="14" s="1"/>
  <c r="AA272" i="14" s="1"/>
  <c r="AC268" i="14"/>
  <c r="AB268" i="14" s="1"/>
  <c r="AA268" i="14" s="1"/>
  <c r="AC264" i="14"/>
  <c r="AB264" i="14" s="1"/>
  <c r="AA264" i="14" s="1"/>
  <c r="AC228" i="14"/>
  <c r="AC224" i="14"/>
  <c r="AB224" i="14" s="1"/>
  <c r="AA224" i="14" s="1"/>
  <c r="AC220" i="14"/>
  <c r="AD220" i="14" s="1"/>
  <c r="AC216" i="14"/>
  <c r="AD216" i="14" s="1"/>
  <c r="AC212" i="14"/>
  <c r="AC208" i="14"/>
  <c r="AD208" i="14" s="1"/>
  <c r="AC204" i="14"/>
  <c r="AD204" i="14" s="1"/>
  <c r="AC200" i="14"/>
  <c r="AD200" i="14" s="1"/>
  <c r="AC196" i="14"/>
  <c r="AC192" i="14"/>
  <c r="AD192" i="14" s="1"/>
  <c r="AC188" i="14"/>
  <c r="AD188" i="14" s="1"/>
  <c r="AC184" i="14"/>
  <c r="AD184" i="14" s="1"/>
  <c r="AC180" i="14"/>
  <c r="AC176" i="14"/>
  <c r="AD176" i="14" s="1"/>
  <c r="AC172" i="14"/>
  <c r="AD172" i="14" s="1"/>
  <c r="AC168" i="14"/>
  <c r="AD168" i="14" s="1"/>
  <c r="AC164" i="14"/>
  <c r="AC160" i="14"/>
  <c r="AD160" i="14" s="1"/>
  <c r="AC155" i="14"/>
  <c r="AD155" i="14" s="1"/>
  <c r="AC151" i="14"/>
  <c r="AD151" i="14" s="1"/>
  <c r="AC147" i="14"/>
  <c r="AC143" i="14"/>
  <c r="AD143" i="14" s="1"/>
  <c r="AC139" i="14"/>
  <c r="AD139" i="14" s="1"/>
  <c r="AC135" i="14"/>
  <c r="AD135" i="14" s="1"/>
  <c r="AC131" i="14"/>
  <c r="AC127" i="14"/>
  <c r="AD127" i="14" s="1"/>
  <c r="AC123" i="14"/>
  <c r="AD123" i="14" s="1"/>
  <c r="AC119" i="14"/>
  <c r="AD119" i="14" s="1"/>
  <c r="AC115" i="14"/>
  <c r="AC111" i="14"/>
  <c r="AD111" i="14" s="1"/>
  <c r="AC107" i="14"/>
  <c r="AD107" i="14" s="1"/>
  <c r="AC103" i="14"/>
  <c r="AD103" i="14" s="1"/>
  <c r="AC99" i="14"/>
  <c r="AD99" i="14" s="1"/>
  <c r="AC95" i="14"/>
  <c r="AD95" i="14" s="1"/>
  <c r="AC91" i="14"/>
  <c r="AB91" i="14" s="1"/>
  <c r="AA91" i="14" s="1"/>
  <c r="AC39" i="14"/>
  <c r="AC35" i="14"/>
  <c r="AB35" i="14" s="1"/>
  <c r="AA35" i="14" s="1"/>
  <c r="AH151" i="14"/>
  <c r="AG151" i="14" s="1"/>
  <c r="AF151" i="14" s="1"/>
  <c r="AH147" i="14"/>
  <c r="AG147" i="14" s="1"/>
  <c r="AF147" i="14" s="1"/>
  <c r="AH115" i="14"/>
  <c r="AG115" i="14" s="1"/>
  <c r="AF115" i="14" s="1"/>
  <c r="AH111" i="14"/>
  <c r="AG111" i="14" s="1"/>
  <c r="AF111" i="14" s="1"/>
  <c r="AH43" i="14"/>
  <c r="AG43" i="14" s="1"/>
  <c r="AF43" i="14" s="1"/>
  <c r="AI43" i="14" s="1"/>
  <c r="AH39" i="14"/>
  <c r="AG39" i="14" s="1"/>
  <c r="AF39" i="14" s="1"/>
  <c r="AH35" i="14"/>
  <c r="AG35" i="14" s="1"/>
  <c r="AF35" i="14" s="1"/>
  <c r="AH31" i="14"/>
  <c r="AG31" i="14" s="1"/>
  <c r="AF31" i="14" s="1"/>
  <c r="AI31" i="14" s="1"/>
  <c r="AH27" i="14"/>
  <c r="AG27" i="14" s="1"/>
  <c r="AF27" i="14" s="1"/>
  <c r="AO151" i="14"/>
  <c r="AN147" i="14"/>
  <c r="AL143" i="14"/>
  <c r="AO135" i="14"/>
  <c r="AN131" i="14"/>
  <c r="AL127" i="14"/>
  <c r="AO119" i="14"/>
  <c r="AN115" i="14"/>
  <c r="AL111" i="14"/>
  <c r="AO103" i="14"/>
  <c r="AN99" i="14"/>
  <c r="AL95" i="14"/>
  <c r="AO87" i="14"/>
  <c r="AN83" i="14"/>
  <c r="AL79" i="14"/>
  <c r="AO71" i="14"/>
  <c r="AN67" i="14"/>
  <c r="AL63" i="14"/>
  <c r="AO55" i="14"/>
  <c r="AN51" i="14"/>
  <c r="AN43" i="14"/>
  <c r="AN27" i="14"/>
  <c r="AN8" i="14"/>
  <c r="AG393" i="14"/>
  <c r="AD255" i="14"/>
  <c r="AB233" i="14"/>
  <c r="AB249" i="14"/>
  <c r="AB100" i="14"/>
  <c r="AA100" i="14" s="1"/>
  <c r="X102" i="14"/>
  <c r="AB235" i="14"/>
  <c r="AD235" i="14"/>
  <c r="AD266" i="14"/>
  <c r="AB266" i="14"/>
  <c r="AA266" i="14" s="1"/>
  <c r="Z35" i="14"/>
  <c r="Z19" i="14"/>
  <c r="AB162" i="14"/>
  <c r="AA162" i="14" s="1"/>
  <c r="X178" i="14"/>
  <c r="AB169" i="14"/>
  <c r="AA169" i="14" s="1"/>
  <c r="X278" i="14"/>
  <c r="Z278" i="14"/>
  <c r="X27" i="14"/>
  <c r="W27" i="14" s="1"/>
  <c r="Z27" i="14"/>
  <c r="X186" i="14"/>
  <c r="X137" i="14"/>
  <c r="AB207" i="14"/>
  <c r="AA207" i="14" s="1"/>
  <c r="AB198" i="14"/>
  <c r="AA198" i="14" s="1"/>
  <c r="AB175" i="14"/>
  <c r="AA175" i="14" s="1"/>
  <c r="AD84" i="14"/>
  <c r="AD80" i="14"/>
  <c r="AD68" i="14"/>
  <c r="AD66" i="14"/>
  <c r="AD58" i="14"/>
  <c r="AD56" i="14"/>
  <c r="AD52" i="14"/>
  <c r="AD40" i="14"/>
  <c r="AD36" i="14"/>
  <c r="AD20" i="14"/>
  <c r="AD5" i="14"/>
  <c r="X193" i="14"/>
  <c r="X189" i="14"/>
  <c r="X165" i="14"/>
  <c r="X161" i="14"/>
  <c r="X132" i="14"/>
  <c r="X128" i="14"/>
  <c r="X124" i="14"/>
  <c r="Z48" i="14"/>
  <c r="Z44" i="14"/>
  <c r="Z32" i="14"/>
  <c r="AR159" i="14" l="1"/>
  <c r="AV159" i="14" s="1"/>
  <c r="AZ159" i="14" s="1"/>
  <c r="AK159" i="14"/>
  <c r="AJ159" i="14"/>
  <c r="AI159" i="14"/>
  <c r="AB159" i="14"/>
  <c r="AA159" i="14" s="1"/>
  <c r="AD159" i="14"/>
  <c r="AK17" i="14"/>
  <c r="AJ17" i="14"/>
  <c r="X159" i="14"/>
  <c r="W159" i="14" s="1"/>
  <c r="AP159" i="14" s="1"/>
  <c r="AT159" i="14" s="1"/>
  <c r="AX159" i="14" s="1"/>
  <c r="Z159" i="14"/>
  <c r="AI17" i="14"/>
  <c r="X16" i="14"/>
  <c r="W16" i="14" s="1"/>
  <c r="Z16" i="14"/>
  <c r="AK16" i="14"/>
  <c r="AJ16" i="14"/>
  <c r="AI16" i="14"/>
  <c r="AD16" i="14"/>
  <c r="AB16" i="14"/>
  <c r="AA16" i="14" s="1"/>
  <c r="AR16" i="14"/>
  <c r="AV16" i="14" s="1"/>
  <c r="AZ16" i="14" s="1"/>
  <c r="X17" i="14"/>
  <c r="Z17" i="14"/>
  <c r="AB17" i="14"/>
  <c r="AA17" i="14" s="1"/>
  <c r="AD17" i="14"/>
  <c r="AR17" i="14"/>
  <c r="AV17" i="14" s="1"/>
  <c r="AZ17" i="14" s="1"/>
  <c r="AJ18" i="14"/>
  <c r="AI18" i="14"/>
  <c r="AK18" i="14"/>
  <c r="AR18" i="14"/>
  <c r="AV18" i="14" s="1"/>
  <c r="AZ18" i="14" s="1"/>
  <c r="AD18" i="14"/>
  <c r="AB18" i="14"/>
  <c r="AA18" i="14" s="1"/>
  <c r="Z18" i="14"/>
  <c r="X18" i="14"/>
  <c r="W18" i="14" s="1"/>
  <c r="AB250" i="14"/>
  <c r="AA250" i="14" s="1"/>
  <c r="Z166" i="14"/>
  <c r="AS166" i="14" s="1"/>
  <c r="AW166" i="14" s="1"/>
  <c r="BA166" i="14" s="1"/>
  <c r="Z9" i="14"/>
  <c r="Z250" i="14"/>
  <c r="AS250" i="14" s="1"/>
  <c r="AW250" i="14" s="1"/>
  <c r="BA250" i="14" s="1"/>
  <c r="Z253" i="14"/>
  <c r="AI129" i="14"/>
  <c r="AD267" i="14"/>
  <c r="Z229" i="14"/>
  <c r="Z57" i="14"/>
  <c r="X141" i="14"/>
  <c r="W141" i="14" s="1"/>
  <c r="AP141" i="14" s="1"/>
  <c r="AT141" i="14" s="1"/>
  <c r="AX141" i="14" s="1"/>
  <c r="X93" i="14"/>
  <c r="W93" i="14" s="1"/>
  <c r="X205" i="14"/>
  <c r="W205" i="14" s="1"/>
  <c r="AB238" i="14"/>
  <c r="AA238" i="14" s="1"/>
  <c r="Z277" i="14"/>
  <c r="AS277" i="14" s="1"/>
  <c r="AS169" i="14"/>
  <c r="Z36" i="14"/>
  <c r="AS36" i="14" s="1"/>
  <c r="AW36" i="14" s="1"/>
  <c r="BA36" i="14" s="1"/>
  <c r="AD61" i="14"/>
  <c r="Z6" i="14"/>
  <c r="X96" i="14"/>
  <c r="W96" i="14" s="1"/>
  <c r="AJ129" i="14"/>
  <c r="AB214" i="14"/>
  <c r="AA214" i="14" s="1"/>
  <c r="AI141" i="14"/>
  <c r="Z69" i="14"/>
  <c r="X167" i="14"/>
  <c r="W167" i="14" s="1"/>
  <c r="Z70" i="14"/>
  <c r="Z45" i="14"/>
  <c r="AS45" i="14" s="1"/>
  <c r="AD69" i="14"/>
  <c r="AB265" i="14"/>
  <c r="AA265" i="14" s="1"/>
  <c r="AP265" i="14" s="1"/>
  <c r="AT265" i="14" s="1"/>
  <c r="AX265" i="14" s="1"/>
  <c r="AB144" i="14"/>
  <c r="AA144" i="14" s="1"/>
  <c r="AP36" i="14"/>
  <c r="AT36" i="14" s="1"/>
  <c r="AX36" i="14" s="1"/>
  <c r="AS205" i="14"/>
  <c r="AS96" i="14"/>
  <c r="AI250" i="14"/>
  <c r="AK129" i="14"/>
  <c r="AD129" i="14"/>
  <c r="AS129" i="14" s="1"/>
  <c r="AW129" i="14" s="1"/>
  <c r="BA129" i="14" s="1"/>
  <c r="AK41" i="14"/>
  <c r="AR141" i="14"/>
  <c r="AV141" i="14" s="1"/>
  <c r="AZ141" i="14" s="1"/>
  <c r="AD141" i="14"/>
  <c r="AS141" i="14" s="1"/>
  <c r="AW141" i="14" s="1"/>
  <c r="BA141" i="14" s="1"/>
  <c r="AJ141" i="14"/>
  <c r="AK141" i="14"/>
  <c r="AB226" i="14"/>
  <c r="AA226" i="14" s="1"/>
  <c r="X156" i="14"/>
  <c r="W156" i="14" s="1"/>
  <c r="X190" i="14"/>
  <c r="W190" i="14" s="1"/>
  <c r="AB110" i="14"/>
  <c r="AA110" i="14" s="1"/>
  <c r="AR129" i="14"/>
  <c r="AV129" i="14" s="1"/>
  <c r="AZ129" i="14" s="1"/>
  <c r="X129" i="14"/>
  <c r="W129" i="14" s="1"/>
  <c r="AP129" i="14" s="1"/>
  <c r="AT129" i="14" s="1"/>
  <c r="AX129" i="14" s="1"/>
  <c r="AI214" i="14"/>
  <c r="Z33" i="14"/>
  <c r="AI89" i="14"/>
  <c r="AS93" i="14"/>
  <c r="AR69" i="14"/>
  <c r="AV69" i="14" s="1"/>
  <c r="AZ69" i="14" s="1"/>
  <c r="AI6" i="14"/>
  <c r="AB153" i="14"/>
  <c r="AA153" i="14" s="1"/>
  <c r="X109" i="14"/>
  <c r="W109" i="14" s="1"/>
  <c r="AS193" i="14"/>
  <c r="AI105" i="14"/>
  <c r="AI26" i="14"/>
  <c r="AS153" i="14"/>
  <c r="AW153" i="14" s="1"/>
  <c r="BA153" i="14" s="1"/>
  <c r="AB120" i="14"/>
  <c r="AA120" i="14" s="1"/>
  <c r="Z238" i="14"/>
  <c r="AS238" i="14" s="1"/>
  <c r="AW238" i="14" s="1"/>
  <c r="BA238" i="14" s="1"/>
  <c r="AK262" i="14"/>
  <c r="Z269" i="14"/>
  <c r="AS269" i="14" s="1"/>
  <c r="AW269" i="14" s="1"/>
  <c r="BA269" i="14" s="1"/>
  <c r="AI117" i="14"/>
  <c r="AK218" i="14"/>
  <c r="Z21" i="14"/>
  <c r="Z81" i="14"/>
  <c r="AD10" i="14"/>
  <c r="X144" i="14"/>
  <c r="W144" i="14" s="1"/>
  <c r="AD57" i="14"/>
  <c r="AD74" i="14"/>
  <c r="AS132" i="14"/>
  <c r="AI170" i="14"/>
  <c r="AB132" i="14"/>
  <c r="AA132" i="14" s="1"/>
  <c r="AD218" i="14"/>
  <c r="AS218" i="14" s="1"/>
  <c r="AW218" i="14" s="1"/>
  <c r="BA218" i="14" s="1"/>
  <c r="AB182" i="14"/>
  <c r="AA182" i="14" s="1"/>
  <c r="X108" i="14"/>
  <c r="W108" i="14" s="1"/>
  <c r="X105" i="14"/>
  <c r="W105" i="14" s="1"/>
  <c r="AS105" i="14"/>
  <c r="AW105" i="14" s="1"/>
  <c r="BA105" i="14" s="1"/>
  <c r="AG69" i="14"/>
  <c r="AF69" i="14" s="1"/>
  <c r="AI69" i="14" s="1"/>
  <c r="AB93" i="14"/>
  <c r="AA93" i="14" s="1"/>
  <c r="AB254" i="14"/>
  <c r="AA254" i="14" s="1"/>
  <c r="AB277" i="14"/>
  <c r="AA277" i="14" s="1"/>
  <c r="AB194" i="14"/>
  <c r="AA194" i="14" s="1"/>
  <c r="AB45" i="14"/>
  <c r="AA45" i="14" s="1"/>
  <c r="AS108" i="14"/>
  <c r="Z234" i="14"/>
  <c r="AS234" i="14" s="1"/>
  <c r="AW234" i="14" s="1"/>
  <c r="BA234" i="14" s="1"/>
  <c r="Z60" i="14"/>
  <c r="AD81" i="14"/>
  <c r="AK170" i="14"/>
  <c r="AK230" i="14"/>
  <c r="AB202" i="14"/>
  <c r="AA202" i="14" s="1"/>
  <c r="AI121" i="14"/>
  <c r="Z262" i="14"/>
  <c r="AS262" i="14" s="1"/>
  <c r="AW262" i="14" s="1"/>
  <c r="BA262" i="14" s="1"/>
  <c r="AK117" i="14"/>
  <c r="AD170" i="14"/>
  <c r="AS170" i="14" s="1"/>
  <c r="AW170" i="14" s="1"/>
  <c r="BA170" i="14" s="1"/>
  <c r="AS144" i="14"/>
  <c r="AW144" i="14" s="1"/>
  <c r="BA144" i="14" s="1"/>
  <c r="Z84" i="14"/>
  <c r="AS84" i="14" s="1"/>
  <c r="X148" i="14"/>
  <c r="W148" i="14" s="1"/>
  <c r="AB197" i="14"/>
  <c r="AA197" i="14" s="1"/>
  <c r="AK405" i="14"/>
  <c r="AS156" i="14"/>
  <c r="X202" i="14"/>
  <c r="X181" i="14"/>
  <c r="W181" i="14" s="1"/>
  <c r="AB273" i="14"/>
  <c r="AQ273" i="14" s="1"/>
  <c r="AU273" i="14" s="1"/>
  <c r="AY273" i="14" s="1"/>
  <c r="AB278" i="14"/>
  <c r="AA278" i="14" s="1"/>
  <c r="AB166" i="14"/>
  <c r="AA166" i="14" s="1"/>
  <c r="Z37" i="14"/>
  <c r="AB178" i="14"/>
  <c r="AA178" i="14" s="1"/>
  <c r="AI266" i="14"/>
  <c r="AJ85" i="14"/>
  <c r="AI85" i="14"/>
  <c r="AK185" i="14"/>
  <c r="Z274" i="14"/>
  <c r="AS274" i="14" s="1"/>
  <c r="AW274" i="14" s="1"/>
  <c r="BA274" i="14" s="1"/>
  <c r="X121" i="14"/>
  <c r="W121" i="14" s="1"/>
  <c r="AK85" i="14"/>
  <c r="AK266" i="14"/>
  <c r="AS181" i="14"/>
  <c r="AW181" i="14" s="1"/>
  <c r="BA181" i="14" s="1"/>
  <c r="AK121" i="14"/>
  <c r="AD6" i="14"/>
  <c r="AK206" i="14"/>
  <c r="Z25" i="14"/>
  <c r="AR105" i="14"/>
  <c r="AV105" i="14" s="1"/>
  <c r="AZ105" i="14" s="1"/>
  <c r="X177" i="14"/>
  <c r="W177" i="14" s="1"/>
  <c r="AB105" i="14"/>
  <c r="AA105" i="14" s="1"/>
  <c r="AI254" i="14"/>
  <c r="X97" i="14"/>
  <c r="W97" i="14" s="1"/>
  <c r="X146" i="14"/>
  <c r="W146" i="14" s="1"/>
  <c r="AJ25" i="14"/>
  <c r="X153" i="14"/>
  <c r="W153" i="14" s="1"/>
  <c r="X133" i="14"/>
  <c r="W133" i="14" s="1"/>
  <c r="AD50" i="14"/>
  <c r="X218" i="14"/>
  <c r="W218" i="14" s="1"/>
  <c r="AP218" i="14" s="1"/>
  <c r="AT218" i="14" s="1"/>
  <c r="AX218" i="14" s="1"/>
  <c r="AB145" i="14"/>
  <c r="AA145" i="14" s="1"/>
  <c r="AI226" i="14"/>
  <c r="AK25" i="14"/>
  <c r="AI194" i="14"/>
  <c r="AK97" i="14"/>
  <c r="AI25" i="14"/>
  <c r="AK81" i="14"/>
  <c r="AK182" i="14"/>
  <c r="AI97" i="14"/>
  <c r="AI167" i="14"/>
  <c r="AI145" i="14"/>
  <c r="Z49" i="14"/>
  <c r="AS49" i="14" s="1"/>
  <c r="AW49" i="14" s="1"/>
  <c r="BA49" i="14" s="1"/>
  <c r="AB49" i="14"/>
  <c r="AQ49" i="14" s="1"/>
  <c r="AU49" i="14" s="1"/>
  <c r="AY49" i="14" s="1"/>
  <c r="AK57" i="14"/>
  <c r="AR21" i="14"/>
  <c r="AV21" i="14" s="1"/>
  <c r="AZ21" i="14" s="1"/>
  <c r="AS202" i="14"/>
  <c r="AW202" i="14" s="1"/>
  <c r="BA202" i="14" s="1"/>
  <c r="AK69" i="14"/>
  <c r="AI49" i="14"/>
  <c r="AR266" i="14"/>
  <c r="AV266" i="14" s="1"/>
  <c r="AZ266" i="14" s="1"/>
  <c r="AR49" i="14"/>
  <c r="AV49" i="14" s="1"/>
  <c r="AZ49" i="14" s="1"/>
  <c r="AR57" i="14"/>
  <c r="AV57" i="14" s="1"/>
  <c r="AZ57" i="14" s="1"/>
  <c r="X117" i="14"/>
  <c r="W117" i="14" s="1"/>
  <c r="AR218" i="14"/>
  <c r="AV218" i="14" s="1"/>
  <c r="AZ218" i="14" s="1"/>
  <c r="AS145" i="14"/>
  <c r="AW145" i="14" s="1"/>
  <c r="BA145" i="14" s="1"/>
  <c r="AR226" i="14"/>
  <c r="AV226" i="14" s="1"/>
  <c r="AZ226" i="14" s="1"/>
  <c r="Z226" i="14"/>
  <c r="AS226" i="14" s="1"/>
  <c r="AW226" i="14" s="1"/>
  <c r="BA226" i="14" s="1"/>
  <c r="Z266" i="14"/>
  <c r="AS266" i="14" s="1"/>
  <c r="AW266" i="14" s="1"/>
  <c r="BA266" i="14" s="1"/>
  <c r="AB274" i="14"/>
  <c r="AA274" i="14" s="1"/>
  <c r="AD33" i="14"/>
  <c r="AI73" i="14"/>
  <c r="AB157" i="14"/>
  <c r="AA157" i="14" s="1"/>
  <c r="X266" i="14"/>
  <c r="W266" i="14" s="1"/>
  <c r="AP266" i="14" s="1"/>
  <c r="AT266" i="14" s="1"/>
  <c r="AX266" i="14" s="1"/>
  <c r="AP81" i="14"/>
  <c r="AT81" i="14" s="1"/>
  <c r="AX81" i="14" s="1"/>
  <c r="AK49" i="14"/>
  <c r="AB190" i="14"/>
  <c r="AA190" i="14" s="1"/>
  <c r="AS121" i="14"/>
  <c r="AW121" i="14" s="1"/>
  <c r="BA121" i="14" s="1"/>
  <c r="Z61" i="14"/>
  <c r="AS190" i="14"/>
  <c r="AW190" i="14" s="1"/>
  <c r="BA190" i="14" s="1"/>
  <c r="AJ49" i="14"/>
  <c r="AS182" i="14"/>
  <c r="AW182" i="14" s="1"/>
  <c r="BA182" i="14" s="1"/>
  <c r="AI278" i="14"/>
  <c r="AK37" i="14"/>
  <c r="AK109" i="14"/>
  <c r="AS178" i="14"/>
  <c r="AW178" i="14" s="1"/>
  <c r="BA178" i="14" s="1"/>
  <c r="AR182" i="14"/>
  <c r="AV182" i="14" s="1"/>
  <c r="AZ182" i="14" s="1"/>
  <c r="AR37" i="14"/>
  <c r="AV37" i="14" s="1"/>
  <c r="AZ37" i="14" s="1"/>
  <c r="AB117" i="14"/>
  <c r="AA117" i="14" s="1"/>
  <c r="AS117" i="14"/>
  <c r="AW117" i="14" s="1"/>
  <c r="BA117" i="14" s="1"/>
  <c r="AI206" i="14"/>
  <c r="X182" i="14"/>
  <c r="W182" i="14" s="1"/>
  <c r="Z20" i="14"/>
  <c r="AS20" i="14" s="1"/>
  <c r="AW20" i="14" s="1"/>
  <c r="BA20" i="14" s="1"/>
  <c r="AS194" i="14"/>
  <c r="AW194" i="14" s="1"/>
  <c r="BA194" i="14" s="1"/>
  <c r="Z85" i="14"/>
  <c r="AK194" i="14"/>
  <c r="X112" i="14"/>
  <c r="W112" i="14" s="1"/>
  <c r="AP112" i="14" s="1"/>
  <c r="AT112" i="14" s="1"/>
  <c r="AX112" i="14" s="1"/>
  <c r="X145" i="14"/>
  <c r="W145" i="14" s="1"/>
  <c r="AR117" i="14"/>
  <c r="AV117" i="14" s="1"/>
  <c r="AZ117" i="14" s="1"/>
  <c r="AK120" i="14"/>
  <c r="Z41" i="14"/>
  <c r="X154" i="14"/>
  <c r="W154" i="14" s="1"/>
  <c r="AB206" i="14"/>
  <c r="AA206" i="14" s="1"/>
  <c r="AS206" i="14"/>
  <c r="AW206" i="14" s="1"/>
  <c r="BA206" i="14" s="1"/>
  <c r="X100" i="14"/>
  <c r="AQ100" i="14" s="1"/>
  <c r="AU100" i="14" s="1"/>
  <c r="AY100" i="14" s="1"/>
  <c r="AK250" i="14"/>
  <c r="X242" i="14"/>
  <c r="W242" i="14" s="1"/>
  <c r="AD37" i="14"/>
  <c r="AR45" i="14"/>
  <c r="AV45" i="14" s="1"/>
  <c r="AZ45" i="14" s="1"/>
  <c r="AJ33" i="14"/>
  <c r="AD13" i="14"/>
  <c r="AS97" i="14"/>
  <c r="AW97" i="14" s="1"/>
  <c r="BA97" i="14" s="1"/>
  <c r="AI153" i="14"/>
  <c r="AI178" i="14"/>
  <c r="AI57" i="14"/>
  <c r="AK226" i="14"/>
  <c r="AI101" i="14"/>
  <c r="AI166" i="14"/>
  <c r="AS214" i="14"/>
  <c r="AW214" i="14" s="1"/>
  <c r="BA214" i="14" s="1"/>
  <c r="AK254" i="14"/>
  <c r="AD21" i="14"/>
  <c r="AK21" i="14"/>
  <c r="AR190" i="14"/>
  <c r="AV190" i="14" s="1"/>
  <c r="AZ190" i="14" s="1"/>
  <c r="AK202" i="14"/>
  <c r="AK6" i="14"/>
  <c r="X214" i="14"/>
  <c r="W214" i="14" s="1"/>
  <c r="AR202" i="14"/>
  <c r="AV202" i="14" s="1"/>
  <c r="AZ202" i="14" s="1"/>
  <c r="AD174" i="14"/>
  <c r="AS174" i="14" s="1"/>
  <c r="AW174" i="14" s="1"/>
  <c r="BA174" i="14" s="1"/>
  <c r="AR214" i="14"/>
  <c r="AV214" i="14" s="1"/>
  <c r="AZ214" i="14" s="1"/>
  <c r="AK238" i="14"/>
  <c r="AR254" i="14"/>
  <c r="AV254" i="14" s="1"/>
  <c r="AZ254" i="14" s="1"/>
  <c r="AK190" i="14"/>
  <c r="AB261" i="14"/>
  <c r="AA261" i="14" s="1"/>
  <c r="AK214" i="14"/>
  <c r="AR262" i="14"/>
  <c r="AV262" i="14" s="1"/>
  <c r="AZ262" i="14" s="1"/>
  <c r="AI190" i="14"/>
  <c r="AI235" i="14"/>
  <c r="AK10" i="14"/>
  <c r="AI81" i="14"/>
  <c r="AJ274" i="14"/>
  <c r="AS242" i="14"/>
  <c r="AR93" i="14"/>
  <c r="AV93" i="14" s="1"/>
  <c r="AZ93" i="14" s="1"/>
  <c r="AI133" i="14"/>
  <c r="AR10" i="14"/>
  <c r="AV10" i="14" s="1"/>
  <c r="AZ10" i="14" s="1"/>
  <c r="AS157" i="14"/>
  <c r="AW157" i="14" s="1"/>
  <c r="BA157" i="14" s="1"/>
  <c r="AK174" i="14"/>
  <c r="AK73" i="14"/>
  <c r="AQ81" i="14"/>
  <c r="AU81" i="14" s="1"/>
  <c r="AY81" i="14" s="1"/>
  <c r="AK166" i="14"/>
  <c r="AR81" i="14"/>
  <c r="AV81" i="14" s="1"/>
  <c r="AZ81" i="14" s="1"/>
  <c r="AI233" i="14"/>
  <c r="AR230" i="14"/>
  <c r="AV230" i="14" s="1"/>
  <c r="AZ230" i="14" s="1"/>
  <c r="AK93" i="14"/>
  <c r="AK153" i="14"/>
  <c r="AR178" i="14"/>
  <c r="AV178" i="14" s="1"/>
  <c r="AZ178" i="14" s="1"/>
  <c r="AJ125" i="14"/>
  <c r="AJ81" i="14"/>
  <c r="AJ73" i="14"/>
  <c r="AS278" i="14"/>
  <c r="AW278" i="14" s="1"/>
  <c r="BA278" i="14" s="1"/>
  <c r="AK178" i="14"/>
  <c r="X170" i="14"/>
  <c r="W170" i="14" s="1"/>
  <c r="AP170" i="14" s="1"/>
  <c r="AT170" i="14" s="1"/>
  <c r="AX170" i="14" s="1"/>
  <c r="AB262" i="14"/>
  <c r="AA262" i="14" s="1"/>
  <c r="AR153" i="14"/>
  <c r="AV153" i="14" s="1"/>
  <c r="AZ153" i="14" s="1"/>
  <c r="AK274" i="14"/>
  <c r="AR194" i="14"/>
  <c r="AV194" i="14" s="1"/>
  <c r="AZ194" i="14" s="1"/>
  <c r="AI274" i="14"/>
  <c r="AR274" i="14"/>
  <c r="AV274" i="14" s="1"/>
  <c r="AZ274" i="14" s="1"/>
  <c r="AB133" i="14"/>
  <c r="AA133" i="14" s="1"/>
  <c r="Z230" i="14"/>
  <c r="AS230" i="14" s="1"/>
  <c r="AW230" i="14" s="1"/>
  <c r="BA230" i="14" s="1"/>
  <c r="X230" i="14"/>
  <c r="W230" i="14" s="1"/>
  <c r="X206" i="14"/>
  <c r="W206" i="14" s="1"/>
  <c r="AR206" i="14"/>
  <c r="AV206" i="14" s="1"/>
  <c r="AZ206" i="14" s="1"/>
  <c r="AR85" i="14"/>
  <c r="AV85" i="14" s="1"/>
  <c r="AZ85" i="14" s="1"/>
  <c r="AD25" i="14"/>
  <c r="Z254" i="14"/>
  <c r="AS254" i="14" s="1"/>
  <c r="AW254" i="14" s="1"/>
  <c r="BA254" i="14" s="1"/>
  <c r="AI238" i="14"/>
  <c r="X254" i="14"/>
  <c r="AB242" i="14"/>
  <c r="AA242" i="14" s="1"/>
  <c r="AB230" i="14"/>
  <c r="AA230" i="14" s="1"/>
  <c r="X194" i="14"/>
  <c r="W194" i="14" s="1"/>
  <c r="AR25" i="14"/>
  <c r="AV25" i="14" s="1"/>
  <c r="AZ25" i="14" s="1"/>
  <c r="AI33" i="14"/>
  <c r="AJ109" i="14"/>
  <c r="AK242" i="14"/>
  <c r="X157" i="14"/>
  <c r="W157" i="14" s="1"/>
  <c r="AR242" i="14"/>
  <c r="AV242" i="14" s="1"/>
  <c r="AZ242" i="14" s="1"/>
  <c r="AR170" i="14"/>
  <c r="AV170" i="14" s="1"/>
  <c r="AZ170" i="14" s="1"/>
  <c r="AR121" i="14"/>
  <c r="AV121" i="14" s="1"/>
  <c r="AZ121" i="14" s="1"/>
  <c r="AR250" i="14"/>
  <c r="AV250" i="14" s="1"/>
  <c r="AZ250" i="14" s="1"/>
  <c r="AR166" i="14"/>
  <c r="AV166" i="14" s="1"/>
  <c r="AZ166" i="14" s="1"/>
  <c r="AB121" i="14"/>
  <c r="AA121" i="14" s="1"/>
  <c r="AR278" i="14"/>
  <c r="AV278" i="14" s="1"/>
  <c r="AZ278" i="14" s="1"/>
  <c r="AJ6" i="14"/>
  <c r="AI109" i="14"/>
  <c r="AB137" i="14"/>
  <c r="AA137" i="14" s="1"/>
  <c r="AI157" i="14"/>
  <c r="AK105" i="14"/>
  <c r="AK150" i="14"/>
  <c r="AK33" i="14"/>
  <c r="AB126" i="14"/>
  <c r="AA126" i="14" s="1"/>
  <c r="AR33" i="14"/>
  <c r="AV33" i="14" s="1"/>
  <c r="AZ33" i="14" s="1"/>
  <c r="AR6" i="14"/>
  <c r="AV6" i="14" s="1"/>
  <c r="AZ6" i="14" s="1"/>
  <c r="AK45" i="14"/>
  <c r="AR238" i="14"/>
  <c r="AV238" i="14" s="1"/>
  <c r="AZ238" i="14" s="1"/>
  <c r="AI125" i="14"/>
  <c r="AI210" i="14"/>
  <c r="Z77" i="14"/>
  <c r="AJ210" i="14"/>
  <c r="Z221" i="14"/>
  <c r="X126" i="14"/>
  <c r="W126" i="14" s="1"/>
  <c r="AS137" i="14"/>
  <c r="AW137" i="14" s="1"/>
  <c r="BA137" i="14" s="1"/>
  <c r="Z76" i="14"/>
  <c r="AS128" i="14"/>
  <c r="AD26" i="14"/>
  <c r="AK210" i="14"/>
  <c r="AB102" i="14"/>
  <c r="AA102" i="14" s="1"/>
  <c r="AK77" i="14"/>
  <c r="AS100" i="14"/>
  <c r="Z257" i="14"/>
  <c r="AS257" i="14" s="1"/>
  <c r="AW257" i="14" s="1"/>
  <c r="BA257" i="14" s="1"/>
  <c r="AI80" i="14"/>
  <c r="AK381" i="14"/>
  <c r="X210" i="14"/>
  <c r="W210" i="14" s="1"/>
  <c r="AJ174" i="14"/>
  <c r="AS148" i="14"/>
  <c r="AI113" i="14"/>
  <c r="X173" i="14"/>
  <c r="W173" i="14" s="1"/>
  <c r="AB113" i="14"/>
  <c r="AA113" i="14" s="1"/>
  <c r="X118" i="14"/>
  <c r="W118" i="14" s="1"/>
  <c r="Z52" i="14"/>
  <c r="AS52" i="14" s="1"/>
  <c r="AS124" i="14"/>
  <c r="AI171" i="14"/>
  <c r="Z64" i="14"/>
  <c r="AS140" i="14"/>
  <c r="AS209" i="14"/>
  <c r="AK113" i="14"/>
  <c r="AK282" i="14"/>
  <c r="Z245" i="14"/>
  <c r="AS245" i="14" s="1"/>
  <c r="AW245" i="14" s="1"/>
  <c r="BA245" i="14" s="1"/>
  <c r="AI270" i="14"/>
  <c r="AS161" i="14"/>
  <c r="AP52" i="14"/>
  <c r="AT52" i="14" s="1"/>
  <c r="AX52" i="14" s="1"/>
  <c r="AS246" i="14"/>
  <c r="AW246" i="14" s="1"/>
  <c r="BA246" i="14" s="1"/>
  <c r="AK209" i="14"/>
  <c r="AS133" i="14"/>
  <c r="AW133" i="14" s="1"/>
  <c r="BA133" i="14" s="1"/>
  <c r="AR41" i="14"/>
  <c r="AV41" i="14" s="1"/>
  <c r="AZ41" i="14" s="1"/>
  <c r="AS198" i="14"/>
  <c r="AW198" i="14" s="1"/>
  <c r="BA198" i="14" s="1"/>
  <c r="AI369" i="14"/>
  <c r="AI198" i="14"/>
  <c r="AI186" i="14"/>
  <c r="AR198" i="14"/>
  <c r="AV198" i="14" s="1"/>
  <c r="AZ198" i="14" s="1"/>
  <c r="AP25" i="14"/>
  <c r="AT25" i="14" s="1"/>
  <c r="AX25" i="14" s="1"/>
  <c r="AQ25" i="14"/>
  <c r="AU25" i="14" s="1"/>
  <c r="AY25" i="14" s="1"/>
  <c r="AS197" i="14"/>
  <c r="AW197" i="14" s="1"/>
  <c r="BA197" i="14" s="1"/>
  <c r="X116" i="14"/>
  <c r="W116" i="14" s="1"/>
  <c r="AI41" i="14"/>
  <c r="X197" i="14"/>
  <c r="W197" i="14" s="1"/>
  <c r="X53" i="14"/>
  <c r="AQ53" i="14" s="1"/>
  <c r="AU53" i="14" s="1"/>
  <c r="AY53" i="14" s="1"/>
  <c r="AD53" i="14"/>
  <c r="AS53" i="14" s="1"/>
  <c r="AK125" i="14"/>
  <c r="AD73" i="14"/>
  <c r="AK330" i="14"/>
  <c r="AI221" i="14"/>
  <c r="AK145" i="14"/>
  <c r="X209" i="14"/>
  <c r="W209" i="14" s="1"/>
  <c r="AB101" i="14"/>
  <c r="AA101" i="14" s="1"/>
  <c r="AI246" i="14"/>
  <c r="AK14" i="14"/>
  <c r="AS173" i="14"/>
  <c r="AB185" i="14"/>
  <c r="AA185" i="14" s="1"/>
  <c r="AI234" i="14"/>
  <c r="AK259" i="14"/>
  <c r="AI40" i="14"/>
  <c r="AS185" i="14"/>
  <c r="AW185" i="14" s="1"/>
  <c r="BA185" i="14" s="1"/>
  <c r="AK162" i="14"/>
  <c r="AR77" i="14"/>
  <c r="AV77" i="14" s="1"/>
  <c r="AZ77" i="14" s="1"/>
  <c r="AK235" i="14"/>
  <c r="AI258" i="14"/>
  <c r="Z29" i="14"/>
  <c r="AR61" i="14"/>
  <c r="AV61" i="14" s="1"/>
  <c r="AZ61" i="14" s="1"/>
  <c r="AK61" i="14"/>
  <c r="AI162" i="14"/>
  <c r="AB199" i="14"/>
  <c r="AA199" i="14" s="1"/>
  <c r="AI44" i="14"/>
  <c r="AI104" i="14"/>
  <c r="AI137" i="14"/>
  <c r="AK258" i="14"/>
  <c r="X101" i="14"/>
  <c r="W101" i="14" s="1"/>
  <c r="X185" i="14"/>
  <c r="W185" i="14" s="1"/>
  <c r="AD186" i="14"/>
  <c r="AS186" i="14" s="1"/>
  <c r="AW186" i="14" s="1"/>
  <c r="BA186" i="14" s="1"/>
  <c r="AI273" i="14"/>
  <c r="AJ186" i="14"/>
  <c r="AB149" i="14"/>
  <c r="AA149" i="14" s="1"/>
  <c r="Z258" i="14"/>
  <c r="AS258" i="14" s="1"/>
  <c r="AW258" i="14" s="1"/>
  <c r="BA258" i="14" s="1"/>
  <c r="AD251" i="14"/>
  <c r="X199" i="14"/>
  <c r="W199" i="14" s="1"/>
  <c r="AK29" i="14"/>
  <c r="AR234" i="14"/>
  <c r="AV234" i="14" s="1"/>
  <c r="AZ234" i="14" s="1"/>
  <c r="AJ145" i="14"/>
  <c r="AK198" i="14"/>
  <c r="Z90" i="14"/>
  <c r="AD104" i="14"/>
  <c r="AS104" i="14" s="1"/>
  <c r="AW104" i="14" s="1"/>
  <c r="BA104" i="14" s="1"/>
  <c r="Z89" i="14"/>
  <c r="AB270" i="14"/>
  <c r="AA270" i="14" s="1"/>
  <c r="Z273" i="14"/>
  <c r="AS273" i="14" s="1"/>
  <c r="AW273" i="14" s="1"/>
  <c r="BA273" i="14" s="1"/>
  <c r="AI5" i="14"/>
  <c r="AI175" i="14"/>
  <c r="Z158" i="14"/>
  <c r="AS158" i="14" s="1"/>
  <c r="AW158" i="14" s="1"/>
  <c r="BA158" i="14" s="1"/>
  <c r="Z235" i="14"/>
  <c r="AS235" i="14" s="1"/>
  <c r="AW235" i="14" s="1"/>
  <c r="BA235" i="14" s="1"/>
  <c r="AB234" i="14"/>
  <c r="AA234" i="14" s="1"/>
  <c r="AS113" i="14"/>
  <c r="AW113" i="14" s="1"/>
  <c r="BA113" i="14" s="1"/>
  <c r="AR145" i="14"/>
  <c r="AV145" i="14" s="1"/>
  <c r="AZ145" i="14" s="1"/>
  <c r="AK186" i="14"/>
  <c r="X198" i="14"/>
  <c r="W198" i="14" s="1"/>
  <c r="AP198" i="14" s="1"/>
  <c r="AT198" i="14" s="1"/>
  <c r="AX198" i="14" s="1"/>
  <c r="Z267" i="14"/>
  <c r="AD359" i="14"/>
  <c r="AS359" i="14" s="1"/>
  <c r="AW359" i="14" s="1"/>
  <c r="BA359" i="14" s="1"/>
  <c r="AR258" i="14"/>
  <c r="AV258" i="14" s="1"/>
  <c r="AZ258" i="14" s="1"/>
  <c r="AK270" i="14"/>
  <c r="AD77" i="14"/>
  <c r="AD41" i="14"/>
  <c r="Z261" i="14"/>
  <c r="AS261" i="14" s="1"/>
  <c r="AW261" i="14" s="1"/>
  <c r="BA261" i="14" s="1"/>
  <c r="AB258" i="14"/>
  <c r="AA258" i="14" s="1"/>
  <c r="X413" i="14"/>
  <c r="W413" i="14" s="1"/>
  <c r="AK118" i="14"/>
  <c r="X246" i="14"/>
  <c r="W246" i="14" s="1"/>
  <c r="Z46" i="14"/>
  <c r="AB209" i="14"/>
  <c r="AA209" i="14" s="1"/>
  <c r="X142" i="14"/>
  <c r="W142" i="14" s="1"/>
  <c r="AB246" i="14"/>
  <c r="AA246" i="14" s="1"/>
  <c r="AK58" i="14"/>
  <c r="AI245" i="14"/>
  <c r="X174" i="14"/>
  <c r="AQ174" i="14" s="1"/>
  <c r="AU174" i="14" s="1"/>
  <c r="AY174" i="14" s="1"/>
  <c r="AB97" i="14"/>
  <c r="AA97" i="14" s="1"/>
  <c r="AR113" i="14"/>
  <c r="AV113" i="14" s="1"/>
  <c r="AZ113" i="14" s="1"/>
  <c r="AQ14" i="14"/>
  <c r="AU14" i="14" s="1"/>
  <c r="AY14" i="14" s="1"/>
  <c r="AR97" i="14"/>
  <c r="AV97" i="14" s="1"/>
  <c r="AZ97" i="14" s="1"/>
  <c r="AR270" i="14"/>
  <c r="AV270" i="14" s="1"/>
  <c r="AZ270" i="14" s="1"/>
  <c r="AR174" i="14"/>
  <c r="AV174" i="14" s="1"/>
  <c r="AZ174" i="14" s="1"/>
  <c r="AK89" i="14"/>
  <c r="AD85" i="14"/>
  <c r="AB85" i="14"/>
  <c r="AA85" i="14" s="1"/>
  <c r="AK26" i="14"/>
  <c r="Z270" i="14"/>
  <c r="AS270" i="14" s="1"/>
  <c r="AW270" i="14" s="1"/>
  <c r="BA270" i="14" s="1"/>
  <c r="Z92" i="14"/>
  <c r="AB213" i="14"/>
  <c r="AA213" i="14" s="1"/>
  <c r="AD150" i="14"/>
  <c r="AS150" i="14" s="1"/>
  <c r="AW150" i="14" s="1"/>
  <c r="BA150" i="14" s="1"/>
  <c r="AI227" i="14"/>
  <c r="AD11" i="14"/>
  <c r="AK243" i="14"/>
  <c r="AJ65" i="14"/>
  <c r="AR125" i="14"/>
  <c r="AV125" i="14" s="1"/>
  <c r="AZ125" i="14" s="1"/>
  <c r="Z68" i="14"/>
  <c r="AS68" i="14" s="1"/>
  <c r="AW68" i="14" s="1"/>
  <c r="BA68" i="14" s="1"/>
  <c r="Z237" i="14"/>
  <c r="AS237" i="14" s="1"/>
  <c r="AW237" i="14" s="1"/>
  <c r="BA237" i="14" s="1"/>
  <c r="AR89" i="14"/>
  <c r="AV89" i="14" s="1"/>
  <c r="AZ89" i="14" s="1"/>
  <c r="AK133" i="14"/>
  <c r="AI271" i="14"/>
  <c r="AP20" i="14"/>
  <c r="AT20" i="14" s="1"/>
  <c r="AX20" i="14" s="1"/>
  <c r="AB215" i="14"/>
  <c r="AA215" i="14" s="1"/>
  <c r="AR133" i="14"/>
  <c r="AV133" i="14" s="1"/>
  <c r="AZ133" i="14" s="1"/>
  <c r="X113" i="14"/>
  <c r="W113" i="14" s="1"/>
  <c r="AK130" i="14"/>
  <c r="AI149" i="14"/>
  <c r="AD125" i="14"/>
  <c r="AS125" i="14" s="1"/>
  <c r="AW125" i="14" s="1"/>
  <c r="BA125" i="14" s="1"/>
  <c r="X183" i="14"/>
  <c r="W183" i="14" s="1"/>
  <c r="AI74" i="14"/>
  <c r="AK98" i="14"/>
  <c r="AK211" i="14"/>
  <c r="AP89" i="14"/>
  <c r="AT89" i="14" s="1"/>
  <c r="AX89" i="14" s="1"/>
  <c r="AR222" i="14"/>
  <c r="AV222" i="14" s="1"/>
  <c r="AZ222" i="14" s="1"/>
  <c r="AR261" i="14"/>
  <c r="AV261" i="14" s="1"/>
  <c r="AZ261" i="14" s="1"/>
  <c r="AR73" i="14"/>
  <c r="AV73" i="14" s="1"/>
  <c r="AZ73" i="14" s="1"/>
  <c r="AB118" i="14"/>
  <c r="AA118" i="14" s="1"/>
  <c r="X125" i="14"/>
  <c r="W125" i="14" s="1"/>
  <c r="AP125" i="14" s="1"/>
  <c r="AT125" i="14" s="1"/>
  <c r="AX125" i="14" s="1"/>
  <c r="AI14" i="14"/>
  <c r="AK65" i="14"/>
  <c r="AI243" i="14"/>
  <c r="Z80" i="14"/>
  <c r="AS80" i="14" s="1"/>
  <c r="AW80" i="14" s="1"/>
  <c r="BA80" i="14" s="1"/>
  <c r="X114" i="14"/>
  <c r="W114" i="14" s="1"/>
  <c r="AS222" i="14"/>
  <c r="AW222" i="14" s="1"/>
  <c r="BA222" i="14" s="1"/>
  <c r="AI222" i="14"/>
  <c r="X203" i="14"/>
  <c r="W203" i="14" s="1"/>
  <c r="X215" i="14"/>
  <c r="W215" i="14" s="1"/>
  <c r="AR246" i="14"/>
  <c r="AV246" i="14" s="1"/>
  <c r="AZ246" i="14" s="1"/>
  <c r="AK149" i="14"/>
  <c r="AD29" i="14"/>
  <c r="AR29" i="14"/>
  <c r="AV29" i="14" s="1"/>
  <c r="AZ29" i="14" s="1"/>
  <c r="AK246" i="14"/>
  <c r="AR186" i="14"/>
  <c r="AV186" i="14" s="1"/>
  <c r="AZ186" i="14" s="1"/>
  <c r="AR210" i="14"/>
  <c r="AV210" i="14" s="1"/>
  <c r="AZ210" i="14" s="1"/>
  <c r="AR101" i="14"/>
  <c r="AV101" i="14" s="1"/>
  <c r="AZ101" i="14" s="1"/>
  <c r="AK227" i="14"/>
  <c r="Z225" i="14"/>
  <c r="AS225" i="14" s="1"/>
  <c r="AR109" i="14"/>
  <c r="AV109" i="14" s="1"/>
  <c r="AZ109" i="14" s="1"/>
  <c r="AK137" i="14"/>
  <c r="AB12" i="14"/>
  <c r="AA12" i="14" s="1"/>
  <c r="AP12" i="14" s="1"/>
  <c r="AT12" i="14" s="1"/>
  <c r="AX12" i="14" s="1"/>
  <c r="AD89" i="14"/>
  <c r="AR157" i="14"/>
  <c r="AV157" i="14" s="1"/>
  <c r="AZ157" i="14" s="1"/>
  <c r="AS177" i="14"/>
  <c r="AW177" i="14" s="1"/>
  <c r="BA177" i="14" s="1"/>
  <c r="AI394" i="14"/>
  <c r="AK122" i="14"/>
  <c r="Z10" i="14"/>
  <c r="AD195" i="14"/>
  <c r="AS195" i="14" s="1"/>
  <c r="AW195" i="14" s="1"/>
  <c r="BA195" i="14" s="1"/>
  <c r="AB210" i="14"/>
  <c r="AA210" i="14" s="1"/>
  <c r="AB222" i="14"/>
  <c r="AA222" i="14" s="1"/>
  <c r="AB225" i="14"/>
  <c r="AQ225" i="14" s="1"/>
  <c r="AU225" i="14" s="1"/>
  <c r="AY225" i="14" s="1"/>
  <c r="Z73" i="14"/>
  <c r="AR137" i="14"/>
  <c r="AV137" i="14" s="1"/>
  <c r="AZ137" i="14" s="1"/>
  <c r="AP68" i="14"/>
  <c r="AT68" i="14" s="1"/>
  <c r="AX68" i="14" s="1"/>
  <c r="AI187" i="14"/>
  <c r="AI199" i="14"/>
  <c r="AR149" i="14"/>
  <c r="AV149" i="14" s="1"/>
  <c r="AZ149" i="14" s="1"/>
  <c r="AP14" i="14"/>
  <c r="AT14" i="14" s="1"/>
  <c r="AX14" i="14" s="1"/>
  <c r="AK92" i="14"/>
  <c r="AJ157" i="14"/>
  <c r="AK157" i="14"/>
  <c r="X10" i="14"/>
  <c r="W10" i="14" s="1"/>
  <c r="AP10" i="14" s="1"/>
  <c r="AT10" i="14" s="1"/>
  <c r="AX10" i="14" s="1"/>
  <c r="AD46" i="14"/>
  <c r="X211" i="14"/>
  <c r="W211" i="14" s="1"/>
  <c r="AD210" i="14"/>
  <c r="AS210" i="14" s="1"/>
  <c r="AW210" i="14" s="1"/>
  <c r="BA210" i="14" s="1"/>
  <c r="AK223" i="14"/>
  <c r="AJ102" i="14"/>
  <c r="AK82" i="14"/>
  <c r="AK298" i="14"/>
  <c r="AB109" i="14"/>
  <c r="AA109" i="14" s="1"/>
  <c r="AQ89" i="14"/>
  <c r="AU89" i="14" s="1"/>
  <c r="AY89" i="14" s="1"/>
  <c r="AK231" i="14"/>
  <c r="AP26" i="14"/>
  <c r="AT26" i="14" s="1"/>
  <c r="AX26" i="14" s="1"/>
  <c r="AP42" i="14"/>
  <c r="AT42" i="14" s="1"/>
  <c r="AX42" i="14" s="1"/>
  <c r="X140" i="14"/>
  <c r="W140" i="14" s="1"/>
  <c r="AS109" i="14"/>
  <c r="AW109" i="14" s="1"/>
  <c r="BA109" i="14" s="1"/>
  <c r="AI65" i="14"/>
  <c r="Z65" i="14"/>
  <c r="AI290" i="14"/>
  <c r="X222" i="14"/>
  <c r="W222" i="14" s="1"/>
  <c r="AB116" i="14"/>
  <c r="AA116" i="14" s="1"/>
  <c r="AK53" i="14"/>
  <c r="AI182" i="14"/>
  <c r="Z223" i="14"/>
  <c r="AR53" i="14"/>
  <c r="AV53" i="14" s="1"/>
  <c r="AZ53" i="14" s="1"/>
  <c r="AS189" i="14"/>
  <c r="AK108" i="14"/>
  <c r="AB142" i="14"/>
  <c r="AA142" i="14" s="1"/>
  <c r="AS162" i="14"/>
  <c r="AW162" i="14" s="1"/>
  <c r="BA162" i="14" s="1"/>
  <c r="AS116" i="14"/>
  <c r="AS213" i="14"/>
  <c r="X149" i="14"/>
  <c r="W149" i="14" s="1"/>
  <c r="AI114" i="14"/>
  <c r="Z149" i="14"/>
  <c r="AS149" i="14" s="1"/>
  <c r="AW149" i="14" s="1"/>
  <c r="BA149" i="14" s="1"/>
  <c r="AD65" i="14"/>
  <c r="Z14" i="14"/>
  <c r="AP56" i="14"/>
  <c r="AT56" i="14" s="1"/>
  <c r="AX56" i="14" s="1"/>
  <c r="AR70" i="14"/>
  <c r="AV70" i="14" s="1"/>
  <c r="AZ70" i="14" s="1"/>
  <c r="AR199" i="14"/>
  <c r="AV199" i="14" s="1"/>
  <c r="AZ199" i="14" s="1"/>
  <c r="AI403" i="14"/>
  <c r="AK56" i="14"/>
  <c r="AS146" i="14"/>
  <c r="AW146" i="14" s="1"/>
  <c r="BA146" i="14" s="1"/>
  <c r="AK199" i="14"/>
  <c r="AI138" i="14"/>
  <c r="AR162" i="14"/>
  <c r="AV162" i="14" s="1"/>
  <c r="AZ162" i="14" s="1"/>
  <c r="AI247" i="14"/>
  <c r="Z82" i="14"/>
  <c r="AD34" i="14"/>
  <c r="X162" i="14"/>
  <c r="W162" i="14" s="1"/>
  <c r="AP162" i="14" s="1"/>
  <c r="AT162" i="14" s="1"/>
  <c r="AX162" i="14" s="1"/>
  <c r="AP64" i="14"/>
  <c r="AT64" i="14" s="1"/>
  <c r="AX64" i="14" s="1"/>
  <c r="AI201" i="14"/>
  <c r="AR14" i="14"/>
  <c r="AV14" i="14" s="1"/>
  <c r="AZ14" i="14" s="1"/>
  <c r="AS152" i="14"/>
  <c r="AW152" i="14" s="1"/>
  <c r="BA152" i="14" s="1"/>
  <c r="AK78" i="14"/>
  <c r="AD14" i="14"/>
  <c r="X213" i="14"/>
  <c r="W213" i="14" s="1"/>
  <c r="AR65" i="14"/>
  <c r="AV65" i="14" s="1"/>
  <c r="AZ65" i="14" s="1"/>
  <c r="AS217" i="14"/>
  <c r="AW217" i="14" s="1"/>
  <c r="BA217" i="14" s="1"/>
  <c r="AP15" i="14"/>
  <c r="AT15" i="14" s="1"/>
  <c r="AX15" i="14" s="1"/>
  <c r="AK171" i="14"/>
  <c r="AK267" i="14"/>
  <c r="Z62" i="14"/>
  <c r="AD247" i="14"/>
  <c r="AD406" i="14"/>
  <c r="AK138" i="14"/>
  <c r="X94" i="14"/>
  <c r="W94" i="14" s="1"/>
  <c r="Z271" i="14"/>
  <c r="AR209" i="14"/>
  <c r="AV209" i="14" s="1"/>
  <c r="AZ209" i="14" s="1"/>
  <c r="AK46" i="14"/>
  <c r="AK88" i="14"/>
  <c r="Z22" i="14"/>
  <c r="AB163" i="14"/>
  <c r="AA163" i="14" s="1"/>
  <c r="Z243" i="14"/>
  <c r="X134" i="14"/>
  <c r="W134" i="14" s="1"/>
  <c r="AB167" i="14"/>
  <c r="AA167" i="14" s="1"/>
  <c r="Z231" i="14"/>
  <c r="AK394" i="14"/>
  <c r="Z393" i="14"/>
  <c r="AI191" i="14"/>
  <c r="AI122" i="14"/>
  <c r="X152" i="14"/>
  <c r="W152" i="14" s="1"/>
  <c r="AD15" i="14"/>
  <c r="X187" i="14"/>
  <c r="W187" i="14" s="1"/>
  <c r="AD112" i="14"/>
  <c r="AS112" i="14" s="1"/>
  <c r="AK44" i="14"/>
  <c r="AK195" i="14"/>
  <c r="Z38" i="14"/>
  <c r="AD90" i="14"/>
  <c r="AK278" i="14"/>
  <c r="AJ130" i="14"/>
  <c r="AK169" i="14"/>
  <c r="Z26" i="14"/>
  <c r="Z54" i="14"/>
  <c r="AD42" i="14"/>
  <c r="AB98" i="14"/>
  <c r="AA98" i="14" s="1"/>
  <c r="AB130" i="14"/>
  <c r="AA130" i="14" s="1"/>
  <c r="AB219" i="14"/>
  <c r="AA219" i="14" s="1"/>
  <c r="AD239" i="14"/>
  <c r="AJ394" i="14"/>
  <c r="AR34" i="14"/>
  <c r="AV34" i="14" s="1"/>
  <c r="AZ34" i="14" s="1"/>
  <c r="AP13" i="14"/>
  <c r="AT13" i="14" s="1"/>
  <c r="AX13" i="14" s="1"/>
  <c r="AP40" i="14"/>
  <c r="AT40" i="14" s="1"/>
  <c r="AX40" i="14" s="1"/>
  <c r="AD367" i="14"/>
  <c r="AS367" i="14" s="1"/>
  <c r="AP263" i="14"/>
  <c r="AT263" i="14" s="1"/>
  <c r="AX263" i="14" s="1"/>
  <c r="AR175" i="14"/>
  <c r="AV175" i="14" s="1"/>
  <c r="AZ175" i="14" s="1"/>
  <c r="AR239" i="14"/>
  <c r="AV239" i="14" s="1"/>
  <c r="AZ239" i="14" s="1"/>
  <c r="AI146" i="14"/>
  <c r="AI400" i="14"/>
  <c r="AS211" i="14"/>
  <c r="AW211" i="14" s="1"/>
  <c r="BA211" i="14" s="1"/>
  <c r="AI239" i="14"/>
  <c r="AI46" i="14"/>
  <c r="AR110" i="14"/>
  <c r="AV110" i="14" s="1"/>
  <c r="AZ110" i="14" s="1"/>
  <c r="AI90" i="14"/>
  <c r="AI203" i="14"/>
  <c r="AS94" i="14"/>
  <c r="AK183" i="14"/>
  <c r="AI255" i="14"/>
  <c r="AP50" i="14"/>
  <c r="AT50" i="14" s="1"/>
  <c r="AX50" i="14" s="1"/>
  <c r="AK409" i="14"/>
  <c r="AI219" i="14"/>
  <c r="AP34" i="14"/>
  <c r="AT34" i="14" s="1"/>
  <c r="AX34" i="14" s="1"/>
  <c r="AQ46" i="14"/>
  <c r="AU46" i="14" s="1"/>
  <c r="AY46" i="14" s="1"/>
  <c r="AK110" i="14"/>
  <c r="AK158" i="14"/>
  <c r="AR211" i="14"/>
  <c r="AV211" i="14" s="1"/>
  <c r="AZ211" i="14" s="1"/>
  <c r="AI211" i="14"/>
  <c r="AK263" i="14"/>
  <c r="AI66" i="14"/>
  <c r="AI42" i="14"/>
  <c r="AR150" i="14"/>
  <c r="AV150" i="14" s="1"/>
  <c r="AZ150" i="14" s="1"/>
  <c r="AQ263" i="14"/>
  <c r="AU263" i="14" s="1"/>
  <c r="AY263" i="14" s="1"/>
  <c r="Z252" i="14"/>
  <c r="Z175" i="14"/>
  <c r="AS175" i="14" s="1"/>
  <c r="AW175" i="14" s="1"/>
  <c r="BA175" i="14" s="1"/>
  <c r="AB67" i="14"/>
  <c r="AA67" i="14" s="1"/>
  <c r="Z275" i="14"/>
  <c r="AI19" i="14"/>
  <c r="AR158" i="14"/>
  <c r="AV158" i="14" s="1"/>
  <c r="AZ158" i="14" s="1"/>
  <c r="AI177" i="14"/>
  <c r="AK34" i="14"/>
  <c r="AQ271" i="14"/>
  <c r="AU271" i="14" s="1"/>
  <c r="AY271" i="14" s="1"/>
  <c r="AQ26" i="14"/>
  <c r="AU26" i="14" s="1"/>
  <c r="AY26" i="14" s="1"/>
  <c r="AK22" i="14"/>
  <c r="AK11" i="14"/>
  <c r="AK106" i="14"/>
  <c r="AJ142" i="14"/>
  <c r="AI110" i="14"/>
  <c r="AK142" i="14"/>
  <c r="Z15" i="14"/>
  <c r="Z30" i="14"/>
  <c r="Z42" i="14"/>
  <c r="Z139" i="14"/>
  <c r="AS139" i="14" s="1"/>
  <c r="Z191" i="14"/>
  <c r="AS191" i="14" s="1"/>
  <c r="AW191" i="14" s="1"/>
  <c r="BA191" i="14" s="1"/>
  <c r="AD227" i="14"/>
  <c r="AB389" i="14"/>
  <c r="AA389" i="14" s="1"/>
  <c r="AD370" i="14"/>
  <c r="AS370" i="14" s="1"/>
  <c r="AD22" i="14"/>
  <c r="X195" i="14"/>
  <c r="W195" i="14" s="1"/>
  <c r="AP195" i="14" s="1"/>
  <c r="AT195" i="14" s="1"/>
  <c r="AX195" i="14" s="1"/>
  <c r="AS199" i="14"/>
  <c r="AW199" i="14" s="1"/>
  <c r="BA199" i="14" s="1"/>
  <c r="X150" i="14"/>
  <c r="W150" i="14" s="1"/>
  <c r="AP150" i="14" s="1"/>
  <c r="AT150" i="14" s="1"/>
  <c r="AX150" i="14" s="1"/>
  <c r="AB237" i="14"/>
  <c r="AA237" i="14" s="1"/>
  <c r="Z279" i="14"/>
  <c r="AI378" i="14"/>
  <c r="AP30" i="14"/>
  <c r="AT30" i="14" s="1"/>
  <c r="AX30" i="14" s="1"/>
  <c r="AS179" i="14"/>
  <c r="AW179" i="14" s="1"/>
  <c r="BA179" i="14" s="1"/>
  <c r="AP275" i="14"/>
  <c r="AT275" i="14" s="1"/>
  <c r="AX275" i="14" s="1"/>
  <c r="AQ66" i="14"/>
  <c r="AU66" i="14" s="1"/>
  <c r="AY66" i="14" s="1"/>
  <c r="AQ247" i="14"/>
  <c r="AU247" i="14" s="1"/>
  <c r="AY247" i="14" s="1"/>
  <c r="AK70" i="14"/>
  <c r="AK90" i="14"/>
  <c r="AK140" i="14"/>
  <c r="Z34" i="14"/>
  <c r="AB183" i="14"/>
  <c r="AA183" i="14" s="1"/>
  <c r="X219" i="14"/>
  <c r="W219" i="14" s="1"/>
  <c r="AD259" i="14"/>
  <c r="AQ34" i="14"/>
  <c r="AU34" i="14" s="1"/>
  <c r="AY34" i="14" s="1"/>
  <c r="AR42" i="14"/>
  <c r="AV42" i="14" s="1"/>
  <c r="AZ42" i="14" s="1"/>
  <c r="AR263" i="14"/>
  <c r="AV263" i="14" s="1"/>
  <c r="AZ263" i="14" s="1"/>
  <c r="AR15" i="14"/>
  <c r="AV15" i="14" s="1"/>
  <c r="AZ15" i="14" s="1"/>
  <c r="X331" i="14"/>
  <c r="W331" i="14" s="1"/>
  <c r="AK359" i="14"/>
  <c r="AR183" i="14"/>
  <c r="AV183" i="14" s="1"/>
  <c r="AZ183" i="14" s="1"/>
  <c r="AP11" i="14"/>
  <c r="AT11" i="14" s="1"/>
  <c r="AX11" i="14" s="1"/>
  <c r="AR90" i="14"/>
  <c r="AV90" i="14" s="1"/>
  <c r="AZ90" i="14" s="1"/>
  <c r="AP54" i="14"/>
  <c r="AT54" i="14" s="1"/>
  <c r="AX54" i="14" s="1"/>
  <c r="AS98" i="14"/>
  <c r="AR219" i="14"/>
  <c r="AV219" i="14" s="1"/>
  <c r="AZ219" i="14" s="1"/>
  <c r="AP227" i="14"/>
  <c r="AT227" i="14" s="1"/>
  <c r="AX227" i="14" s="1"/>
  <c r="AJ390" i="14"/>
  <c r="AJ298" i="14"/>
  <c r="AR58" i="14"/>
  <c r="AV58" i="14" s="1"/>
  <c r="AZ58" i="14" s="1"/>
  <c r="AD322" i="14"/>
  <c r="AK389" i="14"/>
  <c r="AB373" i="14"/>
  <c r="AA373" i="14" s="1"/>
  <c r="AK38" i="14"/>
  <c r="AI158" i="14"/>
  <c r="AK219" i="14"/>
  <c r="AK247" i="14"/>
  <c r="AD62" i="14"/>
  <c r="AB211" i="14"/>
  <c r="AA211" i="14" s="1"/>
  <c r="Z263" i="14"/>
  <c r="AB138" i="14"/>
  <c r="AA138" i="14" s="1"/>
  <c r="AK62" i="14"/>
  <c r="AK203" i="14"/>
  <c r="AJ11" i="14"/>
  <c r="AK146" i="14"/>
  <c r="AK251" i="14"/>
  <c r="AK275" i="14"/>
  <c r="Z11" i="14"/>
  <c r="Z58" i="14"/>
  <c r="AS58" i="14" s="1"/>
  <c r="AD32" i="14"/>
  <c r="AS32" i="14" s="1"/>
  <c r="AW32" i="14" s="1"/>
  <c r="BA32" i="14" s="1"/>
  <c r="AD54" i="14"/>
  <c r="AB158" i="14"/>
  <c r="AA158" i="14" s="1"/>
  <c r="AB191" i="14"/>
  <c r="AA191" i="14" s="1"/>
  <c r="X179" i="14"/>
  <c r="W179" i="14" s="1"/>
  <c r="AB114" i="14"/>
  <c r="AA114" i="14" s="1"/>
  <c r="AD263" i="14"/>
  <c r="AB171" i="14"/>
  <c r="AA171" i="14" s="1"/>
  <c r="AQ42" i="14"/>
  <c r="AU42" i="14" s="1"/>
  <c r="AY42" i="14" s="1"/>
  <c r="AQ15" i="14"/>
  <c r="AU15" i="14" s="1"/>
  <c r="AY15" i="14" s="1"/>
  <c r="X412" i="14"/>
  <c r="W412" i="14" s="1"/>
  <c r="AI322" i="14"/>
  <c r="AI60" i="14"/>
  <c r="AI152" i="14"/>
  <c r="AP46" i="14"/>
  <c r="AT46" i="14" s="1"/>
  <c r="AX46" i="14" s="1"/>
  <c r="AR195" i="14"/>
  <c r="AV195" i="14" s="1"/>
  <c r="AZ195" i="14" s="1"/>
  <c r="AK167" i="14"/>
  <c r="AK104" i="14"/>
  <c r="AK265" i="14"/>
  <c r="AJ40" i="14"/>
  <c r="AB217" i="14"/>
  <c r="AA217" i="14" s="1"/>
  <c r="AD31" i="14"/>
  <c r="AI359" i="14"/>
  <c r="AR68" i="14"/>
  <c r="AV68" i="14" s="1"/>
  <c r="AZ68" i="14" s="1"/>
  <c r="AJ103" i="14"/>
  <c r="AI223" i="14"/>
  <c r="AB193" i="14"/>
  <c r="AA193" i="14" s="1"/>
  <c r="AD271" i="14"/>
  <c r="AK290" i="14"/>
  <c r="AR116" i="14"/>
  <c r="AV116" i="14" s="1"/>
  <c r="AZ116" i="14" s="1"/>
  <c r="AD229" i="14"/>
  <c r="AI402" i="14"/>
  <c r="AJ94" i="14"/>
  <c r="AK94" i="14"/>
  <c r="AS101" i="14"/>
  <c r="AW101" i="14" s="1"/>
  <c r="BA101" i="14" s="1"/>
  <c r="AD231" i="14"/>
  <c r="Z348" i="14"/>
  <c r="AR251" i="14"/>
  <c r="AV251" i="14" s="1"/>
  <c r="AZ251" i="14" s="1"/>
  <c r="AB47" i="14"/>
  <c r="AA47" i="14" s="1"/>
  <c r="AP47" i="14" s="1"/>
  <c r="AT47" i="14" s="1"/>
  <c r="AX47" i="14" s="1"/>
  <c r="X343" i="14"/>
  <c r="W343" i="14" s="1"/>
  <c r="AI384" i="14"/>
  <c r="AK310" i="14"/>
  <c r="X208" i="14"/>
  <c r="W208" i="14" s="1"/>
  <c r="Z330" i="14"/>
  <c r="AP38" i="14"/>
  <c r="AT38" i="14" s="1"/>
  <c r="AX38" i="14" s="1"/>
  <c r="AS138" i="14"/>
  <c r="AW138" i="14" s="1"/>
  <c r="BA138" i="14" s="1"/>
  <c r="AK54" i="14"/>
  <c r="AQ62" i="14"/>
  <c r="AU62" i="14" s="1"/>
  <c r="AY62" i="14" s="1"/>
  <c r="AR267" i="14"/>
  <c r="AV267" i="14" s="1"/>
  <c r="AZ267" i="14" s="1"/>
  <c r="AP58" i="14"/>
  <c r="AT58" i="14" s="1"/>
  <c r="AX58" i="14" s="1"/>
  <c r="AQ74" i="14"/>
  <c r="AU74" i="14" s="1"/>
  <c r="AY74" i="14" s="1"/>
  <c r="AK102" i="14"/>
  <c r="AR118" i="14"/>
  <c r="AV118" i="14" s="1"/>
  <c r="AZ118" i="14" s="1"/>
  <c r="AK175" i="14"/>
  <c r="AS163" i="14"/>
  <c r="AW163" i="14" s="1"/>
  <c r="BA163" i="14" s="1"/>
  <c r="AP66" i="14"/>
  <c r="AT66" i="14" s="1"/>
  <c r="AX66" i="14" s="1"/>
  <c r="AB411" i="14"/>
  <c r="AA411" i="14" s="1"/>
  <c r="AI253" i="14"/>
  <c r="AP223" i="14"/>
  <c r="AT223" i="14" s="1"/>
  <c r="AX223" i="14" s="1"/>
  <c r="Z50" i="14"/>
  <c r="AD64" i="14"/>
  <c r="AD165" i="14"/>
  <c r="AS165" i="14" s="1"/>
  <c r="AW165" i="14" s="1"/>
  <c r="BA165" i="14" s="1"/>
  <c r="AK126" i="14"/>
  <c r="AB96" i="14"/>
  <c r="AA96" i="14" s="1"/>
  <c r="Z12" i="14"/>
  <c r="AS12" i="14" s="1"/>
  <c r="AW12" i="14" s="1"/>
  <c r="BA12" i="14" s="1"/>
  <c r="AB106" i="14"/>
  <c r="AA106" i="14" s="1"/>
  <c r="AD403" i="14"/>
  <c r="AS403" i="14" s="1"/>
  <c r="AW403" i="14" s="1"/>
  <c r="BA403" i="14" s="1"/>
  <c r="AI24" i="14"/>
  <c r="AK249" i="14"/>
  <c r="AI373" i="14"/>
  <c r="AS380" i="14"/>
  <c r="AJ60" i="14"/>
  <c r="AI72" i="14"/>
  <c r="AK152" i="14"/>
  <c r="AS219" i="14"/>
  <c r="AW219" i="14" s="1"/>
  <c r="BA219" i="14" s="1"/>
  <c r="AI50" i="14"/>
  <c r="AK271" i="14"/>
  <c r="AR152" i="14"/>
  <c r="AV152" i="14" s="1"/>
  <c r="AZ152" i="14" s="1"/>
  <c r="AP271" i="14"/>
  <c r="AT271" i="14" s="1"/>
  <c r="AX271" i="14" s="1"/>
  <c r="AR98" i="14"/>
  <c r="AV98" i="14" s="1"/>
  <c r="AZ98" i="14" s="1"/>
  <c r="AQ58" i="14"/>
  <c r="AU58" i="14" s="1"/>
  <c r="AY58" i="14" s="1"/>
  <c r="Z293" i="14"/>
  <c r="AI231" i="14"/>
  <c r="AR181" i="14"/>
  <c r="AV181" i="14" s="1"/>
  <c r="AZ181" i="14" s="1"/>
  <c r="AQ22" i="14"/>
  <c r="AU22" i="14" s="1"/>
  <c r="AY22" i="14" s="1"/>
  <c r="Z297" i="14"/>
  <c r="AB378" i="14"/>
  <c r="AA378" i="14" s="1"/>
  <c r="AI298" i="14"/>
  <c r="AP24" i="14"/>
  <c r="AT24" i="14" s="1"/>
  <c r="AX24" i="14" s="1"/>
  <c r="AI36" i="14"/>
  <c r="AI48" i="14"/>
  <c r="AP60" i="14"/>
  <c r="AT60" i="14" s="1"/>
  <c r="AX60" i="14" s="1"/>
  <c r="AK84" i="14"/>
  <c r="AK213" i="14"/>
  <c r="AI217" i="14"/>
  <c r="AI269" i="14"/>
  <c r="AI163" i="14"/>
  <c r="AP70" i="14"/>
  <c r="AT70" i="14" s="1"/>
  <c r="AX70" i="14" s="1"/>
  <c r="AS126" i="14"/>
  <c r="AR62" i="14"/>
  <c r="AV62" i="14" s="1"/>
  <c r="AZ62" i="14" s="1"/>
  <c r="AR167" i="14"/>
  <c r="AV167" i="14" s="1"/>
  <c r="AZ167" i="14" s="1"/>
  <c r="AR243" i="14"/>
  <c r="AV243" i="14" s="1"/>
  <c r="AZ243" i="14" s="1"/>
  <c r="AS114" i="14"/>
  <c r="AW114" i="14" s="1"/>
  <c r="BA114" i="14" s="1"/>
  <c r="AK42" i="14"/>
  <c r="AR187" i="14"/>
  <c r="AV187" i="14" s="1"/>
  <c r="AZ187" i="14" s="1"/>
  <c r="AI207" i="14"/>
  <c r="AP239" i="14"/>
  <c r="AT239" i="14" s="1"/>
  <c r="AX239" i="14" s="1"/>
  <c r="AK374" i="14"/>
  <c r="AJ22" i="14"/>
  <c r="AK66" i="14"/>
  <c r="AK187" i="14"/>
  <c r="X110" i="14"/>
  <c r="W110" i="14" s="1"/>
  <c r="X106" i="14"/>
  <c r="W106" i="14" s="1"/>
  <c r="AR102" i="14"/>
  <c r="AV102" i="14" s="1"/>
  <c r="AZ102" i="14" s="1"/>
  <c r="AR231" i="14"/>
  <c r="AV231" i="14" s="1"/>
  <c r="AZ231" i="14" s="1"/>
  <c r="AD24" i="14"/>
  <c r="AS118" i="14"/>
  <c r="X171" i="14"/>
  <c r="W171" i="14" s="1"/>
  <c r="AK28" i="14"/>
  <c r="AK176" i="14"/>
  <c r="AK163" i="14"/>
  <c r="AD72" i="14"/>
  <c r="AD86" i="14"/>
  <c r="Z239" i="14"/>
  <c r="AK373" i="14"/>
  <c r="AS123" i="14"/>
  <c r="AS155" i="14"/>
  <c r="AS188" i="14"/>
  <c r="AS220" i="14"/>
  <c r="AR11" i="14"/>
  <c r="AV11" i="14" s="1"/>
  <c r="AZ11" i="14" s="1"/>
  <c r="AQ7" i="14"/>
  <c r="AU7" i="14" s="1"/>
  <c r="AY7" i="14" s="1"/>
  <c r="AI257" i="14"/>
  <c r="AR78" i="14"/>
  <c r="AV78" i="14" s="1"/>
  <c r="AZ78" i="14" s="1"/>
  <c r="AR191" i="14"/>
  <c r="AV191" i="14" s="1"/>
  <c r="AZ191" i="14" s="1"/>
  <c r="AS106" i="14"/>
  <c r="AR122" i="14"/>
  <c r="AV122" i="14" s="1"/>
  <c r="AZ122" i="14" s="1"/>
  <c r="AJ400" i="14"/>
  <c r="AK179" i="14"/>
  <c r="AP74" i="14"/>
  <c r="AT74" i="14" s="1"/>
  <c r="AX74" i="14" s="1"/>
  <c r="AQ50" i="14"/>
  <c r="AU50" i="14" s="1"/>
  <c r="AY50" i="14" s="1"/>
  <c r="AI154" i="14"/>
  <c r="AI386" i="14"/>
  <c r="AK60" i="14"/>
  <c r="AS142" i="14"/>
  <c r="AW142" i="14" s="1"/>
  <c r="BA142" i="14" s="1"/>
  <c r="AP62" i="14"/>
  <c r="AT62" i="14" s="1"/>
  <c r="AX62" i="14" s="1"/>
  <c r="AR106" i="14"/>
  <c r="AV106" i="14" s="1"/>
  <c r="AZ106" i="14" s="1"/>
  <c r="AQ70" i="14"/>
  <c r="AU70" i="14" s="1"/>
  <c r="AY70" i="14" s="1"/>
  <c r="AR247" i="14"/>
  <c r="AV247" i="14" s="1"/>
  <c r="AZ247" i="14" s="1"/>
  <c r="AR82" i="14"/>
  <c r="AV82" i="14" s="1"/>
  <c r="AZ82" i="14" s="1"/>
  <c r="AS241" i="14"/>
  <c r="AW241" i="14" s="1"/>
  <c r="BA241" i="14" s="1"/>
  <c r="AK24" i="14"/>
  <c r="AI237" i="14"/>
  <c r="AI241" i="14"/>
  <c r="AI249" i="14"/>
  <c r="AS154" i="14"/>
  <c r="AW154" i="14" s="1"/>
  <c r="BA154" i="14" s="1"/>
  <c r="AP7" i="14"/>
  <c r="AT7" i="14" s="1"/>
  <c r="AX7" i="14" s="1"/>
  <c r="AP78" i="14"/>
  <c r="AT78" i="14" s="1"/>
  <c r="AX78" i="14" s="1"/>
  <c r="AQ259" i="14"/>
  <c r="AU259" i="14" s="1"/>
  <c r="AY259" i="14" s="1"/>
  <c r="AQ38" i="14"/>
  <c r="AU38" i="14" s="1"/>
  <c r="AY38" i="14" s="1"/>
  <c r="AS122" i="14"/>
  <c r="AW122" i="14" s="1"/>
  <c r="BA122" i="14" s="1"/>
  <c r="AR235" i="14"/>
  <c r="AV235" i="14" s="1"/>
  <c r="AZ235" i="14" s="1"/>
  <c r="AK339" i="14"/>
  <c r="AK7" i="14"/>
  <c r="AP243" i="14"/>
  <c r="AT243" i="14" s="1"/>
  <c r="AX243" i="14" s="1"/>
  <c r="AR179" i="14"/>
  <c r="AV179" i="14" s="1"/>
  <c r="AZ179" i="14" s="1"/>
  <c r="AQ255" i="14"/>
  <c r="AU255" i="14" s="1"/>
  <c r="AY255" i="14" s="1"/>
  <c r="AR171" i="14"/>
  <c r="AV171" i="14" s="1"/>
  <c r="AZ171" i="14" s="1"/>
  <c r="AR22" i="14"/>
  <c r="AV22" i="14" s="1"/>
  <c r="AZ22" i="14" s="1"/>
  <c r="AR86" i="14"/>
  <c r="AV86" i="14" s="1"/>
  <c r="AZ86" i="14" s="1"/>
  <c r="AR134" i="14"/>
  <c r="AV134" i="14" s="1"/>
  <c r="AZ134" i="14" s="1"/>
  <c r="AI215" i="14"/>
  <c r="AP231" i="14"/>
  <c r="AT231" i="14" s="1"/>
  <c r="AX231" i="14" s="1"/>
  <c r="AK86" i="14"/>
  <c r="AK239" i="14"/>
  <c r="AB181" i="14"/>
  <c r="AA181" i="14" s="1"/>
  <c r="AK134" i="14"/>
  <c r="AK15" i="14"/>
  <c r="AI183" i="14"/>
  <c r="AK207" i="14"/>
  <c r="AJ249" i="14"/>
  <c r="Z66" i="14"/>
  <c r="AS66" i="14" s="1"/>
  <c r="AW66" i="14" s="1"/>
  <c r="BA66" i="14" s="1"/>
  <c r="Z78" i="14"/>
  <c r="X135" i="14"/>
  <c r="W135" i="14" s="1"/>
  <c r="AB128" i="14"/>
  <c r="AA128" i="14" s="1"/>
  <c r="AB146" i="14"/>
  <c r="AA146" i="14" s="1"/>
  <c r="AB179" i="14"/>
  <c r="AA179" i="14" s="1"/>
  <c r="AB94" i="14"/>
  <c r="AA94" i="14" s="1"/>
  <c r="Z207" i="14"/>
  <c r="AS207" i="14" s="1"/>
  <c r="AW207" i="14" s="1"/>
  <c r="BA207" i="14" s="1"/>
  <c r="AD187" i="14"/>
  <c r="AS187" i="14" s="1"/>
  <c r="AW187" i="14" s="1"/>
  <c r="BA187" i="14" s="1"/>
  <c r="AS167" i="14"/>
  <c r="AW167" i="14" s="1"/>
  <c r="BA167" i="14" s="1"/>
  <c r="AB241" i="14"/>
  <c r="AQ241" i="14" s="1"/>
  <c r="AU241" i="14" s="1"/>
  <c r="AY241" i="14" s="1"/>
  <c r="AD253" i="14"/>
  <c r="Z247" i="14"/>
  <c r="AJ373" i="14"/>
  <c r="AK400" i="14"/>
  <c r="AK378" i="14"/>
  <c r="AI59" i="14"/>
  <c r="AI23" i="14"/>
  <c r="AR30" i="14"/>
  <c r="AV30" i="14" s="1"/>
  <c r="AZ30" i="14" s="1"/>
  <c r="AQ239" i="14"/>
  <c r="AU239" i="14" s="1"/>
  <c r="AY239" i="14" s="1"/>
  <c r="AR66" i="14"/>
  <c r="AV66" i="14" s="1"/>
  <c r="AZ66" i="14" s="1"/>
  <c r="AR114" i="14"/>
  <c r="AV114" i="14" s="1"/>
  <c r="AZ114" i="14" s="1"/>
  <c r="AR275" i="14"/>
  <c r="AV275" i="14" s="1"/>
  <c r="AZ275" i="14" s="1"/>
  <c r="AP247" i="14"/>
  <c r="AT247" i="14" s="1"/>
  <c r="AX247" i="14" s="1"/>
  <c r="AR406" i="14"/>
  <c r="AV406" i="14" s="1"/>
  <c r="AZ406" i="14" s="1"/>
  <c r="AJ374" i="14"/>
  <c r="AI374" i="14"/>
  <c r="AI404" i="14"/>
  <c r="AR142" i="14"/>
  <c r="AV142" i="14" s="1"/>
  <c r="AZ142" i="14" s="1"/>
  <c r="AR26" i="14"/>
  <c r="AV26" i="14" s="1"/>
  <c r="AZ26" i="14" s="1"/>
  <c r="AB187" i="14"/>
  <c r="AA187" i="14" s="1"/>
  <c r="AK30" i="14"/>
  <c r="AK191" i="14"/>
  <c r="AQ82" i="14"/>
  <c r="AU82" i="14" s="1"/>
  <c r="AY82" i="14" s="1"/>
  <c r="AD30" i="14"/>
  <c r="AD70" i="14"/>
  <c r="AD82" i="14"/>
  <c r="AB148" i="14"/>
  <c r="AA148" i="14" s="1"/>
  <c r="AB201" i="14"/>
  <c r="AA201" i="14" s="1"/>
  <c r="Z83" i="14"/>
  <c r="Z251" i="14"/>
  <c r="AD275" i="14"/>
  <c r="AR389" i="14"/>
  <c r="AV389" i="14" s="1"/>
  <c r="AZ389" i="14" s="1"/>
  <c r="AJ378" i="14"/>
  <c r="AQ30" i="14"/>
  <c r="AU30" i="14" s="1"/>
  <c r="AY30" i="14" s="1"/>
  <c r="AR146" i="14"/>
  <c r="AV146" i="14" s="1"/>
  <c r="AZ146" i="14" s="1"/>
  <c r="AQ275" i="14"/>
  <c r="AU275" i="14" s="1"/>
  <c r="AY275" i="14" s="1"/>
  <c r="Z405" i="14"/>
  <c r="AS405" i="14" s="1"/>
  <c r="AI406" i="14"/>
  <c r="AS201" i="14"/>
  <c r="AW201" i="14" s="1"/>
  <c r="BA201" i="14" s="1"/>
  <c r="AS215" i="14"/>
  <c r="AS102" i="14"/>
  <c r="AI179" i="14"/>
  <c r="AJ56" i="14"/>
  <c r="X172" i="14"/>
  <c r="W172" i="14" s="1"/>
  <c r="X130" i="14"/>
  <c r="AB134" i="14"/>
  <c r="AA134" i="14" s="1"/>
  <c r="AD243" i="14"/>
  <c r="AD27" i="14"/>
  <c r="AS27" i="14" s="1"/>
  <c r="AK228" i="14"/>
  <c r="AQ11" i="14"/>
  <c r="AU11" i="14" s="1"/>
  <c r="AY11" i="14" s="1"/>
  <c r="AR255" i="14"/>
  <c r="AV255" i="14" s="1"/>
  <c r="AZ255" i="14" s="1"/>
  <c r="AP259" i="14"/>
  <c r="AT259" i="14" s="1"/>
  <c r="AX259" i="14" s="1"/>
  <c r="AR54" i="14"/>
  <c r="AV54" i="14" s="1"/>
  <c r="AZ54" i="14" s="1"/>
  <c r="AR227" i="14"/>
  <c r="AV227" i="14" s="1"/>
  <c r="AZ227" i="14" s="1"/>
  <c r="AB408" i="14"/>
  <c r="AA408" i="14" s="1"/>
  <c r="AS408" i="14"/>
  <c r="AW408" i="14" s="1"/>
  <c r="BA408" i="14" s="1"/>
  <c r="AI407" i="14"/>
  <c r="AS171" i="14"/>
  <c r="AW171" i="14" s="1"/>
  <c r="BA171" i="14" s="1"/>
  <c r="AS130" i="14"/>
  <c r="X98" i="14"/>
  <c r="W98" i="14" s="1"/>
  <c r="X236" i="14"/>
  <c r="W236" i="14" s="1"/>
  <c r="Z256" i="14"/>
  <c r="Z259" i="14"/>
  <c r="AD268" i="14"/>
  <c r="AK318" i="14"/>
  <c r="AR405" i="14"/>
  <c r="AV405" i="14" s="1"/>
  <c r="AZ405" i="14" s="1"/>
  <c r="AR241" i="14"/>
  <c r="AV241" i="14" s="1"/>
  <c r="AZ241" i="14" s="1"/>
  <c r="AQ78" i="14"/>
  <c r="AU78" i="14" s="1"/>
  <c r="AY78" i="14" s="1"/>
  <c r="AR126" i="14"/>
  <c r="AV126" i="14" s="1"/>
  <c r="AZ126" i="14" s="1"/>
  <c r="AQ223" i="14"/>
  <c r="AU223" i="14" s="1"/>
  <c r="AY223" i="14" s="1"/>
  <c r="AR271" i="14"/>
  <c r="AV271" i="14" s="1"/>
  <c r="AZ271" i="14" s="1"/>
  <c r="AR138" i="14"/>
  <c r="AV138" i="14" s="1"/>
  <c r="AZ138" i="14" s="1"/>
  <c r="AR203" i="14"/>
  <c r="AV203" i="14" s="1"/>
  <c r="AZ203" i="14" s="1"/>
  <c r="AP22" i="14"/>
  <c r="AT22" i="14" s="1"/>
  <c r="AX22" i="14" s="1"/>
  <c r="AK215" i="14"/>
  <c r="AK255" i="14"/>
  <c r="AJ269" i="14"/>
  <c r="AK269" i="14"/>
  <c r="AI56" i="14"/>
  <c r="Z13" i="14"/>
  <c r="Z74" i="14"/>
  <c r="Z86" i="14"/>
  <c r="X107" i="14"/>
  <c r="W107" i="14" s="1"/>
  <c r="AD7" i="14"/>
  <c r="AD38" i="14"/>
  <c r="AD78" i="14"/>
  <c r="AB208" i="14"/>
  <c r="AA208" i="14" s="1"/>
  <c r="AD134" i="14"/>
  <c r="AS134" i="14" s="1"/>
  <c r="X59" i="14"/>
  <c r="W59" i="14" s="1"/>
  <c r="AP59" i="14" s="1"/>
  <c r="AT59" i="14" s="1"/>
  <c r="AX59" i="14" s="1"/>
  <c r="X122" i="14"/>
  <c r="W122" i="14" s="1"/>
  <c r="AB122" i="14"/>
  <c r="AA122" i="14" s="1"/>
  <c r="AB154" i="14"/>
  <c r="AA154" i="14" s="1"/>
  <c r="AS183" i="14"/>
  <c r="AW183" i="14" s="1"/>
  <c r="BA183" i="14" s="1"/>
  <c r="Z265" i="14"/>
  <c r="AS265" i="14" s="1"/>
  <c r="AW265" i="14" s="1"/>
  <c r="BA265" i="14" s="1"/>
  <c r="AJ410" i="14"/>
  <c r="AK386" i="14"/>
  <c r="AK382" i="14"/>
  <c r="AK390" i="14"/>
  <c r="AS111" i="14"/>
  <c r="AW111" i="14" s="1"/>
  <c r="BA111" i="14" s="1"/>
  <c r="AS127" i="14"/>
  <c r="AS143" i="14"/>
  <c r="AS160" i="14"/>
  <c r="AS176" i="14"/>
  <c r="AS208" i="14"/>
  <c r="AR48" i="14"/>
  <c r="AV48" i="14" s="1"/>
  <c r="AZ48" i="14" s="1"/>
  <c r="AK27" i="14"/>
  <c r="AK168" i="14"/>
  <c r="AI264" i="14"/>
  <c r="AR46" i="14"/>
  <c r="AV46" i="14" s="1"/>
  <c r="AZ46" i="14" s="1"/>
  <c r="AR207" i="14"/>
  <c r="AV207" i="14" s="1"/>
  <c r="AZ207" i="14" s="1"/>
  <c r="AP255" i="14"/>
  <c r="AT255" i="14" s="1"/>
  <c r="AX255" i="14" s="1"/>
  <c r="AR259" i="14"/>
  <c r="AV259" i="14" s="1"/>
  <c r="AZ259" i="14" s="1"/>
  <c r="AR154" i="14"/>
  <c r="AV154" i="14" s="1"/>
  <c r="AZ154" i="14" s="1"/>
  <c r="AR38" i="14"/>
  <c r="AV38" i="14" s="1"/>
  <c r="AZ38" i="14" s="1"/>
  <c r="AQ54" i="14"/>
  <c r="AU54" i="14" s="1"/>
  <c r="AY54" i="14" s="1"/>
  <c r="AQ231" i="14"/>
  <c r="AU231" i="14" s="1"/>
  <c r="AY231" i="14" s="1"/>
  <c r="AR50" i="14"/>
  <c r="AV50" i="14" s="1"/>
  <c r="AZ50" i="14" s="1"/>
  <c r="AR130" i="14"/>
  <c r="AV130" i="14" s="1"/>
  <c r="AZ130" i="14" s="1"/>
  <c r="AQ243" i="14"/>
  <c r="AU243" i="14" s="1"/>
  <c r="AY243" i="14" s="1"/>
  <c r="Z311" i="14"/>
  <c r="AJ359" i="14"/>
  <c r="Z389" i="14"/>
  <c r="AS389" i="14" s="1"/>
  <c r="AI396" i="14"/>
  <c r="AI4" i="14"/>
  <c r="AI390" i="14"/>
  <c r="AJ9" i="14"/>
  <c r="AP28" i="14"/>
  <c r="AT28" i="14" s="1"/>
  <c r="AX28" i="14" s="1"/>
  <c r="AI32" i="14"/>
  <c r="AJ52" i="14"/>
  <c r="AI68" i="14"/>
  <c r="AS120" i="14"/>
  <c r="AW120" i="14" s="1"/>
  <c r="BA120" i="14" s="1"/>
  <c r="AJ132" i="14"/>
  <c r="AS136" i="14"/>
  <c r="AI261" i="14"/>
  <c r="AK302" i="14"/>
  <c r="AI310" i="14"/>
  <c r="AS110" i="14"/>
  <c r="AW110" i="14" s="1"/>
  <c r="BA110" i="14" s="1"/>
  <c r="AK217" i="14"/>
  <c r="AB143" i="14"/>
  <c r="AA143" i="14" s="1"/>
  <c r="X163" i="14"/>
  <c r="AB95" i="14"/>
  <c r="AA95" i="14" s="1"/>
  <c r="AP95" i="14" s="1"/>
  <c r="AT95" i="14" s="1"/>
  <c r="AX95" i="14" s="1"/>
  <c r="Z227" i="14"/>
  <c r="AB203" i="14"/>
  <c r="AA203" i="14" s="1"/>
  <c r="AK75" i="14"/>
  <c r="AJ7" i="14"/>
  <c r="AK154" i="14"/>
  <c r="AK253" i="14"/>
  <c r="AK237" i="14"/>
  <c r="Z7" i="14"/>
  <c r="X86" i="14"/>
  <c r="W86" i="14" s="1"/>
  <c r="AP86" i="14" s="1"/>
  <c r="AT86" i="14" s="1"/>
  <c r="AX86" i="14" s="1"/>
  <c r="X169" i="14"/>
  <c r="W169" i="14" s="1"/>
  <c r="AP169" i="14" s="1"/>
  <c r="AT169" i="14" s="1"/>
  <c r="AX169" i="14" s="1"/>
  <c r="Z204" i="14"/>
  <c r="AS204" i="14" s="1"/>
  <c r="AB161" i="14"/>
  <c r="AA161" i="14" s="1"/>
  <c r="AS203" i="14"/>
  <c r="AW203" i="14" s="1"/>
  <c r="BA203" i="14" s="1"/>
  <c r="AD8" i="14"/>
  <c r="Z255" i="14"/>
  <c r="AS255" i="14" s="1"/>
  <c r="AW255" i="14" s="1"/>
  <c r="BA255" i="14" s="1"/>
  <c r="X138" i="14"/>
  <c r="W138" i="14" s="1"/>
  <c r="AD224" i="14"/>
  <c r="AD223" i="14"/>
  <c r="AJ386" i="14"/>
  <c r="AS67" i="14"/>
  <c r="AQ52" i="14"/>
  <c r="AU52" i="14" s="1"/>
  <c r="AY52" i="14" s="1"/>
  <c r="AQ68" i="14"/>
  <c r="AU68" i="14" s="1"/>
  <c r="AY68" i="14" s="1"/>
  <c r="AR205" i="14"/>
  <c r="AV205" i="14" s="1"/>
  <c r="AZ205" i="14" s="1"/>
  <c r="AR403" i="14"/>
  <c r="AV403" i="14" s="1"/>
  <c r="AZ403" i="14" s="1"/>
  <c r="AR94" i="14"/>
  <c r="AV94" i="14" s="1"/>
  <c r="AZ94" i="14" s="1"/>
  <c r="AR223" i="14"/>
  <c r="AV223" i="14" s="1"/>
  <c r="AZ223" i="14" s="1"/>
  <c r="AR7" i="14"/>
  <c r="AV7" i="14" s="1"/>
  <c r="AZ7" i="14" s="1"/>
  <c r="AR74" i="14"/>
  <c r="AV74" i="14" s="1"/>
  <c r="AZ74" i="14" s="1"/>
  <c r="AR215" i="14"/>
  <c r="AV215" i="14" s="1"/>
  <c r="AZ215" i="14" s="1"/>
  <c r="AR163" i="14"/>
  <c r="AV163" i="14" s="1"/>
  <c r="AZ163" i="14" s="1"/>
  <c r="AQ227" i="14"/>
  <c r="AU227" i="14" s="1"/>
  <c r="AY227" i="14" s="1"/>
  <c r="X338" i="14"/>
  <c r="W338" i="14" s="1"/>
  <c r="AR343" i="14"/>
  <c r="AV343" i="14" s="1"/>
  <c r="AK349" i="14"/>
  <c r="AD385" i="14"/>
  <c r="AK370" i="14"/>
  <c r="AK221" i="14"/>
  <c r="AK189" i="14"/>
  <c r="AK124" i="14"/>
  <c r="AK80" i="14"/>
  <c r="AD88" i="14"/>
  <c r="AS88" i="14" s="1"/>
  <c r="AB177" i="14"/>
  <c r="AA177" i="14" s="1"/>
  <c r="AB136" i="14"/>
  <c r="AA136" i="14" s="1"/>
  <c r="AB152" i="14"/>
  <c r="AA152" i="14" s="1"/>
  <c r="AB245" i="14"/>
  <c r="AA245" i="14" s="1"/>
  <c r="AR177" i="14"/>
  <c r="AV177" i="14" s="1"/>
  <c r="AZ177" i="14" s="1"/>
  <c r="AR393" i="14"/>
  <c r="AV393" i="14" s="1"/>
  <c r="AZ393" i="14" s="1"/>
  <c r="AK411" i="14"/>
  <c r="AS362" i="14"/>
  <c r="AW362" i="14" s="1"/>
  <c r="AB257" i="14"/>
  <c r="AA257" i="14" s="1"/>
  <c r="AP257" i="14" s="1"/>
  <c r="AT257" i="14" s="1"/>
  <c r="AX257" i="14" s="1"/>
  <c r="AS103" i="14"/>
  <c r="AS119" i="14"/>
  <c r="AS135" i="14"/>
  <c r="AS151" i="14"/>
  <c r="AS168" i="14"/>
  <c r="AS184" i="14"/>
  <c r="AS200" i="14"/>
  <c r="AS216" i="14"/>
  <c r="AR88" i="14"/>
  <c r="AV88" i="14" s="1"/>
  <c r="AZ88" i="14" s="1"/>
  <c r="AR245" i="14"/>
  <c r="AV245" i="14" s="1"/>
  <c r="AZ245" i="14" s="1"/>
  <c r="Z332" i="14"/>
  <c r="AP48" i="14"/>
  <c r="AT48" i="14" s="1"/>
  <c r="AX48" i="14" s="1"/>
  <c r="AK52" i="14"/>
  <c r="Z28" i="14"/>
  <c r="AD48" i="14"/>
  <c r="AS48" i="14" s="1"/>
  <c r="AW48" i="14" s="1"/>
  <c r="BA48" i="14" s="1"/>
  <c r="AR412" i="14"/>
  <c r="AV412" i="14" s="1"/>
  <c r="AZ412" i="14" s="1"/>
  <c r="AS107" i="14"/>
  <c r="AS172" i="14"/>
  <c r="AW172" i="14" s="1"/>
  <c r="BA172" i="14" s="1"/>
  <c r="AR257" i="14"/>
  <c r="AV257" i="14" s="1"/>
  <c r="AZ257" i="14" s="1"/>
  <c r="X335" i="14"/>
  <c r="W335" i="14" s="1"/>
  <c r="AD280" i="14"/>
  <c r="AD399" i="14"/>
  <c r="AS399" i="14" s="1"/>
  <c r="AI302" i="14"/>
  <c r="AK12" i="14"/>
  <c r="AB156" i="14"/>
  <c r="AA156" i="14" s="1"/>
  <c r="AB269" i="14"/>
  <c r="AA269" i="14" s="1"/>
  <c r="Z4" i="14"/>
  <c r="AS4" i="14" s="1"/>
  <c r="AW4" i="14" s="1"/>
  <c r="BA4" i="14" s="1"/>
  <c r="AJ302" i="14"/>
  <c r="AB393" i="14"/>
  <c r="AA393" i="14" s="1"/>
  <c r="AK193" i="14"/>
  <c r="AJ225" i="14"/>
  <c r="Z192" i="14"/>
  <c r="AS192" i="14" s="1"/>
  <c r="Z99" i="14"/>
  <c r="AS99" i="14" s="1"/>
  <c r="AW99" i="14" s="1"/>
  <c r="BA99" i="14" s="1"/>
  <c r="AJ290" i="14"/>
  <c r="AR28" i="14"/>
  <c r="AV28" i="14" s="1"/>
  <c r="AZ28" i="14" s="1"/>
  <c r="AR249" i="14"/>
  <c r="AV249" i="14" s="1"/>
  <c r="AZ249" i="14" s="1"/>
  <c r="AK19" i="14"/>
  <c r="AK240" i="14"/>
  <c r="Z289" i="14"/>
  <c r="Z313" i="14"/>
  <c r="X345" i="14"/>
  <c r="W345" i="14" s="1"/>
  <c r="X369" i="14"/>
  <c r="W369" i="14" s="1"/>
  <c r="X364" i="14"/>
  <c r="W364" i="14" s="1"/>
  <c r="AR369" i="14"/>
  <c r="AV369" i="14" s="1"/>
  <c r="AZ369" i="14" s="1"/>
  <c r="AJ414" i="14"/>
  <c r="AQ13" i="14"/>
  <c r="AU13" i="14" s="1"/>
  <c r="AY13" i="14" s="1"/>
  <c r="AI20" i="14"/>
  <c r="AP44" i="14"/>
  <c r="AT44" i="14" s="1"/>
  <c r="AX44" i="14" s="1"/>
  <c r="AJ181" i="14"/>
  <c r="AR377" i="14"/>
  <c r="AV377" i="14" s="1"/>
  <c r="AZ377" i="14" s="1"/>
  <c r="AJ233" i="14"/>
  <c r="AK233" i="14"/>
  <c r="AD28" i="14"/>
  <c r="AR370" i="14"/>
  <c r="AV370" i="14" s="1"/>
  <c r="AZ370" i="14" s="1"/>
  <c r="Z283" i="14"/>
  <c r="AD76" i="14"/>
  <c r="AD92" i="14"/>
  <c r="Z224" i="14"/>
  <c r="X67" i="14"/>
  <c r="W67" i="14" s="1"/>
  <c r="Z79" i="14"/>
  <c r="AQ32" i="14"/>
  <c r="AU32" i="14" s="1"/>
  <c r="AY32" i="14" s="1"/>
  <c r="AR84" i="14"/>
  <c r="AV84" i="14" s="1"/>
  <c r="AZ84" i="14" s="1"/>
  <c r="AR165" i="14"/>
  <c r="AV165" i="14" s="1"/>
  <c r="AZ165" i="14" s="1"/>
  <c r="AK99" i="14"/>
  <c r="AK131" i="14"/>
  <c r="AK260" i="14"/>
  <c r="X408" i="14"/>
  <c r="W408" i="14" s="1"/>
  <c r="X377" i="14"/>
  <c r="W377" i="14" s="1"/>
  <c r="Z371" i="14"/>
  <c r="AK412" i="14"/>
  <c r="AI116" i="14"/>
  <c r="AI197" i="14"/>
  <c r="AK5" i="14"/>
  <c r="AK64" i="14"/>
  <c r="Z24" i="14"/>
  <c r="Z40" i="14"/>
  <c r="AS40" i="14" s="1"/>
  <c r="AW40" i="14" s="1"/>
  <c r="BA40" i="14" s="1"/>
  <c r="AB108" i="14"/>
  <c r="AA108" i="14" s="1"/>
  <c r="AQ48" i="14"/>
  <c r="AU48" i="14" s="1"/>
  <c r="AY48" i="14" s="1"/>
  <c r="AR124" i="14"/>
  <c r="AV124" i="14" s="1"/>
  <c r="AZ124" i="14" s="1"/>
  <c r="AR297" i="14"/>
  <c r="AV297" i="14" s="1"/>
  <c r="AJ407" i="14"/>
  <c r="AR372" i="14"/>
  <c r="AV372" i="14" s="1"/>
  <c r="AZ372" i="14" s="1"/>
  <c r="AB405" i="14"/>
  <c r="AA405" i="14" s="1"/>
  <c r="AK91" i="14"/>
  <c r="AK177" i="14"/>
  <c r="AK48" i="14"/>
  <c r="AI64" i="14"/>
  <c r="AK128" i="14"/>
  <c r="AK161" i="14"/>
  <c r="AJ209" i="14"/>
  <c r="X88" i="14"/>
  <c r="W88" i="14" s="1"/>
  <c r="AP88" i="14" s="1"/>
  <c r="AT88" i="14" s="1"/>
  <c r="AX88" i="14" s="1"/>
  <c r="X104" i="14"/>
  <c r="W104" i="14" s="1"/>
  <c r="AP104" i="14" s="1"/>
  <c r="AT104" i="14" s="1"/>
  <c r="AX104" i="14" s="1"/>
  <c r="X216" i="14"/>
  <c r="W216" i="14" s="1"/>
  <c r="X164" i="14"/>
  <c r="W164" i="14" s="1"/>
  <c r="X39" i="14"/>
  <c r="W39" i="14" s="1"/>
  <c r="AD221" i="14"/>
  <c r="AR339" i="14"/>
  <c r="AV339" i="14" s="1"/>
  <c r="AZ339" i="14" s="1"/>
  <c r="AR13" i="14"/>
  <c r="AV13" i="14" s="1"/>
  <c r="AZ13" i="14" s="1"/>
  <c r="AQ24" i="14"/>
  <c r="AU24" i="14" s="1"/>
  <c r="AY24" i="14" s="1"/>
  <c r="AR40" i="14"/>
  <c r="AV40" i="14" s="1"/>
  <c r="AZ40" i="14" s="1"/>
  <c r="AQ44" i="14"/>
  <c r="AU44" i="14" s="1"/>
  <c r="AY44" i="14" s="1"/>
  <c r="AR60" i="14"/>
  <c r="AV60" i="14" s="1"/>
  <c r="AZ60" i="14" s="1"/>
  <c r="AQ64" i="14"/>
  <c r="AU64" i="14" s="1"/>
  <c r="AY64" i="14" s="1"/>
  <c r="AR108" i="14"/>
  <c r="AV108" i="14" s="1"/>
  <c r="AZ108" i="14" s="1"/>
  <c r="AR128" i="14"/>
  <c r="AV128" i="14" s="1"/>
  <c r="AZ128" i="14" s="1"/>
  <c r="AR185" i="14"/>
  <c r="AV185" i="14" s="1"/>
  <c r="AZ185" i="14" s="1"/>
  <c r="AR217" i="14"/>
  <c r="AV217" i="14" s="1"/>
  <c r="AZ217" i="14" s="1"/>
  <c r="AR265" i="14"/>
  <c r="AV265" i="14" s="1"/>
  <c r="AZ265" i="14" s="1"/>
  <c r="Z296" i="14"/>
  <c r="X328" i="14"/>
  <c r="W328" i="14" s="1"/>
  <c r="X363" i="14"/>
  <c r="W363" i="14" s="1"/>
  <c r="AI9" i="14"/>
  <c r="AI13" i="14"/>
  <c r="X151" i="14"/>
  <c r="W151" i="14" s="1"/>
  <c r="AB205" i="14"/>
  <c r="AA205" i="14" s="1"/>
  <c r="AR24" i="14"/>
  <c r="AV24" i="14" s="1"/>
  <c r="AZ24" i="14" s="1"/>
  <c r="AR44" i="14"/>
  <c r="AV44" i="14" s="1"/>
  <c r="AZ44" i="14" s="1"/>
  <c r="AR64" i="14"/>
  <c r="AV64" i="14" s="1"/>
  <c r="AZ64" i="14" s="1"/>
  <c r="AR104" i="14"/>
  <c r="AV104" i="14" s="1"/>
  <c r="AZ104" i="14" s="1"/>
  <c r="AR161" i="14"/>
  <c r="AV161" i="14" s="1"/>
  <c r="AZ161" i="14" s="1"/>
  <c r="AK264" i="14"/>
  <c r="AJ44" i="14"/>
  <c r="AK252" i="14"/>
  <c r="AK245" i="14"/>
  <c r="AK112" i="14"/>
  <c r="AK173" i="14"/>
  <c r="AK40" i="14"/>
  <c r="AJ169" i="14"/>
  <c r="AK201" i="14"/>
  <c r="AK241" i="14"/>
  <c r="AK257" i="14"/>
  <c r="AK277" i="14"/>
  <c r="X217" i="14"/>
  <c r="W217" i="14" s="1"/>
  <c r="X160" i="14"/>
  <c r="W160" i="14" s="1"/>
  <c r="Z95" i="14"/>
  <c r="AS95" i="14" s="1"/>
  <c r="AD44" i="14"/>
  <c r="AD60" i="14"/>
  <c r="Z228" i="14"/>
  <c r="X91" i="14"/>
  <c r="W91" i="14" s="1"/>
  <c r="AP91" i="14" s="1"/>
  <c r="AT91" i="14" s="1"/>
  <c r="AX91" i="14" s="1"/>
  <c r="AB124" i="14"/>
  <c r="AA124" i="14" s="1"/>
  <c r="Z233" i="14"/>
  <c r="AS233" i="14" s="1"/>
  <c r="AW233" i="14" s="1"/>
  <c r="BA233" i="14" s="1"/>
  <c r="AR299" i="14"/>
  <c r="AV299" i="14" s="1"/>
  <c r="AQ40" i="14"/>
  <c r="AU40" i="14" s="1"/>
  <c r="AY40" i="14" s="1"/>
  <c r="AR52" i="14"/>
  <c r="AV52" i="14" s="1"/>
  <c r="AZ52" i="14" s="1"/>
  <c r="AQ60" i="14"/>
  <c r="AU60" i="14" s="1"/>
  <c r="AY60" i="14" s="1"/>
  <c r="AR112" i="14"/>
  <c r="AV112" i="14" s="1"/>
  <c r="AZ112" i="14" s="1"/>
  <c r="AR132" i="14"/>
  <c r="AV132" i="14" s="1"/>
  <c r="AZ132" i="14" s="1"/>
  <c r="AR169" i="14"/>
  <c r="AV169" i="14" s="1"/>
  <c r="AZ169" i="14" s="1"/>
  <c r="AR197" i="14"/>
  <c r="AV197" i="14" s="1"/>
  <c r="AZ197" i="14" s="1"/>
  <c r="AR221" i="14"/>
  <c r="AV221" i="14" s="1"/>
  <c r="AZ221" i="14" s="1"/>
  <c r="AR253" i="14"/>
  <c r="AV253" i="14" s="1"/>
  <c r="AZ253" i="14" s="1"/>
  <c r="AR277" i="14"/>
  <c r="AV277" i="14" s="1"/>
  <c r="AZ277" i="14" s="1"/>
  <c r="AK95" i="14"/>
  <c r="AK143" i="14"/>
  <c r="AK256" i="14"/>
  <c r="AR314" i="14"/>
  <c r="AV314" i="14" s="1"/>
  <c r="AR322" i="14"/>
  <c r="AV322" i="14" s="1"/>
  <c r="AZ322" i="14" s="1"/>
  <c r="AI392" i="14"/>
  <c r="AP5" i="14"/>
  <c r="AT5" i="14" s="1"/>
  <c r="AX5" i="14" s="1"/>
  <c r="AP9" i="14"/>
  <c r="AT9" i="14" s="1"/>
  <c r="AX9" i="14" s="1"/>
  <c r="AI100" i="14"/>
  <c r="AI165" i="14"/>
  <c r="AI181" i="14"/>
  <c r="AI229" i="14"/>
  <c r="AI376" i="14"/>
  <c r="AI99" i="14"/>
  <c r="AK165" i="14"/>
  <c r="AK229" i="14"/>
  <c r="X176" i="14"/>
  <c r="W176" i="14" s="1"/>
  <c r="X240" i="14"/>
  <c r="W240" i="14" s="1"/>
  <c r="AP240" i="14" s="1"/>
  <c r="AT240" i="14" s="1"/>
  <c r="AX240" i="14" s="1"/>
  <c r="AK372" i="14"/>
  <c r="AK413" i="14"/>
  <c r="AR5" i="14"/>
  <c r="AV5" i="14" s="1"/>
  <c r="AZ5" i="14" s="1"/>
  <c r="AR229" i="14"/>
  <c r="AV229" i="14" s="1"/>
  <c r="AZ229" i="14" s="1"/>
  <c r="AR280" i="14"/>
  <c r="AV280" i="14" s="1"/>
  <c r="Z284" i="14"/>
  <c r="X337" i="14"/>
  <c r="W337" i="14" s="1"/>
  <c r="AB415" i="14"/>
  <c r="AA415" i="14" s="1"/>
  <c r="Z360" i="14"/>
  <c r="AR330" i="14"/>
  <c r="AV330" i="14" s="1"/>
  <c r="AZ330" i="14" s="1"/>
  <c r="AR338" i="14"/>
  <c r="AV338" i="14" s="1"/>
  <c r="AI91" i="14"/>
  <c r="AK76" i="14"/>
  <c r="AK181" i="14"/>
  <c r="AK20" i="14"/>
  <c r="X201" i="14"/>
  <c r="W201" i="14" s="1"/>
  <c r="X111" i="14"/>
  <c r="W111" i="14" s="1"/>
  <c r="AR310" i="14"/>
  <c r="AV310" i="14" s="1"/>
  <c r="AZ310" i="14" s="1"/>
  <c r="AG372" i="14"/>
  <c r="AJ372" i="14" s="1"/>
  <c r="AJ396" i="14"/>
  <c r="AR396" i="14"/>
  <c r="AV396" i="14" s="1"/>
  <c r="AZ396" i="14" s="1"/>
  <c r="AR9" i="14"/>
  <c r="AV9" i="14" s="1"/>
  <c r="AZ9" i="14" s="1"/>
  <c r="AR100" i="14"/>
  <c r="AV100" i="14" s="1"/>
  <c r="AZ100" i="14" s="1"/>
  <c r="AR148" i="14"/>
  <c r="AV148" i="14" s="1"/>
  <c r="AZ148" i="14" s="1"/>
  <c r="AR213" i="14"/>
  <c r="AV213" i="14" s="1"/>
  <c r="AZ213" i="14" s="1"/>
  <c r="Z302" i="14"/>
  <c r="Z321" i="14"/>
  <c r="X366" i="14"/>
  <c r="W366" i="14" s="1"/>
  <c r="AK376" i="14"/>
  <c r="Z415" i="14"/>
  <c r="AS415" i="14" s="1"/>
  <c r="AW415" i="14" s="1"/>
  <c r="AK273" i="14"/>
  <c r="AK136" i="14"/>
  <c r="AK23" i="14"/>
  <c r="X143" i="14"/>
  <c r="W143" i="14" s="1"/>
  <c r="AD9" i="14"/>
  <c r="AD23" i="14"/>
  <c r="AR302" i="14"/>
  <c r="AV302" i="14" s="1"/>
  <c r="AZ302" i="14" s="1"/>
  <c r="AK406" i="14"/>
  <c r="AQ9" i="14"/>
  <c r="AU9" i="14" s="1"/>
  <c r="AY9" i="14" s="1"/>
  <c r="AR76" i="14"/>
  <c r="AV76" i="14" s="1"/>
  <c r="AZ76" i="14" s="1"/>
  <c r="AR201" i="14"/>
  <c r="AV201" i="14" s="1"/>
  <c r="AZ201" i="14" s="1"/>
  <c r="AK47" i="14"/>
  <c r="AK63" i="14"/>
  <c r="AK160" i="14"/>
  <c r="AK192" i="14"/>
  <c r="AK208" i="14"/>
  <c r="Z308" i="14"/>
  <c r="AR283" i="14"/>
  <c r="AV283" i="14" s="1"/>
  <c r="AR365" i="14"/>
  <c r="AV365" i="14" s="1"/>
  <c r="AI52" i="14"/>
  <c r="AK68" i="14"/>
  <c r="AP72" i="14"/>
  <c r="AT72" i="14" s="1"/>
  <c r="AX72" i="14" s="1"/>
  <c r="AP76" i="14"/>
  <c r="AT76" i="14" s="1"/>
  <c r="AX76" i="14" s="1"/>
  <c r="AJ116" i="14"/>
  <c r="AI132" i="14"/>
  <c r="AK197" i="14"/>
  <c r="AI277" i="14"/>
  <c r="AJ380" i="14"/>
  <c r="AK13" i="14"/>
  <c r="AJ277" i="14"/>
  <c r="AK96" i="14"/>
  <c r="AJ32" i="14"/>
  <c r="AK116" i="14"/>
  <c r="AK144" i="14"/>
  <c r="X136" i="14"/>
  <c r="W136" i="14" s="1"/>
  <c r="X119" i="14"/>
  <c r="W119" i="14" s="1"/>
  <c r="AD256" i="14"/>
  <c r="AR399" i="14"/>
  <c r="AV399" i="14" s="1"/>
  <c r="AZ399" i="14" s="1"/>
  <c r="AK408" i="14"/>
  <c r="AP32" i="14"/>
  <c r="AT32" i="14" s="1"/>
  <c r="AX32" i="14" s="1"/>
  <c r="AQ76" i="14"/>
  <c r="AU76" i="14" s="1"/>
  <c r="AY76" i="14" s="1"/>
  <c r="AR136" i="14"/>
  <c r="AV136" i="14" s="1"/>
  <c r="AZ136" i="14" s="1"/>
  <c r="AI79" i="14"/>
  <c r="Z342" i="14"/>
  <c r="X409" i="14"/>
  <c r="W409" i="14" s="1"/>
  <c r="AB375" i="14"/>
  <c r="AA375" i="14" s="1"/>
  <c r="AK43" i="14"/>
  <c r="AK9" i="14"/>
  <c r="AJ76" i="14"/>
  <c r="AI260" i="14"/>
  <c r="AK123" i="14"/>
  <c r="AI256" i="14"/>
  <c r="AK132" i="14"/>
  <c r="AK72" i="14"/>
  <c r="AK36" i="14"/>
  <c r="AK4" i="14"/>
  <c r="AJ68" i="14"/>
  <c r="AJ20" i="14"/>
  <c r="AK32" i="14"/>
  <c r="AK100" i="14"/>
  <c r="AK148" i="14"/>
  <c r="Z5" i="14"/>
  <c r="Z56" i="14"/>
  <c r="Z72" i="14"/>
  <c r="AQ84" i="14"/>
  <c r="AU84" i="14" s="1"/>
  <c r="AY84" i="14" s="1"/>
  <c r="X127" i="14"/>
  <c r="W127" i="14" s="1"/>
  <c r="X184" i="14"/>
  <c r="W184" i="14" s="1"/>
  <c r="X131" i="14"/>
  <c r="W131" i="14" s="1"/>
  <c r="X196" i="14"/>
  <c r="W196" i="14" s="1"/>
  <c r="AB111" i="14"/>
  <c r="AA111" i="14" s="1"/>
  <c r="AB176" i="14"/>
  <c r="AA176" i="14" s="1"/>
  <c r="AB107" i="14"/>
  <c r="AA107" i="14" s="1"/>
  <c r="Z272" i="14"/>
  <c r="Z71" i="14"/>
  <c r="AD79" i="14"/>
  <c r="AB140" i="14"/>
  <c r="AA140" i="14" s="1"/>
  <c r="AD51" i="14"/>
  <c r="AB173" i="14"/>
  <c r="AA173" i="14" s="1"/>
  <c r="AD59" i="14"/>
  <c r="AS59" i="14" s="1"/>
  <c r="AW59" i="14" s="1"/>
  <c r="BA59" i="14" s="1"/>
  <c r="AD264" i="14"/>
  <c r="AR307" i="14"/>
  <c r="AV307" i="14" s="1"/>
  <c r="AK401" i="14"/>
  <c r="AR408" i="14"/>
  <c r="AV408" i="14" s="1"/>
  <c r="AZ408" i="14" s="1"/>
  <c r="AK404" i="14"/>
  <c r="AJ402" i="14"/>
  <c r="AR358" i="14"/>
  <c r="AV358" i="14" s="1"/>
  <c r="AJ408" i="14"/>
  <c r="AJ376" i="14"/>
  <c r="AR395" i="14"/>
  <c r="AV395" i="14" s="1"/>
  <c r="AZ395" i="14" s="1"/>
  <c r="AQ5" i="14"/>
  <c r="AU5" i="14" s="1"/>
  <c r="AY5" i="14" s="1"/>
  <c r="AR20" i="14"/>
  <c r="AV20" i="14" s="1"/>
  <c r="AZ20" i="14" s="1"/>
  <c r="AR36" i="14"/>
  <c r="AV36" i="14" s="1"/>
  <c r="AZ36" i="14" s="1"/>
  <c r="AQ56" i="14"/>
  <c r="AU56" i="14" s="1"/>
  <c r="AY56" i="14" s="1"/>
  <c r="AQ72" i="14"/>
  <c r="AU72" i="14" s="1"/>
  <c r="AY72" i="14" s="1"/>
  <c r="AR92" i="14"/>
  <c r="AV92" i="14" s="1"/>
  <c r="AZ92" i="14" s="1"/>
  <c r="AR140" i="14"/>
  <c r="AV140" i="14" s="1"/>
  <c r="AZ140" i="14" s="1"/>
  <c r="AR156" i="14"/>
  <c r="AV156" i="14" s="1"/>
  <c r="AZ156" i="14" s="1"/>
  <c r="AR173" i="14"/>
  <c r="AV173" i="14" s="1"/>
  <c r="AZ173" i="14" s="1"/>
  <c r="AR189" i="14"/>
  <c r="AV189" i="14" s="1"/>
  <c r="AZ189" i="14" s="1"/>
  <c r="AR237" i="14"/>
  <c r="AV237" i="14" s="1"/>
  <c r="AZ237" i="14" s="1"/>
  <c r="AR269" i="14"/>
  <c r="AV269" i="14" s="1"/>
  <c r="AZ269" i="14" s="1"/>
  <c r="AR336" i="14"/>
  <c r="AV336" i="14" s="1"/>
  <c r="AR368" i="14"/>
  <c r="AV368" i="14" s="1"/>
  <c r="AK103" i="14"/>
  <c r="AK135" i="14"/>
  <c r="Z291" i="14"/>
  <c r="Z299" i="14"/>
  <c r="Z305" i="14"/>
  <c r="X333" i="14"/>
  <c r="W333" i="14" s="1"/>
  <c r="X336" i="14"/>
  <c r="W336" i="14" s="1"/>
  <c r="X358" i="14"/>
  <c r="W358" i="14" s="1"/>
  <c r="X356" i="14"/>
  <c r="W356" i="14" s="1"/>
  <c r="AR286" i="14"/>
  <c r="AV286" i="14" s="1"/>
  <c r="AR294" i="14"/>
  <c r="AV294" i="14" s="1"/>
  <c r="AJ322" i="14"/>
  <c r="X403" i="14"/>
  <c r="W403" i="14" s="1"/>
  <c r="AP403" i="14" s="1"/>
  <c r="AT403" i="14" s="1"/>
  <c r="AX403" i="14" s="1"/>
  <c r="AR345" i="14"/>
  <c r="AV345" i="14" s="1"/>
  <c r="AI380" i="14"/>
  <c r="AJ80" i="14"/>
  <c r="X120" i="14"/>
  <c r="W120" i="14" s="1"/>
  <c r="AB160" i="14"/>
  <c r="AA160" i="14" s="1"/>
  <c r="AB189" i="14"/>
  <c r="AA189" i="14" s="1"/>
  <c r="AI111" i="14"/>
  <c r="AQ28" i="14"/>
  <c r="AU28" i="14" s="1"/>
  <c r="AY28" i="14" s="1"/>
  <c r="AR56" i="14"/>
  <c r="AV56" i="14" s="1"/>
  <c r="AZ56" i="14" s="1"/>
  <c r="AR72" i="14"/>
  <c r="AV72" i="14" s="1"/>
  <c r="AZ72" i="14" s="1"/>
  <c r="AR120" i="14"/>
  <c r="AV120" i="14" s="1"/>
  <c r="AZ120" i="14" s="1"/>
  <c r="AR233" i="14"/>
  <c r="AV233" i="14" s="1"/>
  <c r="AZ233" i="14" s="1"/>
  <c r="AK276" i="14"/>
  <c r="Z304" i="14"/>
  <c r="AB372" i="14"/>
  <c r="AA372" i="14" s="1"/>
  <c r="AK225" i="14"/>
  <c r="AK261" i="14"/>
  <c r="AQ80" i="14"/>
  <c r="AU80" i="14" s="1"/>
  <c r="AY80" i="14" s="1"/>
  <c r="AB127" i="14"/>
  <c r="AA127" i="14" s="1"/>
  <c r="AB192" i="14"/>
  <c r="AA192" i="14" s="1"/>
  <c r="AP192" i="14" s="1"/>
  <c r="AT192" i="14" s="1"/>
  <c r="AX192" i="14" s="1"/>
  <c r="AD55" i="14"/>
  <c r="AD19" i="14"/>
  <c r="AS19" i="14" s="1"/>
  <c r="AW19" i="14" s="1"/>
  <c r="BA19" i="14" s="1"/>
  <c r="AD71" i="14"/>
  <c r="Z249" i="14"/>
  <c r="Z23" i="14"/>
  <c r="AK410" i="14"/>
  <c r="AK387" i="14"/>
  <c r="AG349" i="14"/>
  <c r="AF349" i="14" s="1"/>
  <c r="AI349" i="14" s="1"/>
  <c r="AJ404" i="14"/>
  <c r="AQ20" i="14"/>
  <c r="AU20" i="14" s="1"/>
  <c r="AY20" i="14" s="1"/>
  <c r="AR32" i="14"/>
  <c r="AV32" i="14" s="1"/>
  <c r="AZ32" i="14" s="1"/>
  <c r="AQ36" i="14"/>
  <c r="AU36" i="14" s="1"/>
  <c r="AY36" i="14" s="1"/>
  <c r="AR80" i="14"/>
  <c r="AV80" i="14" s="1"/>
  <c r="AZ80" i="14" s="1"/>
  <c r="AR96" i="14"/>
  <c r="AV96" i="14" s="1"/>
  <c r="AZ96" i="14" s="1"/>
  <c r="AR144" i="14"/>
  <c r="AV144" i="14" s="1"/>
  <c r="AZ144" i="14" s="1"/>
  <c r="AR193" i="14"/>
  <c r="AV193" i="14" s="1"/>
  <c r="AZ193" i="14" s="1"/>
  <c r="AR225" i="14"/>
  <c r="AV225" i="14" s="1"/>
  <c r="AZ225" i="14" s="1"/>
  <c r="AR273" i="14"/>
  <c r="AV273" i="14" s="1"/>
  <c r="AZ273" i="14" s="1"/>
  <c r="AI252" i="14"/>
  <c r="Z301" i="14"/>
  <c r="Z307" i="14"/>
  <c r="Z317" i="14"/>
  <c r="X355" i="14"/>
  <c r="W355" i="14" s="1"/>
  <c r="Z344" i="14"/>
  <c r="AB386" i="14"/>
  <c r="AA386" i="14" s="1"/>
  <c r="AR342" i="14"/>
  <c r="AV342" i="14" s="1"/>
  <c r="AD393" i="14"/>
  <c r="AR301" i="14"/>
  <c r="AV301" i="14" s="1"/>
  <c r="AI411" i="14"/>
  <c r="AR415" i="14"/>
  <c r="AV415" i="14" s="1"/>
  <c r="AZ415" i="14" s="1"/>
  <c r="AR4" i="14"/>
  <c r="AV4" i="14" s="1"/>
  <c r="AZ4" i="14" s="1"/>
  <c r="AR400" i="14"/>
  <c r="AV400" i="14" s="1"/>
  <c r="AZ400" i="14" s="1"/>
  <c r="AR349" i="14"/>
  <c r="AV349" i="14" s="1"/>
  <c r="AZ349" i="14" s="1"/>
  <c r="AJ411" i="14"/>
  <c r="AR384" i="14"/>
  <c r="AV384" i="14" s="1"/>
  <c r="AZ384" i="14" s="1"/>
  <c r="AK39" i="14"/>
  <c r="AR411" i="14"/>
  <c r="AV411" i="14" s="1"/>
  <c r="AZ411" i="14" s="1"/>
  <c r="AI139" i="14"/>
  <c r="AR304" i="14"/>
  <c r="AV304" i="14" s="1"/>
  <c r="AK147" i="14"/>
  <c r="AK212" i="14"/>
  <c r="AR366" i="14"/>
  <c r="AV366" i="14" s="1"/>
  <c r="AQ37" i="14"/>
  <c r="AU37" i="14" s="1"/>
  <c r="AY37" i="14" s="1"/>
  <c r="AB139" i="14"/>
  <c r="AA139" i="14" s="1"/>
  <c r="AP139" i="14" s="1"/>
  <c r="AT139" i="14" s="1"/>
  <c r="AX139" i="14" s="1"/>
  <c r="AB172" i="14"/>
  <c r="AA172" i="14" s="1"/>
  <c r="AB204" i="14"/>
  <c r="AA204" i="14" s="1"/>
  <c r="AP204" i="14" s="1"/>
  <c r="AT204" i="14" s="1"/>
  <c r="AX204" i="14" s="1"/>
  <c r="AD91" i="14"/>
  <c r="AS91" i="14" s="1"/>
  <c r="AJ369" i="14"/>
  <c r="AK403" i="14"/>
  <c r="AJ406" i="14"/>
  <c r="AK384" i="14"/>
  <c r="AR360" i="14"/>
  <c r="AV360" i="14" s="1"/>
  <c r="Z320" i="14"/>
  <c r="AB362" i="14"/>
  <c r="AA362" i="14" s="1"/>
  <c r="AI276" i="14"/>
  <c r="AI131" i="14"/>
  <c r="Z268" i="14"/>
  <c r="Z8" i="14"/>
  <c r="AJ403" i="14"/>
  <c r="AR363" i="14"/>
  <c r="AV363" i="14" s="1"/>
  <c r="AJ384" i="14"/>
  <c r="AI75" i="14"/>
  <c r="AI123" i="14"/>
  <c r="AK204" i="14"/>
  <c r="AK391" i="14"/>
  <c r="Z285" i="14"/>
  <c r="Z300" i="14"/>
  <c r="X347" i="14"/>
  <c r="W347" i="14" s="1"/>
  <c r="AR281" i="14"/>
  <c r="AV281" i="14" s="1"/>
  <c r="AR319" i="14"/>
  <c r="AV319" i="14" s="1"/>
  <c r="AK79" i="14"/>
  <c r="X147" i="14"/>
  <c r="W147" i="14" s="1"/>
  <c r="AB123" i="14"/>
  <c r="AA123" i="14" s="1"/>
  <c r="AB155" i="14"/>
  <c r="AA155" i="14" s="1"/>
  <c r="AB188" i="14"/>
  <c r="AA188" i="14" s="1"/>
  <c r="AB220" i="14"/>
  <c r="AA220" i="14" s="1"/>
  <c r="AB4" i="14"/>
  <c r="AA4" i="14" s="1"/>
  <c r="AP4" i="14" s="1"/>
  <c r="AT4" i="14" s="1"/>
  <c r="AX4" i="14" s="1"/>
  <c r="Z75" i="14"/>
  <c r="AD244" i="14"/>
  <c r="AI115" i="14"/>
  <c r="AI47" i="14"/>
  <c r="AI63" i="14"/>
  <c r="AK127" i="14"/>
  <c r="AK224" i="14"/>
  <c r="AK272" i="14"/>
  <c r="AR340" i="14"/>
  <c r="AV340" i="14" s="1"/>
  <c r="Z288" i="14"/>
  <c r="Z314" i="14"/>
  <c r="X339" i="14"/>
  <c r="W339" i="14" s="1"/>
  <c r="AB361" i="14"/>
  <c r="AA361" i="14" s="1"/>
  <c r="X387" i="14"/>
  <c r="W387" i="14" s="1"/>
  <c r="AR409" i="14"/>
  <c r="AV409" i="14" s="1"/>
  <c r="AZ409" i="14" s="1"/>
  <c r="AR386" i="14"/>
  <c r="AV386" i="14" s="1"/>
  <c r="AZ386" i="14" s="1"/>
  <c r="AK369" i="14"/>
  <c r="AG51" i="14"/>
  <c r="AF51" i="14" s="1"/>
  <c r="AI51" i="14" s="1"/>
  <c r="AK51" i="14"/>
  <c r="Z326" i="14"/>
  <c r="X326" i="14"/>
  <c r="W326" i="14" s="1"/>
  <c r="AR326" i="14"/>
  <c r="AV326" i="14" s="1"/>
  <c r="Z354" i="14"/>
  <c r="AR354" i="14"/>
  <c r="AV354" i="14" s="1"/>
  <c r="AK385" i="14"/>
  <c r="AI412" i="14"/>
  <c r="AJ412" i="14"/>
  <c r="AI382" i="14"/>
  <c r="AJ382" i="14"/>
  <c r="AI371" i="14"/>
  <c r="AB87" i="14"/>
  <c r="AA87" i="14" s="1"/>
  <c r="AD87" i="14"/>
  <c r="AI375" i="14"/>
  <c r="X115" i="14"/>
  <c r="W115" i="14" s="1"/>
  <c r="AD115" i="14"/>
  <c r="AS115" i="14" s="1"/>
  <c r="AB115" i="14"/>
  <c r="AA115" i="14" s="1"/>
  <c r="AD147" i="14"/>
  <c r="AS147" i="14" s="1"/>
  <c r="AB147" i="14"/>
  <c r="AA147" i="14" s="1"/>
  <c r="AD180" i="14"/>
  <c r="AS180" i="14" s="1"/>
  <c r="AB180" i="14"/>
  <c r="AA180" i="14" s="1"/>
  <c r="AD212" i="14"/>
  <c r="AS212" i="14" s="1"/>
  <c r="AB212" i="14"/>
  <c r="AA212" i="14" s="1"/>
  <c r="X260" i="14"/>
  <c r="W260" i="14" s="1"/>
  <c r="Z260" i="14"/>
  <c r="AR375" i="14"/>
  <c r="AV375" i="14" s="1"/>
  <c r="AZ375" i="14" s="1"/>
  <c r="AR308" i="14"/>
  <c r="AV308" i="14" s="1"/>
  <c r="AR356" i="14"/>
  <c r="AV356" i="14" s="1"/>
  <c r="Z346" i="14"/>
  <c r="X414" i="14"/>
  <c r="W414" i="14" s="1"/>
  <c r="Z414" i="14"/>
  <c r="AR414" i="14"/>
  <c r="AV414" i="14" s="1"/>
  <c r="AZ414" i="14" s="1"/>
  <c r="X282" i="14"/>
  <c r="W282" i="14" s="1"/>
  <c r="Z282" i="14"/>
  <c r="AR282" i="14"/>
  <c r="AV282" i="14" s="1"/>
  <c r="AZ282" i="14" s="1"/>
  <c r="AB312" i="14"/>
  <c r="AA312" i="14" s="1"/>
  <c r="AI39" i="14"/>
  <c r="AJ39" i="14"/>
  <c r="AG67" i="14"/>
  <c r="AF67" i="14" s="1"/>
  <c r="AI67" i="14" s="1"/>
  <c r="AK67" i="14"/>
  <c r="X318" i="14"/>
  <c r="W318" i="14" s="1"/>
  <c r="Z318" i="14"/>
  <c r="Z381" i="14"/>
  <c r="X381" i="14"/>
  <c r="W381" i="14" s="1"/>
  <c r="AR381" i="14"/>
  <c r="AV381" i="14" s="1"/>
  <c r="AZ381" i="14" s="1"/>
  <c r="Z327" i="14"/>
  <c r="AR327" i="14"/>
  <c r="AV327" i="14" s="1"/>
  <c r="AK399" i="14"/>
  <c r="AD382" i="14"/>
  <c r="AR382" i="14"/>
  <c r="AV382" i="14" s="1"/>
  <c r="AZ382" i="14" s="1"/>
  <c r="AB382" i="14"/>
  <c r="AA382" i="14" s="1"/>
  <c r="Z385" i="14"/>
  <c r="AR385" i="14"/>
  <c r="AV385" i="14" s="1"/>
  <c r="AZ385" i="14" s="1"/>
  <c r="X232" i="14"/>
  <c r="W232" i="14" s="1"/>
  <c r="AP232" i="14" s="1"/>
  <c r="AT232" i="14" s="1"/>
  <c r="AX232" i="14" s="1"/>
  <c r="Z232" i="14"/>
  <c r="AI397" i="14"/>
  <c r="AJ397" i="14"/>
  <c r="AB75" i="14"/>
  <c r="AA75" i="14" s="1"/>
  <c r="AP75" i="14" s="1"/>
  <c r="AT75" i="14" s="1"/>
  <c r="AX75" i="14" s="1"/>
  <c r="AD75" i="14"/>
  <c r="X103" i="14"/>
  <c r="W103" i="14" s="1"/>
  <c r="AD131" i="14"/>
  <c r="AS131" i="14" s="1"/>
  <c r="AB131" i="14"/>
  <c r="AA131" i="14" s="1"/>
  <c r="AD164" i="14"/>
  <c r="AS164" i="14" s="1"/>
  <c r="AB164" i="14"/>
  <c r="AA164" i="14" s="1"/>
  <c r="AD196" i="14"/>
  <c r="AS196" i="14" s="1"/>
  <c r="AB196" i="14"/>
  <c r="AA196" i="14" s="1"/>
  <c r="X276" i="14"/>
  <c r="W276" i="14" s="1"/>
  <c r="Z276" i="14"/>
  <c r="AR391" i="14"/>
  <c r="AV391" i="14" s="1"/>
  <c r="AZ391" i="14" s="1"/>
  <c r="X200" i="14"/>
  <c r="W200" i="14" s="1"/>
  <c r="X212" i="14"/>
  <c r="W212" i="14" s="1"/>
  <c r="AR287" i="14"/>
  <c r="AV287" i="14" s="1"/>
  <c r="AK383" i="14"/>
  <c r="Z303" i="14"/>
  <c r="X385" i="14"/>
  <c r="AR373" i="14"/>
  <c r="AV373" i="14" s="1"/>
  <c r="AZ373" i="14" s="1"/>
  <c r="X373" i="14"/>
  <c r="W373" i="14" s="1"/>
  <c r="X280" i="14"/>
  <c r="W280" i="14" s="1"/>
  <c r="Z280" i="14"/>
  <c r="X312" i="14"/>
  <c r="W312" i="14" s="1"/>
  <c r="Z312" i="14"/>
  <c r="AS312" i="14" s="1"/>
  <c r="Z340" i="14"/>
  <c r="X340" i="14"/>
  <c r="W340" i="14" s="1"/>
  <c r="Z375" i="14"/>
  <c r="AS375" i="14" s="1"/>
  <c r="X375" i="14"/>
  <c r="W375" i="14" s="1"/>
  <c r="Z383" i="14"/>
  <c r="X383" i="14"/>
  <c r="W383" i="14" s="1"/>
  <c r="AG313" i="14"/>
  <c r="AG341" i="14"/>
  <c r="AF341" i="14" s="1"/>
  <c r="AG388" i="14"/>
  <c r="AF388" i="14" s="1"/>
  <c r="AI388" i="14" s="1"/>
  <c r="AK388" i="14"/>
  <c r="X309" i="14"/>
  <c r="W309" i="14" s="1"/>
  <c r="Z309" i="14"/>
  <c r="AG325" i="14"/>
  <c r="AF325" i="14" s="1"/>
  <c r="Z329" i="14"/>
  <c r="X329" i="14"/>
  <c r="W329" i="14" s="1"/>
  <c r="Z349" i="14"/>
  <c r="X349" i="14"/>
  <c r="W349" i="14" s="1"/>
  <c r="Z357" i="14"/>
  <c r="X357" i="14"/>
  <c r="W357" i="14" s="1"/>
  <c r="AG415" i="14"/>
  <c r="AK415" i="14"/>
  <c r="AD376" i="14"/>
  <c r="AB376" i="14"/>
  <c r="AA376" i="14" s="1"/>
  <c r="AD384" i="14"/>
  <c r="AB384" i="14"/>
  <c r="AA384" i="14" s="1"/>
  <c r="AD388" i="14"/>
  <c r="AR388" i="14"/>
  <c r="AV388" i="14" s="1"/>
  <c r="AZ388" i="14" s="1"/>
  <c r="AG398" i="14"/>
  <c r="AF398" i="14" s="1"/>
  <c r="AI398" i="14" s="1"/>
  <c r="AR398" i="14"/>
  <c r="AV398" i="14" s="1"/>
  <c r="AZ398" i="14" s="1"/>
  <c r="AF335" i="14"/>
  <c r="X380" i="14"/>
  <c r="W380" i="14" s="1"/>
  <c r="AI395" i="14"/>
  <c r="AK395" i="14"/>
  <c r="X31" i="14"/>
  <c r="W31" i="14" s="1"/>
  <c r="AP31" i="14" s="1"/>
  <c r="AT31" i="14" s="1"/>
  <c r="AX31" i="14" s="1"/>
  <c r="Z31" i="14"/>
  <c r="X168" i="14"/>
  <c r="W168" i="14" s="1"/>
  <c r="X180" i="14"/>
  <c r="W180" i="14" s="1"/>
  <c r="Z244" i="14"/>
  <c r="AJ371" i="14"/>
  <c r="AI8" i="14"/>
  <c r="AK8" i="14"/>
  <c r="AK35" i="14"/>
  <c r="AI35" i="14"/>
  <c r="AK107" i="14"/>
  <c r="AI107" i="14"/>
  <c r="AK139" i="14"/>
  <c r="AK155" i="14"/>
  <c r="AI172" i="14"/>
  <c r="AJ172" i="14"/>
  <c r="AK172" i="14"/>
  <c r="AI268" i="14"/>
  <c r="AK268" i="14"/>
  <c r="AB236" i="14"/>
  <c r="AA236" i="14" s="1"/>
  <c r="AD236" i="14"/>
  <c r="AS236" i="14" s="1"/>
  <c r="AB252" i="14"/>
  <c r="AA252" i="14" s="1"/>
  <c r="AP252" i="14" s="1"/>
  <c r="AT252" i="14" s="1"/>
  <c r="AX252" i="14" s="1"/>
  <c r="AD252" i="14"/>
  <c r="X51" i="14"/>
  <c r="W51" i="14" s="1"/>
  <c r="Z51" i="14"/>
  <c r="AR394" i="14"/>
  <c r="AV394" i="14" s="1"/>
  <c r="AZ394" i="14" s="1"/>
  <c r="AF297" i="14"/>
  <c r="AR376" i="14"/>
  <c r="AV376" i="14" s="1"/>
  <c r="AZ376" i="14" s="1"/>
  <c r="AR292" i="14"/>
  <c r="AV292" i="14" s="1"/>
  <c r="AR316" i="14"/>
  <c r="AV316" i="14" s="1"/>
  <c r="AR324" i="14"/>
  <c r="AV324" i="14" s="1"/>
  <c r="AR348" i="14"/>
  <c r="AV348" i="14" s="1"/>
  <c r="AR334" i="14"/>
  <c r="AV334" i="14" s="1"/>
  <c r="AR317" i="14"/>
  <c r="AV317" i="14" s="1"/>
  <c r="AR337" i="14"/>
  <c r="AV337" i="14" s="1"/>
  <c r="AI379" i="14"/>
  <c r="AK115" i="14"/>
  <c r="AI272" i="14"/>
  <c r="AK71" i="14"/>
  <c r="X123" i="14"/>
  <c r="W123" i="14" s="1"/>
  <c r="X155" i="14"/>
  <c r="W155" i="14" s="1"/>
  <c r="X188" i="14"/>
  <c r="W188" i="14" s="1"/>
  <c r="X220" i="14"/>
  <c r="W220" i="14" s="1"/>
  <c r="AB119" i="14"/>
  <c r="AA119" i="14" s="1"/>
  <c r="AB135" i="14"/>
  <c r="AA135" i="14" s="1"/>
  <c r="AB151" i="14"/>
  <c r="AA151" i="14" s="1"/>
  <c r="AB168" i="14"/>
  <c r="AA168" i="14" s="1"/>
  <c r="AB184" i="14"/>
  <c r="AA184" i="14" s="1"/>
  <c r="AB200" i="14"/>
  <c r="AA200" i="14" s="1"/>
  <c r="AB216" i="14"/>
  <c r="AA216" i="14" s="1"/>
  <c r="Z248" i="14"/>
  <c r="Z264" i="14"/>
  <c r="AD83" i="14"/>
  <c r="AB103" i="14"/>
  <c r="AA103" i="14" s="1"/>
  <c r="AD240" i="14"/>
  <c r="AS240" i="14" s="1"/>
  <c r="AR298" i="14"/>
  <c r="AV298" i="14" s="1"/>
  <c r="AZ298" i="14" s="1"/>
  <c r="AR306" i="14"/>
  <c r="AV306" i="14" s="1"/>
  <c r="AR315" i="14"/>
  <c r="AV315" i="14" s="1"/>
  <c r="AK377" i="14"/>
  <c r="AR397" i="14"/>
  <c r="AV397" i="14" s="1"/>
  <c r="AZ397" i="14" s="1"/>
  <c r="AR284" i="14"/>
  <c r="AV284" i="14" s="1"/>
  <c r="AR312" i="14"/>
  <c r="AV312" i="14" s="1"/>
  <c r="AR328" i="14"/>
  <c r="AV328" i="14" s="1"/>
  <c r="AK414" i="14"/>
  <c r="Z281" i="14"/>
  <c r="Z315" i="14"/>
  <c r="AB365" i="14"/>
  <c r="AA365" i="14" s="1"/>
  <c r="X368" i="14"/>
  <c r="W368" i="14" s="1"/>
  <c r="AR378" i="14"/>
  <c r="AV378" i="14" s="1"/>
  <c r="AZ378" i="14" s="1"/>
  <c r="X399" i="14"/>
  <c r="AI370" i="14"/>
  <c r="AJ370" i="14"/>
  <c r="AI383" i="14"/>
  <c r="AK196" i="14"/>
  <c r="AK180" i="14"/>
  <c r="AK244" i="14"/>
  <c r="Z55" i="14"/>
  <c r="AD63" i="14"/>
  <c r="AR288" i="14"/>
  <c r="AV288" i="14" s="1"/>
  <c r="AK392" i="14"/>
  <c r="AR371" i="14"/>
  <c r="AV371" i="14" s="1"/>
  <c r="AZ371" i="14" s="1"/>
  <c r="AR387" i="14"/>
  <c r="AV387" i="14" s="1"/>
  <c r="AZ387" i="14" s="1"/>
  <c r="AR332" i="14"/>
  <c r="AV332" i="14" s="1"/>
  <c r="AI83" i="14"/>
  <c r="AI27" i="14"/>
  <c r="AK55" i="14"/>
  <c r="AI71" i="14"/>
  <c r="AI87" i="14"/>
  <c r="AK119" i="14"/>
  <c r="AK151" i="14"/>
  <c r="AK184" i="14"/>
  <c r="AK200" i="14"/>
  <c r="AK216" i="14"/>
  <c r="AK232" i="14"/>
  <c r="AK248" i="14"/>
  <c r="Z286" i="14"/>
  <c r="Z292" i="14"/>
  <c r="Z298" i="14"/>
  <c r="Z316" i="14"/>
  <c r="X353" i="14"/>
  <c r="W353" i="14" s="1"/>
  <c r="X370" i="14"/>
  <c r="AR352" i="14"/>
  <c r="AV352" i="14" s="1"/>
  <c r="AR410" i="14"/>
  <c r="AV410" i="14" s="1"/>
  <c r="AZ410" i="14" s="1"/>
  <c r="AR357" i="14"/>
  <c r="AV357" i="14" s="1"/>
  <c r="AR305" i="14"/>
  <c r="AV305" i="14" s="1"/>
  <c r="AR329" i="14"/>
  <c r="AV329" i="14" s="1"/>
  <c r="AI401" i="14"/>
  <c r="AI391" i="14"/>
  <c r="AB318" i="14"/>
  <c r="AD318" i="14"/>
  <c r="AD330" i="14"/>
  <c r="AB330" i="14"/>
  <c r="AA330" i="14" s="1"/>
  <c r="AB279" i="14"/>
  <c r="AA279" i="14" s="1"/>
  <c r="AD279" i="14"/>
  <c r="AB291" i="14"/>
  <c r="AA291" i="14" s="1"/>
  <c r="AD291" i="14"/>
  <c r="AB303" i="14"/>
  <c r="AD303" i="14"/>
  <c r="AB311" i="14"/>
  <c r="AA311" i="14" s="1"/>
  <c r="AD311" i="14"/>
  <c r="Z323" i="14"/>
  <c r="X323" i="14"/>
  <c r="AD331" i="14"/>
  <c r="AB331" i="14"/>
  <c r="AA331" i="14" s="1"/>
  <c r="X390" i="14"/>
  <c r="Z390" i="14"/>
  <c r="X404" i="14"/>
  <c r="Z404" i="14"/>
  <c r="AB401" i="14"/>
  <c r="AA401" i="14" s="1"/>
  <c r="AP401" i="14" s="1"/>
  <c r="AT401" i="14" s="1"/>
  <c r="AX401" i="14" s="1"/>
  <c r="AD401" i="14"/>
  <c r="AS401" i="14" s="1"/>
  <c r="AD344" i="14"/>
  <c r="AB344" i="14"/>
  <c r="AA344" i="14" s="1"/>
  <c r="AP344" i="14" s="1"/>
  <c r="AT344" i="14" s="1"/>
  <c r="AB285" i="14"/>
  <c r="AA285" i="14" s="1"/>
  <c r="AD285" i="14"/>
  <c r="AB289" i="14"/>
  <c r="AA289" i="14" s="1"/>
  <c r="AD289" i="14"/>
  <c r="AB309" i="14"/>
  <c r="AA309" i="14" s="1"/>
  <c r="AD309" i="14"/>
  <c r="AB313" i="14"/>
  <c r="AA313" i="14" s="1"/>
  <c r="AD313" i="14"/>
  <c r="AD321" i="14"/>
  <c r="AB321" i="14"/>
  <c r="AA321" i="14" s="1"/>
  <c r="AP321" i="14" s="1"/>
  <c r="AT321" i="14" s="1"/>
  <c r="AD329" i="14"/>
  <c r="AB329" i="14"/>
  <c r="AA329" i="14" s="1"/>
  <c r="AD333" i="14"/>
  <c r="AS333" i="14" s="1"/>
  <c r="AB333" i="14"/>
  <c r="AA333" i="14" s="1"/>
  <c r="AD353" i="14"/>
  <c r="AS353" i="14" s="1"/>
  <c r="AB353" i="14"/>
  <c r="AD402" i="14"/>
  <c r="AB402" i="14"/>
  <c r="AA402" i="14" s="1"/>
  <c r="AJ27" i="14"/>
  <c r="AK220" i="14"/>
  <c r="AI55" i="14"/>
  <c r="AI135" i="14"/>
  <c r="AJ151" i="14"/>
  <c r="AK59" i="14"/>
  <c r="AB99" i="14"/>
  <c r="AA99" i="14" s="1"/>
  <c r="AP99" i="14" s="1"/>
  <c r="AT99" i="14" s="1"/>
  <c r="AX99" i="14" s="1"/>
  <c r="Z47" i="14"/>
  <c r="AS47" i="14" s="1"/>
  <c r="AD272" i="14"/>
  <c r="AR291" i="14"/>
  <c r="AV291" i="14" s="1"/>
  <c r="AR295" i="14"/>
  <c r="AV295" i="14" s="1"/>
  <c r="AR303" i="14"/>
  <c r="AV303" i="14" s="1"/>
  <c r="AR323" i="14"/>
  <c r="AV323" i="14" s="1"/>
  <c r="AK322" i="14"/>
  <c r="AR311" i="14"/>
  <c r="AV311" i="14" s="1"/>
  <c r="AR313" i="14"/>
  <c r="AV313" i="14" s="1"/>
  <c r="AR318" i="14"/>
  <c r="AV318" i="14" s="1"/>
  <c r="AZ318" i="14" s="1"/>
  <c r="AK407" i="14"/>
  <c r="AR341" i="14"/>
  <c r="AV341" i="14" s="1"/>
  <c r="AR390" i="14"/>
  <c r="AV390" i="14" s="1"/>
  <c r="AZ390" i="14" s="1"/>
  <c r="AR392" i="14"/>
  <c r="AV392" i="14" s="1"/>
  <c r="AZ392" i="14" s="1"/>
  <c r="AR362" i="14"/>
  <c r="AV362" i="14" s="1"/>
  <c r="AR331" i="14"/>
  <c r="AV331" i="14" s="1"/>
  <c r="AJ392" i="14"/>
  <c r="AR379" i="14"/>
  <c r="AV379" i="14" s="1"/>
  <c r="AZ379" i="14" s="1"/>
  <c r="X341" i="14"/>
  <c r="Z352" i="14"/>
  <c r="Z373" i="14"/>
  <c r="X354" i="14"/>
  <c r="X334" i="14"/>
  <c r="X350" i="14"/>
  <c r="W350" i="14" s="1"/>
  <c r="X359" i="14"/>
  <c r="X367" i="14"/>
  <c r="X374" i="14"/>
  <c r="Z410" i="14"/>
  <c r="AB316" i="14"/>
  <c r="AA316" i="14" s="1"/>
  <c r="AD316" i="14"/>
  <c r="X406" i="14"/>
  <c r="Z406" i="14"/>
  <c r="AB282" i="14"/>
  <c r="AA282" i="14" s="1"/>
  <c r="AD282" i="14"/>
  <c r="AB298" i="14"/>
  <c r="AD298" i="14"/>
  <c r="AB314" i="14"/>
  <c r="AA314" i="14" s="1"/>
  <c r="AD314" i="14"/>
  <c r="AD326" i="14"/>
  <c r="AB326" i="14"/>
  <c r="AD342" i="14"/>
  <c r="AB342" i="14"/>
  <c r="AD358" i="14"/>
  <c r="AS358" i="14" s="1"/>
  <c r="AB358" i="14"/>
  <c r="AD368" i="14"/>
  <c r="AS368" i="14" s="1"/>
  <c r="AB368" i="14"/>
  <c r="AA368" i="14" s="1"/>
  <c r="AB390" i="14"/>
  <c r="AA390" i="14" s="1"/>
  <c r="AD390" i="14"/>
  <c r="AB299" i="14"/>
  <c r="AA299" i="14" s="1"/>
  <c r="AP299" i="14" s="1"/>
  <c r="AT299" i="14" s="1"/>
  <c r="AD299" i="14"/>
  <c r="AD404" i="14"/>
  <c r="AB404" i="14"/>
  <c r="AA404" i="14" s="1"/>
  <c r="AB300" i="14"/>
  <c r="AA300" i="14" s="1"/>
  <c r="AP300" i="14" s="1"/>
  <c r="AT300" i="14" s="1"/>
  <c r="AD300" i="14"/>
  <c r="AD377" i="14"/>
  <c r="AS377" i="14" s="1"/>
  <c r="AB377" i="14"/>
  <c r="AA377" i="14" s="1"/>
  <c r="AB308" i="14"/>
  <c r="AA308" i="14" s="1"/>
  <c r="AP308" i="14" s="1"/>
  <c r="AT308" i="14" s="1"/>
  <c r="AD308" i="14"/>
  <c r="Z324" i="14"/>
  <c r="X324" i="14"/>
  <c r="W324" i="14" s="1"/>
  <c r="AD340" i="14"/>
  <c r="AB340" i="14"/>
  <c r="AA340" i="14" s="1"/>
  <c r="AD356" i="14"/>
  <c r="AS356" i="14" s="1"/>
  <c r="AB356" i="14"/>
  <c r="AA356" i="14" s="1"/>
  <c r="AD410" i="14"/>
  <c r="AB410" i="14"/>
  <c r="AA410" i="14" s="1"/>
  <c r="AP410" i="14" s="1"/>
  <c r="AT410" i="14" s="1"/>
  <c r="AX410" i="14" s="1"/>
  <c r="X391" i="14"/>
  <c r="W391" i="14" s="1"/>
  <c r="Z391" i="14"/>
  <c r="AS391" i="14" s="1"/>
  <c r="AG309" i="14"/>
  <c r="AD349" i="14"/>
  <c r="AB349" i="14"/>
  <c r="AB281" i="14"/>
  <c r="AA281" i="14" s="1"/>
  <c r="AD281" i="14"/>
  <c r="AB297" i="14"/>
  <c r="AA297" i="14" s="1"/>
  <c r="AD297" i="14"/>
  <c r="AB301" i="14"/>
  <c r="AA301" i="14" s="1"/>
  <c r="AP301" i="14" s="1"/>
  <c r="AT301" i="14" s="1"/>
  <c r="AD301" i="14"/>
  <c r="AD325" i="14"/>
  <c r="AB325" i="14"/>
  <c r="AA325" i="14" s="1"/>
  <c r="AR353" i="14"/>
  <c r="AV353" i="14" s="1"/>
  <c r="AD357" i="14"/>
  <c r="AB357" i="14"/>
  <c r="AA357" i="14" s="1"/>
  <c r="Z365" i="14"/>
  <c r="AS365" i="14" s="1"/>
  <c r="X365" i="14"/>
  <c r="W365" i="14" s="1"/>
  <c r="Z384" i="14"/>
  <c r="X384" i="14"/>
  <c r="W384" i="14" s="1"/>
  <c r="X392" i="14"/>
  <c r="W392" i="14" s="1"/>
  <c r="Z392" i="14"/>
  <c r="AB396" i="14"/>
  <c r="AA396" i="14" s="1"/>
  <c r="AD396" i="14"/>
  <c r="AR347" i="14"/>
  <c r="AV347" i="14" s="1"/>
  <c r="AR351" i="14"/>
  <c r="AV351" i="14" s="1"/>
  <c r="AR359" i="14"/>
  <c r="AV359" i="14" s="1"/>
  <c r="AZ359" i="14" s="1"/>
  <c r="AB286" i="14"/>
  <c r="AA286" i="14" s="1"/>
  <c r="AP286" i="14" s="1"/>
  <c r="AT286" i="14" s="1"/>
  <c r="AD286" i="14"/>
  <c r="AB302" i="14"/>
  <c r="AD302" i="14"/>
  <c r="AD346" i="14"/>
  <c r="AB346" i="14"/>
  <c r="AB296" i="14"/>
  <c r="AA296" i="14" s="1"/>
  <c r="AP296" i="14" s="1"/>
  <c r="AT296" i="14" s="1"/>
  <c r="AD296" i="14"/>
  <c r="AD383" i="14"/>
  <c r="AB383" i="14"/>
  <c r="AA383" i="14" s="1"/>
  <c r="AD343" i="14"/>
  <c r="AB343" i="14"/>
  <c r="AD413" i="14"/>
  <c r="AS413" i="14" s="1"/>
  <c r="AB413" i="14"/>
  <c r="Z378" i="14"/>
  <c r="X378" i="14"/>
  <c r="AB288" i="14"/>
  <c r="AA288" i="14" s="1"/>
  <c r="AP288" i="14" s="1"/>
  <c r="AT288" i="14" s="1"/>
  <c r="AD288" i="14"/>
  <c r="AB320" i="14"/>
  <c r="AA320" i="14" s="1"/>
  <c r="AD320" i="14"/>
  <c r="AD328" i="14"/>
  <c r="AB328" i="14"/>
  <c r="AA328" i="14" s="1"/>
  <c r="AB293" i="14"/>
  <c r="AA293" i="14" s="1"/>
  <c r="AP293" i="14" s="1"/>
  <c r="AT293" i="14" s="1"/>
  <c r="AD293" i="14"/>
  <c r="AB317" i="14"/>
  <c r="AA317" i="14" s="1"/>
  <c r="AD317" i="14"/>
  <c r="AD341" i="14"/>
  <c r="AS341" i="14" s="1"/>
  <c r="AB341" i="14"/>
  <c r="AA341" i="14" s="1"/>
  <c r="Z411" i="14"/>
  <c r="AS411" i="14" s="1"/>
  <c r="X411" i="14"/>
  <c r="W411" i="14" s="1"/>
  <c r="AR333" i="14"/>
  <c r="AV333" i="14" s="1"/>
  <c r="AI103" i="14"/>
  <c r="AK31" i="14"/>
  <c r="AK87" i="14"/>
  <c r="AK164" i="14"/>
  <c r="AI119" i="14"/>
  <c r="AK236" i="14"/>
  <c r="AD35" i="14"/>
  <c r="AS35" i="14" s="1"/>
  <c r="AR296" i="14"/>
  <c r="AV296" i="14" s="1"/>
  <c r="AR346" i="14"/>
  <c r="AV346" i="14" s="1"/>
  <c r="AR350" i="14"/>
  <c r="AV350" i="14" s="1"/>
  <c r="AR285" i="14"/>
  <c r="AV285" i="14" s="1"/>
  <c r="AR344" i="14"/>
  <c r="AV344" i="14" s="1"/>
  <c r="AR309" i="14"/>
  <c r="AV309" i="14" s="1"/>
  <c r="AK379" i="14"/>
  <c r="AR413" i="14"/>
  <c r="AV413" i="14" s="1"/>
  <c r="AZ413" i="14" s="1"/>
  <c r="AR367" i="14"/>
  <c r="AV367" i="14" s="1"/>
  <c r="AI414" i="14"/>
  <c r="AR380" i="14"/>
  <c r="AV380" i="14" s="1"/>
  <c r="AZ380" i="14" s="1"/>
  <c r="AK380" i="14"/>
  <c r="AG337" i="14"/>
  <c r="AF337" i="14" s="1"/>
  <c r="AJ401" i="14"/>
  <c r="AJ387" i="14"/>
  <c r="AR374" i="14"/>
  <c r="AV374" i="14" s="1"/>
  <c r="AZ374" i="14" s="1"/>
  <c r="AR404" i="14"/>
  <c r="AV404" i="14" s="1"/>
  <c r="AZ404" i="14" s="1"/>
  <c r="AJ379" i="14"/>
  <c r="AJ391" i="14"/>
  <c r="Z290" i="14"/>
  <c r="Z294" i="14"/>
  <c r="Z306" i="14"/>
  <c r="Z310" i="14"/>
  <c r="X351" i="14"/>
  <c r="W351" i="14" s="1"/>
  <c r="X362" i="14"/>
  <c r="Z334" i="14"/>
  <c r="AB407" i="14"/>
  <c r="AA407" i="14" s="1"/>
  <c r="AB380" i="14"/>
  <c r="AA380" i="14" s="1"/>
  <c r="AD351" i="14"/>
  <c r="AS351" i="14" s="1"/>
  <c r="AB351" i="14"/>
  <c r="AA351" i="14" s="1"/>
  <c r="AB294" i="14"/>
  <c r="AA294" i="14" s="1"/>
  <c r="AD294" i="14"/>
  <c r="AB310" i="14"/>
  <c r="AA310" i="14" s="1"/>
  <c r="AP310" i="14" s="1"/>
  <c r="AT310" i="14" s="1"/>
  <c r="AX310" i="14" s="1"/>
  <c r="AD310" i="14"/>
  <c r="AD338" i="14"/>
  <c r="AB338" i="14"/>
  <c r="AD354" i="14"/>
  <c r="AB354" i="14"/>
  <c r="AA354" i="14" s="1"/>
  <c r="AD366" i="14"/>
  <c r="AB366" i="14"/>
  <c r="AA366" i="14" s="1"/>
  <c r="AD369" i="14"/>
  <c r="AS369" i="14" s="1"/>
  <c r="AB369" i="14"/>
  <c r="AA369" i="14" s="1"/>
  <c r="AB394" i="14"/>
  <c r="AA394" i="14" s="1"/>
  <c r="AD394" i="14"/>
  <c r="AB287" i="14"/>
  <c r="AA287" i="14" s="1"/>
  <c r="AD287" i="14"/>
  <c r="AB295" i="14"/>
  <c r="AA295" i="14" s="1"/>
  <c r="AD295" i="14"/>
  <c r="AB307" i="14"/>
  <c r="AA307" i="14" s="1"/>
  <c r="AP307" i="14" s="1"/>
  <c r="AT307" i="14" s="1"/>
  <c r="AD307" i="14"/>
  <c r="AB319" i="14"/>
  <c r="AA319" i="14" s="1"/>
  <c r="AP319" i="14" s="1"/>
  <c r="AT319" i="14" s="1"/>
  <c r="AD319" i="14"/>
  <c r="AD327" i="14"/>
  <c r="AB327" i="14"/>
  <c r="AD339" i="14"/>
  <c r="AS339" i="14" s="1"/>
  <c r="AB339" i="14"/>
  <c r="AA339" i="14" s="1"/>
  <c r="AD347" i="14"/>
  <c r="AS347" i="14" s="1"/>
  <c r="AB347" i="14"/>
  <c r="AA347" i="14" s="1"/>
  <c r="AD355" i="14"/>
  <c r="AS355" i="14" s="1"/>
  <c r="AB355" i="14"/>
  <c r="AA355" i="14" s="1"/>
  <c r="AR355" i="14"/>
  <c r="AV355" i="14" s="1"/>
  <c r="X394" i="14"/>
  <c r="Z394" i="14"/>
  <c r="X400" i="14"/>
  <c r="Z400" i="14"/>
  <c r="AD364" i="14"/>
  <c r="AS364" i="14" s="1"/>
  <c r="AB364" i="14"/>
  <c r="AA364" i="14" s="1"/>
  <c r="Z382" i="14"/>
  <c r="X382" i="14"/>
  <c r="AB304" i="14"/>
  <c r="AA304" i="14" s="1"/>
  <c r="AD304" i="14"/>
  <c r="AD336" i="14"/>
  <c r="AS336" i="14" s="1"/>
  <c r="AB336" i="14"/>
  <c r="AA336" i="14" s="1"/>
  <c r="AD352" i="14"/>
  <c r="AB352" i="14"/>
  <c r="AA352" i="14" s="1"/>
  <c r="AD360" i="14"/>
  <c r="AB360" i="14"/>
  <c r="AA360" i="14" s="1"/>
  <c r="AP360" i="14" s="1"/>
  <c r="AT360" i="14" s="1"/>
  <c r="X395" i="14"/>
  <c r="W395" i="14" s="1"/>
  <c r="Z395" i="14"/>
  <c r="AS395" i="14" s="1"/>
  <c r="AB305" i="14"/>
  <c r="AA305" i="14" s="1"/>
  <c r="AD305" i="14"/>
  <c r="AR321" i="14"/>
  <c r="AV321" i="14" s="1"/>
  <c r="Z325" i="14"/>
  <c r="X325" i="14"/>
  <c r="W325" i="14" s="1"/>
  <c r="AR361" i="14"/>
  <c r="AV361" i="14" s="1"/>
  <c r="Z376" i="14"/>
  <c r="X376" i="14"/>
  <c r="W376" i="14" s="1"/>
  <c r="Z388" i="14"/>
  <c r="X388" i="14"/>
  <c r="W388" i="14" s="1"/>
  <c r="X396" i="14"/>
  <c r="W396" i="14" s="1"/>
  <c r="Z396" i="14"/>
  <c r="X398" i="14"/>
  <c r="W398" i="14" s="1"/>
  <c r="Z398" i="14"/>
  <c r="AK402" i="14"/>
  <c r="AK396" i="14"/>
  <c r="AK83" i="14"/>
  <c r="AK111" i="14"/>
  <c r="AK188" i="14"/>
  <c r="Z63" i="14"/>
  <c r="AD232" i="14"/>
  <c r="AD248" i="14"/>
  <c r="AR293" i="14"/>
  <c r="AV293" i="14" s="1"/>
  <c r="AR325" i="14"/>
  <c r="AV325" i="14" s="1"/>
  <c r="AR290" i="14"/>
  <c r="AV290" i="14" s="1"/>
  <c r="AZ290" i="14" s="1"/>
  <c r="AR289" i="14"/>
  <c r="AV289" i="14" s="1"/>
  <c r="AJ310" i="14"/>
  <c r="AK397" i="14"/>
  <c r="AR279" i="14"/>
  <c r="AV279" i="14" s="1"/>
  <c r="AR402" i="14"/>
  <c r="AV402" i="14" s="1"/>
  <c r="AZ402" i="14" s="1"/>
  <c r="AJ383" i="14"/>
  <c r="AR401" i="14"/>
  <c r="AV401" i="14" s="1"/>
  <c r="AZ401" i="14" s="1"/>
  <c r="AR407" i="14"/>
  <c r="AV407" i="14" s="1"/>
  <c r="AZ407" i="14" s="1"/>
  <c r="Z287" i="14"/>
  <c r="Z295" i="14"/>
  <c r="Z319" i="14"/>
  <c r="X379" i="14"/>
  <c r="W379" i="14" s="1"/>
  <c r="AB284" i="14"/>
  <c r="AA284" i="14" s="1"/>
  <c r="AP284" i="14" s="1"/>
  <c r="AT284" i="14" s="1"/>
  <c r="AD284" i="14"/>
  <c r="AD363" i="14"/>
  <c r="AS363" i="14" s="1"/>
  <c r="AB363" i="14"/>
  <c r="AD371" i="14"/>
  <c r="AB371" i="14"/>
  <c r="AA371" i="14" s="1"/>
  <c r="AP371" i="14" s="1"/>
  <c r="AT371" i="14" s="1"/>
  <c r="AX371" i="14" s="1"/>
  <c r="AB290" i="14"/>
  <c r="AA290" i="14" s="1"/>
  <c r="AP290" i="14" s="1"/>
  <c r="AT290" i="14" s="1"/>
  <c r="AX290" i="14" s="1"/>
  <c r="AD290" i="14"/>
  <c r="AB306" i="14"/>
  <c r="AA306" i="14" s="1"/>
  <c r="AP306" i="14" s="1"/>
  <c r="AT306" i="14" s="1"/>
  <c r="AD306" i="14"/>
  <c r="Z322" i="14"/>
  <c r="X322" i="14"/>
  <c r="AD334" i="14"/>
  <c r="AB334" i="14"/>
  <c r="AA334" i="14" s="1"/>
  <c r="AD350" i="14"/>
  <c r="AB350" i="14"/>
  <c r="AA350" i="14" s="1"/>
  <c r="AD381" i="14"/>
  <c r="AB381" i="14"/>
  <c r="AA381" i="14" s="1"/>
  <c r="AD374" i="14"/>
  <c r="AB374" i="14"/>
  <c r="AA374" i="14" s="1"/>
  <c r="AB283" i="14"/>
  <c r="AA283" i="14" s="1"/>
  <c r="AD283" i="14"/>
  <c r="AB315" i="14"/>
  <c r="AA315" i="14" s="1"/>
  <c r="AD315" i="14"/>
  <c r="AD323" i="14"/>
  <c r="AB323" i="14"/>
  <c r="AA323" i="14" s="1"/>
  <c r="AD335" i="14"/>
  <c r="AS335" i="14" s="1"/>
  <c r="AB335" i="14"/>
  <c r="AA335" i="14" s="1"/>
  <c r="AD409" i="14"/>
  <c r="AS409" i="14" s="1"/>
  <c r="AB409" i="14"/>
  <c r="Z386" i="14"/>
  <c r="X386" i="14"/>
  <c r="AD400" i="14"/>
  <c r="AB400" i="14"/>
  <c r="AA400" i="14" s="1"/>
  <c r="AD412" i="14"/>
  <c r="AS412" i="14" s="1"/>
  <c r="AB412" i="14"/>
  <c r="AA412" i="14" s="1"/>
  <c r="X397" i="14"/>
  <c r="W397" i="14" s="1"/>
  <c r="Z397" i="14"/>
  <c r="AS397" i="14" s="1"/>
  <c r="AB292" i="14"/>
  <c r="AA292" i="14" s="1"/>
  <c r="AP292" i="14" s="1"/>
  <c r="AT292" i="14" s="1"/>
  <c r="AD292" i="14"/>
  <c r="AD324" i="14"/>
  <c r="AB324" i="14"/>
  <c r="AA324" i="14" s="1"/>
  <c r="AD332" i="14"/>
  <c r="AB332" i="14"/>
  <c r="AA332" i="14" s="1"/>
  <c r="AD348" i="14"/>
  <c r="AB348" i="14"/>
  <c r="AA348" i="14" s="1"/>
  <c r="AP348" i="14" s="1"/>
  <c r="AT348" i="14" s="1"/>
  <c r="AD414" i="14"/>
  <c r="AB414" i="14"/>
  <c r="AA414" i="14" s="1"/>
  <c r="AD379" i="14"/>
  <c r="AS379" i="14" s="1"/>
  <c r="AB379" i="14"/>
  <c r="AA379" i="14" s="1"/>
  <c r="AD387" i="14"/>
  <c r="AS387" i="14" s="1"/>
  <c r="AB387" i="14"/>
  <c r="AA387" i="14" s="1"/>
  <c r="AR335" i="14"/>
  <c r="AV335" i="14" s="1"/>
  <c r="AG305" i="14"/>
  <c r="AD337" i="14"/>
  <c r="AS337" i="14" s="1"/>
  <c r="AB337" i="14"/>
  <c r="AA337" i="14" s="1"/>
  <c r="AD345" i="14"/>
  <c r="AS345" i="14" s="1"/>
  <c r="AB345" i="14"/>
  <c r="AA345" i="14" s="1"/>
  <c r="Z361" i="14"/>
  <c r="X361" i="14"/>
  <c r="W361" i="14" s="1"/>
  <c r="Z407" i="14"/>
  <c r="X407" i="14"/>
  <c r="Z372" i="14"/>
  <c r="AS372" i="14" s="1"/>
  <c r="X372" i="14"/>
  <c r="W372" i="14" s="1"/>
  <c r="AB392" i="14"/>
  <c r="AA392" i="14" s="1"/>
  <c r="AD392" i="14"/>
  <c r="AB398" i="14"/>
  <c r="AA398" i="14" s="1"/>
  <c r="AD398" i="14"/>
  <c r="X402" i="14"/>
  <c r="W402" i="14" s="1"/>
  <c r="Z402" i="14"/>
  <c r="AK398" i="14"/>
  <c r="W128" i="14"/>
  <c r="W161" i="14"/>
  <c r="AQ29" i="14"/>
  <c r="AU29" i="14" s="1"/>
  <c r="AY29" i="14" s="1"/>
  <c r="W90" i="14"/>
  <c r="AP90" i="14" s="1"/>
  <c r="AT90" i="14" s="1"/>
  <c r="AX90" i="14" s="1"/>
  <c r="AQ90" i="14"/>
  <c r="AU90" i="14" s="1"/>
  <c r="AY90" i="14" s="1"/>
  <c r="AQ21" i="14"/>
  <c r="AU21" i="14" s="1"/>
  <c r="AY21" i="14" s="1"/>
  <c r="AQ77" i="14"/>
  <c r="AU77" i="14" s="1"/>
  <c r="AY77" i="14" s="1"/>
  <c r="W137" i="14"/>
  <c r="W166" i="14"/>
  <c r="W175" i="14"/>
  <c r="AP175" i="14" s="1"/>
  <c r="AT175" i="14" s="1"/>
  <c r="AX175" i="14" s="1"/>
  <c r="AQ175" i="14"/>
  <c r="AU175" i="14" s="1"/>
  <c r="AY175" i="14" s="1"/>
  <c r="W178" i="14"/>
  <c r="AA267" i="14"/>
  <c r="AP267" i="14" s="1"/>
  <c r="AT267" i="14" s="1"/>
  <c r="AX267" i="14" s="1"/>
  <c r="AQ267" i="14"/>
  <c r="AU267" i="14" s="1"/>
  <c r="AY267" i="14" s="1"/>
  <c r="AA73" i="14"/>
  <c r="AP73" i="14" s="1"/>
  <c r="AT73" i="14" s="1"/>
  <c r="AX73" i="14" s="1"/>
  <c r="AQ73" i="14"/>
  <c r="AU73" i="14" s="1"/>
  <c r="AY73" i="14" s="1"/>
  <c r="W102" i="14"/>
  <c r="AA249" i="14"/>
  <c r="AP249" i="14" s="1"/>
  <c r="AT249" i="14" s="1"/>
  <c r="AX249" i="14" s="1"/>
  <c r="AQ249" i="14"/>
  <c r="AU249" i="14" s="1"/>
  <c r="AY249" i="14" s="1"/>
  <c r="AF285" i="14"/>
  <c r="W92" i="14"/>
  <c r="AP92" i="14" s="1"/>
  <c r="AT92" i="14" s="1"/>
  <c r="AX92" i="14" s="1"/>
  <c r="AQ92" i="14"/>
  <c r="AU92" i="14" s="1"/>
  <c r="AY92" i="14" s="1"/>
  <c r="W132" i="14"/>
  <c r="W165" i="14"/>
  <c r="AP165" i="14" s="1"/>
  <c r="AT165" i="14" s="1"/>
  <c r="AX165" i="14" s="1"/>
  <c r="AQ165" i="14"/>
  <c r="AU165" i="14" s="1"/>
  <c r="AY165" i="14" s="1"/>
  <c r="W234" i="14"/>
  <c r="W258" i="14"/>
  <c r="W237" i="14"/>
  <c r="W269" i="14"/>
  <c r="AA235" i="14"/>
  <c r="AP235" i="14" s="1"/>
  <c r="AT235" i="14" s="1"/>
  <c r="AX235" i="14" s="1"/>
  <c r="AQ235" i="14"/>
  <c r="AU235" i="14" s="1"/>
  <c r="AY235" i="14" s="1"/>
  <c r="W261" i="14"/>
  <c r="AA233" i="14"/>
  <c r="AP233" i="14" s="1"/>
  <c r="AT233" i="14" s="1"/>
  <c r="AX233" i="14" s="1"/>
  <c r="AQ233" i="14"/>
  <c r="AU233" i="14" s="1"/>
  <c r="AY233" i="14" s="1"/>
  <c r="AJ339" i="14"/>
  <c r="AF339" i="14"/>
  <c r="AI339" i="14" s="1"/>
  <c r="AQ61" i="14"/>
  <c r="AU61" i="14" s="1"/>
  <c r="AY61" i="14" s="1"/>
  <c r="W186" i="14"/>
  <c r="AP186" i="14" s="1"/>
  <c r="AT186" i="14" s="1"/>
  <c r="AX186" i="14" s="1"/>
  <c r="AQ186" i="14"/>
  <c r="AU186" i="14" s="1"/>
  <c r="AY186" i="14" s="1"/>
  <c r="W158" i="14"/>
  <c r="W191" i="14"/>
  <c r="W207" i="14"/>
  <c r="AP207" i="14" s="1"/>
  <c r="AT207" i="14" s="1"/>
  <c r="AX207" i="14" s="1"/>
  <c r="AQ207" i="14"/>
  <c r="AU207" i="14" s="1"/>
  <c r="AY207" i="14" s="1"/>
  <c r="AA6" i="14"/>
  <c r="AP6" i="14" s="1"/>
  <c r="AT6" i="14" s="1"/>
  <c r="AX6" i="14" s="1"/>
  <c r="AQ6" i="14"/>
  <c r="AU6" i="14" s="1"/>
  <c r="AY6" i="14" s="1"/>
  <c r="AA41" i="14"/>
  <c r="AP41" i="14" s="1"/>
  <c r="AT41" i="14" s="1"/>
  <c r="AX41" i="14" s="1"/>
  <c r="AQ41" i="14"/>
  <c r="AU41" i="14" s="1"/>
  <c r="AY41" i="14" s="1"/>
  <c r="W245" i="14"/>
  <c r="AA251" i="14"/>
  <c r="AP251" i="14" s="1"/>
  <c r="AT251" i="14" s="1"/>
  <c r="AX251" i="14" s="1"/>
  <c r="AQ251" i="14"/>
  <c r="AU251" i="14" s="1"/>
  <c r="AY251" i="14" s="1"/>
  <c r="W57" i="14"/>
  <c r="AP57" i="14" s="1"/>
  <c r="AT57" i="14" s="1"/>
  <c r="AX57" i="14" s="1"/>
  <c r="AQ57" i="14"/>
  <c r="AU57" i="14" s="1"/>
  <c r="AY57" i="14" s="1"/>
  <c r="AF287" i="14"/>
  <c r="W124" i="14"/>
  <c r="W189" i="14"/>
  <c r="W65" i="14"/>
  <c r="AP65" i="14" s="1"/>
  <c r="AT65" i="14" s="1"/>
  <c r="AX65" i="14" s="1"/>
  <c r="AQ65" i="14"/>
  <c r="AU65" i="14" s="1"/>
  <c r="AY65" i="14" s="1"/>
  <c r="W238" i="14"/>
  <c r="W226" i="14"/>
  <c r="W250" i="14"/>
  <c r="AP250" i="14" s="1"/>
  <c r="AT250" i="14" s="1"/>
  <c r="AX250" i="14" s="1"/>
  <c r="W270" i="14"/>
  <c r="W33" i="14"/>
  <c r="AP33" i="14" s="1"/>
  <c r="AT33" i="14" s="1"/>
  <c r="AX33" i="14" s="1"/>
  <c r="AQ33" i="14"/>
  <c r="AU33" i="14" s="1"/>
  <c r="AY33" i="14" s="1"/>
  <c r="W262" i="14"/>
  <c r="W221" i="14"/>
  <c r="AP221" i="14" s="1"/>
  <c r="AT221" i="14" s="1"/>
  <c r="AX221" i="14" s="1"/>
  <c r="AQ221" i="14"/>
  <c r="AU221" i="14" s="1"/>
  <c r="AY221" i="14" s="1"/>
  <c r="W253" i="14"/>
  <c r="AP253" i="14" s="1"/>
  <c r="AT253" i="14" s="1"/>
  <c r="AX253" i="14" s="1"/>
  <c r="AQ253" i="14"/>
  <c r="AU253" i="14" s="1"/>
  <c r="AY253" i="14" s="1"/>
  <c r="W229" i="14"/>
  <c r="AP229" i="14" s="1"/>
  <c r="AT229" i="14" s="1"/>
  <c r="AX229" i="14" s="1"/>
  <c r="AQ229" i="14"/>
  <c r="AU229" i="14" s="1"/>
  <c r="AY229" i="14" s="1"/>
  <c r="W277" i="14"/>
  <c r="AP23" i="14"/>
  <c r="AT23" i="14" s="1"/>
  <c r="AX23" i="14" s="1"/>
  <c r="AQ23" i="14"/>
  <c r="AU23" i="14" s="1"/>
  <c r="AY23" i="14" s="1"/>
  <c r="AR23" i="14"/>
  <c r="AV23" i="14" s="1"/>
  <c r="AZ23" i="14" s="1"/>
  <c r="AR39" i="14"/>
  <c r="AV39" i="14" s="1"/>
  <c r="AZ39" i="14" s="1"/>
  <c r="AP55" i="14"/>
  <c r="AT55" i="14" s="1"/>
  <c r="AX55" i="14" s="1"/>
  <c r="AQ55" i="14"/>
  <c r="AU55" i="14" s="1"/>
  <c r="AY55" i="14" s="1"/>
  <c r="AR55" i="14"/>
  <c r="AV55" i="14" s="1"/>
  <c r="AZ55" i="14" s="1"/>
  <c r="AP71" i="14"/>
  <c r="AT71" i="14" s="1"/>
  <c r="AX71" i="14" s="1"/>
  <c r="AQ71" i="14"/>
  <c r="AU71" i="14" s="1"/>
  <c r="AY71" i="14" s="1"/>
  <c r="AR71" i="14"/>
  <c r="AV71" i="14" s="1"/>
  <c r="AZ71" i="14" s="1"/>
  <c r="AR87" i="14"/>
  <c r="AV87" i="14" s="1"/>
  <c r="AZ87" i="14" s="1"/>
  <c r="AR103" i="14"/>
  <c r="AV103" i="14" s="1"/>
  <c r="AZ103" i="14" s="1"/>
  <c r="AR119" i="14"/>
  <c r="AV119" i="14" s="1"/>
  <c r="AZ119" i="14" s="1"/>
  <c r="AR135" i="14"/>
  <c r="AV135" i="14" s="1"/>
  <c r="AZ135" i="14" s="1"/>
  <c r="AR151" i="14"/>
  <c r="AV151" i="14" s="1"/>
  <c r="AZ151" i="14" s="1"/>
  <c r="AR168" i="14"/>
  <c r="AV168" i="14" s="1"/>
  <c r="AZ168" i="14" s="1"/>
  <c r="AR184" i="14"/>
  <c r="AV184" i="14" s="1"/>
  <c r="AZ184" i="14" s="1"/>
  <c r="AR200" i="14"/>
  <c r="AV200" i="14" s="1"/>
  <c r="AZ200" i="14" s="1"/>
  <c r="AR216" i="14"/>
  <c r="AV216" i="14" s="1"/>
  <c r="AZ216" i="14" s="1"/>
  <c r="AR232" i="14"/>
  <c r="AV232" i="14" s="1"/>
  <c r="AZ232" i="14" s="1"/>
  <c r="AQ248" i="14"/>
  <c r="AU248" i="14" s="1"/>
  <c r="AY248" i="14" s="1"/>
  <c r="AR248" i="14"/>
  <c r="AV248" i="14" s="1"/>
  <c r="AZ248" i="14" s="1"/>
  <c r="AP248" i="14"/>
  <c r="AT248" i="14" s="1"/>
  <c r="AX248" i="14" s="1"/>
  <c r="AQ264" i="14"/>
  <c r="AU264" i="14" s="1"/>
  <c r="AY264" i="14" s="1"/>
  <c r="AP264" i="14"/>
  <c r="AT264" i="14" s="1"/>
  <c r="AX264" i="14" s="1"/>
  <c r="AR264" i="14"/>
  <c r="AV264" i="14" s="1"/>
  <c r="AZ264" i="14" s="1"/>
  <c r="AK371" i="14"/>
  <c r="AG352" i="14"/>
  <c r="AR364" i="14"/>
  <c r="AV364" i="14" s="1"/>
  <c r="AF291" i="14"/>
  <c r="AF289" i="14"/>
  <c r="AF294" i="14"/>
  <c r="AF295" i="14"/>
  <c r="AF363" i="14"/>
  <c r="AB228" i="14"/>
  <c r="AA228" i="14" s="1"/>
  <c r="AP228" i="14" s="1"/>
  <c r="AT228" i="14" s="1"/>
  <c r="AX228" i="14" s="1"/>
  <c r="AD228" i="14"/>
  <c r="AP8" i="14"/>
  <c r="AT8" i="14" s="1"/>
  <c r="AX8" i="14" s="1"/>
  <c r="AQ8" i="14"/>
  <c r="AU8" i="14" s="1"/>
  <c r="AY8" i="14" s="1"/>
  <c r="AR8" i="14"/>
  <c r="AV8" i="14" s="1"/>
  <c r="AZ8" i="14" s="1"/>
  <c r="AP27" i="14"/>
  <c r="AT27" i="14" s="1"/>
  <c r="AX27" i="14" s="1"/>
  <c r="AQ27" i="14"/>
  <c r="AU27" i="14" s="1"/>
  <c r="AY27" i="14" s="1"/>
  <c r="AR27" i="14"/>
  <c r="AV27" i="14" s="1"/>
  <c r="AZ27" i="14" s="1"/>
  <c r="AR43" i="14"/>
  <c r="AV43" i="14" s="1"/>
  <c r="AZ43" i="14" s="1"/>
  <c r="AR59" i="14"/>
  <c r="AV59" i="14" s="1"/>
  <c r="AZ59" i="14" s="1"/>
  <c r="AR75" i="14"/>
  <c r="AV75" i="14" s="1"/>
  <c r="AZ75" i="14" s="1"/>
  <c r="AR91" i="14"/>
  <c r="AV91" i="14" s="1"/>
  <c r="AZ91" i="14" s="1"/>
  <c r="AR107" i="14"/>
  <c r="AV107" i="14" s="1"/>
  <c r="AZ107" i="14" s="1"/>
  <c r="AR123" i="14"/>
  <c r="AV123" i="14" s="1"/>
  <c r="AZ123" i="14" s="1"/>
  <c r="AR139" i="14"/>
  <c r="AV139" i="14" s="1"/>
  <c r="AZ139" i="14" s="1"/>
  <c r="AR155" i="14"/>
  <c r="AV155" i="14" s="1"/>
  <c r="AZ155" i="14" s="1"/>
  <c r="AR172" i="14"/>
  <c r="AV172" i="14" s="1"/>
  <c r="AZ172" i="14" s="1"/>
  <c r="AR188" i="14"/>
  <c r="AV188" i="14" s="1"/>
  <c r="AZ188" i="14" s="1"/>
  <c r="AR204" i="14"/>
  <c r="AV204" i="14" s="1"/>
  <c r="AZ204" i="14" s="1"/>
  <c r="AR220" i="14"/>
  <c r="AV220" i="14" s="1"/>
  <c r="AZ220" i="14" s="1"/>
  <c r="AR236" i="14"/>
  <c r="AV236" i="14" s="1"/>
  <c r="AZ236" i="14" s="1"/>
  <c r="AR252" i="14"/>
  <c r="AV252" i="14" s="1"/>
  <c r="AZ252" i="14" s="1"/>
  <c r="AQ268" i="14"/>
  <c r="AU268" i="14" s="1"/>
  <c r="AY268" i="14" s="1"/>
  <c r="AP268" i="14"/>
  <c r="AT268" i="14" s="1"/>
  <c r="AX268" i="14" s="1"/>
  <c r="AR268" i="14"/>
  <c r="AV268" i="14" s="1"/>
  <c r="AZ268" i="14" s="1"/>
  <c r="AK375" i="14"/>
  <c r="AJ375" i="14"/>
  <c r="AF283" i="14"/>
  <c r="AB39" i="14"/>
  <c r="AA39" i="14" s="1"/>
  <c r="AD39" i="14"/>
  <c r="AS39" i="14" s="1"/>
  <c r="AB276" i="14"/>
  <c r="AA276" i="14" s="1"/>
  <c r="AD276" i="14"/>
  <c r="AR12" i="14"/>
  <c r="AV12" i="14" s="1"/>
  <c r="AZ12" i="14" s="1"/>
  <c r="AR31" i="14"/>
  <c r="AV31" i="14" s="1"/>
  <c r="AZ31" i="14" s="1"/>
  <c r="AR47" i="14"/>
  <c r="AV47" i="14" s="1"/>
  <c r="AZ47" i="14" s="1"/>
  <c r="AP63" i="14"/>
  <c r="AT63" i="14" s="1"/>
  <c r="AX63" i="14" s="1"/>
  <c r="AQ63" i="14"/>
  <c r="AU63" i="14" s="1"/>
  <c r="AY63" i="14" s="1"/>
  <c r="AR63" i="14"/>
  <c r="AV63" i="14" s="1"/>
  <c r="AZ63" i="14" s="1"/>
  <c r="AP79" i="14"/>
  <c r="AT79" i="14" s="1"/>
  <c r="AX79" i="14" s="1"/>
  <c r="AQ79" i="14"/>
  <c r="AU79" i="14" s="1"/>
  <c r="AY79" i="14" s="1"/>
  <c r="AR79" i="14"/>
  <c r="AV79" i="14" s="1"/>
  <c r="AZ79" i="14" s="1"/>
  <c r="AR95" i="14"/>
  <c r="AV95" i="14" s="1"/>
  <c r="AZ95" i="14" s="1"/>
  <c r="AR111" i="14"/>
  <c r="AV111" i="14" s="1"/>
  <c r="AZ111" i="14" s="1"/>
  <c r="AR127" i="14"/>
  <c r="AV127" i="14" s="1"/>
  <c r="AZ127" i="14" s="1"/>
  <c r="AR143" i="14"/>
  <c r="AV143" i="14" s="1"/>
  <c r="AZ143" i="14" s="1"/>
  <c r="AR160" i="14"/>
  <c r="AV160" i="14" s="1"/>
  <c r="AZ160" i="14" s="1"/>
  <c r="AR176" i="14"/>
  <c r="AV176" i="14" s="1"/>
  <c r="AZ176" i="14" s="1"/>
  <c r="AR192" i="14"/>
  <c r="AV192" i="14" s="1"/>
  <c r="AZ192" i="14" s="1"/>
  <c r="AR208" i="14"/>
  <c r="AV208" i="14" s="1"/>
  <c r="AZ208" i="14" s="1"/>
  <c r="AQ224" i="14"/>
  <c r="AU224" i="14" s="1"/>
  <c r="AY224" i="14" s="1"/>
  <c r="AR224" i="14"/>
  <c r="AV224" i="14" s="1"/>
  <c r="AZ224" i="14" s="1"/>
  <c r="AP224" i="14"/>
  <c r="AT224" i="14" s="1"/>
  <c r="AX224" i="14" s="1"/>
  <c r="AR240" i="14"/>
  <c r="AV240" i="14" s="1"/>
  <c r="AZ240" i="14" s="1"/>
  <c r="AQ256" i="14"/>
  <c r="AU256" i="14" s="1"/>
  <c r="AY256" i="14" s="1"/>
  <c r="AR256" i="14"/>
  <c r="AV256" i="14" s="1"/>
  <c r="AZ256" i="14" s="1"/>
  <c r="AP256" i="14"/>
  <c r="AT256" i="14" s="1"/>
  <c r="AX256" i="14" s="1"/>
  <c r="AQ272" i="14"/>
  <c r="AU272" i="14" s="1"/>
  <c r="AY272" i="14" s="1"/>
  <c r="AP272" i="14"/>
  <c r="AT272" i="14" s="1"/>
  <c r="AX272" i="14" s="1"/>
  <c r="AR272" i="14"/>
  <c r="AV272" i="14" s="1"/>
  <c r="AZ272" i="14" s="1"/>
  <c r="AR300" i="14"/>
  <c r="AV300" i="14" s="1"/>
  <c r="AR320" i="14"/>
  <c r="AV320" i="14" s="1"/>
  <c r="AG356" i="14"/>
  <c r="X87" i="14"/>
  <c r="W87" i="14" s="1"/>
  <c r="Z87" i="14"/>
  <c r="AR383" i="14"/>
  <c r="AV383" i="14" s="1"/>
  <c r="AZ383" i="14" s="1"/>
  <c r="AP19" i="14"/>
  <c r="AT19" i="14" s="1"/>
  <c r="AX19" i="14" s="1"/>
  <c r="AQ19" i="14"/>
  <c r="AU19" i="14" s="1"/>
  <c r="AY19" i="14" s="1"/>
  <c r="AR19" i="14"/>
  <c r="AV19" i="14" s="1"/>
  <c r="AZ19" i="14" s="1"/>
  <c r="AP35" i="14"/>
  <c r="AT35" i="14" s="1"/>
  <c r="AX35" i="14" s="1"/>
  <c r="AQ35" i="14"/>
  <c r="AU35" i="14" s="1"/>
  <c r="AY35" i="14" s="1"/>
  <c r="AR35" i="14"/>
  <c r="AV35" i="14" s="1"/>
  <c r="AZ35" i="14" s="1"/>
  <c r="AR51" i="14"/>
  <c r="AV51" i="14" s="1"/>
  <c r="AZ51" i="14" s="1"/>
  <c r="AR67" i="14"/>
  <c r="AV67" i="14" s="1"/>
  <c r="AZ67" i="14" s="1"/>
  <c r="AP83" i="14"/>
  <c r="AT83" i="14" s="1"/>
  <c r="AX83" i="14" s="1"/>
  <c r="AQ83" i="14"/>
  <c r="AU83" i="14" s="1"/>
  <c r="AY83" i="14" s="1"/>
  <c r="AR83" i="14"/>
  <c r="AV83" i="14" s="1"/>
  <c r="AZ83" i="14" s="1"/>
  <c r="AR99" i="14"/>
  <c r="AV99" i="14" s="1"/>
  <c r="AZ99" i="14" s="1"/>
  <c r="AR115" i="14"/>
  <c r="AV115" i="14" s="1"/>
  <c r="AZ115" i="14" s="1"/>
  <c r="AR131" i="14"/>
  <c r="AV131" i="14" s="1"/>
  <c r="AZ131" i="14" s="1"/>
  <c r="AR147" i="14"/>
  <c r="AV147" i="14" s="1"/>
  <c r="AZ147" i="14" s="1"/>
  <c r="AR164" i="14"/>
  <c r="AV164" i="14" s="1"/>
  <c r="AZ164" i="14" s="1"/>
  <c r="AR180" i="14"/>
  <c r="AV180" i="14" s="1"/>
  <c r="AZ180" i="14" s="1"/>
  <c r="AR196" i="14"/>
  <c r="AV196" i="14" s="1"/>
  <c r="AZ196" i="14" s="1"/>
  <c r="AR212" i="14"/>
  <c r="AV212" i="14" s="1"/>
  <c r="AZ212" i="14" s="1"/>
  <c r="AR228" i="14"/>
  <c r="AV228" i="14" s="1"/>
  <c r="AZ228" i="14" s="1"/>
  <c r="AQ244" i="14"/>
  <c r="AU244" i="14" s="1"/>
  <c r="AY244" i="14" s="1"/>
  <c r="AR244" i="14"/>
  <c r="AV244" i="14" s="1"/>
  <c r="AZ244" i="14" s="1"/>
  <c r="AP244" i="14"/>
  <c r="AT244" i="14" s="1"/>
  <c r="AX244" i="14" s="1"/>
  <c r="AR260" i="14"/>
  <c r="AV260" i="14" s="1"/>
  <c r="AZ260" i="14" s="1"/>
  <c r="AR276" i="14"/>
  <c r="AV276" i="14" s="1"/>
  <c r="AZ276" i="14" s="1"/>
  <c r="AJ395" i="14"/>
  <c r="AB43" i="14"/>
  <c r="AA43" i="14" s="1"/>
  <c r="AD43" i="14"/>
  <c r="X43" i="14"/>
  <c r="W43" i="14" s="1"/>
  <c r="Z43" i="14"/>
  <c r="AB260" i="14"/>
  <c r="AA260" i="14" s="1"/>
  <c r="AD260" i="14"/>
  <c r="AF282" i="14"/>
  <c r="AI282" i="14" s="1"/>
  <c r="AJ282" i="14"/>
  <c r="AF314" i="14"/>
  <c r="AF345" i="14"/>
  <c r="AF281" i="14"/>
  <c r="AF304" i="14"/>
  <c r="AF317" i="14"/>
  <c r="AF377" i="14"/>
  <c r="AI377" i="14" s="1"/>
  <c r="AJ377" i="14"/>
  <c r="AF381" i="14"/>
  <c r="AI381" i="14" s="1"/>
  <c r="AJ381" i="14"/>
  <c r="AF312" i="14"/>
  <c r="AF316" i="14"/>
  <c r="AF351" i="14"/>
  <c r="AF409" i="14"/>
  <c r="AI409" i="14" s="1"/>
  <c r="AJ409" i="14"/>
  <c r="AF385" i="14"/>
  <c r="AI385" i="14" s="1"/>
  <c r="AJ385" i="14"/>
  <c r="AF367" i="14"/>
  <c r="AF280" i="14"/>
  <c r="AJ330" i="14"/>
  <c r="AF330" i="14"/>
  <c r="AF311" i="14"/>
  <c r="AF315" i="14"/>
  <c r="AF318" i="14"/>
  <c r="AI318" i="14" s="1"/>
  <c r="AJ318" i="14"/>
  <c r="AF347" i="14"/>
  <c r="AF413" i="14"/>
  <c r="AI413" i="14" s="1"/>
  <c r="AJ413" i="14"/>
  <c r="AF393" i="14"/>
  <c r="AI393" i="14" s="1"/>
  <c r="AJ393" i="14"/>
  <c r="AF279" i="14"/>
  <c r="AF389" i="14"/>
  <c r="AI389" i="14" s="1"/>
  <c r="AJ389" i="14"/>
  <c r="AF405" i="14"/>
  <c r="AI405" i="14" s="1"/>
  <c r="AJ405" i="14"/>
  <c r="AF399" i="14"/>
  <c r="AI399" i="14" s="1"/>
  <c r="AJ399" i="14"/>
  <c r="W278" i="14"/>
  <c r="W274" i="14"/>
  <c r="W37" i="14"/>
  <c r="AP37" i="14" s="1"/>
  <c r="AT37" i="14" s="1"/>
  <c r="AX37" i="14" s="1"/>
  <c r="AI173" i="14"/>
  <c r="W193" i="14"/>
  <c r="W61" i="14"/>
  <c r="AP61" i="14" s="1"/>
  <c r="AT61" i="14" s="1"/>
  <c r="AX61" i="14" s="1"/>
  <c r="AJ120" i="14"/>
  <c r="AI112" i="14"/>
  <c r="AI96" i="14"/>
  <c r="W80" i="14"/>
  <c r="AP80" i="14" s="1"/>
  <c r="AT80" i="14" s="1"/>
  <c r="AX80" i="14" s="1"/>
  <c r="W69" i="14"/>
  <c r="W85" i="14"/>
  <c r="W45" i="14"/>
  <c r="W77" i="14"/>
  <c r="AP77" i="14" s="1"/>
  <c r="AT77" i="14" s="1"/>
  <c r="AX77" i="14" s="1"/>
  <c r="AJ144" i="14"/>
  <c r="AJ218" i="14"/>
  <c r="AJ201" i="14"/>
  <c r="AJ123" i="14"/>
  <c r="AI127" i="14"/>
  <c r="AI95" i="14"/>
  <c r="AJ221" i="14"/>
  <c r="AI108" i="14"/>
  <c r="AI92" i="14"/>
  <c r="AI161" i="14"/>
  <c r="AI189" i="14"/>
  <c r="W84" i="14"/>
  <c r="AP84" i="14" s="1"/>
  <c r="AT84" i="14" s="1"/>
  <c r="AX84" i="14" s="1"/>
  <c r="W29" i="14"/>
  <c r="AP29" i="14" s="1"/>
  <c r="AT29" i="14" s="1"/>
  <c r="AX29" i="14" s="1"/>
  <c r="W21" i="14"/>
  <c r="AP21" i="14" s="1"/>
  <c r="AT21" i="14" s="1"/>
  <c r="AX21" i="14" s="1"/>
  <c r="W82" i="14"/>
  <c r="AP82" i="14" s="1"/>
  <c r="AT82" i="14" s="1"/>
  <c r="AX82" i="14" s="1"/>
  <c r="AJ13" i="14"/>
  <c r="AJ253" i="14"/>
  <c r="AJ206" i="14"/>
  <c r="AJ190" i="14"/>
  <c r="AJ96" i="14"/>
  <c r="AJ108" i="14"/>
  <c r="AJ257" i="14"/>
  <c r="AJ64" i="14"/>
  <c r="AJ28" i="14"/>
  <c r="AJ100" i="14"/>
  <c r="AI209" i="14"/>
  <c r="AJ104" i="14"/>
  <c r="AJ273" i="14"/>
  <c r="AJ250" i="14"/>
  <c r="AJ234" i="14"/>
  <c r="AJ153" i="14"/>
  <c r="AI169" i="14"/>
  <c r="AJ121" i="14"/>
  <c r="AJ101" i="14"/>
  <c r="AJ165" i="14"/>
  <c r="AJ241" i="14"/>
  <c r="AJ189" i="14"/>
  <c r="AJ117" i="14"/>
  <c r="AJ161" i="14"/>
  <c r="AJ245" i="14"/>
  <c r="AJ57" i="14"/>
  <c r="AJ14" i="14"/>
  <c r="AJ258" i="14"/>
  <c r="AJ178" i="14"/>
  <c r="AJ97" i="14"/>
  <c r="AJ41" i="14"/>
  <c r="AJ112" i="14"/>
  <c r="AJ92" i="14"/>
  <c r="AJ197" i="14"/>
  <c r="AJ113" i="14"/>
  <c r="AJ36" i="14"/>
  <c r="AJ135" i="14"/>
  <c r="AJ223" i="14"/>
  <c r="AJ149" i="14"/>
  <c r="AI225" i="14"/>
  <c r="AJ133" i="14"/>
  <c r="AJ230" i="14"/>
  <c r="AJ138" i="14"/>
  <c r="AJ215" i="14"/>
  <c r="AJ194" i="14"/>
  <c r="AJ203" i="14"/>
  <c r="AJ185" i="14"/>
  <c r="AJ152" i="14"/>
  <c r="AJ229" i="14"/>
  <c r="AJ24" i="14"/>
  <c r="AJ217" i="14"/>
  <c r="AJ202" i="14"/>
  <c r="AJ237" i="14"/>
  <c r="AJ48" i="14"/>
  <c r="AJ105" i="14"/>
  <c r="AJ198" i="14"/>
  <c r="AJ182" i="14"/>
  <c r="AJ89" i="14"/>
  <c r="AJ262" i="14"/>
  <c r="AJ261" i="14"/>
  <c r="AJ5" i="14"/>
  <c r="AJ266" i="14"/>
  <c r="AJ219" i="14"/>
  <c r="AJ72" i="14"/>
  <c r="AJ278" i="14"/>
  <c r="AJ177" i="14"/>
  <c r="AJ137" i="14"/>
  <c r="AJ246" i="14"/>
  <c r="AJ226" i="14"/>
  <c r="AJ214" i="14"/>
  <c r="AJ173" i="14"/>
  <c r="AI11" i="14"/>
  <c r="AJ265" i="14"/>
  <c r="AJ270" i="14"/>
  <c r="AJ222" i="14"/>
  <c r="AJ162" i="14"/>
  <c r="AJ268" i="14"/>
  <c r="AJ170" i="14"/>
  <c r="AJ154" i="14"/>
  <c r="AJ238" i="14"/>
  <c r="AJ166" i="14"/>
  <c r="AJ254" i="14"/>
  <c r="AJ183" i="14"/>
  <c r="AJ150" i="14"/>
  <c r="AJ227" i="14"/>
  <c r="AJ187" i="14"/>
  <c r="AJ171" i="14"/>
  <c r="AI151" i="14"/>
  <c r="AJ163" i="14"/>
  <c r="AJ235" i="14"/>
  <c r="AJ87" i="14"/>
  <c r="AJ119" i="14"/>
  <c r="AJ259" i="14"/>
  <c r="AJ158" i="14"/>
  <c r="AI22" i="14"/>
  <c r="AJ79" i="14"/>
  <c r="AJ26" i="14"/>
  <c r="AJ255" i="14"/>
  <c r="AJ90" i="14"/>
  <c r="AJ122" i="14"/>
  <c r="AI130" i="14"/>
  <c r="AJ175" i="14"/>
  <c r="AJ35" i="14"/>
  <c r="AJ115" i="14"/>
  <c r="AJ63" i="14"/>
  <c r="AI94" i="14"/>
  <c r="AJ252" i="14"/>
  <c r="AJ43" i="14"/>
  <c r="AJ111" i="14"/>
  <c r="AJ179" i="14"/>
  <c r="AJ4" i="14"/>
  <c r="AJ99" i="14"/>
  <c r="AJ260" i="14"/>
  <c r="AJ195" i="14"/>
  <c r="AJ12" i="14"/>
  <c r="AJ107" i="14"/>
  <c r="AJ66" i="14"/>
  <c r="AI251" i="14"/>
  <c r="AJ251" i="14"/>
  <c r="AI30" i="14"/>
  <c r="AJ30" i="14"/>
  <c r="AJ207" i="14"/>
  <c r="AJ34" i="14"/>
  <c r="AI34" i="14"/>
  <c r="AJ38" i="14"/>
  <c r="AI38" i="14"/>
  <c r="AI62" i="14"/>
  <c r="AJ62" i="14"/>
  <c r="AI126" i="14"/>
  <c r="AJ126" i="14"/>
  <c r="AJ243" i="14"/>
  <c r="AJ211" i="14"/>
  <c r="AJ23" i="14"/>
  <c r="AJ114" i="14"/>
  <c r="AI102" i="14"/>
  <c r="AJ256" i="14"/>
  <c r="AI54" i="14"/>
  <c r="AJ54" i="14"/>
  <c r="AJ78" i="14"/>
  <c r="AI78" i="14"/>
  <c r="AI98" i="14"/>
  <c r="AJ98" i="14"/>
  <c r="AI134" i="14"/>
  <c r="AJ134" i="14"/>
  <c r="AJ267" i="14"/>
  <c r="AI267" i="14"/>
  <c r="AJ271" i="14"/>
  <c r="AJ58" i="14"/>
  <c r="AI58" i="14"/>
  <c r="AJ86" i="14"/>
  <c r="AI86" i="14"/>
  <c r="AI106" i="14"/>
  <c r="AJ106" i="14"/>
  <c r="AJ239" i="14"/>
  <c r="AJ167" i="14"/>
  <c r="AJ83" i="14"/>
  <c r="AJ272" i="14"/>
  <c r="AJ146" i="14"/>
  <c r="AJ131" i="14"/>
  <c r="AJ247" i="14"/>
  <c r="AJ231" i="14"/>
  <c r="AJ199" i="14"/>
  <c r="AJ191" i="14"/>
  <c r="AJ47" i="14"/>
  <c r="AI15" i="14"/>
  <c r="AI7" i="14"/>
  <c r="AJ46" i="14"/>
  <c r="AJ42" i="14"/>
  <c r="AJ110" i="14"/>
  <c r="AJ74" i="14"/>
  <c r="AJ70" i="14"/>
  <c r="AI70" i="14"/>
  <c r="AI118" i="14"/>
  <c r="AJ118" i="14"/>
  <c r="AJ263" i="14"/>
  <c r="AI263" i="14"/>
  <c r="AJ275" i="14"/>
  <c r="AI275" i="14"/>
  <c r="AJ50" i="14"/>
  <c r="AI240" i="14"/>
  <c r="AJ240" i="14"/>
  <c r="AI188" i="14"/>
  <c r="AJ188" i="14"/>
  <c r="AI232" i="14"/>
  <c r="AJ232" i="14"/>
  <c r="AJ276" i="14"/>
  <c r="AJ59" i="14"/>
  <c r="AJ147" i="14"/>
  <c r="AI147" i="14"/>
  <c r="AJ164" i="14"/>
  <c r="AI164" i="14"/>
  <c r="AI248" i="14"/>
  <c r="AJ248" i="14"/>
  <c r="AJ91" i="14"/>
  <c r="AJ31" i="14"/>
  <c r="AI180" i="14"/>
  <c r="AJ180" i="14"/>
  <c r="AI200" i="14"/>
  <c r="AJ200" i="14"/>
  <c r="AI224" i="14"/>
  <c r="AJ224" i="14"/>
  <c r="AI244" i="14"/>
  <c r="AJ244" i="14"/>
  <c r="AJ55" i="14"/>
  <c r="AJ220" i="14"/>
  <c r="AI220" i="14"/>
  <c r="AJ139" i="14"/>
  <c r="AJ19" i="14"/>
  <c r="AJ8" i="14"/>
  <c r="AJ264" i="14"/>
  <c r="AI160" i="14"/>
  <c r="AJ160" i="14"/>
  <c r="AI196" i="14"/>
  <c r="AJ196" i="14"/>
  <c r="AI208" i="14"/>
  <c r="AJ208" i="14"/>
  <c r="AI228" i="14"/>
  <c r="AJ228" i="14"/>
  <c r="AJ71" i="14"/>
  <c r="AI176" i="14"/>
  <c r="AJ176" i="14"/>
  <c r="AJ204" i="14"/>
  <c r="AI204" i="14"/>
  <c r="AJ168" i="14"/>
  <c r="AI168" i="14"/>
  <c r="AI192" i="14"/>
  <c r="AJ192" i="14"/>
  <c r="AI155" i="14"/>
  <c r="AJ155" i="14"/>
  <c r="AJ184" i="14"/>
  <c r="AI184" i="14"/>
  <c r="AI216" i="14"/>
  <c r="AJ216" i="14"/>
  <c r="AJ75" i="14"/>
  <c r="AI143" i="14"/>
  <c r="AJ143" i="14"/>
  <c r="AI212" i="14"/>
  <c r="AJ212" i="14"/>
  <c r="AJ236" i="14"/>
  <c r="AI236" i="14"/>
  <c r="AS159" i="14" l="1"/>
  <c r="AW159" i="14" s="1"/>
  <c r="BA159" i="14" s="1"/>
  <c r="AQ159" i="14"/>
  <c r="AU159" i="14" s="1"/>
  <c r="AY159" i="14" s="1"/>
  <c r="AQ250" i="14"/>
  <c r="AU250" i="14" s="1"/>
  <c r="AY250" i="14" s="1"/>
  <c r="AP16" i="14"/>
  <c r="AT16" i="14" s="1"/>
  <c r="AX16" i="14" s="1"/>
  <c r="AS16" i="14"/>
  <c r="AW16" i="14" s="1"/>
  <c r="BA16" i="14" s="1"/>
  <c r="AQ16" i="14"/>
  <c r="AU16" i="14" s="1"/>
  <c r="AY16" i="14" s="1"/>
  <c r="AP18" i="14"/>
  <c r="AT18" i="14" s="1"/>
  <c r="AX18" i="14" s="1"/>
  <c r="AS18" i="14"/>
  <c r="AW18" i="14" s="1"/>
  <c r="BA18" i="14" s="1"/>
  <c r="AQ18" i="14"/>
  <c r="AU18" i="14" s="1"/>
  <c r="AY18" i="14" s="1"/>
  <c r="AS17" i="14"/>
  <c r="AW17" i="14" s="1"/>
  <c r="BA17" i="14" s="1"/>
  <c r="W17" i="14"/>
  <c r="AP17" i="14" s="1"/>
  <c r="AT17" i="14" s="1"/>
  <c r="AX17" i="14" s="1"/>
  <c r="AQ17" i="14"/>
  <c r="AU17" i="14" s="1"/>
  <c r="AY17" i="14" s="1"/>
  <c r="AW96" i="14"/>
  <c r="BA96" i="14" s="1"/>
  <c r="AS57" i="14"/>
  <c r="AW57" i="14" s="1"/>
  <c r="BA57" i="14" s="1"/>
  <c r="AQ141" i="14"/>
  <c r="AU141" i="14" s="1"/>
  <c r="AY141" i="14" s="1"/>
  <c r="AS253" i="14"/>
  <c r="AW253" i="14" s="1"/>
  <c r="BA253" i="14" s="1"/>
  <c r="AP238" i="14"/>
  <c r="AT238" i="14" s="1"/>
  <c r="AX238" i="14" s="1"/>
  <c r="AS267" i="14"/>
  <c r="AW267" i="14" s="1"/>
  <c r="BA267" i="14" s="1"/>
  <c r="AQ238" i="14"/>
  <c r="AU238" i="14" s="1"/>
  <c r="AY238" i="14" s="1"/>
  <c r="AW169" i="14"/>
  <c r="BA169" i="14" s="1"/>
  <c r="AQ265" i="14"/>
  <c r="AU265" i="14" s="1"/>
  <c r="AY265" i="14" s="1"/>
  <c r="AS229" i="14"/>
  <c r="AW229" i="14" s="1"/>
  <c r="BA229" i="14" s="1"/>
  <c r="AS69" i="14"/>
  <c r="AW69" i="14" s="1"/>
  <c r="BA69" i="14" s="1"/>
  <c r="AS6" i="14"/>
  <c r="AW6" i="14" s="1"/>
  <c r="BA6" i="14" s="1"/>
  <c r="AP214" i="14"/>
  <c r="AT214" i="14" s="1"/>
  <c r="AX214" i="14" s="1"/>
  <c r="AS61" i="14"/>
  <c r="AP144" i="14"/>
  <c r="AT144" i="14" s="1"/>
  <c r="AX144" i="14" s="1"/>
  <c r="AS70" i="14"/>
  <c r="AW70" i="14" s="1"/>
  <c r="BA70" i="14" s="1"/>
  <c r="AP226" i="14"/>
  <c r="AT226" i="14" s="1"/>
  <c r="AX226" i="14" s="1"/>
  <c r="AQ226" i="14"/>
  <c r="AU226" i="14" s="1"/>
  <c r="AY226" i="14" s="1"/>
  <c r="AQ129" i="14"/>
  <c r="AU129" i="14" s="1"/>
  <c r="AY129" i="14" s="1"/>
  <c r="AQ166" i="14"/>
  <c r="AU166" i="14" s="1"/>
  <c r="AY166" i="14" s="1"/>
  <c r="AP166" i="14"/>
  <c r="AT166" i="14" s="1"/>
  <c r="AX166" i="14" s="1"/>
  <c r="AP194" i="14"/>
  <c r="AT194" i="14" s="1"/>
  <c r="AX194" i="14" s="1"/>
  <c r="AP45" i="14"/>
  <c r="AT45" i="14" s="1"/>
  <c r="AX45" i="14" s="1"/>
  <c r="AW108" i="14"/>
  <c r="BA108" i="14" s="1"/>
  <c r="AW132" i="14"/>
  <c r="BA132" i="14" s="1"/>
  <c r="AQ132" i="14"/>
  <c r="AU132" i="14" s="1"/>
  <c r="AY132" i="14" s="1"/>
  <c r="AQ178" i="14"/>
  <c r="AU178" i="14" s="1"/>
  <c r="AY178" i="14" s="1"/>
  <c r="AP132" i="14"/>
  <c r="AT132" i="14" s="1"/>
  <c r="AX132" i="14" s="1"/>
  <c r="AP178" i="14"/>
  <c r="AT178" i="14" s="1"/>
  <c r="AX178" i="14" s="1"/>
  <c r="AP110" i="14"/>
  <c r="AT110" i="14" s="1"/>
  <c r="AX110" i="14" s="1"/>
  <c r="AP120" i="14"/>
  <c r="AT120" i="14" s="1"/>
  <c r="AX120" i="14" s="1"/>
  <c r="AS74" i="14"/>
  <c r="AW74" i="14" s="1"/>
  <c r="BA74" i="14" s="1"/>
  <c r="AQ278" i="14"/>
  <c r="AU278" i="14" s="1"/>
  <c r="AY278" i="14" s="1"/>
  <c r="AJ69" i="14"/>
  <c r="AP153" i="14"/>
  <c r="AT153" i="14" s="1"/>
  <c r="AX153" i="14" s="1"/>
  <c r="AS81" i="14"/>
  <c r="AW81" i="14" s="1"/>
  <c r="BA81" i="14" s="1"/>
  <c r="AS10" i="14"/>
  <c r="AP69" i="14"/>
  <c r="AT69" i="14" s="1"/>
  <c r="AX69" i="14" s="1"/>
  <c r="AQ144" i="14"/>
  <c r="AU144" i="14" s="1"/>
  <c r="AY144" i="14" s="1"/>
  <c r="AS33" i="14"/>
  <c r="AW33" i="14" s="1"/>
  <c r="BA33" i="14" s="1"/>
  <c r="AA273" i="14"/>
  <c r="AP273" i="14" s="1"/>
  <c r="AT273" i="14" s="1"/>
  <c r="AX273" i="14" s="1"/>
  <c r="AQ69" i="14"/>
  <c r="AU69" i="14" s="1"/>
  <c r="AY69" i="14" s="1"/>
  <c r="AW277" i="14"/>
  <c r="BA277" i="14" s="1"/>
  <c r="AS21" i="14"/>
  <c r="AP93" i="14"/>
  <c r="AT93" i="14" s="1"/>
  <c r="AX93" i="14" s="1"/>
  <c r="AQ93" i="14"/>
  <c r="AU93" i="14" s="1"/>
  <c r="AY93" i="14" s="1"/>
  <c r="AP278" i="14"/>
  <c r="AT278" i="14" s="1"/>
  <c r="AX278" i="14" s="1"/>
  <c r="AQ254" i="14"/>
  <c r="AU254" i="14" s="1"/>
  <c r="AY254" i="14" s="1"/>
  <c r="AQ45" i="14"/>
  <c r="AU45" i="14" s="1"/>
  <c r="AY45" i="14" s="1"/>
  <c r="AP182" i="14"/>
  <c r="AT182" i="14" s="1"/>
  <c r="AX182" i="14" s="1"/>
  <c r="AP157" i="14"/>
  <c r="AT157" i="14" s="1"/>
  <c r="AX157" i="14" s="1"/>
  <c r="AQ277" i="14"/>
  <c r="AU277" i="14" s="1"/>
  <c r="AY277" i="14" s="1"/>
  <c r="AP277" i="14"/>
  <c r="AT277" i="14" s="1"/>
  <c r="AX277" i="14" s="1"/>
  <c r="AQ153" i="14"/>
  <c r="AU153" i="14" s="1"/>
  <c r="AY153" i="14" s="1"/>
  <c r="AQ112" i="14"/>
  <c r="AU112" i="14" s="1"/>
  <c r="AY112" i="14" s="1"/>
  <c r="AP105" i="14"/>
  <c r="AT105" i="14" s="1"/>
  <c r="AX105" i="14" s="1"/>
  <c r="AQ105" i="14"/>
  <c r="AU105" i="14" s="1"/>
  <c r="AY105" i="14" s="1"/>
  <c r="AS37" i="14"/>
  <c r="AQ202" i="14"/>
  <c r="AU202" i="14" s="1"/>
  <c r="AY202" i="14" s="1"/>
  <c r="AP197" i="14"/>
  <c r="AT197" i="14" s="1"/>
  <c r="AX197" i="14" s="1"/>
  <c r="W202" i="14"/>
  <c r="AP202" i="14" s="1"/>
  <c r="AT202" i="14" s="1"/>
  <c r="AX202" i="14" s="1"/>
  <c r="AQ214" i="14"/>
  <c r="AU214" i="14" s="1"/>
  <c r="AY214" i="14" s="1"/>
  <c r="AS25" i="14"/>
  <c r="AW25" i="14" s="1"/>
  <c r="BA25" i="14" s="1"/>
  <c r="AQ190" i="14"/>
  <c r="AU190" i="14" s="1"/>
  <c r="AY190" i="14" s="1"/>
  <c r="AS50" i="14"/>
  <c r="AW50" i="14" s="1"/>
  <c r="BA50" i="14" s="1"/>
  <c r="AP113" i="14"/>
  <c r="AT113" i="14" s="1"/>
  <c r="AX113" i="14" s="1"/>
  <c r="AQ145" i="14"/>
  <c r="AU145" i="14" s="1"/>
  <c r="AY145" i="14" s="1"/>
  <c r="AP145" i="14"/>
  <c r="AT145" i="14" s="1"/>
  <c r="AX145" i="14" s="1"/>
  <c r="AP190" i="14"/>
  <c r="AT190" i="14" s="1"/>
  <c r="AX190" i="14" s="1"/>
  <c r="AQ218" i="14"/>
  <c r="AU218" i="14" s="1"/>
  <c r="AY218" i="14" s="1"/>
  <c r="AP206" i="14"/>
  <c r="AT206" i="14" s="1"/>
  <c r="AX206" i="14" s="1"/>
  <c r="AA49" i="14"/>
  <c r="AP49" i="14" s="1"/>
  <c r="AT49" i="14" s="1"/>
  <c r="AX49" i="14" s="1"/>
  <c r="AQ117" i="14"/>
  <c r="AU117" i="14" s="1"/>
  <c r="AY117" i="14" s="1"/>
  <c r="AP117" i="14"/>
  <c r="AT117" i="14" s="1"/>
  <c r="AX117" i="14" s="1"/>
  <c r="AQ182" i="14"/>
  <c r="AU182" i="14" s="1"/>
  <c r="AY182" i="14" s="1"/>
  <c r="AQ194" i="14"/>
  <c r="AU194" i="14" s="1"/>
  <c r="AY194" i="14" s="1"/>
  <c r="AQ274" i="14"/>
  <c r="AU274" i="14" s="1"/>
  <c r="AY274" i="14" s="1"/>
  <c r="AP274" i="14"/>
  <c r="AT274" i="14" s="1"/>
  <c r="AX274" i="14" s="1"/>
  <c r="AQ133" i="14"/>
  <c r="AU133" i="14" s="1"/>
  <c r="AY133" i="14" s="1"/>
  <c r="AS41" i="14"/>
  <c r="AW41" i="14" s="1"/>
  <c r="BA41" i="14" s="1"/>
  <c r="AP133" i="14"/>
  <c r="AT133" i="14" s="1"/>
  <c r="AX133" i="14" s="1"/>
  <c r="AS13" i="14"/>
  <c r="AW13" i="14" s="1"/>
  <c r="BA13" i="14" s="1"/>
  <c r="AQ261" i="14"/>
  <c r="AU261" i="14" s="1"/>
  <c r="AY261" i="14" s="1"/>
  <c r="AP261" i="14"/>
  <c r="AT261" i="14" s="1"/>
  <c r="AX261" i="14" s="1"/>
  <c r="AQ121" i="14"/>
  <c r="AU121" i="14" s="1"/>
  <c r="AY121" i="14" s="1"/>
  <c r="AQ266" i="14"/>
  <c r="AU266" i="14" s="1"/>
  <c r="AY266" i="14" s="1"/>
  <c r="AQ193" i="14"/>
  <c r="AU193" i="14" s="1"/>
  <c r="AY193" i="14" s="1"/>
  <c r="W100" i="14"/>
  <c r="AP100" i="14" s="1"/>
  <c r="AT100" i="14" s="1"/>
  <c r="AX100" i="14" s="1"/>
  <c r="W174" i="14"/>
  <c r="AP174" i="14" s="1"/>
  <c r="AT174" i="14" s="1"/>
  <c r="AX174" i="14" s="1"/>
  <c r="AQ170" i="14"/>
  <c r="AU170" i="14" s="1"/>
  <c r="AY170" i="14" s="1"/>
  <c r="AS85" i="14"/>
  <c r="AW85" i="14" s="1"/>
  <c r="BA85" i="14" s="1"/>
  <c r="AQ262" i="14"/>
  <c r="AU262" i="14" s="1"/>
  <c r="AY262" i="14" s="1"/>
  <c r="AP262" i="14"/>
  <c r="AT262" i="14" s="1"/>
  <c r="AX262" i="14" s="1"/>
  <c r="AP126" i="14"/>
  <c r="AT126" i="14" s="1"/>
  <c r="AX126" i="14" s="1"/>
  <c r="AQ206" i="14"/>
  <c r="AU206" i="14" s="1"/>
  <c r="AY206" i="14" s="1"/>
  <c r="AQ126" i="14"/>
  <c r="AU126" i="14" s="1"/>
  <c r="AY126" i="14" s="1"/>
  <c r="AP242" i="14"/>
  <c r="AT242" i="14" s="1"/>
  <c r="AX242" i="14" s="1"/>
  <c r="W254" i="14"/>
  <c r="AP254" i="14" s="1"/>
  <c r="AT254" i="14" s="1"/>
  <c r="AX254" i="14" s="1"/>
  <c r="AQ258" i="14"/>
  <c r="AU258" i="14" s="1"/>
  <c r="AY258" i="14" s="1"/>
  <c r="AP230" i="14"/>
  <c r="AT230" i="14" s="1"/>
  <c r="AX230" i="14" s="1"/>
  <c r="AS26" i="14"/>
  <c r="AW26" i="14" s="1"/>
  <c r="BA26" i="14" s="1"/>
  <c r="AS77" i="14"/>
  <c r="AQ230" i="14"/>
  <c r="AU230" i="14" s="1"/>
  <c r="AY230" i="14" s="1"/>
  <c r="AP121" i="14"/>
  <c r="AT121" i="14" s="1"/>
  <c r="AX121" i="14" s="1"/>
  <c r="AQ242" i="14"/>
  <c r="AU242" i="14" s="1"/>
  <c r="AY242" i="14" s="1"/>
  <c r="AP199" i="14"/>
  <c r="AT199" i="14" s="1"/>
  <c r="AX199" i="14" s="1"/>
  <c r="AQ270" i="14"/>
  <c r="AU270" i="14" s="1"/>
  <c r="AY270" i="14" s="1"/>
  <c r="AS221" i="14"/>
  <c r="AW221" i="14" s="1"/>
  <c r="BA221" i="14" s="1"/>
  <c r="AP270" i="14"/>
  <c r="AT270" i="14" s="1"/>
  <c r="AX270" i="14" s="1"/>
  <c r="AQ157" i="14"/>
  <c r="AU157" i="14" s="1"/>
  <c r="AY157" i="14" s="1"/>
  <c r="AP215" i="14"/>
  <c r="AT215" i="14" s="1"/>
  <c r="AX215" i="14" s="1"/>
  <c r="AQ137" i="14"/>
  <c r="AU137" i="14" s="1"/>
  <c r="AY137" i="14" s="1"/>
  <c r="AP137" i="14"/>
  <c r="AT137" i="14" s="1"/>
  <c r="AX137" i="14" s="1"/>
  <c r="AQ199" i="14"/>
  <c r="AU199" i="14" s="1"/>
  <c r="AY199" i="14" s="1"/>
  <c r="AP118" i="14"/>
  <c r="AT118" i="14" s="1"/>
  <c r="AX118" i="14" s="1"/>
  <c r="AW100" i="14"/>
  <c r="BA100" i="14" s="1"/>
  <c r="AW161" i="14"/>
  <c r="BA161" i="14" s="1"/>
  <c r="AS90" i="14"/>
  <c r="AW90" i="14" s="1"/>
  <c r="BA90" i="14" s="1"/>
  <c r="AQ102" i="14"/>
  <c r="AU102" i="14" s="1"/>
  <c r="AY102" i="14" s="1"/>
  <c r="AP209" i="14"/>
  <c r="AT209" i="14" s="1"/>
  <c r="AX209" i="14" s="1"/>
  <c r="AS76" i="14"/>
  <c r="AW76" i="14" s="1"/>
  <c r="BA76" i="14" s="1"/>
  <c r="AQ113" i="14"/>
  <c r="AU113" i="14" s="1"/>
  <c r="AY113" i="14" s="1"/>
  <c r="AP158" i="14"/>
  <c r="AT158" i="14" s="1"/>
  <c r="AX158" i="14" s="1"/>
  <c r="AA225" i="14"/>
  <c r="AP225" i="14" s="1"/>
  <c r="AT225" i="14" s="1"/>
  <c r="AX225" i="14" s="1"/>
  <c r="AP102" i="14"/>
  <c r="AT102" i="14" s="1"/>
  <c r="AX102" i="14" s="1"/>
  <c r="AQ209" i="14"/>
  <c r="AU209" i="14" s="1"/>
  <c r="AY209" i="14" s="1"/>
  <c r="AS251" i="14"/>
  <c r="AW251" i="14" s="1"/>
  <c r="BA251" i="14" s="1"/>
  <c r="AS29" i="14"/>
  <c r="AP237" i="14"/>
  <c r="AT237" i="14" s="1"/>
  <c r="AX237" i="14" s="1"/>
  <c r="AP258" i="14"/>
  <c r="AT258" i="14" s="1"/>
  <c r="AX258" i="14" s="1"/>
  <c r="AQ234" i="14"/>
  <c r="AU234" i="14" s="1"/>
  <c r="AY234" i="14" s="1"/>
  <c r="AP234" i="14"/>
  <c r="AT234" i="14" s="1"/>
  <c r="AX234" i="14" s="1"/>
  <c r="AQ198" i="14"/>
  <c r="AU198" i="14" s="1"/>
  <c r="AY198" i="14" s="1"/>
  <c r="AS64" i="14"/>
  <c r="AW64" i="14" s="1"/>
  <c r="BA64" i="14" s="1"/>
  <c r="AP210" i="14"/>
  <c r="AT210" i="14" s="1"/>
  <c r="AX210" i="14" s="1"/>
  <c r="AQ97" i="14"/>
  <c r="AU97" i="14" s="1"/>
  <c r="AY97" i="14" s="1"/>
  <c r="AP97" i="14"/>
  <c r="AT97" i="14" s="1"/>
  <c r="AX97" i="14" s="1"/>
  <c r="AW209" i="14"/>
  <c r="BA209" i="14" s="1"/>
  <c r="AS89" i="14"/>
  <c r="AW89" i="14" s="1"/>
  <c r="BA89" i="14" s="1"/>
  <c r="AS279" i="14"/>
  <c r="AW279" i="14" s="1"/>
  <c r="AS46" i="14"/>
  <c r="AW46" i="14" s="1"/>
  <c r="BA46" i="14" s="1"/>
  <c r="AQ213" i="14"/>
  <c r="AU213" i="14" s="1"/>
  <c r="AY213" i="14" s="1"/>
  <c r="AQ215" i="14"/>
  <c r="AU215" i="14" s="1"/>
  <c r="AY215" i="14" s="1"/>
  <c r="AP101" i="14"/>
  <c r="AT101" i="14" s="1"/>
  <c r="AX101" i="14" s="1"/>
  <c r="AQ185" i="14"/>
  <c r="AU185" i="14" s="1"/>
  <c r="AY185" i="14" s="1"/>
  <c r="AP185" i="14"/>
  <c r="AT185" i="14" s="1"/>
  <c r="AX185" i="14" s="1"/>
  <c r="AQ197" i="14"/>
  <c r="AU197" i="14" s="1"/>
  <c r="AY197" i="14" s="1"/>
  <c r="W53" i="14"/>
  <c r="AP53" i="14" s="1"/>
  <c r="AT53" i="14" s="1"/>
  <c r="AX53" i="14" s="1"/>
  <c r="AW173" i="14"/>
  <c r="BA173" i="14" s="1"/>
  <c r="AS73" i="14"/>
  <c r="AW73" i="14" s="1"/>
  <c r="BA73" i="14" s="1"/>
  <c r="AQ85" i="14"/>
  <c r="AU85" i="14" s="1"/>
  <c r="AY85" i="14" s="1"/>
  <c r="AP149" i="14"/>
  <c r="AT149" i="14" s="1"/>
  <c r="AX149" i="14" s="1"/>
  <c r="AS65" i="14"/>
  <c r="AW65" i="14" s="1"/>
  <c r="BA65" i="14" s="1"/>
  <c r="AQ246" i="14"/>
  <c r="AU246" i="14" s="1"/>
  <c r="AY246" i="14" s="1"/>
  <c r="AP246" i="14"/>
  <c r="AT246" i="14" s="1"/>
  <c r="AX246" i="14" s="1"/>
  <c r="AP138" i="14"/>
  <c r="AT138" i="14" s="1"/>
  <c r="AX138" i="14" s="1"/>
  <c r="AP85" i="14"/>
  <c r="AT85" i="14" s="1"/>
  <c r="AX85" i="14" s="1"/>
  <c r="AQ142" i="14"/>
  <c r="AU142" i="14" s="1"/>
  <c r="AY142" i="14" s="1"/>
  <c r="AQ149" i="14"/>
  <c r="AU149" i="14" s="1"/>
  <c r="AY149" i="14" s="1"/>
  <c r="AQ101" i="14"/>
  <c r="AU101" i="14" s="1"/>
  <c r="AY101" i="14" s="1"/>
  <c r="AP167" i="14"/>
  <c r="AT167" i="14" s="1"/>
  <c r="AX167" i="14" s="1"/>
  <c r="AP222" i="14"/>
  <c r="AT222" i="14" s="1"/>
  <c r="AX222" i="14" s="1"/>
  <c r="AQ210" i="14"/>
  <c r="AU210" i="14" s="1"/>
  <c r="AY210" i="14" s="1"/>
  <c r="AQ118" i="14"/>
  <c r="AU118" i="14" s="1"/>
  <c r="AY118" i="14" s="1"/>
  <c r="AS11" i="14"/>
  <c r="AW11" i="14" s="1"/>
  <c r="BA11" i="14" s="1"/>
  <c r="AP219" i="14"/>
  <c r="AT219" i="14" s="1"/>
  <c r="AX219" i="14" s="1"/>
  <c r="AW94" i="14"/>
  <c r="BA94" i="14" s="1"/>
  <c r="AP213" i="14"/>
  <c r="AT213" i="14" s="1"/>
  <c r="AX213" i="14" s="1"/>
  <c r="AW189" i="14"/>
  <c r="BA189" i="14" s="1"/>
  <c r="AS259" i="14"/>
  <c r="AW259" i="14" s="1"/>
  <c r="BA259" i="14" s="1"/>
  <c r="AQ222" i="14"/>
  <c r="AU222" i="14" s="1"/>
  <c r="AY222" i="14" s="1"/>
  <c r="AP191" i="14"/>
  <c r="AT191" i="14" s="1"/>
  <c r="AX191" i="14" s="1"/>
  <c r="AP179" i="14"/>
  <c r="AT179" i="14" s="1"/>
  <c r="AX179" i="14" s="1"/>
  <c r="AS92" i="14"/>
  <c r="AW92" i="14" s="1"/>
  <c r="BA92" i="14" s="1"/>
  <c r="AQ162" i="14"/>
  <c r="AU162" i="14" s="1"/>
  <c r="AY162" i="14" s="1"/>
  <c r="AP193" i="14"/>
  <c r="AT193" i="14" s="1"/>
  <c r="AX193" i="14" s="1"/>
  <c r="AS360" i="14"/>
  <c r="AW360" i="14" s="1"/>
  <c r="AS86" i="14"/>
  <c r="AW86" i="14" s="1"/>
  <c r="BA86" i="14" s="1"/>
  <c r="AQ116" i="14"/>
  <c r="AU116" i="14" s="1"/>
  <c r="AY116" i="14" s="1"/>
  <c r="AQ109" i="14"/>
  <c r="AU109" i="14" s="1"/>
  <c r="AY109" i="14" s="1"/>
  <c r="AP109" i="14"/>
  <c r="AT109" i="14" s="1"/>
  <c r="AX109" i="14" s="1"/>
  <c r="AP116" i="14"/>
  <c r="AT116" i="14" s="1"/>
  <c r="AX116" i="14" s="1"/>
  <c r="AP134" i="14"/>
  <c r="AT134" i="14" s="1"/>
  <c r="AX134" i="14" s="1"/>
  <c r="AS22" i="14"/>
  <c r="AW22" i="14" s="1"/>
  <c r="BA22" i="14" s="1"/>
  <c r="AS14" i="14"/>
  <c r="AW14" i="14" s="1"/>
  <c r="BA14" i="14" s="1"/>
  <c r="AQ10" i="14"/>
  <c r="AU10" i="14" s="1"/>
  <c r="AY10" i="14" s="1"/>
  <c r="AQ237" i="14"/>
  <c r="AU237" i="14" s="1"/>
  <c r="AY237" i="14" s="1"/>
  <c r="AQ125" i="14"/>
  <c r="AU125" i="14" s="1"/>
  <c r="AY125" i="14" s="1"/>
  <c r="AQ150" i="14"/>
  <c r="AU150" i="14" s="1"/>
  <c r="AY150" i="14" s="1"/>
  <c r="AQ191" i="14"/>
  <c r="AU191" i="14" s="1"/>
  <c r="AY191" i="14" s="1"/>
  <c r="AP373" i="14"/>
  <c r="AT373" i="14" s="1"/>
  <c r="AX373" i="14" s="1"/>
  <c r="AP106" i="14"/>
  <c r="AT106" i="14" s="1"/>
  <c r="AX106" i="14" s="1"/>
  <c r="AS223" i="14"/>
  <c r="AW223" i="14" s="1"/>
  <c r="BA223" i="14" s="1"/>
  <c r="AS231" i="14"/>
  <c r="AW231" i="14" s="1"/>
  <c r="BA231" i="14" s="1"/>
  <c r="AQ12" i="14"/>
  <c r="AU12" i="14" s="1"/>
  <c r="AY12" i="14" s="1"/>
  <c r="AW160" i="14"/>
  <c r="BA160" i="14" s="1"/>
  <c r="AQ47" i="14"/>
  <c r="AU47" i="14" s="1"/>
  <c r="AY47" i="14" s="1"/>
  <c r="AQ167" i="14"/>
  <c r="AU167" i="14" s="1"/>
  <c r="AY167" i="14" s="1"/>
  <c r="AS297" i="14"/>
  <c r="AW297" i="14" s="1"/>
  <c r="AS62" i="14"/>
  <c r="AW62" i="14" s="1"/>
  <c r="BA62" i="14" s="1"/>
  <c r="AP98" i="14"/>
  <c r="AT98" i="14" s="1"/>
  <c r="AX98" i="14" s="1"/>
  <c r="AS263" i="14"/>
  <c r="AW263" i="14" s="1"/>
  <c r="BA263" i="14" s="1"/>
  <c r="AQ59" i="14"/>
  <c r="AU59" i="14" s="1"/>
  <c r="AY59" i="14" s="1"/>
  <c r="AP142" i="14"/>
  <c r="AT142" i="14" s="1"/>
  <c r="AX142" i="14" s="1"/>
  <c r="AW116" i="14"/>
  <c r="BA116" i="14" s="1"/>
  <c r="AS34" i="14"/>
  <c r="AW34" i="14" s="1"/>
  <c r="BA34" i="14" s="1"/>
  <c r="AS42" i="14"/>
  <c r="AW42" i="14" s="1"/>
  <c r="BA42" i="14" s="1"/>
  <c r="AW220" i="14"/>
  <c r="BA220" i="14" s="1"/>
  <c r="AP208" i="14"/>
  <c r="AT208" i="14" s="1"/>
  <c r="AX208" i="14" s="1"/>
  <c r="AQ171" i="14"/>
  <c r="AU171" i="14" s="1"/>
  <c r="AY171" i="14" s="1"/>
  <c r="AS239" i="14"/>
  <c r="AW239" i="14" s="1"/>
  <c r="BA239" i="14" s="1"/>
  <c r="AQ106" i="14"/>
  <c r="AU106" i="14" s="1"/>
  <c r="AY106" i="14" s="1"/>
  <c r="AS348" i="14"/>
  <c r="AW348" i="14" s="1"/>
  <c r="AS243" i="14"/>
  <c r="AW243" i="14" s="1"/>
  <c r="BA243" i="14" s="1"/>
  <c r="AW225" i="14"/>
  <c r="BA225" i="14" s="1"/>
  <c r="AP161" i="14"/>
  <c r="AT161" i="14" s="1"/>
  <c r="AX161" i="14" s="1"/>
  <c r="AS252" i="14"/>
  <c r="AW252" i="14" s="1"/>
  <c r="BA252" i="14" s="1"/>
  <c r="AQ163" i="14"/>
  <c r="AU163" i="14" s="1"/>
  <c r="AY163" i="14" s="1"/>
  <c r="AW98" i="14"/>
  <c r="BA98" i="14" s="1"/>
  <c r="AQ158" i="14"/>
  <c r="AU158" i="14" s="1"/>
  <c r="AY158" i="14" s="1"/>
  <c r="AP171" i="14"/>
  <c r="AT171" i="14" s="1"/>
  <c r="AX171" i="14" s="1"/>
  <c r="AW112" i="14"/>
  <c r="BA112" i="14" s="1"/>
  <c r="AP269" i="14"/>
  <c r="AT269" i="14" s="1"/>
  <c r="AX269" i="14" s="1"/>
  <c r="AS340" i="14"/>
  <c r="AW340" i="14" s="1"/>
  <c r="AS256" i="14"/>
  <c r="AW256" i="14" s="1"/>
  <c r="BA256" i="14" s="1"/>
  <c r="AS38" i="14"/>
  <c r="AW38" i="14" s="1"/>
  <c r="BA38" i="14" s="1"/>
  <c r="AW188" i="14"/>
  <c r="BA188" i="14" s="1"/>
  <c r="AS82" i="14"/>
  <c r="AS54" i="14"/>
  <c r="AW54" i="14" s="1"/>
  <c r="BA54" i="14" s="1"/>
  <c r="AQ410" i="14"/>
  <c r="AU410" i="14" s="1"/>
  <c r="AY410" i="14" s="1"/>
  <c r="AS30" i="14"/>
  <c r="AW30" i="14" s="1"/>
  <c r="BA30" i="14" s="1"/>
  <c r="AQ130" i="14"/>
  <c r="AU130" i="14" s="1"/>
  <c r="AY130" i="14" s="1"/>
  <c r="AS15" i="14"/>
  <c r="AW15" i="14" s="1"/>
  <c r="BA15" i="14" s="1"/>
  <c r="AS227" i="14"/>
  <c r="AW227" i="14" s="1"/>
  <c r="BA227" i="14" s="1"/>
  <c r="AQ110" i="14"/>
  <c r="AU110" i="14" s="1"/>
  <c r="AY110" i="14" s="1"/>
  <c r="AS289" i="14"/>
  <c r="AW289" i="14" s="1"/>
  <c r="AS271" i="14"/>
  <c r="AW271" i="14" s="1"/>
  <c r="BA271" i="14" s="1"/>
  <c r="AQ219" i="14"/>
  <c r="AU219" i="14" s="1"/>
  <c r="AY219" i="14" s="1"/>
  <c r="AQ203" i="14"/>
  <c r="AU203" i="14" s="1"/>
  <c r="AY203" i="14" s="1"/>
  <c r="AS393" i="14"/>
  <c r="AW393" i="14" s="1"/>
  <c r="BA393" i="14" s="1"/>
  <c r="AS247" i="14"/>
  <c r="AW247" i="14" s="1"/>
  <c r="BA247" i="14" s="1"/>
  <c r="AS275" i="14"/>
  <c r="AW275" i="14" s="1"/>
  <c r="BA275" i="14" s="1"/>
  <c r="AQ179" i="14"/>
  <c r="AU179" i="14" s="1"/>
  <c r="AY179" i="14" s="1"/>
  <c r="AQ389" i="14"/>
  <c r="AU389" i="14" s="1"/>
  <c r="AY389" i="14" s="1"/>
  <c r="AP114" i="14"/>
  <c r="AT114" i="14" s="1"/>
  <c r="AX114" i="14" s="1"/>
  <c r="AW52" i="14"/>
  <c r="BA52" i="14" s="1"/>
  <c r="AW106" i="14"/>
  <c r="BA106" i="14" s="1"/>
  <c r="AQ143" i="14"/>
  <c r="AU143" i="14" s="1"/>
  <c r="AY143" i="14" s="1"/>
  <c r="AA241" i="14"/>
  <c r="AP241" i="14" s="1"/>
  <c r="AT241" i="14" s="1"/>
  <c r="AX241" i="14" s="1"/>
  <c r="AS264" i="14"/>
  <c r="AW264" i="14" s="1"/>
  <c r="BA264" i="14" s="1"/>
  <c r="AW380" i="14"/>
  <c r="BA380" i="14" s="1"/>
  <c r="AP108" i="14"/>
  <c r="AT108" i="14" s="1"/>
  <c r="AX108" i="14" s="1"/>
  <c r="AQ393" i="14"/>
  <c r="AU393" i="14" s="1"/>
  <c r="AY393" i="14" s="1"/>
  <c r="AP107" i="14"/>
  <c r="AT107" i="14" s="1"/>
  <c r="AX107" i="14" s="1"/>
  <c r="AP148" i="14"/>
  <c r="AT148" i="14" s="1"/>
  <c r="AX148" i="14" s="1"/>
  <c r="AQ183" i="14"/>
  <c r="AU183" i="14" s="1"/>
  <c r="AY183" i="14" s="1"/>
  <c r="AQ195" i="14"/>
  <c r="AU195" i="14" s="1"/>
  <c r="AY195" i="14" s="1"/>
  <c r="AQ211" i="14"/>
  <c r="AU211" i="14" s="1"/>
  <c r="AY211" i="14" s="1"/>
  <c r="AP412" i="14"/>
  <c r="AT412" i="14" s="1"/>
  <c r="AX412" i="14" s="1"/>
  <c r="AP411" i="14"/>
  <c r="AT411" i="14" s="1"/>
  <c r="AX411" i="14" s="1"/>
  <c r="AP331" i="14"/>
  <c r="AT331" i="14" s="1"/>
  <c r="AW67" i="14"/>
  <c r="BA67" i="14" s="1"/>
  <c r="AQ148" i="14"/>
  <c r="AU148" i="14" s="1"/>
  <c r="AY148" i="14" s="1"/>
  <c r="AP217" i="14"/>
  <c r="AT217" i="14" s="1"/>
  <c r="AX217" i="14" s="1"/>
  <c r="AQ181" i="14"/>
  <c r="AU181" i="14" s="1"/>
  <c r="AY181" i="14" s="1"/>
  <c r="AP183" i="14"/>
  <c r="AT183" i="14" s="1"/>
  <c r="AX183" i="14" s="1"/>
  <c r="AP211" i="14"/>
  <c r="AT211" i="14" s="1"/>
  <c r="AX211" i="14" s="1"/>
  <c r="AQ114" i="14"/>
  <c r="AU114" i="14" s="1"/>
  <c r="AY114" i="14" s="1"/>
  <c r="AP96" i="14"/>
  <c r="AT96" i="14" s="1"/>
  <c r="AX96" i="14" s="1"/>
  <c r="AS322" i="14"/>
  <c r="AW322" i="14" s="1"/>
  <c r="BA322" i="14" s="1"/>
  <c r="AW123" i="14"/>
  <c r="BA123" i="14" s="1"/>
  <c r="AS31" i="14"/>
  <c r="AW31" i="14" s="1"/>
  <c r="BA31" i="14" s="1"/>
  <c r="AP131" i="14"/>
  <c r="AT131" i="14" s="1"/>
  <c r="AX131" i="14" s="1"/>
  <c r="AW168" i="14"/>
  <c r="BA168" i="14" s="1"/>
  <c r="AW126" i="14"/>
  <c r="BA126" i="14" s="1"/>
  <c r="AQ388" i="14"/>
  <c r="AU388" i="14" s="1"/>
  <c r="AY388" i="14" s="1"/>
  <c r="AQ192" i="14"/>
  <c r="AU192" i="14" s="1"/>
  <c r="AY192" i="14" s="1"/>
  <c r="AQ95" i="14"/>
  <c r="AU95" i="14" s="1"/>
  <c r="AY95" i="14" s="1"/>
  <c r="W163" i="14"/>
  <c r="AP163" i="14" s="1"/>
  <c r="AT163" i="14" s="1"/>
  <c r="AX163" i="14" s="1"/>
  <c r="AP245" i="14"/>
  <c r="AT245" i="14" s="1"/>
  <c r="AX245" i="14" s="1"/>
  <c r="AW103" i="14"/>
  <c r="BA103" i="14" s="1"/>
  <c r="AP333" i="14"/>
  <c r="AT333" i="14" s="1"/>
  <c r="AP154" i="14"/>
  <c r="AT154" i="14" s="1"/>
  <c r="AX154" i="14" s="1"/>
  <c r="AQ128" i="14"/>
  <c r="AU128" i="14" s="1"/>
  <c r="AY128" i="14" s="1"/>
  <c r="AQ96" i="14"/>
  <c r="AU96" i="14" s="1"/>
  <c r="AY96" i="14" s="1"/>
  <c r="W130" i="14"/>
  <c r="AP130" i="14" s="1"/>
  <c r="AT130" i="14" s="1"/>
  <c r="AX130" i="14" s="1"/>
  <c r="AP181" i="14"/>
  <c r="AT181" i="14" s="1"/>
  <c r="AX181" i="14" s="1"/>
  <c r="AS8" i="14"/>
  <c r="AW8" i="14" s="1"/>
  <c r="BA8" i="14" s="1"/>
  <c r="AW155" i="14"/>
  <c r="BA155" i="14" s="1"/>
  <c r="AQ205" i="14"/>
  <c r="AU205" i="14" s="1"/>
  <c r="AY205" i="14" s="1"/>
  <c r="AQ104" i="14"/>
  <c r="AU104" i="14" s="1"/>
  <c r="AY104" i="14" s="1"/>
  <c r="AS376" i="14"/>
  <c r="AW376" i="14" s="1"/>
  <c r="BA376" i="14" s="1"/>
  <c r="AP147" i="14"/>
  <c r="AT147" i="14" s="1"/>
  <c r="AX147" i="14" s="1"/>
  <c r="AP408" i="14"/>
  <c r="AT408" i="14" s="1"/>
  <c r="AX408" i="14" s="1"/>
  <c r="AP205" i="14"/>
  <c r="AT205" i="14" s="1"/>
  <c r="AX205" i="14" s="1"/>
  <c r="AQ146" i="14"/>
  <c r="AU146" i="14" s="1"/>
  <c r="AY146" i="14" s="1"/>
  <c r="AS63" i="14"/>
  <c r="AW63" i="14" s="1"/>
  <c r="BA63" i="14" s="1"/>
  <c r="AP143" i="14"/>
  <c r="AT143" i="14" s="1"/>
  <c r="AX143" i="14" s="1"/>
  <c r="AS224" i="14"/>
  <c r="AW224" i="14" s="1"/>
  <c r="BA224" i="14" s="1"/>
  <c r="AW208" i="14"/>
  <c r="BA208" i="14" s="1"/>
  <c r="AQ156" i="14"/>
  <c r="AU156" i="14" s="1"/>
  <c r="AY156" i="14" s="1"/>
  <c r="AP128" i="14"/>
  <c r="AT128" i="14" s="1"/>
  <c r="AX128" i="14" s="1"/>
  <c r="AS330" i="14"/>
  <c r="AS83" i="14"/>
  <c r="AW83" i="14" s="1"/>
  <c r="BA83" i="14" s="1"/>
  <c r="AS78" i="14"/>
  <c r="AW78" i="14" s="1"/>
  <c r="BA78" i="14" s="1"/>
  <c r="AQ208" i="14"/>
  <c r="AU208" i="14" s="1"/>
  <c r="AY208" i="14" s="1"/>
  <c r="AP156" i="14"/>
  <c r="AT156" i="14" s="1"/>
  <c r="AX156" i="14" s="1"/>
  <c r="AP122" i="14"/>
  <c r="AT122" i="14" s="1"/>
  <c r="AX122" i="14" s="1"/>
  <c r="AS384" i="14"/>
  <c r="AW384" i="14" s="1"/>
  <c r="BA384" i="14" s="1"/>
  <c r="AS281" i="14"/>
  <c r="AW281" i="14" s="1"/>
  <c r="AS280" i="14"/>
  <c r="AW280" i="14" s="1"/>
  <c r="AS285" i="14"/>
  <c r="AW285" i="14" s="1"/>
  <c r="AW127" i="14"/>
  <c r="BA127" i="14" s="1"/>
  <c r="AF372" i="14"/>
  <c r="AI372" i="14" s="1"/>
  <c r="AW372" i="14" s="1"/>
  <c r="BA372" i="14" s="1"/>
  <c r="AQ134" i="14"/>
  <c r="AU134" i="14" s="1"/>
  <c r="AY134" i="14" s="1"/>
  <c r="AQ177" i="14"/>
  <c r="AU177" i="14" s="1"/>
  <c r="AY177" i="14" s="1"/>
  <c r="AS383" i="14"/>
  <c r="AW383" i="14" s="1"/>
  <c r="BA383" i="14" s="1"/>
  <c r="AS385" i="14"/>
  <c r="AW385" i="14" s="1"/>
  <c r="BA385" i="14" s="1"/>
  <c r="AS87" i="14"/>
  <c r="AW87" i="14" s="1"/>
  <c r="BA87" i="14" s="1"/>
  <c r="AQ86" i="14"/>
  <c r="AU86" i="14" s="1"/>
  <c r="AY86" i="14" s="1"/>
  <c r="AQ152" i="14"/>
  <c r="AU152" i="14" s="1"/>
  <c r="AY152" i="14" s="1"/>
  <c r="AW200" i="14"/>
  <c r="BA200" i="14" s="1"/>
  <c r="AP152" i="14"/>
  <c r="AT152" i="14" s="1"/>
  <c r="AX152" i="14" s="1"/>
  <c r="AQ94" i="14"/>
  <c r="AU94" i="14" s="1"/>
  <c r="AY94" i="14" s="1"/>
  <c r="AS284" i="14"/>
  <c r="AW284" i="14" s="1"/>
  <c r="AS382" i="14"/>
  <c r="AW382" i="14" s="1"/>
  <c r="BA382" i="14" s="1"/>
  <c r="AS305" i="14"/>
  <c r="AP201" i="14"/>
  <c r="AT201" i="14" s="1"/>
  <c r="AX201" i="14" s="1"/>
  <c r="AS79" i="14"/>
  <c r="AW79" i="14" s="1"/>
  <c r="BA79" i="14" s="1"/>
  <c r="AQ122" i="14"/>
  <c r="AU122" i="14" s="1"/>
  <c r="AY122" i="14" s="1"/>
  <c r="AW118" i="14"/>
  <c r="BA118" i="14" s="1"/>
  <c r="AW130" i="14"/>
  <c r="BA130" i="14" s="1"/>
  <c r="AQ4" i="14"/>
  <c r="AU4" i="14" s="1"/>
  <c r="AY4" i="14" s="1"/>
  <c r="AP94" i="14"/>
  <c r="AT94" i="14" s="1"/>
  <c r="AX94" i="14" s="1"/>
  <c r="AQ161" i="14"/>
  <c r="AU161" i="14" s="1"/>
  <c r="AY161" i="14" s="1"/>
  <c r="AS396" i="14"/>
  <c r="AW396" i="14" s="1"/>
  <c r="BA396" i="14" s="1"/>
  <c r="AS325" i="14"/>
  <c r="AW325" i="14" s="1"/>
  <c r="AS310" i="14"/>
  <c r="AW310" i="14" s="1"/>
  <c r="BA310" i="14" s="1"/>
  <c r="AS392" i="14"/>
  <c r="AW392" i="14" s="1"/>
  <c r="BA392" i="14" s="1"/>
  <c r="AS352" i="14"/>
  <c r="AP135" i="14"/>
  <c r="AT135" i="14" s="1"/>
  <c r="AX135" i="14" s="1"/>
  <c r="AP196" i="14"/>
  <c r="AT196" i="14" s="1"/>
  <c r="AX196" i="14" s="1"/>
  <c r="AS327" i="14"/>
  <c r="AW327" i="14" s="1"/>
  <c r="AS318" i="14"/>
  <c r="AW318" i="14" s="1"/>
  <c r="BA318" i="14" s="1"/>
  <c r="AS282" i="14"/>
  <c r="AW282" i="14" s="1"/>
  <c r="BA282" i="14" s="1"/>
  <c r="AQ169" i="14"/>
  <c r="AU169" i="14" s="1"/>
  <c r="AY169" i="14" s="1"/>
  <c r="AQ187" i="14"/>
  <c r="AU187" i="14" s="1"/>
  <c r="AY187" i="14" s="1"/>
  <c r="AP146" i="14"/>
  <c r="AT146" i="14" s="1"/>
  <c r="AX146" i="14" s="1"/>
  <c r="AP203" i="14"/>
  <c r="AT203" i="14" s="1"/>
  <c r="AX203" i="14" s="1"/>
  <c r="AP361" i="14"/>
  <c r="AT361" i="14" s="1"/>
  <c r="AS324" i="14"/>
  <c r="AW324" i="14" s="1"/>
  <c r="AW27" i="14"/>
  <c r="BA27" i="14" s="1"/>
  <c r="AS346" i="14"/>
  <c r="AW346" i="14" s="1"/>
  <c r="AS326" i="14"/>
  <c r="AW326" i="14" s="1"/>
  <c r="AS304" i="14"/>
  <c r="AW304" i="14" s="1"/>
  <c r="AP127" i="14"/>
  <c r="AT127" i="14" s="1"/>
  <c r="AX127" i="14" s="1"/>
  <c r="AS313" i="14"/>
  <c r="AW313" i="14" s="1"/>
  <c r="AP187" i="14"/>
  <c r="AT187" i="14" s="1"/>
  <c r="AX187" i="14" s="1"/>
  <c r="AP236" i="14"/>
  <c r="AT236" i="14" s="1"/>
  <c r="AX236" i="14" s="1"/>
  <c r="AP180" i="14"/>
  <c r="AT180" i="14" s="1"/>
  <c r="AX180" i="14" s="1"/>
  <c r="AS71" i="14"/>
  <c r="AW71" i="14" s="1"/>
  <c r="BA71" i="14" s="1"/>
  <c r="AW176" i="14"/>
  <c r="BA176" i="14" s="1"/>
  <c r="AQ138" i="14"/>
  <c r="AU138" i="14" s="1"/>
  <c r="AY138" i="14" s="1"/>
  <c r="AQ154" i="14"/>
  <c r="AU154" i="14" s="1"/>
  <c r="AY154" i="14" s="1"/>
  <c r="AS290" i="14"/>
  <c r="AW290" i="14" s="1"/>
  <c r="BA290" i="14" s="1"/>
  <c r="AW119" i="14"/>
  <c r="BA119" i="14" s="1"/>
  <c r="AS329" i="14"/>
  <c r="AW329" i="14" s="1"/>
  <c r="AS316" i="14"/>
  <c r="AW316" i="14" s="1"/>
  <c r="AP151" i="14"/>
  <c r="AT151" i="14" s="1"/>
  <c r="AX151" i="14" s="1"/>
  <c r="AQ415" i="14"/>
  <c r="AU415" i="14" s="1"/>
  <c r="AY415" i="14" s="1"/>
  <c r="AS349" i="14"/>
  <c r="AW349" i="14" s="1"/>
  <c r="BA349" i="14" s="1"/>
  <c r="AS309" i="14"/>
  <c r="AS232" i="14"/>
  <c r="AW232" i="14" s="1"/>
  <c r="BA232" i="14" s="1"/>
  <c r="AS414" i="14"/>
  <c r="AW414" i="14" s="1"/>
  <c r="BA414" i="14" s="1"/>
  <c r="AS288" i="14"/>
  <c r="AW288" i="14" s="1"/>
  <c r="AS244" i="14"/>
  <c r="AW244" i="14" s="1"/>
  <c r="BA244" i="14" s="1"/>
  <c r="AP188" i="14"/>
  <c r="AT188" i="14" s="1"/>
  <c r="AX188" i="14" s="1"/>
  <c r="AS268" i="14"/>
  <c r="AW268" i="14" s="1"/>
  <c r="BA268" i="14" s="1"/>
  <c r="AP172" i="14"/>
  <c r="AT172" i="14" s="1"/>
  <c r="AX172" i="14" s="1"/>
  <c r="AS317" i="14"/>
  <c r="AW317" i="14" s="1"/>
  <c r="AS308" i="14"/>
  <c r="AW308" i="14" s="1"/>
  <c r="AS332" i="14"/>
  <c r="AW332" i="14" s="1"/>
  <c r="AW215" i="14"/>
  <c r="BA215" i="14" s="1"/>
  <c r="AW95" i="14"/>
  <c r="BA95" i="14" s="1"/>
  <c r="AS371" i="14"/>
  <c r="AW371" i="14" s="1"/>
  <c r="BA371" i="14" s="1"/>
  <c r="AW58" i="14"/>
  <c r="BA58" i="14" s="1"/>
  <c r="AS394" i="14"/>
  <c r="AW394" i="14" s="1"/>
  <c r="BA394" i="14" s="1"/>
  <c r="AS410" i="14"/>
  <c r="AW410" i="14" s="1"/>
  <c r="BA410" i="14" s="1"/>
  <c r="AS298" i="14"/>
  <c r="AW298" i="14" s="1"/>
  <c r="BA298" i="14" s="1"/>
  <c r="AW370" i="14"/>
  <c r="BA370" i="14" s="1"/>
  <c r="AS75" i="14"/>
  <c r="AW75" i="14" s="1"/>
  <c r="BA75" i="14" s="1"/>
  <c r="AS23" i="14"/>
  <c r="AW23" i="14" s="1"/>
  <c r="BA23" i="14" s="1"/>
  <c r="AS299" i="14"/>
  <c r="AW299" i="14" s="1"/>
  <c r="AS272" i="14"/>
  <c r="AW272" i="14" s="1"/>
  <c r="BA272" i="14" s="1"/>
  <c r="AP375" i="14"/>
  <c r="AT375" i="14" s="1"/>
  <c r="AX375" i="14" s="1"/>
  <c r="AS321" i="14"/>
  <c r="AW321" i="14" s="1"/>
  <c r="AW192" i="14"/>
  <c r="BA192" i="14" s="1"/>
  <c r="AW216" i="14"/>
  <c r="BA216" i="14" s="1"/>
  <c r="AW151" i="14"/>
  <c r="BA151" i="14" s="1"/>
  <c r="AS43" i="14"/>
  <c r="AW43" i="14" s="1"/>
  <c r="BA43" i="14" s="1"/>
  <c r="AQ98" i="14"/>
  <c r="AU98" i="14" s="1"/>
  <c r="AY98" i="14" s="1"/>
  <c r="AS319" i="14"/>
  <c r="AW319" i="14" s="1"/>
  <c r="AS334" i="14"/>
  <c r="AW334" i="14" s="1"/>
  <c r="AS306" i="14"/>
  <c r="AW306" i="14" s="1"/>
  <c r="AS323" i="14"/>
  <c r="AW323" i="14" s="1"/>
  <c r="AS292" i="14"/>
  <c r="AW292" i="14" s="1"/>
  <c r="AS55" i="14"/>
  <c r="AW55" i="14" s="1"/>
  <c r="BA55" i="14" s="1"/>
  <c r="AS51" i="14"/>
  <c r="AW51" i="14" s="1"/>
  <c r="BA51" i="14" s="1"/>
  <c r="AS357" i="14"/>
  <c r="AW357" i="14" s="1"/>
  <c r="AS260" i="14"/>
  <c r="AW260" i="14" s="1"/>
  <c r="BA260" i="14" s="1"/>
  <c r="AS307" i="14"/>
  <c r="AW307" i="14" s="1"/>
  <c r="AS296" i="14"/>
  <c r="AW296" i="14" s="1"/>
  <c r="AS283" i="14"/>
  <c r="AW283" i="14" s="1"/>
  <c r="AS381" i="14"/>
  <c r="AW381" i="14" s="1"/>
  <c r="BA381" i="14" s="1"/>
  <c r="AS228" i="14"/>
  <c r="AW228" i="14" s="1"/>
  <c r="BA228" i="14" s="1"/>
  <c r="AW143" i="14"/>
  <c r="BA143" i="14" s="1"/>
  <c r="AW204" i="14"/>
  <c r="BA204" i="14" s="1"/>
  <c r="AW134" i="14"/>
  <c r="BA134" i="14" s="1"/>
  <c r="AW102" i="14"/>
  <c r="BA102" i="14" s="1"/>
  <c r="AQ108" i="14"/>
  <c r="AU108" i="14" s="1"/>
  <c r="AY108" i="14" s="1"/>
  <c r="AQ245" i="14"/>
  <c r="AU245" i="14" s="1"/>
  <c r="AY245" i="14" s="1"/>
  <c r="AJ398" i="14"/>
  <c r="AS294" i="14"/>
  <c r="AW294" i="14" s="1"/>
  <c r="AS404" i="14"/>
  <c r="AW404" i="14" s="1"/>
  <c r="BA404" i="14" s="1"/>
  <c r="AS311" i="14"/>
  <c r="AW311" i="14" s="1"/>
  <c r="AS286" i="14"/>
  <c r="AW286" i="14" s="1"/>
  <c r="AS248" i="14"/>
  <c r="AW248" i="14" s="1"/>
  <c r="BA248" i="14" s="1"/>
  <c r="AS276" i="14"/>
  <c r="AW276" i="14" s="1"/>
  <c r="BA276" i="14" s="1"/>
  <c r="AS354" i="14"/>
  <c r="AW354" i="14" s="1"/>
  <c r="AS314" i="14"/>
  <c r="AW314" i="14" s="1"/>
  <c r="AS320" i="14"/>
  <c r="AW320" i="14" s="1"/>
  <c r="AS344" i="14"/>
  <c r="AW344" i="14" s="1"/>
  <c r="AS301" i="14"/>
  <c r="AW301" i="14" s="1"/>
  <c r="AS342" i="14"/>
  <c r="AW342" i="14" s="1"/>
  <c r="AS7" i="14"/>
  <c r="AW7" i="14" s="1"/>
  <c r="BA7" i="14" s="1"/>
  <c r="AW35" i="14"/>
  <c r="BA35" i="14" s="1"/>
  <c r="AS343" i="14"/>
  <c r="AW343" i="14" s="1"/>
  <c r="AS291" i="14"/>
  <c r="AW291" i="14" s="1"/>
  <c r="AS44" i="14"/>
  <c r="AW44" i="14" s="1"/>
  <c r="BA44" i="14" s="1"/>
  <c r="AS24" i="14"/>
  <c r="AW24" i="14" s="1"/>
  <c r="BA24" i="14" s="1"/>
  <c r="AS374" i="14"/>
  <c r="AW374" i="14" s="1"/>
  <c r="BA374" i="14" s="1"/>
  <c r="AW355" i="14"/>
  <c r="AW368" i="14"/>
  <c r="AS315" i="14"/>
  <c r="AW315" i="14" s="1"/>
  <c r="AS5" i="14"/>
  <c r="AW5" i="14" s="1"/>
  <c r="BA5" i="14" s="1"/>
  <c r="AQ147" i="14"/>
  <c r="AU147" i="14" s="1"/>
  <c r="AY147" i="14" s="1"/>
  <c r="AQ217" i="14"/>
  <c r="AU217" i="14" s="1"/>
  <c r="AY217" i="14" s="1"/>
  <c r="AS386" i="14"/>
  <c r="AW386" i="14" s="1"/>
  <c r="BA386" i="14" s="1"/>
  <c r="AP369" i="14"/>
  <c r="AT369" i="14" s="1"/>
  <c r="AX369" i="14" s="1"/>
  <c r="AS378" i="14"/>
  <c r="AW378" i="14" s="1"/>
  <c r="BA378" i="14" s="1"/>
  <c r="AS406" i="14"/>
  <c r="AW406" i="14" s="1"/>
  <c r="BA406" i="14" s="1"/>
  <c r="AP212" i="14"/>
  <c r="AT212" i="14" s="1"/>
  <c r="AX212" i="14" s="1"/>
  <c r="AS366" i="14"/>
  <c r="AW366" i="14" s="1"/>
  <c r="AQ88" i="14"/>
  <c r="AU88" i="14" s="1"/>
  <c r="AY88" i="14" s="1"/>
  <c r="AQ257" i="14"/>
  <c r="AU257" i="14" s="1"/>
  <c r="AY257" i="14" s="1"/>
  <c r="AP177" i="14"/>
  <c r="AT177" i="14" s="1"/>
  <c r="AX177" i="14" s="1"/>
  <c r="AS402" i="14"/>
  <c r="AW402" i="14" s="1"/>
  <c r="BA402" i="14" s="1"/>
  <c r="AS295" i="14"/>
  <c r="AW295" i="14" s="1"/>
  <c r="AS398" i="14"/>
  <c r="AW398" i="14" s="1"/>
  <c r="BA398" i="14" s="1"/>
  <c r="AS400" i="14"/>
  <c r="AW400" i="14" s="1"/>
  <c r="BA400" i="14" s="1"/>
  <c r="AW369" i="14"/>
  <c r="BA369" i="14" s="1"/>
  <c r="AW365" i="14"/>
  <c r="AW358" i="14"/>
  <c r="AW353" i="14"/>
  <c r="AS331" i="14"/>
  <c r="AW331" i="14" s="1"/>
  <c r="AW107" i="14"/>
  <c r="BA107" i="14" s="1"/>
  <c r="AS303" i="14"/>
  <c r="AW303" i="14" s="1"/>
  <c r="AP200" i="14"/>
  <c r="AT200" i="14" s="1"/>
  <c r="AX200" i="14" s="1"/>
  <c r="AW139" i="14"/>
  <c r="BA139" i="14" s="1"/>
  <c r="AP160" i="14"/>
  <c r="AT160" i="14" s="1"/>
  <c r="AX160" i="14" s="1"/>
  <c r="AS72" i="14"/>
  <c r="AW72" i="14" s="1"/>
  <c r="BA72" i="14" s="1"/>
  <c r="AP119" i="14"/>
  <c r="AT119" i="14" s="1"/>
  <c r="AX119" i="14" s="1"/>
  <c r="AS28" i="14"/>
  <c r="AW28" i="14" s="1"/>
  <c r="BA28" i="14" s="1"/>
  <c r="AS350" i="14"/>
  <c r="AW350" i="14" s="1"/>
  <c r="AS361" i="14"/>
  <c r="AW361" i="14" s="1"/>
  <c r="AS373" i="14"/>
  <c r="AW373" i="14" s="1"/>
  <c r="BA373" i="14" s="1"/>
  <c r="AS249" i="14"/>
  <c r="AW249" i="14" s="1"/>
  <c r="BA249" i="14" s="1"/>
  <c r="AS60" i="14"/>
  <c r="AW60" i="14" s="1"/>
  <c r="BA60" i="14" s="1"/>
  <c r="AS302" i="14"/>
  <c r="AW302" i="14" s="1"/>
  <c r="BA302" i="14" s="1"/>
  <c r="AW184" i="14"/>
  <c r="BA184" i="14" s="1"/>
  <c r="AS407" i="14"/>
  <c r="AW407" i="14" s="1"/>
  <c r="BA407" i="14" s="1"/>
  <c r="AS287" i="14"/>
  <c r="AW287" i="14" s="1"/>
  <c r="AS388" i="14"/>
  <c r="AW388" i="14" s="1"/>
  <c r="BA388" i="14" s="1"/>
  <c r="AW135" i="14"/>
  <c r="BA135" i="14" s="1"/>
  <c r="AS390" i="14"/>
  <c r="AW390" i="14" s="1"/>
  <c r="BA390" i="14" s="1"/>
  <c r="AP176" i="14"/>
  <c r="AT176" i="14" s="1"/>
  <c r="AX176" i="14" s="1"/>
  <c r="AS56" i="14"/>
  <c r="AW56" i="14" s="1"/>
  <c r="BA56" i="14" s="1"/>
  <c r="AP136" i="14"/>
  <c r="AT136" i="14" s="1"/>
  <c r="AX136" i="14" s="1"/>
  <c r="AS338" i="14"/>
  <c r="AW338" i="14" s="1"/>
  <c r="AS328" i="14"/>
  <c r="AW328" i="14" s="1"/>
  <c r="AS300" i="14"/>
  <c r="AW300" i="14" s="1"/>
  <c r="AS293" i="14"/>
  <c r="AW293" i="14" s="1"/>
  <c r="AS9" i="14"/>
  <c r="AW9" i="14" s="1"/>
  <c r="BA9" i="14" s="1"/>
  <c r="AW212" i="14"/>
  <c r="BA212" i="14" s="1"/>
  <c r="AW147" i="14"/>
  <c r="BA147" i="14" s="1"/>
  <c r="AQ286" i="14"/>
  <c r="AU286" i="14" s="1"/>
  <c r="AQ335" i="14"/>
  <c r="AU335" i="14" s="1"/>
  <c r="AP216" i="14"/>
  <c r="AT216" i="14" s="1"/>
  <c r="AX216" i="14" s="1"/>
  <c r="AQ160" i="14"/>
  <c r="AU160" i="14" s="1"/>
  <c r="AY160" i="14" s="1"/>
  <c r="AQ189" i="14"/>
  <c r="AU189" i="14" s="1"/>
  <c r="AY189" i="14" s="1"/>
  <c r="AP355" i="14"/>
  <c r="AT355" i="14" s="1"/>
  <c r="AQ315" i="14"/>
  <c r="AU315" i="14" s="1"/>
  <c r="AQ360" i="14"/>
  <c r="AU360" i="14" s="1"/>
  <c r="AQ91" i="14"/>
  <c r="AU91" i="14" s="1"/>
  <c r="AY91" i="14" s="1"/>
  <c r="AP366" i="14"/>
  <c r="AT366" i="14" s="1"/>
  <c r="AP330" i="14"/>
  <c r="AT330" i="14" s="1"/>
  <c r="AX330" i="14" s="1"/>
  <c r="AQ288" i="14"/>
  <c r="AU288" i="14" s="1"/>
  <c r="AQ408" i="14"/>
  <c r="AU408" i="14" s="1"/>
  <c r="AY408" i="14" s="1"/>
  <c r="AQ317" i="14"/>
  <c r="AU317" i="14" s="1"/>
  <c r="AQ212" i="14"/>
  <c r="AU212" i="14" s="1"/>
  <c r="AY212" i="14" s="1"/>
  <c r="AQ240" i="14"/>
  <c r="AU240" i="14" s="1"/>
  <c r="AY240" i="14" s="1"/>
  <c r="AP39" i="14"/>
  <c r="AT39" i="14" s="1"/>
  <c r="AX39" i="14" s="1"/>
  <c r="AQ107" i="14"/>
  <c r="AU107" i="14" s="1"/>
  <c r="AY107" i="14" s="1"/>
  <c r="AQ232" i="14"/>
  <c r="AU232" i="14" s="1"/>
  <c r="AY232" i="14" s="1"/>
  <c r="AQ184" i="14"/>
  <c r="AU184" i="14" s="1"/>
  <c r="AY184" i="14" s="1"/>
  <c r="AQ135" i="14"/>
  <c r="AU135" i="14" s="1"/>
  <c r="AY135" i="14" s="1"/>
  <c r="AP189" i="14"/>
  <c r="AT189" i="14" s="1"/>
  <c r="AX189" i="14" s="1"/>
  <c r="AQ124" i="14"/>
  <c r="AU124" i="14" s="1"/>
  <c r="AY124" i="14" s="1"/>
  <c r="AQ269" i="14"/>
  <c r="AU269" i="14" s="1"/>
  <c r="AY269" i="14" s="1"/>
  <c r="AP295" i="14"/>
  <c r="AT295" i="14" s="1"/>
  <c r="AW91" i="14"/>
  <c r="BA91" i="14" s="1"/>
  <c r="AP173" i="14"/>
  <c r="AT173" i="14" s="1"/>
  <c r="AX173" i="14" s="1"/>
  <c r="AP124" i="14"/>
  <c r="AT124" i="14" s="1"/>
  <c r="AX124" i="14" s="1"/>
  <c r="AQ201" i="14"/>
  <c r="AU201" i="14" s="1"/>
  <c r="AY201" i="14" s="1"/>
  <c r="AP392" i="14"/>
  <c r="AT392" i="14" s="1"/>
  <c r="AX392" i="14" s="1"/>
  <c r="AP297" i="14"/>
  <c r="AT297" i="14" s="1"/>
  <c r="AW196" i="14"/>
  <c r="BA196" i="14" s="1"/>
  <c r="AP164" i="14"/>
  <c r="AT164" i="14" s="1"/>
  <c r="AX164" i="14" s="1"/>
  <c r="AQ289" i="14"/>
  <c r="AU289" i="14" s="1"/>
  <c r="AQ371" i="14"/>
  <c r="AU371" i="14" s="1"/>
  <c r="AY371" i="14" s="1"/>
  <c r="AQ373" i="14"/>
  <c r="AU373" i="14" s="1"/>
  <c r="AY373" i="14" s="1"/>
  <c r="AQ348" i="14"/>
  <c r="AU348" i="14" s="1"/>
  <c r="AQ281" i="14"/>
  <c r="AU281" i="14" s="1"/>
  <c r="AQ282" i="14"/>
  <c r="AU282" i="14" s="1"/>
  <c r="AY282" i="14" s="1"/>
  <c r="AQ188" i="14"/>
  <c r="AU188" i="14" s="1"/>
  <c r="AY188" i="14" s="1"/>
  <c r="AQ405" i="14"/>
  <c r="AU405" i="14" s="1"/>
  <c r="AY405" i="14" s="1"/>
  <c r="AP168" i="14"/>
  <c r="AT168" i="14" s="1"/>
  <c r="AX168" i="14" s="1"/>
  <c r="AP340" i="14"/>
  <c r="AT340" i="14" s="1"/>
  <c r="AP388" i="14"/>
  <c r="AT388" i="14" s="1"/>
  <c r="AX388" i="14" s="1"/>
  <c r="AW39" i="14"/>
  <c r="BA39" i="14" s="1"/>
  <c r="AQ339" i="14"/>
  <c r="AU339" i="14" s="1"/>
  <c r="AY339" i="14" s="1"/>
  <c r="AP414" i="14"/>
  <c r="AT414" i="14" s="1"/>
  <c r="AX414" i="14" s="1"/>
  <c r="AP335" i="14"/>
  <c r="AT335" i="14" s="1"/>
  <c r="AP350" i="14"/>
  <c r="AT350" i="14" s="1"/>
  <c r="AP384" i="14"/>
  <c r="AT384" i="14" s="1"/>
  <c r="AX384" i="14" s="1"/>
  <c r="AJ388" i="14"/>
  <c r="AW47" i="14"/>
  <c r="BA47" i="14" s="1"/>
  <c r="AP111" i="14"/>
  <c r="AT111" i="14" s="1"/>
  <c r="AX111" i="14" s="1"/>
  <c r="AQ384" i="14"/>
  <c r="AU384" i="14" s="1"/>
  <c r="AY384" i="14" s="1"/>
  <c r="AQ344" i="14"/>
  <c r="AU344" i="14" s="1"/>
  <c r="AQ176" i="14"/>
  <c r="AU176" i="14" s="1"/>
  <c r="AY176" i="14" s="1"/>
  <c r="AQ139" i="14"/>
  <c r="AU139" i="14" s="1"/>
  <c r="AY139" i="14" s="1"/>
  <c r="AQ331" i="14"/>
  <c r="AU331" i="14" s="1"/>
  <c r="AP184" i="14"/>
  <c r="AT184" i="14" s="1"/>
  <c r="AX184" i="14" s="1"/>
  <c r="AQ313" i="14"/>
  <c r="AU313" i="14" s="1"/>
  <c r="AW375" i="14"/>
  <c r="BA375" i="14" s="1"/>
  <c r="AP115" i="14"/>
  <c r="AT115" i="14" s="1"/>
  <c r="AX115" i="14" s="1"/>
  <c r="AW131" i="14"/>
  <c r="BA131" i="14" s="1"/>
  <c r="AQ236" i="14"/>
  <c r="AU236" i="14" s="1"/>
  <c r="AY236" i="14" s="1"/>
  <c r="AQ294" i="14"/>
  <c r="AU294" i="14" s="1"/>
  <c r="AQ151" i="14"/>
  <c r="AU151" i="14" s="1"/>
  <c r="AY151" i="14" s="1"/>
  <c r="AQ173" i="14"/>
  <c r="AU173" i="14" s="1"/>
  <c r="AY173" i="14" s="1"/>
  <c r="AQ330" i="14"/>
  <c r="AU330" i="14" s="1"/>
  <c r="AY330" i="14" s="1"/>
  <c r="AP325" i="14"/>
  <c r="AT325" i="14" s="1"/>
  <c r="AW391" i="14"/>
  <c r="BA391" i="14" s="1"/>
  <c r="AQ308" i="14"/>
  <c r="AU308" i="14" s="1"/>
  <c r="AQ392" i="14"/>
  <c r="AU392" i="14" s="1"/>
  <c r="AY392" i="14" s="1"/>
  <c r="AQ164" i="14"/>
  <c r="AU164" i="14" s="1"/>
  <c r="AY164" i="14" s="1"/>
  <c r="AQ119" i="14"/>
  <c r="AU119" i="14" s="1"/>
  <c r="AY119" i="14" s="1"/>
  <c r="AQ283" i="14"/>
  <c r="AU283" i="14" s="1"/>
  <c r="AQ381" i="14"/>
  <c r="AU381" i="14" s="1"/>
  <c r="AY381" i="14" s="1"/>
  <c r="AP396" i="14"/>
  <c r="AT396" i="14" s="1"/>
  <c r="AX396" i="14" s="1"/>
  <c r="AQ403" i="14"/>
  <c r="AU403" i="14" s="1"/>
  <c r="AY403" i="14" s="1"/>
  <c r="AP123" i="14"/>
  <c r="AT123" i="14" s="1"/>
  <c r="AX123" i="14" s="1"/>
  <c r="AQ140" i="14"/>
  <c r="AU140" i="14" s="1"/>
  <c r="AY140" i="14" s="1"/>
  <c r="AW236" i="14"/>
  <c r="BA236" i="14" s="1"/>
  <c r="AW180" i="14"/>
  <c r="BA180" i="14" s="1"/>
  <c r="AW240" i="14"/>
  <c r="BA240" i="14" s="1"/>
  <c r="AJ51" i="14"/>
  <c r="AP140" i="14"/>
  <c r="AT140" i="14" s="1"/>
  <c r="AX140" i="14" s="1"/>
  <c r="AQ285" i="14"/>
  <c r="AU285" i="14" s="1"/>
  <c r="AF313" i="14"/>
  <c r="AP313" i="14" s="1"/>
  <c r="AT313" i="14" s="1"/>
  <c r="AQ319" i="14"/>
  <c r="AU319" i="14" s="1"/>
  <c r="AQ111" i="14"/>
  <c r="AU111" i="14" s="1"/>
  <c r="AY111" i="14" s="1"/>
  <c r="AQ204" i="14"/>
  <c r="AU204" i="14" s="1"/>
  <c r="AY204" i="14" s="1"/>
  <c r="AQ352" i="14"/>
  <c r="AU352" i="14" s="1"/>
  <c r="AQ136" i="14"/>
  <c r="AU136" i="14" s="1"/>
  <c r="AY136" i="14" s="1"/>
  <c r="AJ349" i="14"/>
  <c r="AQ347" i="14"/>
  <c r="AU347" i="14" s="1"/>
  <c r="AW412" i="14"/>
  <c r="BA412" i="14" s="1"/>
  <c r="AQ120" i="14"/>
  <c r="AU120" i="14" s="1"/>
  <c r="AY120" i="14" s="1"/>
  <c r="AP103" i="14"/>
  <c r="AT103" i="14" s="1"/>
  <c r="AX103" i="14" s="1"/>
  <c r="AP220" i="14"/>
  <c r="AT220" i="14" s="1"/>
  <c r="AX220" i="14" s="1"/>
  <c r="AP51" i="14"/>
  <c r="AT51" i="14" s="1"/>
  <c r="AX51" i="14" s="1"/>
  <c r="AQ375" i="14"/>
  <c r="AU375" i="14" s="1"/>
  <c r="AY375" i="14" s="1"/>
  <c r="AQ402" i="14"/>
  <c r="AU402" i="14" s="1"/>
  <c r="AY402" i="14" s="1"/>
  <c r="AQ306" i="14"/>
  <c r="AU306" i="14" s="1"/>
  <c r="AQ284" i="14"/>
  <c r="AU284" i="14" s="1"/>
  <c r="AQ127" i="14"/>
  <c r="AU127" i="14" s="1"/>
  <c r="AY127" i="14" s="1"/>
  <c r="AQ295" i="14"/>
  <c r="AU295" i="14" s="1"/>
  <c r="AQ252" i="14"/>
  <c r="AU252" i="14" s="1"/>
  <c r="AY252" i="14" s="1"/>
  <c r="AQ301" i="14"/>
  <c r="AU301" i="14" s="1"/>
  <c r="AQ337" i="14"/>
  <c r="AU337" i="14" s="1"/>
  <c r="AW397" i="14"/>
  <c r="BA397" i="14" s="1"/>
  <c r="AP380" i="14"/>
  <c r="AT380" i="14" s="1"/>
  <c r="AX380" i="14" s="1"/>
  <c r="AF415" i="14"/>
  <c r="AI415" i="14" s="1"/>
  <c r="BA415" i="14" s="1"/>
  <c r="AJ415" i="14"/>
  <c r="AP155" i="14"/>
  <c r="AT155" i="14" s="1"/>
  <c r="AX155" i="14" s="1"/>
  <c r="AW379" i="14"/>
  <c r="BA379" i="14" s="1"/>
  <c r="AP329" i="14"/>
  <c r="AT329" i="14" s="1"/>
  <c r="AP276" i="14"/>
  <c r="AT276" i="14" s="1"/>
  <c r="AX276" i="14" s="1"/>
  <c r="AW164" i="14"/>
  <c r="BA164" i="14" s="1"/>
  <c r="AQ369" i="14"/>
  <c r="AU369" i="14" s="1"/>
  <c r="AY369" i="14" s="1"/>
  <c r="AQ396" i="14"/>
  <c r="AU396" i="14" s="1"/>
  <c r="AY396" i="14" s="1"/>
  <c r="AQ228" i="14"/>
  <c r="AU228" i="14" s="1"/>
  <c r="AY228" i="14" s="1"/>
  <c r="AQ115" i="14"/>
  <c r="AU115" i="14" s="1"/>
  <c r="AY115" i="14" s="1"/>
  <c r="AQ220" i="14"/>
  <c r="AU220" i="14" s="1"/>
  <c r="AY220" i="14" s="1"/>
  <c r="AQ155" i="14"/>
  <c r="AU155" i="14" s="1"/>
  <c r="AY155" i="14" s="1"/>
  <c r="AP365" i="14"/>
  <c r="AT365" i="14" s="1"/>
  <c r="AQ311" i="14"/>
  <c r="AU311" i="14" s="1"/>
  <c r="AQ276" i="14"/>
  <c r="AU276" i="14" s="1"/>
  <c r="AY276" i="14" s="1"/>
  <c r="AQ172" i="14"/>
  <c r="AU172" i="14" s="1"/>
  <c r="AY172" i="14" s="1"/>
  <c r="AQ103" i="14"/>
  <c r="AU103" i="14" s="1"/>
  <c r="AY103" i="14" s="1"/>
  <c r="AP285" i="14"/>
  <c r="AT285" i="14" s="1"/>
  <c r="AQ351" i="14"/>
  <c r="AU351" i="14" s="1"/>
  <c r="AQ290" i="14"/>
  <c r="AU290" i="14" s="1"/>
  <c r="AY290" i="14" s="1"/>
  <c r="AQ31" i="14"/>
  <c r="AU31" i="14" s="1"/>
  <c r="AY31" i="14" s="1"/>
  <c r="AQ216" i="14"/>
  <c r="AU216" i="14" s="1"/>
  <c r="AY216" i="14" s="1"/>
  <c r="AQ365" i="14"/>
  <c r="AU365" i="14" s="1"/>
  <c r="AQ376" i="14"/>
  <c r="AU376" i="14" s="1"/>
  <c r="AY376" i="14" s="1"/>
  <c r="AP376" i="14"/>
  <c r="AT376" i="14" s="1"/>
  <c r="AX376" i="14" s="1"/>
  <c r="AP357" i="14"/>
  <c r="AT357" i="14" s="1"/>
  <c r="AP368" i="14"/>
  <c r="AT368" i="14" s="1"/>
  <c r="AW115" i="14"/>
  <c r="BA115" i="14" s="1"/>
  <c r="W370" i="14"/>
  <c r="AP370" i="14" s="1"/>
  <c r="AT370" i="14" s="1"/>
  <c r="AX370" i="14" s="1"/>
  <c r="AQ370" i="14"/>
  <c r="AU370" i="14" s="1"/>
  <c r="AY370" i="14" s="1"/>
  <c r="AP260" i="14"/>
  <c r="AT260" i="14" s="1"/>
  <c r="AX260" i="14" s="1"/>
  <c r="AP398" i="14"/>
  <c r="AT398" i="14" s="1"/>
  <c r="AX398" i="14" s="1"/>
  <c r="AP304" i="14"/>
  <c r="AT304" i="14" s="1"/>
  <c r="AJ67" i="14"/>
  <c r="AQ356" i="14"/>
  <c r="AU356" i="14" s="1"/>
  <c r="AQ131" i="14"/>
  <c r="AU131" i="14" s="1"/>
  <c r="AY131" i="14" s="1"/>
  <c r="AQ99" i="14"/>
  <c r="AU99" i="14" s="1"/>
  <c r="AY99" i="14" s="1"/>
  <c r="AQ380" i="14"/>
  <c r="AU380" i="14" s="1"/>
  <c r="AY380" i="14" s="1"/>
  <c r="AP289" i="14"/>
  <c r="AT289" i="14" s="1"/>
  <c r="AQ280" i="14"/>
  <c r="AU280" i="14" s="1"/>
  <c r="AQ312" i="14"/>
  <c r="AU312" i="14" s="1"/>
  <c r="AQ196" i="14"/>
  <c r="AU196" i="14" s="1"/>
  <c r="AY196" i="14" s="1"/>
  <c r="AP67" i="14"/>
  <c r="AT67" i="14" s="1"/>
  <c r="AX67" i="14" s="1"/>
  <c r="AQ293" i="14"/>
  <c r="AU293" i="14" s="1"/>
  <c r="AQ123" i="14"/>
  <c r="AU123" i="14" s="1"/>
  <c r="AY123" i="14" s="1"/>
  <c r="AQ75" i="14"/>
  <c r="AU75" i="14" s="1"/>
  <c r="AY75" i="14" s="1"/>
  <c r="AQ200" i="14"/>
  <c r="AU200" i="14" s="1"/>
  <c r="AY200" i="14" s="1"/>
  <c r="AQ291" i="14"/>
  <c r="AU291" i="14" s="1"/>
  <c r="AQ357" i="14"/>
  <c r="AU357" i="14" s="1"/>
  <c r="W399" i="14"/>
  <c r="AP399" i="14" s="1"/>
  <c r="AT399" i="14" s="1"/>
  <c r="AX399" i="14" s="1"/>
  <c r="AQ399" i="14"/>
  <c r="AU399" i="14" s="1"/>
  <c r="AY399" i="14" s="1"/>
  <c r="AQ180" i="14"/>
  <c r="AU180" i="14" s="1"/>
  <c r="AY180" i="14" s="1"/>
  <c r="AQ67" i="14"/>
  <c r="AU67" i="14" s="1"/>
  <c r="AY67" i="14" s="1"/>
  <c r="AQ51" i="14"/>
  <c r="AU51" i="14" s="1"/>
  <c r="AY51" i="14" s="1"/>
  <c r="AP87" i="14"/>
  <c r="AT87" i="14" s="1"/>
  <c r="AX87" i="14" s="1"/>
  <c r="AQ372" i="14"/>
  <c r="AU372" i="14" s="1"/>
  <c r="AY372" i="14" s="1"/>
  <c r="AQ366" i="14"/>
  <c r="AU366" i="14" s="1"/>
  <c r="AI330" i="14"/>
  <c r="AP280" i="14"/>
  <c r="AT280" i="14" s="1"/>
  <c r="AP312" i="14"/>
  <c r="AT312" i="14" s="1"/>
  <c r="AQ309" i="14"/>
  <c r="AU309" i="14" s="1"/>
  <c r="AQ305" i="14"/>
  <c r="AU305" i="14" s="1"/>
  <c r="AW337" i="14"/>
  <c r="AQ168" i="14"/>
  <c r="AU168" i="14" s="1"/>
  <c r="AY168" i="14" s="1"/>
  <c r="AQ355" i="14"/>
  <c r="AU355" i="14" s="1"/>
  <c r="AP287" i="14"/>
  <c r="AT287" i="14" s="1"/>
  <c r="AQ329" i="14"/>
  <c r="AU329" i="14" s="1"/>
  <c r="AP402" i="14"/>
  <c r="AT402" i="14" s="1"/>
  <c r="AX402" i="14" s="1"/>
  <c r="AQ345" i="14"/>
  <c r="AU345" i="14" s="1"/>
  <c r="W385" i="14"/>
  <c r="AP385" i="14" s="1"/>
  <c r="AT385" i="14" s="1"/>
  <c r="AX385" i="14" s="1"/>
  <c r="AQ385" i="14"/>
  <c r="AU385" i="14" s="1"/>
  <c r="AY385" i="14" s="1"/>
  <c r="W386" i="14"/>
  <c r="AP386" i="14" s="1"/>
  <c r="AT386" i="14" s="1"/>
  <c r="AX386" i="14" s="1"/>
  <c r="AQ386" i="14"/>
  <c r="AU386" i="14" s="1"/>
  <c r="AY386" i="14" s="1"/>
  <c r="AA363" i="14"/>
  <c r="AP363" i="14" s="1"/>
  <c r="AT363" i="14" s="1"/>
  <c r="AQ363" i="14"/>
  <c r="AU363" i="14" s="1"/>
  <c r="W362" i="14"/>
  <c r="AP362" i="14" s="1"/>
  <c r="AT362" i="14" s="1"/>
  <c r="AQ362" i="14"/>
  <c r="AU362" i="14" s="1"/>
  <c r="AA302" i="14"/>
  <c r="AP302" i="14" s="1"/>
  <c r="AT302" i="14" s="1"/>
  <c r="AX302" i="14" s="1"/>
  <c r="AQ302" i="14"/>
  <c r="AU302" i="14" s="1"/>
  <c r="AY302" i="14" s="1"/>
  <c r="W354" i="14"/>
  <c r="AP354" i="14" s="1"/>
  <c r="AT354" i="14" s="1"/>
  <c r="AQ354" i="14"/>
  <c r="AU354" i="14" s="1"/>
  <c r="W323" i="14"/>
  <c r="AP323" i="14" s="1"/>
  <c r="AT323" i="14" s="1"/>
  <c r="AQ323" i="14"/>
  <c r="AU323" i="14" s="1"/>
  <c r="AA318" i="14"/>
  <c r="AP318" i="14" s="1"/>
  <c r="AT318" i="14" s="1"/>
  <c r="AX318" i="14" s="1"/>
  <c r="AQ318" i="14"/>
  <c r="AU318" i="14" s="1"/>
  <c r="AY318" i="14" s="1"/>
  <c r="AQ279" i="14"/>
  <c r="AU279" i="14" s="1"/>
  <c r="AW347" i="14"/>
  <c r="AQ310" i="14"/>
  <c r="AU310" i="14" s="1"/>
  <c r="AY310" i="14" s="1"/>
  <c r="AQ287" i="14"/>
  <c r="AU287" i="14" s="1"/>
  <c r="AQ350" i="14"/>
  <c r="AU350" i="14" s="1"/>
  <c r="AP316" i="14"/>
  <c r="AT316" i="14" s="1"/>
  <c r="AQ307" i="14"/>
  <c r="AU307" i="14" s="1"/>
  <c r="AQ412" i="14"/>
  <c r="AU412" i="14" s="1"/>
  <c r="AY412" i="14" s="1"/>
  <c r="AQ314" i="14"/>
  <c r="AU314" i="14" s="1"/>
  <c r="AQ321" i="14"/>
  <c r="AU321" i="14" s="1"/>
  <c r="AP43" i="14"/>
  <c r="AT43" i="14" s="1"/>
  <c r="AX43" i="14" s="1"/>
  <c r="AQ297" i="14"/>
  <c r="AU297" i="14" s="1"/>
  <c r="W407" i="14"/>
  <c r="AP407" i="14" s="1"/>
  <c r="AT407" i="14" s="1"/>
  <c r="AX407" i="14" s="1"/>
  <c r="AQ407" i="14"/>
  <c r="AU407" i="14" s="1"/>
  <c r="AY407" i="14" s="1"/>
  <c r="AW335" i="14"/>
  <c r="AQ325" i="14"/>
  <c r="AU325" i="14" s="1"/>
  <c r="W400" i="14"/>
  <c r="AP400" i="14" s="1"/>
  <c r="AT400" i="14" s="1"/>
  <c r="AX400" i="14" s="1"/>
  <c r="AQ400" i="14"/>
  <c r="AU400" i="14" s="1"/>
  <c r="AY400" i="14" s="1"/>
  <c r="AA338" i="14"/>
  <c r="AP338" i="14" s="1"/>
  <c r="AT338" i="14" s="1"/>
  <c r="AQ338" i="14"/>
  <c r="AU338" i="14" s="1"/>
  <c r="AW411" i="14"/>
  <c r="BA411" i="14" s="1"/>
  <c r="AA413" i="14"/>
  <c r="AP413" i="14" s="1"/>
  <c r="AT413" i="14" s="1"/>
  <c r="AX413" i="14" s="1"/>
  <c r="AQ413" i="14"/>
  <c r="AU413" i="14" s="1"/>
  <c r="AY413" i="14" s="1"/>
  <c r="AA346" i="14"/>
  <c r="AP346" i="14" s="1"/>
  <c r="AT346" i="14" s="1"/>
  <c r="AQ346" i="14"/>
  <c r="AU346" i="14" s="1"/>
  <c r="AF309" i="14"/>
  <c r="AA358" i="14"/>
  <c r="AP358" i="14" s="1"/>
  <c r="AT358" i="14" s="1"/>
  <c r="AQ358" i="14"/>
  <c r="AU358" i="14" s="1"/>
  <c r="AA326" i="14"/>
  <c r="AP326" i="14" s="1"/>
  <c r="AT326" i="14" s="1"/>
  <c r="AQ326" i="14"/>
  <c r="AU326" i="14" s="1"/>
  <c r="W359" i="14"/>
  <c r="AP359" i="14" s="1"/>
  <c r="AT359" i="14" s="1"/>
  <c r="AX359" i="14" s="1"/>
  <c r="AQ359" i="14"/>
  <c r="AU359" i="14" s="1"/>
  <c r="AY359" i="14" s="1"/>
  <c r="AW333" i="14"/>
  <c r="W390" i="14"/>
  <c r="AP390" i="14" s="1"/>
  <c r="AT390" i="14" s="1"/>
  <c r="AX390" i="14" s="1"/>
  <c r="AQ390" i="14"/>
  <c r="AU390" i="14" s="1"/>
  <c r="AY390" i="14" s="1"/>
  <c r="AA303" i="14"/>
  <c r="AP303" i="14" s="1"/>
  <c r="AT303" i="14" s="1"/>
  <c r="AQ303" i="14"/>
  <c r="AU303" i="14" s="1"/>
  <c r="AQ401" i="14"/>
  <c r="AU401" i="14" s="1"/>
  <c r="AY401" i="14" s="1"/>
  <c r="W322" i="14"/>
  <c r="AP322" i="14" s="1"/>
  <c r="AT322" i="14" s="1"/>
  <c r="AX322" i="14" s="1"/>
  <c r="AQ322" i="14"/>
  <c r="AU322" i="14" s="1"/>
  <c r="AY322" i="14" s="1"/>
  <c r="W382" i="14"/>
  <c r="AP382" i="14" s="1"/>
  <c r="AT382" i="14" s="1"/>
  <c r="AX382" i="14" s="1"/>
  <c r="AQ382" i="14"/>
  <c r="AU382" i="14" s="1"/>
  <c r="AY382" i="14" s="1"/>
  <c r="W367" i="14"/>
  <c r="AP367" i="14" s="1"/>
  <c r="AT367" i="14" s="1"/>
  <c r="AQ367" i="14"/>
  <c r="AU367" i="14" s="1"/>
  <c r="AQ377" i="14"/>
  <c r="AU377" i="14" s="1"/>
  <c r="AY377" i="14" s="1"/>
  <c r="AW351" i="14"/>
  <c r="AQ398" i="14"/>
  <c r="AU398" i="14" s="1"/>
  <c r="AY398" i="14" s="1"/>
  <c r="AQ299" i="14"/>
  <c r="AU299" i="14" s="1"/>
  <c r="AW401" i="14"/>
  <c r="BA401" i="14" s="1"/>
  <c r="AA409" i="14"/>
  <c r="AP409" i="14" s="1"/>
  <c r="AT409" i="14" s="1"/>
  <c r="AX409" i="14" s="1"/>
  <c r="AQ409" i="14"/>
  <c r="AU409" i="14" s="1"/>
  <c r="AY409" i="14" s="1"/>
  <c r="AA298" i="14"/>
  <c r="AP298" i="14" s="1"/>
  <c r="AT298" i="14" s="1"/>
  <c r="AX298" i="14" s="1"/>
  <c r="AQ298" i="14"/>
  <c r="AU298" i="14" s="1"/>
  <c r="AY298" i="14" s="1"/>
  <c r="W406" i="14"/>
  <c r="AP406" i="14" s="1"/>
  <c r="AT406" i="14" s="1"/>
  <c r="AX406" i="14" s="1"/>
  <c r="AQ406" i="14"/>
  <c r="AU406" i="14" s="1"/>
  <c r="AY406" i="14" s="1"/>
  <c r="AA353" i="14"/>
  <c r="AP353" i="14" s="1"/>
  <c r="AT353" i="14" s="1"/>
  <c r="AQ353" i="14"/>
  <c r="AU353" i="14" s="1"/>
  <c r="AQ361" i="14"/>
  <c r="AU361" i="14" s="1"/>
  <c r="AQ320" i="14"/>
  <c r="AU320" i="14" s="1"/>
  <c r="AQ333" i="14"/>
  <c r="AU333" i="14" s="1"/>
  <c r="AQ411" i="14"/>
  <c r="AU411" i="14" s="1"/>
  <c r="AY411" i="14" s="1"/>
  <c r="AF305" i="14"/>
  <c r="W394" i="14"/>
  <c r="AP394" i="14" s="1"/>
  <c r="AT394" i="14" s="1"/>
  <c r="AX394" i="14" s="1"/>
  <c r="AQ394" i="14"/>
  <c r="AU394" i="14" s="1"/>
  <c r="AY394" i="14" s="1"/>
  <c r="AA327" i="14"/>
  <c r="AP327" i="14" s="1"/>
  <c r="AT327" i="14" s="1"/>
  <c r="AQ327" i="14"/>
  <c r="AU327" i="14" s="1"/>
  <c r="AQ414" i="14"/>
  <c r="AU414" i="14" s="1"/>
  <c r="AY414" i="14" s="1"/>
  <c r="W378" i="14"/>
  <c r="AP378" i="14" s="1"/>
  <c r="AT378" i="14" s="1"/>
  <c r="AX378" i="14" s="1"/>
  <c r="AQ378" i="14"/>
  <c r="AU378" i="14" s="1"/>
  <c r="AY378" i="14" s="1"/>
  <c r="AA343" i="14"/>
  <c r="AP343" i="14" s="1"/>
  <c r="AT343" i="14" s="1"/>
  <c r="AQ343" i="14"/>
  <c r="AU343" i="14" s="1"/>
  <c r="AA349" i="14"/>
  <c r="AP349" i="14" s="1"/>
  <c r="AT349" i="14" s="1"/>
  <c r="AX349" i="14" s="1"/>
  <c r="AQ349" i="14"/>
  <c r="AU349" i="14" s="1"/>
  <c r="AY349" i="14" s="1"/>
  <c r="AA342" i="14"/>
  <c r="AP342" i="14" s="1"/>
  <c r="AT342" i="14" s="1"/>
  <c r="AQ342" i="14"/>
  <c r="AU342" i="14" s="1"/>
  <c r="W374" i="14"/>
  <c r="AP374" i="14" s="1"/>
  <c r="AT374" i="14" s="1"/>
  <c r="AX374" i="14" s="1"/>
  <c r="AQ374" i="14"/>
  <c r="AU374" i="14" s="1"/>
  <c r="AY374" i="14" s="1"/>
  <c r="W334" i="14"/>
  <c r="AP334" i="14" s="1"/>
  <c r="AT334" i="14" s="1"/>
  <c r="AQ334" i="14"/>
  <c r="AU334" i="14" s="1"/>
  <c r="W341" i="14"/>
  <c r="AP341" i="14" s="1"/>
  <c r="AT341" i="14" s="1"/>
  <c r="AQ341" i="14"/>
  <c r="AU341" i="14" s="1"/>
  <c r="W404" i="14"/>
  <c r="AP404" i="14" s="1"/>
  <c r="AT404" i="14" s="1"/>
  <c r="AX404" i="14" s="1"/>
  <c r="AQ404" i="14"/>
  <c r="AU404" i="14" s="1"/>
  <c r="AY404" i="14" s="1"/>
  <c r="AP279" i="14"/>
  <c r="AT279" i="14" s="1"/>
  <c r="AP314" i="14"/>
  <c r="AT314" i="14" s="1"/>
  <c r="AP383" i="14"/>
  <c r="AT383" i="14" s="1"/>
  <c r="AX383" i="14" s="1"/>
  <c r="AQ383" i="14"/>
  <c r="AU383" i="14" s="1"/>
  <c r="AY383" i="14" s="1"/>
  <c r="AP397" i="14"/>
  <c r="AT397" i="14" s="1"/>
  <c r="AX397" i="14" s="1"/>
  <c r="AQ397" i="14"/>
  <c r="AU397" i="14" s="1"/>
  <c r="AY397" i="14" s="1"/>
  <c r="AQ368" i="14"/>
  <c r="AU368" i="14" s="1"/>
  <c r="AP387" i="14"/>
  <c r="AT387" i="14" s="1"/>
  <c r="AX387" i="14" s="1"/>
  <c r="AQ387" i="14"/>
  <c r="AU387" i="14" s="1"/>
  <c r="AY387" i="14" s="1"/>
  <c r="AP391" i="14"/>
  <c r="AT391" i="14" s="1"/>
  <c r="AX391" i="14" s="1"/>
  <c r="AQ391" i="14"/>
  <c r="AU391" i="14" s="1"/>
  <c r="AY391" i="14" s="1"/>
  <c r="AF352" i="14"/>
  <c r="AP320" i="14"/>
  <c r="AT320" i="14" s="1"/>
  <c r="AQ340" i="14"/>
  <c r="AU340" i="14" s="1"/>
  <c r="AP315" i="14"/>
  <c r="AT315" i="14" s="1"/>
  <c r="AQ316" i="14"/>
  <c r="AU316" i="14" s="1"/>
  <c r="AQ304" i="14"/>
  <c r="AU304" i="14" s="1"/>
  <c r="AP328" i="14"/>
  <c r="AT328" i="14" s="1"/>
  <c r="AQ328" i="14"/>
  <c r="AU328" i="14" s="1"/>
  <c r="AQ292" i="14"/>
  <c r="AU292" i="14" s="1"/>
  <c r="AQ300" i="14"/>
  <c r="AU300" i="14" s="1"/>
  <c r="AW364" i="14"/>
  <c r="AW312" i="14"/>
  <c r="AW387" i="14"/>
  <c r="BA387" i="14" s="1"/>
  <c r="AW336" i="14"/>
  <c r="AP395" i="14"/>
  <c r="AT395" i="14" s="1"/>
  <c r="AX395" i="14" s="1"/>
  <c r="AQ395" i="14"/>
  <c r="AU395" i="14" s="1"/>
  <c r="AY395" i="14" s="1"/>
  <c r="AQ296" i="14"/>
  <c r="AU296" i="14" s="1"/>
  <c r="AP283" i="14"/>
  <c r="AT283" i="14" s="1"/>
  <c r="AP317" i="14"/>
  <c r="AT317" i="14" s="1"/>
  <c r="AP281" i="14"/>
  <c r="AT281" i="14" s="1"/>
  <c r="AQ379" i="14"/>
  <c r="AU379" i="14" s="1"/>
  <c r="AY379" i="14" s="1"/>
  <c r="AP379" i="14"/>
  <c r="AT379" i="14" s="1"/>
  <c r="AX379" i="14" s="1"/>
  <c r="AQ260" i="14"/>
  <c r="AU260" i="14" s="1"/>
  <c r="AY260" i="14" s="1"/>
  <c r="AP364" i="14"/>
  <c r="AT364" i="14" s="1"/>
  <c r="AQ364" i="14"/>
  <c r="AU364" i="14" s="1"/>
  <c r="AP336" i="14"/>
  <c r="AT336" i="14" s="1"/>
  <c r="AQ336" i="14"/>
  <c r="AU336" i="14" s="1"/>
  <c r="AW395" i="14"/>
  <c r="BA395" i="14" s="1"/>
  <c r="AQ43" i="14"/>
  <c r="AU43" i="14" s="1"/>
  <c r="AY43" i="14" s="1"/>
  <c r="AQ87" i="14"/>
  <c r="AU87" i="14" s="1"/>
  <c r="AY87" i="14" s="1"/>
  <c r="AQ39" i="14"/>
  <c r="AU39" i="14" s="1"/>
  <c r="AY39" i="14" s="1"/>
  <c r="AW339" i="14"/>
  <c r="BA339" i="14" s="1"/>
  <c r="AP339" i="14"/>
  <c r="AT339" i="14" s="1"/>
  <c r="AX339" i="14" s="1"/>
  <c r="AP311" i="14"/>
  <c r="AT311" i="14" s="1"/>
  <c r="AP324" i="14"/>
  <c r="AT324" i="14" s="1"/>
  <c r="AQ324" i="14"/>
  <c r="AU324" i="14" s="1"/>
  <c r="AF356" i="14"/>
  <c r="AW363" i="14"/>
  <c r="AP294" i="14"/>
  <c r="AT294" i="14" s="1"/>
  <c r="AP332" i="14"/>
  <c r="AT332" i="14" s="1"/>
  <c r="AQ332" i="14"/>
  <c r="AU332" i="14" s="1"/>
  <c r="AP337" i="14"/>
  <c r="AT337" i="14" s="1"/>
  <c r="AP291" i="14"/>
  <c r="AT291" i="14" s="1"/>
  <c r="AW405" i="14"/>
  <c r="BA405" i="14" s="1"/>
  <c r="AP405" i="14"/>
  <c r="AT405" i="14" s="1"/>
  <c r="AX405" i="14" s="1"/>
  <c r="AP393" i="14"/>
  <c r="AT393" i="14" s="1"/>
  <c r="AX393" i="14" s="1"/>
  <c r="AW341" i="14"/>
  <c r="AP381" i="14"/>
  <c r="AT381" i="14" s="1"/>
  <c r="AX381" i="14" s="1"/>
  <c r="AW377" i="14"/>
  <c r="BA377" i="14" s="1"/>
  <c r="AP377" i="14"/>
  <c r="AT377" i="14" s="1"/>
  <c r="AX377" i="14" s="1"/>
  <c r="AW367" i="14"/>
  <c r="AP347" i="14"/>
  <c r="AT347" i="14" s="1"/>
  <c r="AP282" i="14"/>
  <c r="AT282" i="14" s="1"/>
  <c r="AX282" i="14" s="1"/>
  <c r="AW409" i="14"/>
  <c r="BA409" i="14" s="1"/>
  <c r="AW345" i="14"/>
  <c r="AP345" i="14"/>
  <c r="AT345" i="14" s="1"/>
  <c r="AW399" i="14"/>
  <c r="BA399" i="14" s="1"/>
  <c r="AW389" i="14"/>
  <c r="BA389" i="14" s="1"/>
  <c r="AP389" i="14"/>
  <c r="AT389" i="14" s="1"/>
  <c r="AX389" i="14" s="1"/>
  <c r="AP351" i="14"/>
  <c r="AT351" i="14" s="1"/>
  <c r="AI156" i="14"/>
  <c r="AW156" i="14" s="1"/>
  <c r="BA156" i="14" s="1"/>
  <c r="AJ156" i="14"/>
  <c r="AI45" i="14"/>
  <c r="AW45" i="14" s="1"/>
  <c r="BA45" i="14" s="1"/>
  <c r="AJ45" i="14"/>
  <c r="AI128" i="14"/>
  <c r="AW128" i="14" s="1"/>
  <c r="BA128" i="14" s="1"/>
  <c r="AJ128" i="14"/>
  <c r="AI140" i="14"/>
  <c r="AW140" i="14" s="1"/>
  <c r="BA140" i="14" s="1"/>
  <c r="AJ140" i="14"/>
  <c r="AI77" i="14"/>
  <c r="AJ77" i="14"/>
  <c r="AI53" i="14"/>
  <c r="AW53" i="14" s="1"/>
  <c r="BA53" i="14" s="1"/>
  <c r="AJ53" i="14"/>
  <c r="AI21" i="14"/>
  <c r="AJ21" i="14"/>
  <c r="AI213" i="14"/>
  <c r="AW213" i="14" s="1"/>
  <c r="BA213" i="14" s="1"/>
  <c r="AJ213" i="14"/>
  <c r="AJ10" i="14"/>
  <c r="AI10" i="14"/>
  <c r="AJ127" i="14"/>
  <c r="AI82" i="14"/>
  <c r="AJ82" i="14"/>
  <c r="AI88" i="14"/>
  <c r="AW88" i="14" s="1"/>
  <c r="BA88" i="14" s="1"/>
  <c r="AJ88" i="14"/>
  <c r="AI193" i="14"/>
  <c r="AW193" i="14" s="1"/>
  <c r="BA193" i="14" s="1"/>
  <c r="AJ193" i="14"/>
  <c r="AI93" i="14"/>
  <c r="AW93" i="14" s="1"/>
  <c r="BA93" i="14" s="1"/>
  <c r="AJ93" i="14"/>
  <c r="AI37" i="14"/>
  <c r="AJ37" i="14"/>
  <c r="AI84" i="14"/>
  <c r="AW84" i="14" s="1"/>
  <c r="BA84" i="14" s="1"/>
  <c r="AJ84" i="14"/>
  <c r="AI61" i="14"/>
  <c r="AJ61" i="14"/>
  <c r="AJ95" i="14"/>
  <c r="AI29" i="14"/>
  <c r="AJ29" i="14"/>
  <c r="AI242" i="14"/>
  <c r="AW242" i="14" s="1"/>
  <c r="BA242" i="14" s="1"/>
  <c r="AJ242" i="14"/>
  <c r="AI136" i="14"/>
  <c r="AW136" i="14" s="1"/>
  <c r="BA136" i="14" s="1"/>
  <c r="AJ136" i="14"/>
  <c r="AI148" i="14"/>
  <c r="AW148" i="14" s="1"/>
  <c r="BA148" i="14" s="1"/>
  <c r="AJ148" i="14"/>
  <c r="AI124" i="14"/>
  <c r="AW124" i="14" s="1"/>
  <c r="BA124" i="14" s="1"/>
  <c r="AJ124" i="14"/>
  <c r="AI205" i="14"/>
  <c r="AW205" i="14" s="1"/>
  <c r="BA205" i="14" s="1"/>
  <c r="AJ205" i="14"/>
  <c r="AW61" i="14" l="1"/>
  <c r="BA61" i="14" s="1"/>
  <c r="AW10" i="14"/>
  <c r="BA10" i="14" s="1"/>
  <c r="AW21" i="14"/>
  <c r="BA21" i="14" s="1"/>
  <c r="AW37" i="14"/>
  <c r="BA37" i="14" s="1"/>
  <c r="AW77" i="14"/>
  <c r="BA77" i="14" s="1"/>
  <c r="AP372" i="14"/>
  <c r="AT372" i="14" s="1"/>
  <c r="AX372" i="14" s="1"/>
  <c r="AW29" i="14"/>
  <c r="BA29" i="14" s="1"/>
  <c r="AW82" i="14"/>
  <c r="BA82" i="14" s="1"/>
  <c r="AW330" i="14"/>
  <c r="BA330" i="14" s="1"/>
  <c r="AW413" i="14"/>
  <c r="BA413" i="14" s="1"/>
  <c r="AP415" i="14"/>
  <c r="AT415" i="14" s="1"/>
  <c r="AX415" i="14" s="1"/>
  <c r="AW305" i="14"/>
  <c r="AW309" i="14"/>
  <c r="AP309" i="14"/>
  <c r="AT309" i="14" s="1"/>
  <c r="AP305" i="14"/>
  <c r="AT305" i="14" s="1"/>
  <c r="AP356" i="14"/>
  <c r="AT356" i="14" s="1"/>
  <c r="AW356" i="14"/>
  <c r="AP352" i="14"/>
  <c r="AT352" i="14" s="1"/>
  <c r="AW352" i="14"/>
</calcChain>
</file>

<file path=xl/sharedStrings.xml><?xml version="1.0" encoding="utf-8"?>
<sst xmlns="http://schemas.openxmlformats.org/spreadsheetml/2006/main" count="5017" uniqueCount="782">
  <si>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</si>
  <si>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</si>
  <si>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</si>
  <si>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</si>
  <si>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</si>
  <si>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</si>
  <si>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</si>
  <si>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</si>
  <si>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</si>
  <si>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</si>
  <si>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</si>
  <si>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</si>
  <si>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</si>
  <si>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</si>
  <si>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</si>
  <si>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</si>
  <si>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</si>
  <si>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</si>
  <si>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</si>
  <si>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</si>
  <si>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</si>
  <si>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</si>
  <si>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</si>
  <si>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</si>
  <si>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</si>
  <si>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</si>
  <si>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</si>
  <si>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</si>
  <si>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</si>
  <si>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</si>
  <si>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</si>
  <si>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</si>
  <si>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</si>
  <si>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</si>
  <si>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</si>
  <si>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</si>
  <si>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</si>
  <si>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</si>
  <si>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</si>
  <si>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</si>
  <si>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</si>
  <si>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</si>
  <si>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</si>
  <si>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</si>
  <si>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</si>
  <si>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</si>
  <si>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</si>
  <si>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</si>
  <si>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</si>
  <si>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</si>
  <si>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</si>
  <si>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</si>
  <si>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</si>
  <si>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</si>
  <si>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</si>
  <si>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</si>
  <si>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</si>
  <si>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</si>
  <si>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</si>
  <si>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</si>
  <si>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</si>
  <si>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</si>
  <si>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</si>
  <si>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</si>
  <si>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</si>
  <si>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</si>
  <si>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</si>
  <si>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</si>
  <si>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</si>
  <si>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</si>
  <si>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</si>
  <si>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</si>
  <si>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</si>
  <si>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</si>
  <si>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</si>
  <si>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</si>
  <si>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</si>
  <si>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</si>
  <si>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</si>
  <si>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</si>
  <si>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</si>
  <si>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</si>
  <si>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</si>
  <si>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</si>
  <si>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</si>
  <si>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</si>
  <si>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</si>
  <si>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</si>
  <si>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</si>
  <si>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</si>
  <si>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</si>
  <si>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</si>
  <si>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</si>
  <si>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</si>
  <si>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</si>
  <si>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</si>
  <si>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</si>
  <si>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</si>
  <si>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</si>
  <si>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</si>
  <si>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</si>
  <si>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</si>
  <si>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</si>
  <si>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</si>
  <si>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</si>
  <si>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</si>
  <si>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</si>
  <si>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</si>
  <si>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</si>
  <si>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</si>
  <si>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</si>
  <si>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</si>
  <si>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</si>
  <si>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</si>
  <si>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</si>
  <si>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</si>
  <si>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</si>
  <si>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</si>
  <si>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</si>
  <si>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</si>
  <si>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</si>
  <si>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</si>
  <si>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</si>
  <si>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</si>
  <si>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</si>
  <si>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</si>
  <si>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</si>
  <si>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</si>
  <si>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</si>
  <si>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</si>
  <si>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</si>
  <si>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</si>
  <si>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</si>
  <si>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</si>
  <si>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</si>
  <si>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</si>
  <si>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</si>
  <si>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</si>
  <si>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</si>
  <si>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</si>
  <si>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</si>
  <si>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</si>
  <si>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</si>
  <si>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</si>
  <si>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</si>
  <si>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</si>
  <si>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</si>
  <si>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</si>
  <si>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</si>
  <si>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</si>
  <si>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</si>
  <si>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</si>
  <si>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</si>
  <si>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</si>
  <si>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</si>
  <si>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</si>
  <si>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</si>
  <si>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</si>
  <si>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</si>
  <si>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</si>
  <si>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</si>
  <si>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</si>
  <si>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</si>
  <si>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</si>
  <si>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</si>
  <si>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</si>
  <si>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</si>
  <si>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</si>
  <si>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</si>
  <si>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</si>
  <si>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</si>
  <si>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</si>
  <si>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</si>
  <si>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</si>
  <si>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</si>
  <si>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</si>
  <si>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</si>
  <si>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</si>
  <si>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</si>
  <si>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</si>
  <si>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</si>
  <si>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</si>
  <si>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</si>
  <si>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</si>
  <si>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</si>
  <si>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</si>
  <si>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</si>
  <si>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</si>
  <si>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</si>
  <si>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</si>
  <si>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</si>
  <si>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</si>
  <si>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</si>
  <si>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</si>
  <si>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Science - Physics, Chem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</si>
  <si>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</si>
  <si>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</si>
  <si>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</si>
  <si>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</si>
  <si>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</si>
  <si>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</si>
  <si>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</si>
  <si>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</si>
  <si>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</si>
  <si>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</si>
  <si>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</si>
  <si>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</si>
  <si>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</si>
  <si>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</si>
  <si>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</si>
  <si>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</si>
  <si>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</si>
  <si>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</si>
  <si>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</si>
  <si>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</si>
  <si>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</si>
  <si>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</si>
  <si>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</si>
  <si>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</si>
  <si>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</si>
  <si>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</si>
  <si>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</si>
  <si>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</si>
  <si>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</si>
  <si>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</si>
  <si>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</si>
  <si>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</si>
  <si>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</si>
  <si>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</si>
  <si>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</si>
  <si>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</si>
  <si>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</si>
  <si>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</si>
  <si>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</si>
  <si>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</si>
  <si>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</si>
  <si>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</si>
  <si>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</si>
  <si>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</si>
  <si>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</si>
  <si>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</si>
  <si>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</si>
  <si>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</si>
  <si>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</si>
  <si>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</si>
  <si>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</si>
  <si>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</si>
  <si>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</si>
  <si>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</si>
  <si>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</si>
  <si>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</si>
  <si>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</si>
  <si>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</si>
  <si>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</si>
  <si>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</si>
  <si>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</si>
  <si>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</si>
  <si>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</si>
  <si>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</si>
  <si>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</si>
  <si>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</si>
  <si>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</si>
  <si>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</si>
  <si>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</si>
  <si>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</si>
  <si>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</si>
  <si>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</si>
  <si>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</si>
  <si>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</si>
  <si>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</si>
  <si>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</si>
  <si>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</si>
  <si>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</si>
  <si>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</si>
  <si>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</si>
  <si>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</si>
  <si>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</si>
  <si>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</si>
  <si>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</si>
  <si>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</si>
  <si>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</si>
  <si>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</si>
  <si>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</si>
  <si>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</si>
  <si>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</si>
  <si>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</si>
  <si>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</si>
  <si>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</si>
  <si>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HOD Pay</t>
  </si>
  <si>
    <t>Debashish</t>
  </si>
  <si>
    <t>Debolina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</si>
  <si>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</si>
  <si>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</si>
  <si>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</si>
  <si>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</si>
  <si>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</si>
  <si>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</si>
  <si>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</si>
  <si>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</si>
  <si>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</si>
  <si>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</si>
  <si>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</si>
  <si>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</si>
  <si>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</si>
  <si>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</si>
  <si>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</si>
  <si>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</si>
  <si>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</si>
  <si>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</si>
  <si>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</si>
  <si>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</si>
  <si>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</si>
  <si>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</si>
  <si>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</si>
  <si>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</si>
  <si>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</si>
  <si>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</si>
  <si>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</si>
  <si>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</si>
  <si>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</si>
  <si>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</si>
  <si>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</si>
  <si>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</si>
  <si>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</si>
  <si>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</si>
  <si>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</si>
  <si>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</si>
  <si>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</si>
  <si>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</si>
  <si>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</si>
  <si>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</si>
  <si>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</si>
  <si>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</si>
  <si>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</si>
  <si>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</si>
  <si>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</si>
  <si>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</si>
  <si>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</si>
  <si>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</si>
  <si>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</si>
  <si>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</si>
  <si>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</si>
  <si>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</si>
  <si>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</si>
  <si>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</si>
  <si>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</si>
  <si>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</si>
  <si>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</si>
  <si>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</si>
  <si>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</si>
  <si>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</si>
  <si>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</si>
  <si>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</si>
  <si>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</si>
  <si>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</si>
  <si>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</si>
  <si>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</si>
  <si>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</si>
  <si>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</si>
  <si>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</si>
  <si>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</si>
  <si>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</si>
  <si>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</si>
  <si>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</si>
  <si>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</si>
  <si>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</si>
  <si>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</si>
  <si>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</si>
  <si>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</si>
  <si>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</si>
  <si>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</si>
  <si>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</si>
  <si>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</si>
  <si>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</si>
  <si>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</si>
  <si>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</si>
  <si>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</si>
  <si>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</si>
  <si>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</si>
  <si>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</si>
  <si>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</si>
  <si>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</si>
  <si>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</si>
  <si>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</si>
  <si>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</si>
  <si>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</si>
  <si>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</si>
  <si>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</si>
  <si>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</si>
  <si>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</si>
  <si>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</si>
  <si>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</si>
  <si>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</si>
  <si>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</si>
  <si>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</si>
  <si>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</si>
  <si>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</si>
  <si>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</si>
  <si>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</si>
  <si>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</si>
  <si>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</si>
  <si>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</si>
  <si>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</si>
  <si>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</si>
  <si>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</si>
  <si>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</si>
  <si>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</si>
  <si>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</si>
  <si>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</si>
  <si>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</si>
  <si>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</si>
  <si>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</si>
  <si>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</si>
  <si>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</si>
  <si>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</si>
  <si>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</si>
  <si>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</si>
  <si>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</si>
  <si>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</si>
  <si>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</si>
  <si>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</si>
  <si>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</si>
  <si>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</si>
  <si>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</si>
  <si>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</si>
  <si>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</si>
  <si>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</si>
  <si>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</si>
  <si>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</si>
  <si>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</si>
  <si>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</si>
  <si>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</si>
  <si>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</si>
  <si>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</si>
  <si>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</si>
  <si>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</si>
  <si>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</si>
  <si>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</si>
  <si>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</si>
  <si>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</si>
  <si>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</si>
  <si>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</si>
  <si>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</si>
  <si>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</si>
  <si>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</si>
  <si>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</si>
  <si>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</si>
  <si>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</si>
  <si>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</si>
  <si>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</si>
  <si>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</si>
  <si>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</si>
  <si>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</si>
  <si>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</si>
  <si>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</si>
  <si>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</si>
  <si>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</si>
  <si>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</si>
  <si>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</si>
  <si>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</si>
  <si>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</si>
  <si>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</si>
  <si>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</si>
  <si>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</si>
  <si>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</si>
  <si>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</si>
  <si>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</si>
  <si>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</si>
  <si>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</si>
  <si>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</si>
  <si>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</si>
  <si>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</si>
  <si>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</si>
  <si>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</si>
  <si>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</si>
  <si>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</si>
  <si>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</si>
  <si>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</si>
  <si>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</si>
  <si>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</si>
  <si>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</si>
  <si>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</si>
  <si>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</si>
  <si>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</si>
  <si>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</si>
  <si>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</si>
  <si>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</si>
  <si>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</si>
  <si>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</si>
  <si>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</si>
  <si>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</si>
  <si>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</si>
  <si>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</si>
  <si>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</si>
  <si>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</si>
  <si>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</si>
  <si>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</si>
  <si>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</si>
  <si>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</si>
  <si>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</si>
  <si>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</si>
  <si>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</si>
  <si>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</si>
  <si>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</si>
  <si>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</si>
  <si>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Science, Biology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</si>
  <si>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</si>
  <si>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</si>
  <si>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</si>
  <si>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</si>
  <si>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</si>
  <si>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</si>
  <si>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</si>
  <si>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</si>
  <si>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</si>
  <si>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</si>
  <si>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</si>
  <si>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</si>
  <si>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</si>
  <si>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</si>
  <si>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</si>
  <si>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</si>
  <si>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</si>
  <si>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</si>
  <si>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</si>
  <si>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</si>
  <si>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</si>
  <si>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</si>
  <si>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</si>
  <si>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</si>
  <si>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</si>
  <si>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</si>
  <si>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</si>
  <si>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</si>
  <si>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</si>
  <si>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</si>
  <si>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</si>
  <si>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</si>
  <si>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</si>
  <si>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</si>
  <si>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</si>
  <si>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</si>
  <si>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</si>
  <si>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</si>
  <si>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</si>
  <si>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</si>
  <si>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</si>
  <si>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</si>
  <si>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</si>
  <si>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</si>
  <si>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</si>
  <si>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</si>
  <si>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</si>
  <si>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</si>
  <si>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</si>
  <si>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</si>
  <si>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</si>
  <si>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</si>
  <si>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</si>
  <si>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</si>
  <si>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</si>
  <si>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</si>
  <si>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</si>
  <si>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</si>
  <si>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</si>
  <si>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</si>
  <si>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</si>
  <si>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</si>
  <si>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</si>
  <si>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</si>
  <si>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</si>
  <si>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</si>
  <si>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</si>
  <si>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</si>
  <si>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</si>
  <si>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</si>
  <si>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</si>
  <si>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</si>
  <si>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</si>
  <si>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</si>
  <si>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</si>
  <si>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</si>
  <si>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</si>
  <si>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</si>
  <si>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</si>
  <si>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</si>
  <si>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</si>
  <si>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</si>
  <si>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</si>
  <si>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</si>
  <si>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</si>
  <si>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</si>
  <si>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</si>
  <si>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</si>
  <si>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</si>
  <si>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</si>
  <si>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</si>
  <si>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</si>
  <si>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</si>
  <si>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</si>
  <si>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</si>
  <si>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</si>
  <si>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</si>
  <si>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</si>
  <si>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</si>
  <si>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</si>
  <si>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</si>
  <si>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</si>
  <si>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</si>
  <si>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</si>
  <si>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</si>
  <si>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</si>
  <si>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</si>
  <si>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</si>
  <si>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</si>
  <si>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</si>
  <si>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</si>
  <si>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</si>
  <si>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</si>
  <si>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</si>
  <si>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</si>
  <si>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</si>
  <si>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</si>
  <si>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</si>
  <si>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</si>
  <si>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</si>
  <si>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</si>
  <si>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</si>
  <si>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</si>
  <si>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</si>
  <si>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</si>
  <si>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</si>
  <si>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</si>
  <si>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</si>
  <si>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</si>
  <si>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</si>
  <si>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</si>
  <si>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</si>
  <si>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</si>
  <si>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</si>
  <si>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</si>
  <si>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</si>
  <si>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</si>
  <si>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</si>
  <si>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</si>
  <si>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</si>
  <si>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</si>
  <si>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</si>
  <si>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</si>
  <si>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</si>
  <si>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</si>
  <si>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</si>
  <si>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</si>
  <si>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</si>
  <si>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</si>
  <si>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</si>
  <si>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</si>
  <si>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</si>
  <si>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</si>
  <si>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</si>
  <si>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</si>
  <si>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</si>
  <si>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</si>
  <si>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</si>
  <si>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</si>
  <si>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</si>
  <si>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</si>
  <si>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</si>
  <si>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</si>
  <si>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</si>
  <si>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</si>
  <si>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</si>
  <si>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</si>
  <si>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</si>
  <si>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</si>
  <si>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</si>
  <si>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</si>
  <si>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</si>
  <si>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</si>
  <si>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</si>
  <si>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</si>
  <si>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</si>
  <si>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</si>
  <si>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</si>
  <si>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</si>
  <si>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</si>
  <si>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</si>
  <si>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</si>
  <si>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</si>
  <si>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</si>
  <si>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</si>
  <si>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</si>
  <si>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</si>
  <si>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</si>
  <si>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</si>
  <si>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</si>
  <si>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</si>
  <si>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</si>
  <si>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</si>
  <si>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</si>
  <si>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</si>
  <si>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</si>
  <si>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</si>
  <si>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Siddartha Bhattacharya</t>
  </si>
  <si>
    <t>Rahul Kigan</t>
  </si>
  <si>
    <t>Dr Partha Sarathi Chakraborty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</si>
  <si>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</si>
  <si>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</si>
  <si>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</si>
  <si>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</si>
  <si>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</si>
  <si>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</si>
  <si>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</si>
  <si>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</si>
  <si>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</si>
  <si>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</si>
  <si>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</si>
  <si>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</si>
  <si>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</si>
  <si>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</si>
  <si>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</si>
  <si>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</si>
  <si>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</si>
  <si>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</si>
  <si>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</si>
  <si>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</si>
  <si>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</si>
  <si>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</si>
  <si>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</si>
  <si>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</si>
  <si>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</si>
  <si>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</si>
  <si>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</si>
  <si>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</si>
  <si>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</si>
  <si>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IIT JEE  Maths</t>
  </si>
  <si>
    <t>NEET Biology</t>
  </si>
  <si>
    <t>IIT-JEE, NEET Physics</t>
  </si>
  <si>
    <t>Soumitra Sarkar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</si>
  <si>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</si>
  <si>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</si>
  <si>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</si>
  <si>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</si>
  <si>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</si>
  <si>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</si>
  <si>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</si>
  <si>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</si>
  <si>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</si>
  <si>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</si>
  <si>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</si>
  <si>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</si>
  <si>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</si>
  <si>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</si>
  <si>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</si>
  <si>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</si>
  <si>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</si>
  <si>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</si>
  <si>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</si>
  <si>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</si>
  <si>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</si>
  <si>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</si>
  <si>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</si>
  <si>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</si>
  <si>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</si>
  <si>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</si>
  <si>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</si>
  <si>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</si>
  <si>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</si>
  <si>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</si>
  <si>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</si>
  <si>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</si>
  <si>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</si>
  <si>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</si>
  <si>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Friday</t>
  </si>
  <si>
    <t>parsar12345@gmail.com</t>
  </si>
  <si>
    <t>9/1/2023 4:00pm</t>
  </si>
  <si>
    <t>Busy, Wont come</t>
  </si>
  <si>
    <t>sudiptobhowal07@gmail.com</t>
  </si>
  <si>
    <t>Not Available</t>
  </si>
  <si>
    <t>03/Aug 4:00pm</t>
  </si>
  <si>
    <t>03/Sep 4:00pm</t>
  </si>
  <si>
    <t>sayan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</si>
</sst>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7" borderId="11" xfId="0" applyFont="1" applyFill="1" applyBorder="1" applyAlignment="1">
      <alignment horizontal="center" vertical="center" wrapText="1"/>
    </xf>
    <xf numFmtId="0" fontId="8" fillId="28" borderId="1" xfId="0" applyFont="1" applyFill="1" applyBorder="1" applyAlignment="1">
      <alignment horizontal="center" vertical="center" wrapText="1"/>
    </xf>
    <xf numFmtId="0" fontId="12" fillId="30" borderId="1" xfId="0" applyFont="1" applyFill="1" applyBorder="1" applyAlignment="1">
      <alignment horizontal="center" vertical="center" wrapText="1"/>
    </xf>
    <xf numFmtId="0" fontId="11" fillId="29" borderId="1" xfId="0" applyFont="1" applyFill="1" applyBorder="1" applyAlignment="1">
      <alignment horizontal="center" vertical="center" wrapText="1"/>
    </xf>
    <xf numFmtId="0" fontId="12" fillId="30" borderId="14" xfId="0" applyFont="1" applyFill="1" applyBorder="1" applyAlignment="1">
      <alignment horizontal="center" vertical="center" wrapText="1"/>
    </xf>
    <xf numFmtId="0" fontId="11" fillId="29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1" borderId="7" xfId="0" applyFont="1" applyFill="1" applyBorder="1" applyAlignment="1">
      <alignment horizontal="center" vertical="center" wrapText="1"/>
    </xf>
    <xf numFmtId="0" fontId="10" fillId="31" borderId="11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8" fillId="24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0" fontId="10" fillId="31" borderId="7" xfId="0" applyFont="1" applyFill="1" applyBorder="1" applyAlignment="1">
      <alignment horizontal="center" vertical="center" wrapText="1"/>
    </xf>
    <xf numFmtId="0" fontId="10" fillId="31" borderId="8" xfId="0" applyFont="1" applyFill="1" applyBorder="1" applyAlignment="1">
      <alignment horizontal="center" vertical="center" wrapText="1"/>
    </xf>
    <xf numFmtId="0" fontId="10" fillId="31" borderId="1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31" borderId="9" xfId="0" applyFont="1" applyFill="1" applyBorder="1" applyAlignment="1">
      <alignment horizontal="center" vertical="center" wrapText="1"/>
    </xf>
    <xf numFmtId="0" fontId="10" fillId="27" borderId="7" xfId="0" applyFont="1" applyFill="1" applyBorder="1" applyAlignment="1">
      <alignment horizontal="center" vertical="center" wrapText="1"/>
    </xf>
    <xf numFmtId="0" fontId="10" fillId="27" borderId="8" xfId="0" applyFont="1" applyFill="1" applyBorder="1" applyAlignment="1">
      <alignment horizontal="center" vertical="center" wrapText="1"/>
    </xf>
    <xf numFmtId="0" fontId="10" fillId="27" borderId="12" xfId="0" applyFont="1" applyFill="1" applyBorder="1" applyAlignment="1">
      <alignment horizontal="center" vertical="center" wrapText="1"/>
    </xf>
    <xf numFmtId="0" fontId="10" fillId="27" borderId="10" xfId="0" applyFont="1" applyFill="1" applyBorder="1" applyAlignment="1">
      <alignment horizontal="center" vertical="center" wrapText="1"/>
    </xf>
    <xf numFmtId="0" fontId="10" fillId="27" borderId="9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0" fontId="10" fillId="31" borderId="15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parsar12345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sheetPr filterMode="1"/>
  <dimension ref="A1:BA416"/>
  <sheetViews>
    <sheetView tabSelected="1" zoomScaleNormal="100" workbookViewId="0">
      <pane xSplit="1" ySplit="3" topLeftCell="B323" activePane="bottomRight" state="frozen"/>
      <selection pane="topRight" activeCell="B1" sqref="B1"/>
      <selection pane="bottomLeft" activeCell="A4" sqref="A4"/>
      <selection pane="bottomRight" activeCell="E332" sqref="E332"/>
    </sheetView>
  </sheetViews>
  <sheetFormatPr defaultColWidth="10.796875" defaultRowHeight="13.5" x14ac:dyDescent="0.45"/>
  <cols>
    <col min="1" max="1" width="31.19921875" style="2" customWidth="1"/>
    <col min="2" max="2" width="21.86328125" style="1" customWidth="1"/>
    <col min="3" max="3" width="9.53125" style="1" customWidth="1"/>
    <col min="4" max="4" width="12.19921875" style="1" customWidth="1"/>
    <col min="5" max="5" width="9.19921875" style="1" customWidth="1"/>
    <col min="6" max="6" width="14.796875" style="1" customWidth="1"/>
    <col min="7" max="7" width="7.19921875" style="1" customWidth="1"/>
    <col min="8" max="8" width="12" style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customWidth="1"/>
    <col min="17" max="17" width="4.53125" style="1" customWidth="1"/>
    <col min="18" max="18" width="11.46484375" style="1" customWidth="1"/>
    <col min="19" max="19" width="8.19921875" style="1" customWidth="1"/>
    <col min="20" max="20" width="4.19921875" style="1" customWidth="1"/>
    <col min="21" max="21" width="9" style="1" customWidth="1"/>
    <col min="22" max="22" width="11.1328125" style="1" customWidth="1"/>
    <col min="23" max="23" width="8.796875" style="1" customWidth="1"/>
    <col min="24" max="24" width="9.1328125" style="1" customWidth="1"/>
    <col min="25" max="25" width="8.796875" style="1" customWidth="1"/>
    <col min="26" max="30" width="8.53125" style="1" customWidth="1"/>
    <col min="31" max="32" width="10.796875" style="1"/>
    <col min="33" max="33" width="11.6640625" style="1" bestFit="1" customWidth="1"/>
    <col min="34" max="37" width="10.796875" style="1"/>
    <col min="38" max="45" width="7.86328125" style="1" customWidth="1"/>
    <col min="46" max="46" width="11.53125" style="1" bestFit="1" customWidth="1"/>
    <col min="47" max="47" width="11.46484375" style="1" bestFit="1" customWidth="1"/>
    <col min="48" max="49" width="7.86328125" style="1" customWidth="1"/>
    <col min="50" max="53" width="7.46484375" style="1" customWidth="1"/>
    <col min="54" max="16384" width="10.796875" style="1"/>
  </cols>
  <sheetData>
    <row r="1" spans="1:53" ht="14.45" customHeight="1" x14ac:dyDescent="0.45">
      <c r="F1" s="68" t="s">
        <v>263</v>
      </c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279</v>
      </c>
      <c r="X1" s="71"/>
      <c r="Y1" s="71"/>
      <c r="Z1" s="71"/>
      <c r="AA1" s="72" t="s">
        <v>288</v>
      </c>
      <c r="AB1" s="73"/>
      <c r="AC1" s="73"/>
      <c r="AD1" s="74"/>
      <c r="AE1" s="30"/>
      <c r="AF1" s="75" t="s">
        <v>661</v>
      </c>
      <c r="AG1" s="76"/>
      <c r="AH1" s="76"/>
      <c r="AI1" s="77" t="s">
        <v>662</v>
      </c>
      <c r="AJ1" s="78"/>
      <c r="AK1" s="78"/>
      <c r="AL1" s="82" t="s">
        <v>659</v>
      </c>
      <c r="AM1" s="83"/>
      <c r="AN1" s="83"/>
      <c r="AO1" s="84"/>
      <c r="AP1" s="79" t="s">
        <v>660</v>
      </c>
      <c r="AQ1" s="80"/>
      <c r="AR1" s="80"/>
      <c r="AS1" s="81"/>
      <c r="AT1" s="53" t="s">
        <v>657</v>
      </c>
      <c r="AU1" s="54"/>
      <c r="AV1" s="54"/>
      <c r="AW1" s="55"/>
      <c r="AX1" s="53" t="s">
        <v>658</v>
      </c>
      <c r="AY1" s="54"/>
      <c r="AZ1" s="54"/>
      <c r="BA1" s="55"/>
    </row>
    <row r="2" spans="1:53" s="2" customFormat="1" ht="14.45" customHeight="1" x14ac:dyDescent="0.45">
      <c r="A2" s="66" t="s">
        <v>13</v>
      </c>
      <c r="B2" s="66" t="s">
        <v>6</v>
      </c>
      <c r="C2" s="66" t="s">
        <v>1</v>
      </c>
      <c r="D2" s="66" t="s">
        <v>14</v>
      </c>
      <c r="E2" s="66" t="s">
        <v>126</v>
      </c>
      <c r="F2" s="66" t="s">
        <v>70</v>
      </c>
      <c r="G2" s="66" t="s">
        <v>262</v>
      </c>
      <c r="H2" s="66" t="s">
        <v>287</v>
      </c>
      <c r="I2" s="66" t="s">
        <v>7</v>
      </c>
      <c r="J2" s="66" t="s">
        <v>8</v>
      </c>
      <c r="K2" s="66" t="s">
        <v>17</v>
      </c>
      <c r="L2" s="66"/>
      <c r="M2" s="66" t="s">
        <v>18</v>
      </c>
      <c r="N2" s="66"/>
      <c r="O2" s="66" t="s">
        <v>15</v>
      </c>
      <c r="P2" s="66" t="s">
        <v>16</v>
      </c>
      <c r="Q2" s="66" t="s">
        <v>63</v>
      </c>
      <c r="R2" s="66" t="s">
        <v>68</v>
      </c>
      <c r="S2" s="66" t="s">
        <v>73</v>
      </c>
      <c r="T2" s="66" t="s">
        <v>63</v>
      </c>
      <c r="U2" s="66" t="s">
        <v>656</v>
      </c>
      <c r="V2" s="49" t="s">
        <v>655</v>
      </c>
      <c r="W2" s="65" t="s">
        <v>9</v>
      </c>
      <c r="X2" s="65" t="s">
        <v>10</v>
      </c>
      <c r="Y2" s="67" t="s">
        <v>11</v>
      </c>
      <c r="Z2" s="65" t="s">
        <v>12</v>
      </c>
      <c r="AA2" s="56" t="s">
        <v>291</v>
      </c>
      <c r="AB2" s="56" t="s">
        <v>292</v>
      </c>
      <c r="AC2" s="60" t="s">
        <v>293</v>
      </c>
      <c r="AD2" s="56" t="s">
        <v>294</v>
      </c>
      <c r="AE2" s="61" t="s">
        <v>654</v>
      </c>
      <c r="AF2" s="62" t="s">
        <v>291</v>
      </c>
      <c r="AG2" s="62" t="s">
        <v>292</v>
      </c>
      <c r="AH2" s="59" t="s">
        <v>293</v>
      </c>
      <c r="AI2" s="63" t="s">
        <v>291</v>
      </c>
      <c r="AJ2" s="63" t="s">
        <v>292</v>
      </c>
      <c r="AK2" s="64" t="s">
        <v>293</v>
      </c>
      <c r="AL2" s="57" t="s">
        <v>291</v>
      </c>
      <c r="AM2" s="57" t="s">
        <v>292</v>
      </c>
      <c r="AN2" s="58" t="s">
        <v>293</v>
      </c>
      <c r="AO2" s="57" t="s">
        <v>294</v>
      </c>
      <c r="AP2" s="49" t="s">
        <v>291</v>
      </c>
      <c r="AQ2" s="49" t="s">
        <v>292</v>
      </c>
      <c r="AR2" s="52" t="s">
        <v>293</v>
      </c>
      <c r="AS2" s="49" t="s">
        <v>294</v>
      </c>
      <c r="AT2" s="50" t="s">
        <v>291</v>
      </c>
      <c r="AU2" s="50" t="s">
        <v>292</v>
      </c>
      <c r="AV2" s="51" t="s">
        <v>293</v>
      </c>
      <c r="AW2" s="50" t="s">
        <v>294</v>
      </c>
      <c r="AX2" s="50" t="s">
        <v>291</v>
      </c>
      <c r="AY2" s="50" t="s">
        <v>292</v>
      </c>
      <c r="AZ2" s="51" t="s">
        <v>293</v>
      </c>
      <c r="BA2" s="50" t="s">
        <v>294</v>
      </c>
    </row>
    <row r="3" spans="1:53" s="2" customFormat="1" ht="33" customHeight="1" x14ac:dyDescent="0.45">
      <c r="A3" s="66"/>
      <c r="B3" s="66"/>
      <c r="C3" s="66"/>
      <c r="D3" s="66"/>
      <c r="E3" s="66"/>
      <c r="F3" s="66"/>
      <c r="G3" s="66"/>
      <c r="H3" s="66"/>
      <c r="I3" s="66"/>
      <c r="J3" s="66"/>
      <c r="K3" s="11" t="s">
        <v>20</v>
      </c>
      <c r="L3" s="11" t="s">
        <v>19</v>
      </c>
      <c r="M3" s="11" t="s">
        <v>21</v>
      </c>
      <c r="N3" s="11" t="s">
        <v>22</v>
      </c>
      <c r="O3" s="66"/>
      <c r="P3" s="66"/>
      <c r="Q3" s="66"/>
      <c r="R3" s="66"/>
      <c r="S3" s="66"/>
      <c r="T3" s="66"/>
      <c r="U3" s="66"/>
      <c r="V3" s="49"/>
      <c r="W3" s="65"/>
      <c r="X3" s="65"/>
      <c r="Y3" s="67"/>
      <c r="Z3" s="65"/>
      <c r="AA3" s="56"/>
      <c r="AB3" s="56"/>
      <c r="AC3" s="60"/>
      <c r="AD3" s="56"/>
      <c r="AE3" s="61"/>
      <c r="AF3" s="62"/>
      <c r="AG3" s="62"/>
      <c r="AH3" s="59"/>
      <c r="AI3" s="63"/>
      <c r="AJ3" s="63"/>
      <c r="AK3" s="64"/>
      <c r="AL3" s="57"/>
      <c r="AM3" s="57"/>
      <c r="AN3" s="58"/>
      <c r="AO3" s="57"/>
      <c r="AP3" s="49"/>
      <c r="AQ3" s="49"/>
      <c r="AR3" s="52"/>
      <c r="AS3" s="49"/>
      <c r="AT3" s="50"/>
      <c r="AU3" s="50"/>
      <c r="AV3" s="51"/>
      <c r="AW3" s="50"/>
      <c r="AX3" s="50"/>
      <c r="AY3" s="50"/>
      <c r="AZ3" s="51"/>
      <c r="BA3" s="50"/>
    </row>
    <row r="4" spans="1:53" ht="13.35" hidden="1" customHeight="1" x14ac:dyDescent="0.45">
      <c r="A4" s="12" t="s">
        <v>295</v>
      </c>
      <c r="B4" s="23" t="s">
        <v>23</v>
      </c>
      <c r="C4" s="3" t="s">
        <v>51</v>
      </c>
      <c r="D4" s="3" t="s">
        <v>25</v>
      </c>
      <c r="E4" s="3" t="s">
        <v>127</v>
      </c>
      <c r="F4" s="28" t="s">
        <v>704</v>
      </c>
      <c r="G4" s="28" t="s">
        <v>271</v>
      </c>
      <c r="H4" s="28" t="s">
        <v>181</v>
      </c>
      <c r="I4" s="7" t="s">
        <v>69</v>
      </c>
      <c r="J4" s="15">
        <v>45139</v>
      </c>
      <c r="K4" s="7">
        <v>2</v>
      </c>
      <c r="L4" s="7">
        <v>2</v>
      </c>
      <c r="M4" s="7">
        <v>0</v>
      </c>
      <c r="N4" s="7">
        <v>0</v>
      </c>
      <c r="O4" s="7" t="s">
        <v>28</v>
      </c>
      <c r="P4" s="7">
        <v>4000</v>
      </c>
      <c r="Q4" s="7">
        <v>0</v>
      </c>
      <c r="R4" s="7" t="s">
        <v>26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>S4*33%*10</f>
        <v>6600</v>
      </c>
      <c r="Z4" s="14">
        <f>Y4/2</f>
        <v>3300</v>
      </c>
      <c r="AA4" s="31">
        <f>AB4*2</f>
        <v>2664.0000000000005</v>
      </c>
      <c r="AB4" s="31">
        <f>AC4*2</f>
        <v>1332.0000000000002</v>
      </c>
      <c r="AC4" s="31">
        <f t="shared" ref="AC4:AC70" si="0">S4*3.33%*10</f>
        <v>666.00000000000011</v>
      </c>
      <c r="AD4" s="31">
        <f>AC4/2</f>
        <v>333.00000000000006</v>
      </c>
      <c r="AE4" s="31">
        <f t="shared" ref="AE4:AE70" si="1">S4*50</f>
        <v>100000</v>
      </c>
      <c r="AF4" s="31">
        <f>AG4*2</f>
        <v>4800</v>
      </c>
      <c r="AG4" s="31">
        <f>AH4*2</f>
        <v>2400</v>
      </c>
      <c r="AH4" s="31">
        <f t="shared" ref="AH4:AH70" si="2">S4*6%*10</f>
        <v>1200</v>
      </c>
      <c r="AI4" s="31">
        <f t="shared" ref="AI4:AK70" si="3">$AE4/AF4</f>
        <v>20.833333333333332</v>
      </c>
      <c r="AJ4" s="31">
        <f t="shared" si="3"/>
        <v>41.666666666666664</v>
      </c>
      <c r="AK4" s="31">
        <f t="shared" si="3"/>
        <v>83.333333333333329</v>
      </c>
      <c r="AL4" s="31">
        <f>S4*50</f>
        <v>100000</v>
      </c>
      <c r="AM4" s="31">
        <f>S4*20</f>
        <v>40000</v>
      </c>
      <c r="AN4" s="31">
        <f>S4*10</f>
        <v>20000</v>
      </c>
      <c r="AO4" s="31">
        <f>S4*5</f>
        <v>10000</v>
      </c>
      <c r="AP4" s="31">
        <f>($U4+$V4)*50+W4+AA4+AF4</f>
        <v>57864</v>
      </c>
      <c r="AQ4" s="31">
        <f>($U4+$V4)*20+X4+AB4+AG4</f>
        <v>26532</v>
      </c>
      <c r="AR4" s="31">
        <f>($U4+$V4)*10+Y4+AC4+AH4</f>
        <v>13266</v>
      </c>
      <c r="AS4" s="31">
        <f>($U4+$V4)*5+Z4+AD4</f>
        <v>6033</v>
      </c>
      <c r="AT4" s="14">
        <f>AL4-AP4</f>
        <v>42136</v>
      </c>
      <c r="AU4" s="14">
        <f t="shared" ref="AU4:AW4" si="4">AM4-AQ4</f>
        <v>13468</v>
      </c>
      <c r="AV4" s="14">
        <f t="shared" si="4"/>
        <v>6734</v>
      </c>
      <c r="AW4" s="14">
        <f t="shared" si="4"/>
        <v>3967</v>
      </c>
      <c r="AX4" s="31">
        <f>AT4/AP4*100</f>
        <v>72.819023918152908</v>
      </c>
      <c r="AY4" s="31">
        <f t="shared" ref="AY4:AZ4" si="5">AU4/AQ4*100</f>
        <v>50.76134479119554</v>
      </c>
      <c r="AZ4" s="31">
        <f t="shared" si="5"/>
        <v>50.76134479119554</v>
      </c>
      <c r="BA4" s="31">
        <f>AW4/AS4*100</f>
        <v>65.7550140891762</v>
      </c>
    </row>
    <row r="5" spans="1:53" ht="13.35" hidden="1" customHeight="1" x14ac:dyDescent="0.45">
      <c r="A5" s="12" t="s">
        <v>296</v>
      </c>
      <c r="B5" s="23" t="s">
        <v>27</v>
      </c>
      <c r="C5" s="3" t="s">
        <v>51</v>
      </c>
      <c r="D5" s="3" t="s">
        <v>25</v>
      </c>
      <c r="E5" s="3" t="s">
        <v>127</v>
      </c>
      <c r="F5" s="28" t="s">
        <v>181</v>
      </c>
      <c r="G5" s="28" t="s">
        <v>271</v>
      </c>
      <c r="H5" s="28" t="s">
        <v>181</v>
      </c>
      <c r="I5" s="7" t="s">
        <v>69</v>
      </c>
      <c r="J5" s="15">
        <v>45139</v>
      </c>
      <c r="K5" s="7">
        <v>2</v>
      </c>
      <c r="L5" s="7">
        <v>2</v>
      </c>
      <c r="M5" s="7">
        <v>0</v>
      </c>
      <c r="N5" s="7">
        <v>0</v>
      </c>
      <c r="O5" s="7" t="s">
        <v>28</v>
      </c>
      <c r="P5" s="7">
        <v>4000</v>
      </c>
      <c r="Q5" s="7">
        <v>0</v>
      </c>
      <c r="R5" s="7" t="s">
        <v>26</v>
      </c>
      <c r="S5" s="7">
        <f t="shared" ref="S5:S71" si="6">P5*50%</f>
        <v>2000</v>
      </c>
      <c r="T5" s="7">
        <v>0</v>
      </c>
      <c r="U5" s="7">
        <f t="shared" ref="U5:U71" si="7">S5*16%</f>
        <v>320</v>
      </c>
      <c r="V5" s="14">
        <f t="shared" ref="V5:V71" si="8">S5*8%</f>
        <v>160</v>
      </c>
      <c r="W5" s="14">
        <f t="shared" ref="W5:X5" si="9">X5*2</f>
        <v>26400</v>
      </c>
      <c r="X5" s="14">
        <f t="shared" si="9"/>
        <v>13200</v>
      </c>
      <c r="Y5" s="14">
        <f t="shared" ref="Y5:Y71" si="10">S5*33%*10</f>
        <v>6600</v>
      </c>
      <c r="Z5" s="14">
        <f t="shared" ref="Z5:Z71" si="11">Y5/2</f>
        <v>3300</v>
      </c>
      <c r="AA5" s="31">
        <f t="shared" ref="AA5:AB5" si="12">AB5*2</f>
        <v>2664.0000000000005</v>
      </c>
      <c r="AB5" s="31">
        <f t="shared" si="12"/>
        <v>1332.0000000000002</v>
      </c>
      <c r="AC5" s="31">
        <f t="shared" si="0"/>
        <v>666.00000000000011</v>
      </c>
      <c r="AD5" s="31">
        <f t="shared" ref="AD5:AD71" si="13">AC5/2</f>
        <v>333.00000000000006</v>
      </c>
      <c r="AE5" s="31">
        <f t="shared" si="1"/>
        <v>100000</v>
      </c>
      <c r="AF5" s="31">
        <f t="shared" ref="AF5:AG5" si="14">AG5*2</f>
        <v>4800</v>
      </c>
      <c r="AG5" s="31">
        <f t="shared" si="14"/>
        <v>2400</v>
      </c>
      <c r="AH5" s="31">
        <f t="shared" si="2"/>
        <v>1200</v>
      </c>
      <c r="AI5" s="31">
        <f t="shared" si="3"/>
        <v>20.833333333333332</v>
      </c>
      <c r="AJ5" s="31">
        <f t="shared" si="3"/>
        <v>41.666666666666664</v>
      </c>
      <c r="AK5" s="31">
        <f t="shared" si="3"/>
        <v>83.333333333333329</v>
      </c>
      <c r="AL5" s="31">
        <f t="shared" ref="AL5:AL71" si="15">S5*50</f>
        <v>100000</v>
      </c>
      <c r="AM5" s="31">
        <f t="shared" ref="AM5:AM71" si="16">S5*20</f>
        <v>40000</v>
      </c>
      <c r="AN5" s="31">
        <f t="shared" ref="AN5:AN71" si="17">S5*10</f>
        <v>20000</v>
      </c>
      <c r="AO5" s="31">
        <f t="shared" ref="AO5:AO71" si="18">S5*5</f>
        <v>10000</v>
      </c>
      <c r="AP5" s="31">
        <f t="shared" ref="AP5:AP71" si="19">($U5+$V5)*50+W5+AA5+AF5</f>
        <v>57864</v>
      </c>
      <c r="AQ5" s="31">
        <f t="shared" ref="AQ5:AQ71" si="20">($U5+$V5)*20+X5+AB5+AG5</f>
        <v>26532</v>
      </c>
      <c r="AR5" s="31">
        <f t="shared" ref="AR5:AR71" si="21">($U5+$V5)*10+Y5+AC5+AH5</f>
        <v>13266</v>
      </c>
      <c r="AS5" s="31">
        <f t="shared" ref="AS5:AS71" si="22">($U5+$V5)*5+Z5+AD5</f>
        <v>6033</v>
      </c>
      <c r="AT5" s="14">
        <f t="shared" ref="AT5:AT71" si="23">AL5-AP5</f>
        <v>42136</v>
      </c>
      <c r="AU5" s="14">
        <f t="shared" ref="AU5:AU71" si="24">AM5-AQ5</f>
        <v>13468</v>
      </c>
      <c r="AV5" s="14">
        <f t="shared" ref="AV5:AV71" si="25">AN5-AR5</f>
        <v>6734</v>
      </c>
      <c r="AW5" s="14">
        <f t="shared" ref="AW5:AW71" si="26">AO5-AS5</f>
        <v>3967</v>
      </c>
      <c r="AX5" s="31">
        <f t="shared" ref="AX5:AX71" si="27">AT5/AP5*100</f>
        <v>72.819023918152908</v>
      </c>
      <c r="AY5" s="31">
        <f t="shared" ref="AY5:AY71" si="28">AU5/AQ5*100</f>
        <v>50.76134479119554</v>
      </c>
      <c r="AZ5" s="31">
        <f t="shared" ref="AZ5:AZ71" si="29">AV5/AR5*100</f>
        <v>50.76134479119554</v>
      </c>
      <c r="BA5" s="31">
        <f t="shared" ref="BA5:BA71" si="30">AW5/AS5*100</f>
        <v>65.7550140891762</v>
      </c>
    </row>
    <row r="6" spans="1:53" ht="13.35" hidden="1" customHeight="1" x14ac:dyDescent="0.45">
      <c r="A6" s="12" t="s">
        <v>297</v>
      </c>
      <c r="B6" s="23" t="s">
        <v>2</v>
      </c>
      <c r="C6" s="3" t="s">
        <v>51</v>
      </c>
      <c r="D6" s="3" t="s">
        <v>25</v>
      </c>
      <c r="E6" s="3" t="s">
        <v>127</v>
      </c>
      <c r="F6" s="28" t="s">
        <v>182</v>
      </c>
      <c r="G6" s="28" t="s">
        <v>271</v>
      </c>
      <c r="H6" s="28" t="s">
        <v>181</v>
      </c>
      <c r="I6" s="7" t="s">
        <v>69</v>
      </c>
      <c r="J6" s="15">
        <v>45139</v>
      </c>
      <c r="K6" s="7">
        <v>2</v>
      </c>
      <c r="L6" s="7">
        <v>2</v>
      </c>
      <c r="M6" s="7">
        <v>0</v>
      </c>
      <c r="N6" s="7">
        <v>0</v>
      </c>
      <c r="O6" s="7" t="s">
        <v>28</v>
      </c>
      <c r="P6" s="7">
        <v>4000</v>
      </c>
      <c r="Q6" s="7">
        <v>0</v>
      </c>
      <c r="R6" s="7" t="s">
        <v>26</v>
      </c>
      <c r="S6" s="7">
        <f t="shared" si="6"/>
        <v>2000</v>
      </c>
      <c r="T6" s="7">
        <v>0</v>
      </c>
      <c r="U6" s="7">
        <f t="shared" si="7"/>
        <v>320</v>
      </c>
      <c r="V6" s="14">
        <f t="shared" si="8"/>
        <v>160</v>
      </c>
      <c r="W6" s="14">
        <f t="shared" ref="W6:X6" si="31">X6*2</f>
        <v>26400</v>
      </c>
      <c r="X6" s="14">
        <f t="shared" si="31"/>
        <v>13200</v>
      </c>
      <c r="Y6" s="14">
        <f t="shared" si="10"/>
        <v>6600</v>
      </c>
      <c r="Z6" s="14">
        <f t="shared" si="11"/>
        <v>3300</v>
      </c>
      <c r="AA6" s="31">
        <f t="shared" ref="AA6:AB6" si="32">AB6*2</f>
        <v>2664.0000000000005</v>
      </c>
      <c r="AB6" s="31">
        <f t="shared" si="32"/>
        <v>1332.0000000000002</v>
      </c>
      <c r="AC6" s="31">
        <f t="shared" si="0"/>
        <v>666.00000000000011</v>
      </c>
      <c r="AD6" s="31">
        <f t="shared" si="13"/>
        <v>333.00000000000006</v>
      </c>
      <c r="AE6" s="31">
        <f t="shared" si="1"/>
        <v>100000</v>
      </c>
      <c r="AF6" s="31">
        <f t="shared" ref="AF6:AG6" si="33">AG6*2</f>
        <v>4800</v>
      </c>
      <c r="AG6" s="31">
        <f t="shared" si="33"/>
        <v>2400</v>
      </c>
      <c r="AH6" s="31">
        <f t="shared" si="2"/>
        <v>1200</v>
      </c>
      <c r="AI6" s="31">
        <f t="shared" si="3"/>
        <v>20.833333333333332</v>
      </c>
      <c r="AJ6" s="31">
        <f t="shared" si="3"/>
        <v>41.666666666666664</v>
      </c>
      <c r="AK6" s="31">
        <f t="shared" si="3"/>
        <v>83.333333333333329</v>
      </c>
      <c r="AL6" s="31">
        <f t="shared" si="15"/>
        <v>100000</v>
      </c>
      <c r="AM6" s="31">
        <f t="shared" si="16"/>
        <v>40000</v>
      </c>
      <c r="AN6" s="31">
        <f t="shared" si="17"/>
        <v>20000</v>
      </c>
      <c r="AO6" s="31">
        <f t="shared" si="18"/>
        <v>10000</v>
      </c>
      <c r="AP6" s="31">
        <f t="shared" si="19"/>
        <v>57864</v>
      </c>
      <c r="AQ6" s="31">
        <f t="shared" si="20"/>
        <v>26532</v>
      </c>
      <c r="AR6" s="31">
        <f t="shared" si="21"/>
        <v>13266</v>
      </c>
      <c r="AS6" s="31">
        <f t="shared" si="22"/>
        <v>6033</v>
      </c>
      <c r="AT6" s="14">
        <f t="shared" si="23"/>
        <v>42136</v>
      </c>
      <c r="AU6" s="14">
        <f t="shared" si="24"/>
        <v>13468</v>
      </c>
      <c r="AV6" s="14">
        <f t="shared" si="25"/>
        <v>6734</v>
      </c>
      <c r="AW6" s="14">
        <f t="shared" si="26"/>
        <v>3967</v>
      </c>
      <c r="AX6" s="31">
        <f t="shared" si="27"/>
        <v>72.819023918152908</v>
      </c>
      <c r="AY6" s="31">
        <f t="shared" si="28"/>
        <v>50.76134479119554</v>
      </c>
      <c r="AZ6" s="31">
        <f t="shared" si="29"/>
        <v>50.76134479119554</v>
      </c>
      <c r="BA6" s="31">
        <f t="shared" si="30"/>
        <v>65.7550140891762</v>
      </c>
    </row>
    <row r="7" spans="1:53" ht="13.35" hidden="1" customHeight="1" x14ac:dyDescent="0.45">
      <c r="A7" s="12" t="s">
        <v>298</v>
      </c>
      <c r="B7" s="23" t="s">
        <v>29</v>
      </c>
      <c r="C7" s="3" t="s">
        <v>51</v>
      </c>
      <c r="D7" s="3" t="s">
        <v>25</v>
      </c>
      <c r="E7" s="3" t="s">
        <v>127</v>
      </c>
      <c r="F7" s="28" t="s">
        <v>284</v>
      </c>
      <c r="G7" s="28" t="s">
        <v>271</v>
      </c>
      <c r="H7" s="28" t="s">
        <v>181</v>
      </c>
      <c r="I7" s="7" t="s">
        <v>69</v>
      </c>
      <c r="J7" s="15">
        <v>45139</v>
      </c>
      <c r="K7" s="7">
        <v>2</v>
      </c>
      <c r="L7" s="7">
        <v>2</v>
      </c>
      <c r="M7" s="7">
        <v>0</v>
      </c>
      <c r="N7" s="7">
        <v>0</v>
      </c>
      <c r="O7" s="7" t="s">
        <v>28</v>
      </c>
      <c r="P7" s="7">
        <v>4000</v>
      </c>
      <c r="Q7" s="7">
        <v>0</v>
      </c>
      <c r="R7" s="7" t="s">
        <v>26</v>
      </c>
      <c r="S7" s="7">
        <f t="shared" si="6"/>
        <v>2000</v>
      </c>
      <c r="T7" s="7">
        <v>0</v>
      </c>
      <c r="U7" s="7">
        <f t="shared" si="7"/>
        <v>320</v>
      </c>
      <c r="V7" s="14">
        <f t="shared" si="8"/>
        <v>160</v>
      </c>
      <c r="W7" s="14">
        <f t="shared" ref="W7:X7" si="34">X7*2</f>
        <v>26400</v>
      </c>
      <c r="X7" s="14">
        <f t="shared" si="34"/>
        <v>13200</v>
      </c>
      <c r="Y7" s="14">
        <f t="shared" si="10"/>
        <v>6600</v>
      </c>
      <c r="Z7" s="14">
        <f t="shared" si="11"/>
        <v>3300</v>
      </c>
      <c r="AA7" s="31">
        <f t="shared" ref="AA7:AB7" si="35">AB7*2</f>
        <v>2664.0000000000005</v>
      </c>
      <c r="AB7" s="31">
        <f t="shared" si="35"/>
        <v>1332.0000000000002</v>
      </c>
      <c r="AC7" s="31">
        <f t="shared" si="0"/>
        <v>666.00000000000011</v>
      </c>
      <c r="AD7" s="31">
        <f t="shared" si="13"/>
        <v>333.00000000000006</v>
      </c>
      <c r="AE7" s="31">
        <f t="shared" si="1"/>
        <v>100000</v>
      </c>
      <c r="AF7" s="31">
        <f t="shared" ref="AF7:AG7" si="36">AG7*2</f>
        <v>4800</v>
      </c>
      <c r="AG7" s="31">
        <f t="shared" si="36"/>
        <v>2400</v>
      </c>
      <c r="AH7" s="31">
        <f t="shared" si="2"/>
        <v>1200</v>
      </c>
      <c r="AI7" s="31">
        <f t="shared" si="3"/>
        <v>20.833333333333332</v>
      </c>
      <c r="AJ7" s="31">
        <f t="shared" si="3"/>
        <v>41.666666666666664</v>
      </c>
      <c r="AK7" s="31">
        <f t="shared" si="3"/>
        <v>83.333333333333329</v>
      </c>
      <c r="AL7" s="31">
        <f t="shared" si="15"/>
        <v>100000</v>
      </c>
      <c r="AM7" s="31">
        <f t="shared" si="16"/>
        <v>40000</v>
      </c>
      <c r="AN7" s="31">
        <f t="shared" si="17"/>
        <v>20000</v>
      </c>
      <c r="AO7" s="31">
        <f t="shared" si="18"/>
        <v>10000</v>
      </c>
      <c r="AP7" s="31">
        <f t="shared" si="19"/>
        <v>57864</v>
      </c>
      <c r="AQ7" s="31">
        <f t="shared" si="20"/>
        <v>26532</v>
      </c>
      <c r="AR7" s="31">
        <f t="shared" si="21"/>
        <v>13266</v>
      </c>
      <c r="AS7" s="31">
        <f t="shared" si="22"/>
        <v>6033</v>
      </c>
      <c r="AT7" s="14">
        <f t="shared" si="23"/>
        <v>42136</v>
      </c>
      <c r="AU7" s="14">
        <f t="shared" si="24"/>
        <v>13468</v>
      </c>
      <c r="AV7" s="14">
        <f t="shared" si="25"/>
        <v>6734</v>
      </c>
      <c r="AW7" s="14">
        <f t="shared" si="26"/>
        <v>3967</v>
      </c>
      <c r="AX7" s="31">
        <f t="shared" si="27"/>
        <v>72.819023918152908</v>
      </c>
      <c r="AY7" s="31">
        <f t="shared" si="28"/>
        <v>50.76134479119554</v>
      </c>
      <c r="AZ7" s="31">
        <f t="shared" si="29"/>
        <v>50.76134479119554</v>
      </c>
      <c r="BA7" s="31">
        <f t="shared" si="30"/>
        <v>65.7550140891762</v>
      </c>
    </row>
    <row r="8" spans="1:53" ht="13.35" hidden="1" customHeight="1" x14ac:dyDescent="0.45">
      <c r="A8" s="12" t="s">
        <v>299</v>
      </c>
      <c r="B8" s="23" t="s">
        <v>23</v>
      </c>
      <c r="C8" s="3" t="s">
        <v>51</v>
      </c>
      <c r="D8" s="3" t="s">
        <v>25</v>
      </c>
      <c r="E8" s="3" t="s">
        <v>280</v>
      </c>
      <c r="F8" s="28" t="s">
        <v>189</v>
      </c>
      <c r="G8" s="28" t="s">
        <v>271</v>
      </c>
      <c r="H8" s="28" t="s">
        <v>278</v>
      </c>
      <c r="I8" s="7" t="s">
        <v>69</v>
      </c>
      <c r="J8" s="15">
        <v>45139</v>
      </c>
      <c r="K8" s="7">
        <v>2</v>
      </c>
      <c r="L8" s="7">
        <v>2</v>
      </c>
      <c r="M8" s="7">
        <v>0</v>
      </c>
      <c r="N8" s="7">
        <v>0</v>
      </c>
      <c r="O8" s="7" t="s">
        <v>28</v>
      </c>
      <c r="P8" s="7">
        <v>3000</v>
      </c>
      <c r="Q8" s="7">
        <v>0</v>
      </c>
      <c r="R8" s="7" t="s">
        <v>26</v>
      </c>
      <c r="S8" s="7">
        <f t="shared" si="6"/>
        <v>1500</v>
      </c>
      <c r="T8" s="7">
        <v>0</v>
      </c>
      <c r="U8" s="7">
        <f t="shared" si="7"/>
        <v>240</v>
      </c>
      <c r="V8" s="14">
        <f t="shared" si="8"/>
        <v>120</v>
      </c>
      <c r="W8" s="14">
        <f t="shared" ref="W8:X8" si="37">X8*2</f>
        <v>19800</v>
      </c>
      <c r="X8" s="14">
        <f t="shared" si="37"/>
        <v>9900</v>
      </c>
      <c r="Y8" s="14">
        <f t="shared" si="10"/>
        <v>4950</v>
      </c>
      <c r="Z8" s="14">
        <f t="shared" si="11"/>
        <v>2475</v>
      </c>
      <c r="AA8" s="31">
        <f t="shared" ref="AA8:AB8" si="38">AB8*2</f>
        <v>1998</v>
      </c>
      <c r="AB8" s="31">
        <f t="shared" si="38"/>
        <v>999</v>
      </c>
      <c r="AC8" s="31">
        <f t="shared" si="0"/>
        <v>499.5</v>
      </c>
      <c r="AD8" s="31">
        <f t="shared" si="13"/>
        <v>249.75</v>
      </c>
      <c r="AE8" s="31">
        <f t="shared" si="1"/>
        <v>75000</v>
      </c>
      <c r="AF8" s="31">
        <f t="shared" ref="AF8:AG8" si="39">AG8*2</f>
        <v>3600</v>
      </c>
      <c r="AG8" s="31">
        <f t="shared" si="39"/>
        <v>1800</v>
      </c>
      <c r="AH8" s="31">
        <f t="shared" si="2"/>
        <v>900</v>
      </c>
      <c r="AI8" s="31">
        <f t="shared" si="3"/>
        <v>20.833333333333332</v>
      </c>
      <c r="AJ8" s="31">
        <f t="shared" si="3"/>
        <v>41.666666666666664</v>
      </c>
      <c r="AK8" s="31">
        <f t="shared" si="3"/>
        <v>83.333333333333329</v>
      </c>
      <c r="AL8" s="31">
        <f t="shared" si="15"/>
        <v>75000</v>
      </c>
      <c r="AM8" s="31">
        <f t="shared" si="16"/>
        <v>30000</v>
      </c>
      <c r="AN8" s="31">
        <f t="shared" si="17"/>
        <v>15000</v>
      </c>
      <c r="AO8" s="31">
        <f t="shared" si="18"/>
        <v>7500</v>
      </c>
      <c r="AP8" s="31">
        <f t="shared" si="19"/>
        <v>43398</v>
      </c>
      <c r="AQ8" s="31">
        <f t="shared" si="20"/>
        <v>19899</v>
      </c>
      <c r="AR8" s="31">
        <f t="shared" si="21"/>
        <v>9949.5</v>
      </c>
      <c r="AS8" s="31">
        <f t="shared" si="22"/>
        <v>4524.75</v>
      </c>
      <c r="AT8" s="14">
        <f t="shared" si="23"/>
        <v>31602</v>
      </c>
      <c r="AU8" s="14">
        <f t="shared" si="24"/>
        <v>10101</v>
      </c>
      <c r="AV8" s="14">
        <f t="shared" si="25"/>
        <v>5050.5</v>
      </c>
      <c r="AW8" s="14">
        <f t="shared" si="26"/>
        <v>2975.25</v>
      </c>
      <c r="AX8" s="31">
        <f t="shared" si="27"/>
        <v>72.819023918152908</v>
      </c>
      <c r="AY8" s="31">
        <f t="shared" si="28"/>
        <v>50.76134479119554</v>
      </c>
      <c r="AZ8" s="31">
        <f t="shared" si="29"/>
        <v>50.76134479119554</v>
      </c>
      <c r="BA8" s="31">
        <f t="shared" si="30"/>
        <v>65.7550140891762</v>
      </c>
    </row>
    <row r="9" spans="1:53" ht="13.35" hidden="1" customHeight="1" x14ac:dyDescent="0.45">
      <c r="A9" s="12" t="s">
        <v>300</v>
      </c>
      <c r="B9" s="23" t="s">
        <v>27</v>
      </c>
      <c r="C9" s="3" t="s">
        <v>51</v>
      </c>
      <c r="D9" s="3" t="s">
        <v>25</v>
      </c>
      <c r="E9" s="3" t="s">
        <v>280</v>
      </c>
      <c r="F9" s="28" t="s">
        <v>184</v>
      </c>
      <c r="G9" s="28" t="s">
        <v>271</v>
      </c>
      <c r="H9" s="28" t="s">
        <v>278</v>
      </c>
      <c r="I9" s="7" t="s">
        <v>69</v>
      </c>
      <c r="J9" s="15">
        <v>45139</v>
      </c>
      <c r="K9" s="7">
        <v>2</v>
      </c>
      <c r="L9" s="7">
        <v>2</v>
      </c>
      <c r="M9" s="7">
        <v>0</v>
      </c>
      <c r="N9" s="7">
        <v>0</v>
      </c>
      <c r="O9" s="7" t="s">
        <v>28</v>
      </c>
      <c r="P9" s="7">
        <v>3000</v>
      </c>
      <c r="Q9" s="7">
        <v>0</v>
      </c>
      <c r="R9" s="7" t="s">
        <v>26</v>
      </c>
      <c r="S9" s="7">
        <f t="shared" si="6"/>
        <v>1500</v>
      </c>
      <c r="T9" s="7">
        <v>0</v>
      </c>
      <c r="U9" s="7">
        <f t="shared" si="7"/>
        <v>240</v>
      </c>
      <c r="V9" s="14">
        <f t="shared" si="8"/>
        <v>120</v>
      </c>
      <c r="W9" s="14">
        <f t="shared" ref="W9:X9" si="40">X9*2</f>
        <v>19800</v>
      </c>
      <c r="X9" s="14">
        <f t="shared" si="40"/>
        <v>9900</v>
      </c>
      <c r="Y9" s="14">
        <f t="shared" si="10"/>
        <v>4950</v>
      </c>
      <c r="Z9" s="14">
        <f t="shared" si="11"/>
        <v>2475</v>
      </c>
      <c r="AA9" s="31">
        <f t="shared" ref="AA9:AB9" si="41">AB9*2</f>
        <v>1998</v>
      </c>
      <c r="AB9" s="31">
        <f t="shared" si="41"/>
        <v>999</v>
      </c>
      <c r="AC9" s="31">
        <f t="shared" si="0"/>
        <v>499.5</v>
      </c>
      <c r="AD9" s="31">
        <f t="shared" si="13"/>
        <v>249.75</v>
      </c>
      <c r="AE9" s="31">
        <f t="shared" si="1"/>
        <v>75000</v>
      </c>
      <c r="AF9" s="31">
        <f t="shared" ref="AF9:AG9" si="42">AG9*2</f>
        <v>3600</v>
      </c>
      <c r="AG9" s="31">
        <f t="shared" si="42"/>
        <v>1800</v>
      </c>
      <c r="AH9" s="31">
        <f t="shared" si="2"/>
        <v>900</v>
      </c>
      <c r="AI9" s="31">
        <f t="shared" si="3"/>
        <v>20.833333333333332</v>
      </c>
      <c r="AJ9" s="31">
        <f t="shared" si="3"/>
        <v>41.666666666666664</v>
      </c>
      <c r="AK9" s="31">
        <f t="shared" si="3"/>
        <v>83.333333333333329</v>
      </c>
      <c r="AL9" s="31">
        <f t="shared" si="15"/>
        <v>75000</v>
      </c>
      <c r="AM9" s="31">
        <f t="shared" si="16"/>
        <v>30000</v>
      </c>
      <c r="AN9" s="31">
        <f t="shared" si="17"/>
        <v>15000</v>
      </c>
      <c r="AO9" s="31">
        <f t="shared" si="18"/>
        <v>7500</v>
      </c>
      <c r="AP9" s="31">
        <f t="shared" si="19"/>
        <v>43398</v>
      </c>
      <c r="AQ9" s="31">
        <f t="shared" si="20"/>
        <v>19899</v>
      </c>
      <c r="AR9" s="31">
        <f t="shared" si="21"/>
        <v>9949.5</v>
      </c>
      <c r="AS9" s="31">
        <f t="shared" si="22"/>
        <v>4524.75</v>
      </c>
      <c r="AT9" s="14">
        <f t="shared" si="23"/>
        <v>31602</v>
      </c>
      <c r="AU9" s="14">
        <f t="shared" si="24"/>
        <v>10101</v>
      </c>
      <c r="AV9" s="14">
        <f t="shared" si="25"/>
        <v>5050.5</v>
      </c>
      <c r="AW9" s="14">
        <f t="shared" si="26"/>
        <v>2975.25</v>
      </c>
      <c r="AX9" s="31">
        <f t="shared" si="27"/>
        <v>72.819023918152908</v>
      </c>
      <c r="AY9" s="31">
        <f t="shared" si="28"/>
        <v>50.76134479119554</v>
      </c>
      <c r="AZ9" s="31">
        <f t="shared" si="29"/>
        <v>50.76134479119554</v>
      </c>
      <c r="BA9" s="31">
        <f t="shared" si="30"/>
        <v>65.7550140891762</v>
      </c>
    </row>
    <row r="10" spans="1:53" ht="13.35" hidden="1" customHeight="1" x14ac:dyDescent="0.45">
      <c r="A10" s="12" t="s">
        <v>301</v>
      </c>
      <c r="B10" s="23" t="s">
        <v>2</v>
      </c>
      <c r="C10" s="3" t="s">
        <v>51</v>
      </c>
      <c r="D10" s="3" t="s">
        <v>25</v>
      </c>
      <c r="E10" s="3" t="s">
        <v>280</v>
      </c>
      <c r="F10" s="28" t="s">
        <v>278</v>
      </c>
      <c r="G10" s="28" t="s">
        <v>271</v>
      </c>
      <c r="H10" s="28" t="s">
        <v>278</v>
      </c>
      <c r="I10" s="7" t="s">
        <v>69</v>
      </c>
      <c r="J10" s="15">
        <v>45139</v>
      </c>
      <c r="K10" s="7">
        <v>2</v>
      </c>
      <c r="L10" s="7">
        <v>2</v>
      </c>
      <c r="M10" s="7">
        <v>0</v>
      </c>
      <c r="N10" s="7">
        <v>0</v>
      </c>
      <c r="O10" s="7" t="s">
        <v>28</v>
      </c>
      <c r="P10" s="7">
        <v>3000</v>
      </c>
      <c r="Q10" s="7">
        <v>0</v>
      </c>
      <c r="R10" s="7" t="s">
        <v>26</v>
      </c>
      <c r="S10" s="7">
        <f t="shared" si="6"/>
        <v>1500</v>
      </c>
      <c r="T10" s="7">
        <v>0</v>
      </c>
      <c r="U10" s="7">
        <f t="shared" si="7"/>
        <v>240</v>
      </c>
      <c r="V10" s="14">
        <f t="shared" si="8"/>
        <v>120</v>
      </c>
      <c r="W10" s="14">
        <f t="shared" ref="W10:X10" si="43">X10*2</f>
        <v>19800</v>
      </c>
      <c r="X10" s="14">
        <f t="shared" si="43"/>
        <v>9900</v>
      </c>
      <c r="Y10" s="14">
        <f t="shared" si="10"/>
        <v>4950</v>
      </c>
      <c r="Z10" s="14">
        <f t="shared" si="11"/>
        <v>2475</v>
      </c>
      <c r="AA10" s="31">
        <f t="shared" ref="AA10:AB10" si="44">AB10*2</f>
        <v>1998</v>
      </c>
      <c r="AB10" s="31">
        <f t="shared" si="44"/>
        <v>999</v>
      </c>
      <c r="AC10" s="31">
        <f t="shared" si="0"/>
        <v>499.5</v>
      </c>
      <c r="AD10" s="31">
        <f t="shared" si="13"/>
        <v>249.75</v>
      </c>
      <c r="AE10" s="31">
        <f t="shared" si="1"/>
        <v>75000</v>
      </c>
      <c r="AF10" s="31">
        <f t="shared" ref="AF10:AG10" si="45">AG10*2</f>
        <v>3600</v>
      </c>
      <c r="AG10" s="31">
        <f t="shared" si="45"/>
        <v>1800</v>
      </c>
      <c r="AH10" s="31">
        <f t="shared" si="2"/>
        <v>900</v>
      </c>
      <c r="AI10" s="31">
        <f t="shared" si="3"/>
        <v>20.833333333333332</v>
      </c>
      <c r="AJ10" s="31">
        <f t="shared" si="3"/>
        <v>41.666666666666664</v>
      </c>
      <c r="AK10" s="31">
        <f t="shared" si="3"/>
        <v>83.333333333333329</v>
      </c>
      <c r="AL10" s="31">
        <f t="shared" si="15"/>
        <v>75000</v>
      </c>
      <c r="AM10" s="31">
        <f t="shared" si="16"/>
        <v>30000</v>
      </c>
      <c r="AN10" s="31">
        <f t="shared" si="17"/>
        <v>15000</v>
      </c>
      <c r="AO10" s="31">
        <f t="shared" si="18"/>
        <v>7500</v>
      </c>
      <c r="AP10" s="31">
        <f t="shared" si="19"/>
        <v>43398</v>
      </c>
      <c r="AQ10" s="31">
        <f t="shared" si="20"/>
        <v>19899</v>
      </c>
      <c r="AR10" s="31">
        <f t="shared" si="21"/>
        <v>9949.5</v>
      </c>
      <c r="AS10" s="31">
        <f t="shared" si="22"/>
        <v>4524.75</v>
      </c>
      <c r="AT10" s="14">
        <f t="shared" si="23"/>
        <v>31602</v>
      </c>
      <c r="AU10" s="14">
        <f t="shared" si="24"/>
        <v>10101</v>
      </c>
      <c r="AV10" s="14">
        <f t="shared" si="25"/>
        <v>5050.5</v>
      </c>
      <c r="AW10" s="14">
        <f t="shared" si="26"/>
        <v>2975.25</v>
      </c>
      <c r="AX10" s="31">
        <f t="shared" si="27"/>
        <v>72.819023918152908</v>
      </c>
      <c r="AY10" s="31">
        <f t="shared" si="28"/>
        <v>50.76134479119554</v>
      </c>
      <c r="AZ10" s="31">
        <f t="shared" si="29"/>
        <v>50.76134479119554</v>
      </c>
      <c r="BA10" s="31">
        <f t="shared" si="30"/>
        <v>65.7550140891762</v>
      </c>
    </row>
    <row r="11" spans="1:53" ht="13.35" hidden="1" customHeight="1" x14ac:dyDescent="0.45">
      <c r="A11" s="12" t="s">
        <v>302</v>
      </c>
      <c r="B11" s="23" t="s">
        <v>29</v>
      </c>
      <c r="C11" s="3" t="s">
        <v>51</v>
      </c>
      <c r="D11" s="3" t="s">
        <v>25</v>
      </c>
      <c r="E11" s="3" t="s">
        <v>280</v>
      </c>
      <c r="F11" s="19"/>
      <c r="G11" s="19" t="s">
        <v>180</v>
      </c>
      <c r="H11" s="28" t="s">
        <v>278</v>
      </c>
      <c r="I11" s="7" t="s">
        <v>69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28</v>
      </c>
      <c r="P11" s="7">
        <v>3000</v>
      </c>
      <c r="Q11" s="7">
        <v>0</v>
      </c>
      <c r="R11" s="7" t="s">
        <v>26</v>
      </c>
      <c r="S11" s="7">
        <f t="shared" si="6"/>
        <v>1500</v>
      </c>
      <c r="T11" s="7">
        <v>0</v>
      </c>
      <c r="U11" s="7">
        <f t="shared" si="7"/>
        <v>240</v>
      </c>
      <c r="V11" s="14">
        <f t="shared" si="8"/>
        <v>120</v>
      </c>
      <c r="W11" s="14">
        <f t="shared" ref="W11:X11" si="46">X11*2</f>
        <v>19800</v>
      </c>
      <c r="X11" s="14">
        <f t="shared" si="46"/>
        <v>9900</v>
      </c>
      <c r="Y11" s="14">
        <f t="shared" si="10"/>
        <v>4950</v>
      </c>
      <c r="Z11" s="14">
        <f t="shared" si="11"/>
        <v>2475</v>
      </c>
      <c r="AA11" s="31">
        <f t="shared" ref="AA11:AB11" si="47">AB11*2</f>
        <v>1998</v>
      </c>
      <c r="AB11" s="31">
        <f t="shared" si="47"/>
        <v>999</v>
      </c>
      <c r="AC11" s="31">
        <f t="shared" si="0"/>
        <v>499.5</v>
      </c>
      <c r="AD11" s="31">
        <f t="shared" si="13"/>
        <v>249.75</v>
      </c>
      <c r="AE11" s="31">
        <f t="shared" si="1"/>
        <v>75000</v>
      </c>
      <c r="AF11" s="31">
        <f t="shared" ref="AF11:AG11" si="48">AG11*2</f>
        <v>3600</v>
      </c>
      <c r="AG11" s="31">
        <f t="shared" si="48"/>
        <v>1800</v>
      </c>
      <c r="AH11" s="31">
        <f t="shared" si="2"/>
        <v>900</v>
      </c>
      <c r="AI11" s="31">
        <f t="shared" si="3"/>
        <v>20.833333333333332</v>
      </c>
      <c r="AJ11" s="31">
        <f t="shared" si="3"/>
        <v>41.666666666666664</v>
      </c>
      <c r="AK11" s="31">
        <f t="shared" si="3"/>
        <v>83.333333333333329</v>
      </c>
      <c r="AL11" s="31">
        <f t="shared" si="15"/>
        <v>75000</v>
      </c>
      <c r="AM11" s="31">
        <f t="shared" si="16"/>
        <v>30000</v>
      </c>
      <c r="AN11" s="31">
        <f t="shared" si="17"/>
        <v>15000</v>
      </c>
      <c r="AO11" s="31">
        <f t="shared" si="18"/>
        <v>7500</v>
      </c>
      <c r="AP11" s="31">
        <f t="shared" si="19"/>
        <v>43398</v>
      </c>
      <c r="AQ11" s="31">
        <f t="shared" si="20"/>
        <v>19899</v>
      </c>
      <c r="AR11" s="31">
        <f t="shared" si="21"/>
        <v>9949.5</v>
      </c>
      <c r="AS11" s="31">
        <f t="shared" si="22"/>
        <v>4524.75</v>
      </c>
      <c r="AT11" s="14">
        <f t="shared" si="23"/>
        <v>31602</v>
      </c>
      <c r="AU11" s="14">
        <f t="shared" si="24"/>
        <v>10101</v>
      </c>
      <c r="AV11" s="14">
        <f t="shared" si="25"/>
        <v>5050.5</v>
      </c>
      <c r="AW11" s="14">
        <f t="shared" si="26"/>
        <v>2975.25</v>
      </c>
      <c r="AX11" s="31">
        <f t="shared" si="27"/>
        <v>72.819023918152908</v>
      </c>
      <c r="AY11" s="31">
        <f t="shared" si="28"/>
        <v>50.76134479119554</v>
      </c>
      <c r="AZ11" s="31">
        <f t="shared" si="29"/>
        <v>50.76134479119554</v>
      </c>
      <c r="BA11" s="31">
        <f t="shared" si="30"/>
        <v>65.7550140891762</v>
      </c>
    </row>
    <row r="12" spans="1:53" ht="13.35" hidden="1" customHeight="1" x14ac:dyDescent="0.45">
      <c r="A12" s="12" t="s">
        <v>303</v>
      </c>
      <c r="B12" s="23" t="s">
        <v>23</v>
      </c>
      <c r="C12" s="3" t="s">
        <v>24</v>
      </c>
      <c r="D12" s="3" t="s">
        <v>25</v>
      </c>
      <c r="E12" s="3" t="s">
        <v>280</v>
      </c>
      <c r="F12" s="28" t="s">
        <v>183</v>
      </c>
      <c r="G12" s="28" t="s">
        <v>271</v>
      </c>
      <c r="H12" s="28" t="s">
        <v>278</v>
      </c>
      <c r="I12" s="7" t="s">
        <v>69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28</v>
      </c>
      <c r="P12" s="7">
        <v>3000</v>
      </c>
      <c r="Q12" s="7">
        <v>0</v>
      </c>
      <c r="R12" s="7" t="s">
        <v>26</v>
      </c>
      <c r="S12" s="7">
        <f t="shared" si="6"/>
        <v>1500</v>
      </c>
      <c r="T12" s="7">
        <v>0</v>
      </c>
      <c r="U12" s="7">
        <f t="shared" si="7"/>
        <v>240</v>
      </c>
      <c r="V12" s="14">
        <f t="shared" si="8"/>
        <v>120</v>
      </c>
      <c r="W12" s="14">
        <f t="shared" ref="W12:X12" si="49">X12*2</f>
        <v>19800</v>
      </c>
      <c r="X12" s="14">
        <f t="shared" si="49"/>
        <v>9900</v>
      </c>
      <c r="Y12" s="14">
        <f t="shared" si="10"/>
        <v>4950</v>
      </c>
      <c r="Z12" s="14">
        <f t="shared" si="11"/>
        <v>2475</v>
      </c>
      <c r="AA12" s="31">
        <f t="shared" ref="AA12:AB12" si="50">AB12*2</f>
        <v>1998</v>
      </c>
      <c r="AB12" s="31">
        <f t="shared" si="50"/>
        <v>999</v>
      </c>
      <c r="AC12" s="31">
        <f t="shared" si="0"/>
        <v>499.5</v>
      </c>
      <c r="AD12" s="31">
        <f t="shared" si="13"/>
        <v>249.75</v>
      </c>
      <c r="AE12" s="31">
        <f t="shared" si="1"/>
        <v>75000</v>
      </c>
      <c r="AF12" s="31">
        <f t="shared" ref="AF12:AG12" si="51">AG12*2</f>
        <v>3600</v>
      </c>
      <c r="AG12" s="31">
        <f t="shared" si="51"/>
        <v>1800</v>
      </c>
      <c r="AH12" s="31">
        <f t="shared" si="2"/>
        <v>900</v>
      </c>
      <c r="AI12" s="31">
        <f t="shared" si="3"/>
        <v>20.833333333333332</v>
      </c>
      <c r="AJ12" s="31">
        <f t="shared" si="3"/>
        <v>41.666666666666664</v>
      </c>
      <c r="AK12" s="31">
        <f t="shared" si="3"/>
        <v>83.333333333333329</v>
      </c>
      <c r="AL12" s="31">
        <f t="shared" si="15"/>
        <v>75000</v>
      </c>
      <c r="AM12" s="31">
        <f t="shared" si="16"/>
        <v>30000</v>
      </c>
      <c r="AN12" s="31">
        <f t="shared" si="17"/>
        <v>15000</v>
      </c>
      <c r="AO12" s="31">
        <f t="shared" si="18"/>
        <v>7500</v>
      </c>
      <c r="AP12" s="31">
        <f t="shared" si="19"/>
        <v>43398</v>
      </c>
      <c r="AQ12" s="31">
        <f t="shared" si="20"/>
        <v>19899</v>
      </c>
      <c r="AR12" s="31">
        <f t="shared" si="21"/>
        <v>9949.5</v>
      </c>
      <c r="AS12" s="31">
        <f t="shared" si="22"/>
        <v>4524.75</v>
      </c>
      <c r="AT12" s="14">
        <f t="shared" si="23"/>
        <v>31602</v>
      </c>
      <c r="AU12" s="14">
        <f t="shared" si="24"/>
        <v>10101</v>
      </c>
      <c r="AV12" s="14">
        <f t="shared" si="25"/>
        <v>5050.5</v>
      </c>
      <c r="AW12" s="14">
        <f t="shared" si="26"/>
        <v>2975.25</v>
      </c>
      <c r="AX12" s="31">
        <f t="shared" si="27"/>
        <v>72.819023918152908</v>
      </c>
      <c r="AY12" s="31">
        <f t="shared" si="28"/>
        <v>50.76134479119554</v>
      </c>
      <c r="AZ12" s="31">
        <f t="shared" si="29"/>
        <v>50.76134479119554</v>
      </c>
      <c r="BA12" s="31">
        <f t="shared" si="30"/>
        <v>65.7550140891762</v>
      </c>
    </row>
    <row r="13" spans="1:53" ht="13.35" hidden="1" customHeight="1" x14ac:dyDescent="0.45">
      <c r="A13" s="12" t="s">
        <v>304</v>
      </c>
      <c r="B13" s="23" t="s">
        <v>27</v>
      </c>
      <c r="C13" s="3" t="s">
        <v>24</v>
      </c>
      <c r="D13" s="3" t="s">
        <v>25</v>
      </c>
      <c r="E13" s="3" t="s">
        <v>280</v>
      </c>
      <c r="F13" s="28" t="s">
        <v>184</v>
      </c>
      <c r="G13" s="28" t="s">
        <v>271</v>
      </c>
      <c r="H13" s="28" t="s">
        <v>278</v>
      </c>
      <c r="I13" s="7" t="s">
        <v>69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28</v>
      </c>
      <c r="P13" s="7">
        <v>3000</v>
      </c>
      <c r="Q13" s="7">
        <v>0</v>
      </c>
      <c r="R13" s="7" t="s">
        <v>26</v>
      </c>
      <c r="S13" s="7">
        <f t="shared" si="6"/>
        <v>1500</v>
      </c>
      <c r="T13" s="7">
        <v>0</v>
      </c>
      <c r="U13" s="7">
        <f t="shared" si="7"/>
        <v>240</v>
      </c>
      <c r="V13" s="14">
        <f t="shared" si="8"/>
        <v>120</v>
      </c>
      <c r="W13" s="14">
        <f t="shared" ref="W13:X13" si="52">X13*2</f>
        <v>19800</v>
      </c>
      <c r="X13" s="14">
        <f t="shared" si="52"/>
        <v>9900</v>
      </c>
      <c r="Y13" s="14">
        <f t="shared" si="10"/>
        <v>4950</v>
      </c>
      <c r="Z13" s="14">
        <f t="shared" si="11"/>
        <v>2475</v>
      </c>
      <c r="AA13" s="31">
        <f t="shared" ref="AA13:AB13" si="53">AB13*2</f>
        <v>1998</v>
      </c>
      <c r="AB13" s="31">
        <f t="shared" si="53"/>
        <v>999</v>
      </c>
      <c r="AC13" s="31">
        <f t="shared" si="0"/>
        <v>499.5</v>
      </c>
      <c r="AD13" s="31">
        <f t="shared" si="13"/>
        <v>249.75</v>
      </c>
      <c r="AE13" s="31">
        <f t="shared" si="1"/>
        <v>75000</v>
      </c>
      <c r="AF13" s="31">
        <f t="shared" ref="AF13:AG13" si="54">AG13*2</f>
        <v>3600</v>
      </c>
      <c r="AG13" s="31">
        <f t="shared" si="54"/>
        <v>1800</v>
      </c>
      <c r="AH13" s="31">
        <f t="shared" si="2"/>
        <v>900</v>
      </c>
      <c r="AI13" s="31">
        <f t="shared" si="3"/>
        <v>20.833333333333332</v>
      </c>
      <c r="AJ13" s="31">
        <f t="shared" si="3"/>
        <v>41.666666666666664</v>
      </c>
      <c r="AK13" s="31">
        <f t="shared" si="3"/>
        <v>83.333333333333329</v>
      </c>
      <c r="AL13" s="31">
        <f t="shared" si="15"/>
        <v>75000</v>
      </c>
      <c r="AM13" s="31">
        <f t="shared" si="16"/>
        <v>30000</v>
      </c>
      <c r="AN13" s="31">
        <f t="shared" si="17"/>
        <v>15000</v>
      </c>
      <c r="AO13" s="31">
        <f t="shared" si="18"/>
        <v>7500</v>
      </c>
      <c r="AP13" s="31">
        <f t="shared" si="19"/>
        <v>43398</v>
      </c>
      <c r="AQ13" s="31">
        <f t="shared" si="20"/>
        <v>19899</v>
      </c>
      <c r="AR13" s="31">
        <f t="shared" si="21"/>
        <v>9949.5</v>
      </c>
      <c r="AS13" s="31">
        <f t="shared" si="22"/>
        <v>4524.75</v>
      </c>
      <c r="AT13" s="14">
        <f t="shared" si="23"/>
        <v>31602</v>
      </c>
      <c r="AU13" s="14">
        <f t="shared" si="24"/>
        <v>10101</v>
      </c>
      <c r="AV13" s="14">
        <f t="shared" si="25"/>
        <v>5050.5</v>
      </c>
      <c r="AW13" s="14">
        <f t="shared" si="26"/>
        <v>2975.25</v>
      </c>
      <c r="AX13" s="31">
        <f t="shared" si="27"/>
        <v>72.819023918152908</v>
      </c>
      <c r="AY13" s="31">
        <f t="shared" si="28"/>
        <v>50.76134479119554</v>
      </c>
      <c r="AZ13" s="31">
        <f t="shared" si="29"/>
        <v>50.76134479119554</v>
      </c>
      <c r="BA13" s="31">
        <f t="shared" si="30"/>
        <v>65.7550140891762</v>
      </c>
    </row>
    <row r="14" spans="1:53" ht="13.35" hidden="1" customHeight="1" x14ac:dyDescent="0.45">
      <c r="A14" s="12" t="s">
        <v>305</v>
      </c>
      <c r="B14" s="23" t="s">
        <v>2</v>
      </c>
      <c r="C14" s="3" t="s">
        <v>24</v>
      </c>
      <c r="D14" s="3" t="s">
        <v>25</v>
      </c>
      <c r="E14" s="3" t="s">
        <v>280</v>
      </c>
      <c r="F14" s="28" t="s">
        <v>278</v>
      </c>
      <c r="G14" s="28" t="s">
        <v>271</v>
      </c>
      <c r="H14" s="28" t="s">
        <v>278</v>
      </c>
      <c r="I14" s="7" t="s">
        <v>69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28</v>
      </c>
      <c r="P14" s="7">
        <v>3000</v>
      </c>
      <c r="Q14" s="7">
        <v>0</v>
      </c>
      <c r="R14" s="7" t="s">
        <v>26</v>
      </c>
      <c r="S14" s="7">
        <f t="shared" si="6"/>
        <v>1500</v>
      </c>
      <c r="T14" s="7">
        <v>0</v>
      </c>
      <c r="U14" s="7">
        <f t="shared" si="7"/>
        <v>240</v>
      </c>
      <c r="V14" s="14">
        <f t="shared" si="8"/>
        <v>120</v>
      </c>
      <c r="W14" s="14">
        <f t="shared" ref="W14:X14" si="55">X14*2</f>
        <v>19800</v>
      </c>
      <c r="X14" s="14">
        <f t="shared" si="55"/>
        <v>9900</v>
      </c>
      <c r="Y14" s="14">
        <f t="shared" si="10"/>
        <v>4950</v>
      </c>
      <c r="Z14" s="14">
        <f t="shared" si="11"/>
        <v>2475</v>
      </c>
      <c r="AA14" s="31">
        <f t="shared" ref="AA14:AB14" si="56">AB14*2</f>
        <v>1998</v>
      </c>
      <c r="AB14" s="31">
        <f t="shared" si="56"/>
        <v>999</v>
      </c>
      <c r="AC14" s="31">
        <f t="shared" si="0"/>
        <v>499.5</v>
      </c>
      <c r="AD14" s="31">
        <f t="shared" si="13"/>
        <v>249.75</v>
      </c>
      <c r="AE14" s="31">
        <f t="shared" si="1"/>
        <v>75000</v>
      </c>
      <c r="AF14" s="31">
        <f t="shared" ref="AF14:AG14" si="57">AG14*2</f>
        <v>3600</v>
      </c>
      <c r="AG14" s="31">
        <f t="shared" si="57"/>
        <v>1800</v>
      </c>
      <c r="AH14" s="31">
        <f t="shared" si="2"/>
        <v>900</v>
      </c>
      <c r="AI14" s="31">
        <f t="shared" si="3"/>
        <v>20.833333333333332</v>
      </c>
      <c r="AJ14" s="31">
        <f t="shared" si="3"/>
        <v>41.666666666666664</v>
      </c>
      <c r="AK14" s="31">
        <f t="shared" si="3"/>
        <v>83.333333333333329</v>
      </c>
      <c r="AL14" s="31">
        <f t="shared" si="15"/>
        <v>75000</v>
      </c>
      <c r="AM14" s="31">
        <f t="shared" si="16"/>
        <v>30000</v>
      </c>
      <c r="AN14" s="31">
        <f t="shared" si="17"/>
        <v>15000</v>
      </c>
      <c r="AO14" s="31">
        <f t="shared" si="18"/>
        <v>7500</v>
      </c>
      <c r="AP14" s="31">
        <f t="shared" si="19"/>
        <v>43398</v>
      </c>
      <c r="AQ14" s="31">
        <f t="shared" si="20"/>
        <v>19899</v>
      </c>
      <c r="AR14" s="31">
        <f t="shared" si="21"/>
        <v>9949.5</v>
      </c>
      <c r="AS14" s="31">
        <f t="shared" si="22"/>
        <v>4524.75</v>
      </c>
      <c r="AT14" s="14">
        <f t="shared" si="23"/>
        <v>31602</v>
      </c>
      <c r="AU14" s="14">
        <f t="shared" si="24"/>
        <v>10101</v>
      </c>
      <c r="AV14" s="14">
        <f t="shared" si="25"/>
        <v>5050.5</v>
      </c>
      <c r="AW14" s="14">
        <f t="shared" si="26"/>
        <v>2975.25</v>
      </c>
      <c r="AX14" s="31">
        <f t="shared" si="27"/>
        <v>72.819023918152908</v>
      </c>
      <c r="AY14" s="31">
        <f t="shared" si="28"/>
        <v>50.76134479119554</v>
      </c>
      <c r="AZ14" s="31">
        <f t="shared" si="29"/>
        <v>50.76134479119554</v>
      </c>
      <c r="BA14" s="31">
        <f t="shared" si="30"/>
        <v>65.7550140891762</v>
      </c>
    </row>
    <row r="15" spans="1:53" ht="13.35" hidden="1" customHeight="1" x14ac:dyDescent="0.45">
      <c r="A15" s="12" t="s">
        <v>306</v>
      </c>
      <c r="B15" s="23" t="s">
        <v>29</v>
      </c>
      <c r="C15" s="3" t="s">
        <v>24</v>
      </c>
      <c r="D15" s="3" t="s">
        <v>25</v>
      </c>
      <c r="E15" s="3" t="s">
        <v>280</v>
      </c>
      <c r="F15" s="19"/>
      <c r="G15" s="19" t="s">
        <v>180</v>
      </c>
      <c r="H15" s="28" t="s">
        <v>278</v>
      </c>
      <c r="I15" s="7" t="s">
        <v>69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28</v>
      </c>
      <c r="P15" s="7">
        <v>3000</v>
      </c>
      <c r="Q15" s="7">
        <v>0</v>
      </c>
      <c r="R15" s="7" t="s">
        <v>26</v>
      </c>
      <c r="S15" s="7">
        <f t="shared" si="6"/>
        <v>1500</v>
      </c>
      <c r="T15" s="7">
        <v>0</v>
      </c>
      <c r="U15" s="7">
        <f t="shared" si="7"/>
        <v>240</v>
      </c>
      <c r="V15" s="14">
        <f t="shared" si="8"/>
        <v>120</v>
      </c>
      <c r="W15" s="14">
        <f t="shared" ref="W15:X16" si="58">X15*2</f>
        <v>19800</v>
      </c>
      <c r="X15" s="14">
        <f t="shared" si="58"/>
        <v>9900</v>
      </c>
      <c r="Y15" s="14">
        <f t="shared" si="10"/>
        <v>4950</v>
      </c>
      <c r="Z15" s="14">
        <f t="shared" si="11"/>
        <v>2475</v>
      </c>
      <c r="AA15" s="31">
        <f t="shared" ref="AA15:AB16" si="59">AB15*2</f>
        <v>1998</v>
      </c>
      <c r="AB15" s="31">
        <f t="shared" si="59"/>
        <v>999</v>
      </c>
      <c r="AC15" s="31">
        <f t="shared" si="0"/>
        <v>499.5</v>
      </c>
      <c r="AD15" s="31">
        <f t="shared" si="13"/>
        <v>249.75</v>
      </c>
      <c r="AE15" s="31">
        <f t="shared" si="1"/>
        <v>75000</v>
      </c>
      <c r="AF15" s="31">
        <f t="shared" ref="AF15:AG16" si="60">AG15*2</f>
        <v>3600</v>
      </c>
      <c r="AG15" s="31">
        <f t="shared" si="60"/>
        <v>1800</v>
      </c>
      <c r="AH15" s="31">
        <f t="shared" si="2"/>
        <v>900</v>
      </c>
      <c r="AI15" s="31">
        <f t="shared" si="3"/>
        <v>20.833333333333332</v>
      </c>
      <c r="AJ15" s="31">
        <f t="shared" si="3"/>
        <v>41.666666666666664</v>
      </c>
      <c r="AK15" s="31">
        <f t="shared" si="3"/>
        <v>83.333333333333329</v>
      </c>
      <c r="AL15" s="31">
        <f t="shared" si="15"/>
        <v>75000</v>
      </c>
      <c r="AM15" s="31">
        <f t="shared" si="16"/>
        <v>30000</v>
      </c>
      <c r="AN15" s="31">
        <f t="shared" si="17"/>
        <v>15000</v>
      </c>
      <c r="AO15" s="31">
        <f t="shared" si="18"/>
        <v>7500</v>
      </c>
      <c r="AP15" s="31">
        <f t="shared" si="19"/>
        <v>43398</v>
      </c>
      <c r="AQ15" s="31">
        <f t="shared" si="20"/>
        <v>19899</v>
      </c>
      <c r="AR15" s="31">
        <f t="shared" si="21"/>
        <v>9949.5</v>
      </c>
      <c r="AS15" s="31">
        <f t="shared" si="22"/>
        <v>4524.75</v>
      </c>
      <c r="AT15" s="14">
        <f t="shared" si="23"/>
        <v>31602</v>
      </c>
      <c r="AU15" s="14">
        <f t="shared" si="24"/>
        <v>10101</v>
      </c>
      <c r="AV15" s="14">
        <f t="shared" si="25"/>
        <v>5050.5</v>
      </c>
      <c r="AW15" s="14">
        <f t="shared" si="26"/>
        <v>2975.25</v>
      </c>
      <c r="AX15" s="31">
        <f t="shared" si="27"/>
        <v>72.819023918152908</v>
      </c>
      <c r="AY15" s="31">
        <f t="shared" si="28"/>
        <v>50.76134479119554</v>
      </c>
      <c r="AZ15" s="31">
        <f t="shared" si="29"/>
        <v>50.76134479119554</v>
      </c>
      <c r="BA15" s="31">
        <f t="shared" si="30"/>
        <v>65.7550140891762</v>
      </c>
    </row>
    <row r="16" spans="1:53" ht="13.35" hidden="1" customHeight="1" x14ac:dyDescent="0.45">
      <c r="A16" s="12" t="s">
        <v>692</v>
      </c>
      <c r="B16" s="23" t="s">
        <v>687</v>
      </c>
      <c r="C16" s="3" t="s">
        <v>50</v>
      </c>
      <c r="D16" s="3" t="s">
        <v>25</v>
      </c>
      <c r="E16" s="3" t="s">
        <v>128</v>
      </c>
      <c r="F16" s="28" t="s">
        <v>686</v>
      </c>
      <c r="G16" s="28" t="s">
        <v>271</v>
      </c>
      <c r="H16" s="28" t="s">
        <v>289</v>
      </c>
      <c r="I16" s="7" t="s">
        <v>69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28</v>
      </c>
      <c r="P16" s="7">
        <v>4000</v>
      </c>
      <c r="Q16" s="7">
        <v>0</v>
      </c>
      <c r="R16" s="7" t="s">
        <v>26</v>
      </c>
      <c r="S16" s="7">
        <f t="shared" si="6"/>
        <v>2000</v>
      </c>
      <c r="T16" s="7">
        <v>0</v>
      </c>
      <c r="U16" s="7">
        <f t="shared" si="7"/>
        <v>320</v>
      </c>
      <c r="V16" s="14">
        <f t="shared" si="8"/>
        <v>160</v>
      </c>
      <c r="W16" s="14">
        <f t="shared" si="58"/>
        <v>26400</v>
      </c>
      <c r="X16" s="14">
        <f t="shared" si="58"/>
        <v>13200</v>
      </c>
      <c r="Y16" s="14">
        <f t="shared" si="10"/>
        <v>6600</v>
      </c>
      <c r="Z16" s="14">
        <f t="shared" si="11"/>
        <v>3300</v>
      </c>
      <c r="AA16" s="31">
        <f t="shared" si="59"/>
        <v>2664.0000000000005</v>
      </c>
      <c r="AB16" s="31">
        <f t="shared" si="59"/>
        <v>1332.0000000000002</v>
      </c>
      <c r="AC16" s="31">
        <f t="shared" si="0"/>
        <v>666.00000000000011</v>
      </c>
      <c r="AD16" s="31">
        <f t="shared" si="13"/>
        <v>333.00000000000006</v>
      </c>
      <c r="AE16" s="31">
        <f t="shared" si="1"/>
        <v>100000</v>
      </c>
      <c r="AF16" s="31">
        <f t="shared" si="60"/>
        <v>4800</v>
      </c>
      <c r="AG16" s="31">
        <f t="shared" si="60"/>
        <v>2400</v>
      </c>
      <c r="AH16" s="31">
        <f t="shared" si="2"/>
        <v>1200</v>
      </c>
      <c r="AI16" s="31">
        <f t="shared" si="3"/>
        <v>20.833333333333332</v>
      </c>
      <c r="AJ16" s="31">
        <f t="shared" si="3"/>
        <v>41.666666666666664</v>
      </c>
      <c r="AK16" s="31">
        <f t="shared" si="3"/>
        <v>83.333333333333329</v>
      </c>
      <c r="AL16" s="31">
        <f t="shared" si="15"/>
        <v>100000</v>
      </c>
      <c r="AM16" s="31">
        <f t="shared" si="16"/>
        <v>40000</v>
      </c>
      <c r="AN16" s="31">
        <f t="shared" si="17"/>
        <v>20000</v>
      </c>
      <c r="AO16" s="31">
        <f t="shared" si="18"/>
        <v>10000</v>
      </c>
      <c r="AP16" s="31">
        <f t="shared" si="19"/>
        <v>57864</v>
      </c>
      <c r="AQ16" s="31">
        <f t="shared" si="20"/>
        <v>26532</v>
      </c>
      <c r="AR16" s="31">
        <f t="shared" si="21"/>
        <v>13266</v>
      </c>
      <c r="AS16" s="31">
        <f t="shared" si="22"/>
        <v>6033</v>
      </c>
      <c r="AT16" s="14">
        <f t="shared" si="23"/>
        <v>42136</v>
      </c>
      <c r="AU16" s="14">
        <f t="shared" si="24"/>
        <v>13468</v>
      </c>
      <c r="AV16" s="14">
        <f t="shared" si="25"/>
        <v>6734</v>
      </c>
      <c r="AW16" s="14">
        <f t="shared" si="26"/>
        <v>3967</v>
      </c>
      <c r="AX16" s="31">
        <f t="shared" si="27"/>
        <v>72.819023918152908</v>
      </c>
      <c r="AY16" s="31">
        <f t="shared" si="28"/>
        <v>50.76134479119554</v>
      </c>
      <c r="AZ16" s="31">
        <f t="shared" si="29"/>
        <v>50.76134479119554</v>
      </c>
      <c r="BA16" s="31">
        <f t="shared" si="30"/>
        <v>65.7550140891762</v>
      </c>
    </row>
    <row r="17" spans="1:53" ht="13.35" hidden="1" customHeight="1" x14ac:dyDescent="0.45">
      <c r="A17" s="12" t="s">
        <v>690</v>
      </c>
      <c r="B17" s="23" t="s">
        <v>687</v>
      </c>
      <c r="C17" s="3" t="s">
        <v>688</v>
      </c>
      <c r="D17" s="3" t="s">
        <v>25</v>
      </c>
      <c r="E17" s="3" t="s">
        <v>128</v>
      </c>
      <c r="F17" s="28" t="s">
        <v>686</v>
      </c>
      <c r="G17" s="28" t="s">
        <v>271</v>
      </c>
      <c r="H17" s="28" t="s">
        <v>289</v>
      </c>
      <c r="I17" s="7" t="s">
        <v>69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28</v>
      </c>
      <c r="P17" s="7">
        <v>4000</v>
      </c>
      <c r="Q17" s="7">
        <v>0</v>
      </c>
      <c r="R17" s="7" t="s">
        <v>26</v>
      </c>
      <c r="S17" s="7">
        <f t="shared" ref="S17:S18" si="61">P17*50%</f>
        <v>2000</v>
      </c>
      <c r="T17" s="7">
        <v>0</v>
      </c>
      <c r="U17" s="7">
        <f t="shared" ref="U17:U18" si="62">S17*16%</f>
        <v>320</v>
      </c>
      <c r="V17" s="14">
        <f t="shared" ref="V17:V18" si="63">S17*8%</f>
        <v>160</v>
      </c>
      <c r="W17" s="14">
        <f t="shared" ref="W17:W18" si="64">X17*2</f>
        <v>26400</v>
      </c>
      <c r="X17" s="14">
        <f t="shared" ref="X17:X18" si="65">Y17*2</f>
        <v>13200</v>
      </c>
      <c r="Y17" s="14">
        <f t="shared" ref="Y17:Y18" si="66">S17*33%*10</f>
        <v>6600</v>
      </c>
      <c r="Z17" s="14">
        <f t="shared" ref="Z17:Z18" si="67">Y17/2</f>
        <v>3300</v>
      </c>
      <c r="AA17" s="31">
        <f t="shared" ref="AA17:AA18" si="68">AB17*2</f>
        <v>2664.0000000000005</v>
      </c>
      <c r="AB17" s="31">
        <f t="shared" ref="AB17:AB18" si="69">AC17*2</f>
        <v>1332.0000000000002</v>
      </c>
      <c r="AC17" s="31">
        <f t="shared" ref="AC17:AC18" si="70">S17*3.33%*10</f>
        <v>666.00000000000011</v>
      </c>
      <c r="AD17" s="31">
        <f t="shared" ref="AD17:AD18" si="71">AC17/2</f>
        <v>333.00000000000006</v>
      </c>
      <c r="AE17" s="31">
        <f t="shared" ref="AE17:AE18" si="72">S17*50</f>
        <v>100000</v>
      </c>
      <c r="AF17" s="31">
        <f t="shared" ref="AF17:AF18" si="73">AG17*2</f>
        <v>4800</v>
      </c>
      <c r="AG17" s="31">
        <f t="shared" ref="AG17:AG18" si="74">AH17*2</f>
        <v>2400</v>
      </c>
      <c r="AH17" s="31">
        <f t="shared" ref="AH17:AH18" si="75">S17*6%*10</f>
        <v>1200</v>
      </c>
      <c r="AI17" s="31">
        <f t="shared" ref="AI17:AI18" si="76">$AE17/AF17</f>
        <v>20.833333333333332</v>
      </c>
      <c r="AJ17" s="31">
        <f t="shared" ref="AJ17:AJ18" si="77">$AE17/AG17</f>
        <v>41.666666666666664</v>
      </c>
      <c r="AK17" s="31">
        <f t="shared" ref="AK17:AK18" si="78">$AE17/AH17</f>
        <v>83.333333333333329</v>
      </c>
      <c r="AL17" s="31">
        <f t="shared" ref="AL17:AL18" si="79">S17*50</f>
        <v>100000</v>
      </c>
      <c r="AM17" s="31">
        <f t="shared" ref="AM17:AM18" si="80">S17*20</f>
        <v>40000</v>
      </c>
      <c r="AN17" s="31">
        <f t="shared" ref="AN17:AN18" si="81">S17*10</f>
        <v>20000</v>
      </c>
      <c r="AO17" s="31">
        <f t="shared" ref="AO17:AO18" si="82">S17*5</f>
        <v>10000</v>
      </c>
      <c r="AP17" s="31">
        <f t="shared" ref="AP17:AP18" si="83">($U17+$V17)*50+W17+AA17+AF17</f>
        <v>57864</v>
      </c>
      <c r="AQ17" s="31">
        <f t="shared" ref="AQ17:AQ18" si="84">($U17+$V17)*20+X17+AB17+AG17</f>
        <v>26532</v>
      </c>
      <c r="AR17" s="31">
        <f t="shared" ref="AR17:AR18" si="85">($U17+$V17)*10+Y17+AC17+AH17</f>
        <v>13266</v>
      </c>
      <c r="AS17" s="31">
        <f t="shared" ref="AS17:AS18" si="86">($U17+$V17)*5+Z17+AD17</f>
        <v>6033</v>
      </c>
      <c r="AT17" s="14">
        <f t="shared" ref="AT17:AT18" si="87">AL17-AP17</f>
        <v>42136</v>
      </c>
      <c r="AU17" s="14">
        <f t="shared" ref="AU17:AU18" si="88">AM17-AQ17</f>
        <v>13468</v>
      </c>
      <c r="AV17" s="14">
        <f t="shared" ref="AV17:AV18" si="89">AN17-AR17</f>
        <v>6734</v>
      </c>
      <c r="AW17" s="14">
        <f t="shared" ref="AW17:AW18" si="90">AO17-AS17</f>
        <v>3967</v>
      </c>
      <c r="AX17" s="31">
        <f t="shared" ref="AX17:AX18" si="91">AT17/AP17*100</f>
        <v>72.819023918152908</v>
      </c>
      <c r="AY17" s="31">
        <f t="shared" ref="AY17:AY18" si="92">AU17/AQ17*100</f>
        <v>50.76134479119554</v>
      </c>
      <c r="AZ17" s="31">
        <f t="shared" ref="AZ17:AZ18" si="93">AV17/AR17*100</f>
        <v>50.76134479119554</v>
      </c>
      <c r="BA17" s="31">
        <f t="shared" ref="BA17:BA18" si="94">AW17/AS17*100</f>
        <v>65.7550140891762</v>
      </c>
    </row>
    <row r="18" spans="1:53" ht="13.35" hidden="1" customHeight="1" x14ac:dyDescent="0.45">
      <c r="A18" s="12" t="s">
        <v>689</v>
      </c>
      <c r="B18" s="23" t="s">
        <v>687</v>
      </c>
      <c r="C18" s="3" t="s">
        <v>691</v>
      </c>
      <c r="D18" s="3" t="s">
        <v>25</v>
      </c>
      <c r="E18" s="3" t="s">
        <v>128</v>
      </c>
      <c r="F18" s="28" t="s">
        <v>686</v>
      </c>
      <c r="G18" s="28" t="s">
        <v>271</v>
      </c>
      <c r="H18" s="28" t="s">
        <v>289</v>
      </c>
      <c r="I18" s="7" t="s">
        <v>69</v>
      </c>
      <c r="J18" s="15">
        <v>45139</v>
      </c>
      <c r="K18" s="7">
        <v>2</v>
      </c>
      <c r="L18" s="7">
        <v>2</v>
      </c>
      <c r="M18" s="7">
        <v>0</v>
      </c>
      <c r="N18" s="7">
        <v>0</v>
      </c>
      <c r="O18" s="7" t="s">
        <v>28</v>
      </c>
      <c r="P18" s="7">
        <v>3000</v>
      </c>
      <c r="Q18" s="7">
        <v>0</v>
      </c>
      <c r="R18" s="7" t="s">
        <v>26</v>
      </c>
      <c r="S18" s="7">
        <f t="shared" si="61"/>
        <v>1500</v>
      </c>
      <c r="T18" s="7">
        <v>0</v>
      </c>
      <c r="U18" s="7">
        <f t="shared" si="62"/>
        <v>240</v>
      </c>
      <c r="V18" s="14">
        <f t="shared" si="63"/>
        <v>120</v>
      </c>
      <c r="W18" s="14">
        <f t="shared" si="64"/>
        <v>19800</v>
      </c>
      <c r="X18" s="14">
        <f t="shared" si="65"/>
        <v>9900</v>
      </c>
      <c r="Y18" s="14">
        <f t="shared" si="66"/>
        <v>4950</v>
      </c>
      <c r="Z18" s="14">
        <f t="shared" si="67"/>
        <v>2475</v>
      </c>
      <c r="AA18" s="31">
        <f t="shared" si="68"/>
        <v>1998</v>
      </c>
      <c r="AB18" s="31">
        <f t="shared" si="69"/>
        <v>999</v>
      </c>
      <c r="AC18" s="31">
        <f t="shared" si="70"/>
        <v>499.5</v>
      </c>
      <c r="AD18" s="31">
        <f t="shared" si="71"/>
        <v>249.75</v>
      </c>
      <c r="AE18" s="31">
        <f t="shared" si="72"/>
        <v>75000</v>
      </c>
      <c r="AF18" s="31">
        <f t="shared" si="73"/>
        <v>3600</v>
      </c>
      <c r="AG18" s="31">
        <f t="shared" si="74"/>
        <v>1800</v>
      </c>
      <c r="AH18" s="31">
        <f t="shared" si="75"/>
        <v>900</v>
      </c>
      <c r="AI18" s="31">
        <f t="shared" si="76"/>
        <v>20.833333333333332</v>
      </c>
      <c r="AJ18" s="31">
        <f t="shared" si="77"/>
        <v>41.666666666666664</v>
      </c>
      <c r="AK18" s="31">
        <f t="shared" si="78"/>
        <v>83.333333333333329</v>
      </c>
      <c r="AL18" s="31">
        <f t="shared" si="79"/>
        <v>75000</v>
      </c>
      <c r="AM18" s="31">
        <f t="shared" si="80"/>
        <v>30000</v>
      </c>
      <c r="AN18" s="31">
        <f t="shared" si="81"/>
        <v>15000</v>
      </c>
      <c r="AO18" s="31">
        <f t="shared" si="82"/>
        <v>7500</v>
      </c>
      <c r="AP18" s="31">
        <f t="shared" si="83"/>
        <v>43398</v>
      </c>
      <c r="AQ18" s="31">
        <f t="shared" si="84"/>
        <v>19899</v>
      </c>
      <c r="AR18" s="31">
        <f t="shared" si="85"/>
        <v>9949.5</v>
      </c>
      <c r="AS18" s="31">
        <f t="shared" si="86"/>
        <v>4524.75</v>
      </c>
      <c r="AT18" s="14">
        <f t="shared" si="87"/>
        <v>31602</v>
      </c>
      <c r="AU18" s="14">
        <f t="shared" si="88"/>
        <v>10101</v>
      </c>
      <c r="AV18" s="14">
        <f t="shared" si="89"/>
        <v>5050.5</v>
      </c>
      <c r="AW18" s="14">
        <f t="shared" si="90"/>
        <v>2975.25</v>
      </c>
      <c r="AX18" s="31">
        <f t="shared" si="91"/>
        <v>72.819023918152908</v>
      </c>
      <c r="AY18" s="31">
        <f t="shared" si="92"/>
        <v>50.76134479119554</v>
      </c>
      <c r="AZ18" s="31">
        <f t="shared" si="93"/>
        <v>50.76134479119554</v>
      </c>
      <c r="BA18" s="31">
        <f t="shared" si="94"/>
        <v>65.7550140891762</v>
      </c>
    </row>
    <row r="19" spans="1:53" ht="13.35" hidden="1" customHeight="1" x14ac:dyDescent="0.45">
      <c r="A19" s="20" t="s">
        <v>307</v>
      </c>
      <c r="B19" s="6" t="s">
        <v>32</v>
      </c>
      <c r="C19" s="3" t="s">
        <v>51</v>
      </c>
      <c r="D19" s="3" t="s">
        <v>40</v>
      </c>
      <c r="E19" s="3" t="s">
        <v>281</v>
      </c>
      <c r="F19" s="28" t="s">
        <v>195</v>
      </c>
      <c r="G19" s="28" t="s">
        <v>271</v>
      </c>
      <c r="H19" s="28" t="s">
        <v>290</v>
      </c>
      <c r="I19" s="7" t="s">
        <v>69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28</v>
      </c>
      <c r="P19" s="7">
        <v>2000</v>
      </c>
      <c r="Q19" s="7">
        <v>0</v>
      </c>
      <c r="R19" s="7" t="s">
        <v>26</v>
      </c>
      <c r="S19" s="7">
        <f t="shared" si="6"/>
        <v>1000</v>
      </c>
      <c r="T19" s="7">
        <v>0</v>
      </c>
      <c r="U19" s="7">
        <f t="shared" si="7"/>
        <v>160</v>
      </c>
      <c r="V19" s="14">
        <f t="shared" si="8"/>
        <v>80</v>
      </c>
      <c r="W19" s="14">
        <f t="shared" ref="W19:X19" si="95">X19*2</f>
        <v>13200</v>
      </c>
      <c r="X19" s="14">
        <f t="shared" si="95"/>
        <v>6600</v>
      </c>
      <c r="Y19" s="14">
        <f t="shared" si="10"/>
        <v>3300</v>
      </c>
      <c r="Z19" s="14">
        <f t="shared" si="11"/>
        <v>1650</v>
      </c>
      <c r="AA19" s="31">
        <f t="shared" ref="AA19:AB19" si="96">AB19*2</f>
        <v>1332.0000000000002</v>
      </c>
      <c r="AB19" s="31">
        <f t="shared" si="96"/>
        <v>666.00000000000011</v>
      </c>
      <c r="AC19" s="31">
        <f t="shared" si="0"/>
        <v>333.00000000000006</v>
      </c>
      <c r="AD19" s="31">
        <f t="shared" si="13"/>
        <v>166.50000000000003</v>
      </c>
      <c r="AE19" s="31">
        <f t="shared" si="1"/>
        <v>50000</v>
      </c>
      <c r="AF19" s="31">
        <f t="shared" ref="AF19:AG19" si="97">AG19*2</f>
        <v>2400</v>
      </c>
      <c r="AG19" s="31">
        <f t="shared" si="97"/>
        <v>1200</v>
      </c>
      <c r="AH19" s="31">
        <f t="shared" si="2"/>
        <v>600</v>
      </c>
      <c r="AI19" s="31">
        <f t="shared" si="3"/>
        <v>20.833333333333332</v>
      </c>
      <c r="AJ19" s="31">
        <f t="shared" si="3"/>
        <v>41.666666666666664</v>
      </c>
      <c r="AK19" s="31">
        <f t="shared" si="3"/>
        <v>83.333333333333329</v>
      </c>
      <c r="AL19" s="31">
        <f t="shared" si="15"/>
        <v>50000</v>
      </c>
      <c r="AM19" s="31">
        <f t="shared" si="16"/>
        <v>20000</v>
      </c>
      <c r="AN19" s="31">
        <f t="shared" si="17"/>
        <v>10000</v>
      </c>
      <c r="AO19" s="31">
        <f t="shared" si="18"/>
        <v>5000</v>
      </c>
      <c r="AP19" s="31">
        <f t="shared" si="19"/>
        <v>28932</v>
      </c>
      <c r="AQ19" s="31">
        <f t="shared" si="20"/>
        <v>13266</v>
      </c>
      <c r="AR19" s="31">
        <f t="shared" si="21"/>
        <v>6633</v>
      </c>
      <c r="AS19" s="31">
        <f t="shared" si="22"/>
        <v>3016.5</v>
      </c>
      <c r="AT19" s="14">
        <f t="shared" si="23"/>
        <v>21068</v>
      </c>
      <c r="AU19" s="14">
        <f t="shared" si="24"/>
        <v>6734</v>
      </c>
      <c r="AV19" s="14">
        <f t="shared" si="25"/>
        <v>3367</v>
      </c>
      <c r="AW19" s="14">
        <f t="shared" si="26"/>
        <v>1983.5</v>
      </c>
      <c r="AX19" s="31">
        <f t="shared" si="27"/>
        <v>72.819023918152908</v>
      </c>
      <c r="AY19" s="31">
        <f t="shared" si="28"/>
        <v>50.76134479119554</v>
      </c>
      <c r="AZ19" s="31">
        <f t="shared" si="29"/>
        <v>50.76134479119554</v>
      </c>
      <c r="BA19" s="31">
        <f t="shared" si="30"/>
        <v>65.7550140891762</v>
      </c>
    </row>
    <row r="20" spans="1:53" ht="13.35" customHeight="1" x14ac:dyDescent="0.45">
      <c r="A20" s="20" t="s">
        <v>308</v>
      </c>
      <c r="B20" s="6" t="s">
        <v>33</v>
      </c>
      <c r="C20" s="3" t="s">
        <v>51</v>
      </c>
      <c r="D20" s="3" t="s">
        <v>40</v>
      </c>
      <c r="E20" s="3" t="s">
        <v>281</v>
      </c>
      <c r="F20" s="19" t="s">
        <v>28</v>
      </c>
      <c r="G20" s="19" t="s">
        <v>180</v>
      </c>
      <c r="H20" s="28" t="s">
        <v>290</v>
      </c>
      <c r="I20" s="7" t="s">
        <v>69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28</v>
      </c>
      <c r="P20" s="7">
        <v>2000</v>
      </c>
      <c r="Q20" s="7">
        <v>0</v>
      </c>
      <c r="R20" s="7" t="s">
        <v>26</v>
      </c>
      <c r="S20" s="7">
        <f t="shared" si="6"/>
        <v>1000</v>
      </c>
      <c r="T20" s="7">
        <v>0</v>
      </c>
      <c r="U20" s="7">
        <f t="shared" si="7"/>
        <v>160</v>
      </c>
      <c r="V20" s="14">
        <f t="shared" si="8"/>
        <v>80</v>
      </c>
      <c r="W20" s="14">
        <f t="shared" ref="W20:X20" si="98">X20*2</f>
        <v>13200</v>
      </c>
      <c r="X20" s="14">
        <f t="shared" si="98"/>
        <v>6600</v>
      </c>
      <c r="Y20" s="14">
        <f t="shared" si="10"/>
        <v>3300</v>
      </c>
      <c r="Z20" s="14">
        <f t="shared" si="11"/>
        <v>1650</v>
      </c>
      <c r="AA20" s="31">
        <f t="shared" ref="AA20:AB20" si="99">AB20*2</f>
        <v>1332.0000000000002</v>
      </c>
      <c r="AB20" s="31">
        <f t="shared" si="99"/>
        <v>666.00000000000011</v>
      </c>
      <c r="AC20" s="31">
        <f t="shared" si="0"/>
        <v>333.00000000000006</v>
      </c>
      <c r="AD20" s="31">
        <f t="shared" si="13"/>
        <v>166.50000000000003</v>
      </c>
      <c r="AE20" s="31">
        <f t="shared" si="1"/>
        <v>50000</v>
      </c>
      <c r="AF20" s="31">
        <f t="shared" ref="AF20:AG20" si="100">AG20*2</f>
        <v>2400</v>
      </c>
      <c r="AG20" s="31">
        <f t="shared" si="100"/>
        <v>1200</v>
      </c>
      <c r="AH20" s="31">
        <f t="shared" si="2"/>
        <v>600</v>
      </c>
      <c r="AI20" s="31">
        <f t="shared" si="3"/>
        <v>20.833333333333332</v>
      </c>
      <c r="AJ20" s="31">
        <f t="shared" si="3"/>
        <v>41.666666666666664</v>
      </c>
      <c r="AK20" s="31">
        <f t="shared" si="3"/>
        <v>83.333333333333329</v>
      </c>
      <c r="AL20" s="31">
        <f t="shared" si="15"/>
        <v>50000</v>
      </c>
      <c r="AM20" s="31">
        <f t="shared" si="16"/>
        <v>20000</v>
      </c>
      <c r="AN20" s="31">
        <f t="shared" si="17"/>
        <v>10000</v>
      </c>
      <c r="AO20" s="31">
        <f t="shared" si="18"/>
        <v>5000</v>
      </c>
      <c r="AP20" s="31">
        <f t="shared" si="19"/>
        <v>28932</v>
      </c>
      <c r="AQ20" s="31">
        <f t="shared" si="20"/>
        <v>13266</v>
      </c>
      <c r="AR20" s="31">
        <f t="shared" si="21"/>
        <v>6633</v>
      </c>
      <c r="AS20" s="31">
        <f t="shared" si="22"/>
        <v>3016.5</v>
      </c>
      <c r="AT20" s="14">
        <f t="shared" si="23"/>
        <v>21068</v>
      </c>
      <c r="AU20" s="14">
        <f t="shared" si="24"/>
        <v>6734</v>
      </c>
      <c r="AV20" s="14">
        <f t="shared" si="25"/>
        <v>3367</v>
      </c>
      <c r="AW20" s="14">
        <f t="shared" si="26"/>
        <v>1983.5</v>
      </c>
      <c r="AX20" s="31">
        <f t="shared" si="27"/>
        <v>72.819023918152908</v>
      </c>
      <c r="AY20" s="31">
        <f t="shared" si="28"/>
        <v>50.76134479119554</v>
      </c>
      <c r="AZ20" s="31">
        <f t="shared" si="29"/>
        <v>50.76134479119554</v>
      </c>
      <c r="BA20" s="31">
        <f t="shared" si="30"/>
        <v>65.7550140891762</v>
      </c>
    </row>
    <row r="21" spans="1:53" ht="13.35" hidden="1" customHeight="1" x14ac:dyDescent="0.45">
      <c r="A21" s="20" t="s">
        <v>309</v>
      </c>
      <c r="B21" s="6" t="s">
        <v>0</v>
      </c>
      <c r="C21" s="3" t="s">
        <v>51</v>
      </c>
      <c r="D21" s="3" t="s">
        <v>40</v>
      </c>
      <c r="E21" s="3" t="s">
        <v>281</v>
      </c>
      <c r="F21" s="28" t="s">
        <v>282</v>
      </c>
      <c r="G21" s="28" t="s">
        <v>271</v>
      </c>
      <c r="H21" s="28" t="s">
        <v>290</v>
      </c>
      <c r="I21" s="7" t="s">
        <v>69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28</v>
      </c>
      <c r="P21" s="7">
        <v>2000</v>
      </c>
      <c r="Q21" s="7">
        <v>0</v>
      </c>
      <c r="R21" s="7" t="s">
        <v>26</v>
      </c>
      <c r="S21" s="7">
        <f t="shared" si="6"/>
        <v>1000</v>
      </c>
      <c r="T21" s="7">
        <v>0</v>
      </c>
      <c r="U21" s="7">
        <f t="shared" si="7"/>
        <v>160</v>
      </c>
      <c r="V21" s="14">
        <f t="shared" si="8"/>
        <v>80</v>
      </c>
      <c r="W21" s="14">
        <f t="shared" ref="W21:X21" si="101">X21*2</f>
        <v>13200</v>
      </c>
      <c r="X21" s="14">
        <f t="shared" si="101"/>
        <v>6600</v>
      </c>
      <c r="Y21" s="14">
        <f t="shared" si="10"/>
        <v>3300</v>
      </c>
      <c r="Z21" s="14">
        <f t="shared" si="11"/>
        <v>1650</v>
      </c>
      <c r="AA21" s="31">
        <f t="shared" ref="AA21:AB21" si="102">AB21*2</f>
        <v>1332.0000000000002</v>
      </c>
      <c r="AB21" s="31">
        <f t="shared" si="102"/>
        <v>666.00000000000011</v>
      </c>
      <c r="AC21" s="31">
        <f t="shared" si="0"/>
        <v>333.00000000000006</v>
      </c>
      <c r="AD21" s="31">
        <f t="shared" si="13"/>
        <v>166.50000000000003</v>
      </c>
      <c r="AE21" s="31">
        <f t="shared" si="1"/>
        <v>50000</v>
      </c>
      <c r="AF21" s="31">
        <f t="shared" ref="AF21:AG21" si="103">AG21*2</f>
        <v>2400</v>
      </c>
      <c r="AG21" s="31">
        <f t="shared" si="103"/>
        <v>1200</v>
      </c>
      <c r="AH21" s="31">
        <f t="shared" si="2"/>
        <v>600</v>
      </c>
      <c r="AI21" s="31">
        <f t="shared" si="3"/>
        <v>20.833333333333332</v>
      </c>
      <c r="AJ21" s="31">
        <f t="shared" si="3"/>
        <v>41.666666666666664</v>
      </c>
      <c r="AK21" s="31">
        <f t="shared" si="3"/>
        <v>83.333333333333329</v>
      </c>
      <c r="AL21" s="31">
        <f t="shared" si="15"/>
        <v>50000</v>
      </c>
      <c r="AM21" s="31">
        <f t="shared" si="16"/>
        <v>20000</v>
      </c>
      <c r="AN21" s="31">
        <f t="shared" si="17"/>
        <v>10000</v>
      </c>
      <c r="AO21" s="31">
        <f t="shared" si="18"/>
        <v>5000</v>
      </c>
      <c r="AP21" s="31">
        <f t="shared" si="19"/>
        <v>28932</v>
      </c>
      <c r="AQ21" s="31">
        <f t="shared" si="20"/>
        <v>13266</v>
      </c>
      <c r="AR21" s="31">
        <f t="shared" si="21"/>
        <v>6633</v>
      </c>
      <c r="AS21" s="31">
        <f t="shared" si="22"/>
        <v>3016.5</v>
      </c>
      <c r="AT21" s="14">
        <f t="shared" si="23"/>
        <v>21068</v>
      </c>
      <c r="AU21" s="14">
        <f t="shared" si="24"/>
        <v>6734</v>
      </c>
      <c r="AV21" s="14">
        <f t="shared" si="25"/>
        <v>3367</v>
      </c>
      <c r="AW21" s="14">
        <f t="shared" si="26"/>
        <v>1983.5</v>
      </c>
      <c r="AX21" s="31">
        <f t="shared" si="27"/>
        <v>72.819023918152908</v>
      </c>
      <c r="AY21" s="31">
        <f t="shared" si="28"/>
        <v>50.76134479119554</v>
      </c>
      <c r="AZ21" s="31">
        <f t="shared" si="29"/>
        <v>50.76134479119554</v>
      </c>
      <c r="BA21" s="31">
        <f t="shared" si="30"/>
        <v>65.7550140891762</v>
      </c>
    </row>
    <row r="22" spans="1:53" ht="13.35" hidden="1" customHeight="1" x14ac:dyDescent="0.45">
      <c r="A22" s="20" t="s">
        <v>310</v>
      </c>
      <c r="B22" s="6" t="s">
        <v>34</v>
      </c>
      <c r="C22" s="3" t="s">
        <v>51</v>
      </c>
      <c r="D22" s="3" t="s">
        <v>40</v>
      </c>
      <c r="E22" s="3" t="s">
        <v>281</v>
      </c>
      <c r="F22" s="28" t="s">
        <v>187</v>
      </c>
      <c r="G22" s="28" t="s">
        <v>271</v>
      </c>
      <c r="H22" s="28" t="s">
        <v>290</v>
      </c>
      <c r="I22" s="7" t="s">
        <v>69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28</v>
      </c>
      <c r="P22" s="7">
        <v>2000</v>
      </c>
      <c r="Q22" s="7">
        <v>0</v>
      </c>
      <c r="R22" s="7" t="s">
        <v>26</v>
      </c>
      <c r="S22" s="7">
        <f t="shared" si="6"/>
        <v>1000</v>
      </c>
      <c r="T22" s="7">
        <v>0</v>
      </c>
      <c r="U22" s="7">
        <f t="shared" si="7"/>
        <v>160</v>
      </c>
      <c r="V22" s="14">
        <f t="shared" si="8"/>
        <v>80</v>
      </c>
      <c r="W22" s="14">
        <f t="shared" ref="W22:X22" si="104">X22*2</f>
        <v>13200</v>
      </c>
      <c r="X22" s="14">
        <f t="shared" si="104"/>
        <v>6600</v>
      </c>
      <c r="Y22" s="14">
        <f t="shared" si="10"/>
        <v>3300</v>
      </c>
      <c r="Z22" s="14">
        <f t="shared" si="11"/>
        <v>1650</v>
      </c>
      <c r="AA22" s="31">
        <f t="shared" ref="AA22:AB22" si="105">AB22*2</f>
        <v>1332.0000000000002</v>
      </c>
      <c r="AB22" s="31">
        <f t="shared" si="105"/>
        <v>666.00000000000011</v>
      </c>
      <c r="AC22" s="31">
        <f t="shared" si="0"/>
        <v>333.00000000000006</v>
      </c>
      <c r="AD22" s="31">
        <f t="shared" si="13"/>
        <v>166.50000000000003</v>
      </c>
      <c r="AE22" s="31">
        <f t="shared" si="1"/>
        <v>50000</v>
      </c>
      <c r="AF22" s="31">
        <f t="shared" ref="AF22:AG22" si="106">AG22*2</f>
        <v>2400</v>
      </c>
      <c r="AG22" s="31">
        <f t="shared" si="106"/>
        <v>1200</v>
      </c>
      <c r="AH22" s="31">
        <f t="shared" si="2"/>
        <v>600</v>
      </c>
      <c r="AI22" s="31">
        <f t="shared" si="3"/>
        <v>20.833333333333332</v>
      </c>
      <c r="AJ22" s="31">
        <f t="shared" si="3"/>
        <v>41.666666666666664</v>
      </c>
      <c r="AK22" s="31">
        <f t="shared" si="3"/>
        <v>83.333333333333329</v>
      </c>
      <c r="AL22" s="31">
        <f t="shared" si="15"/>
        <v>50000</v>
      </c>
      <c r="AM22" s="31">
        <f t="shared" si="16"/>
        <v>20000</v>
      </c>
      <c r="AN22" s="31">
        <f t="shared" si="17"/>
        <v>10000</v>
      </c>
      <c r="AO22" s="31">
        <f t="shared" si="18"/>
        <v>5000</v>
      </c>
      <c r="AP22" s="31">
        <f t="shared" si="19"/>
        <v>28932</v>
      </c>
      <c r="AQ22" s="31">
        <f t="shared" si="20"/>
        <v>13266</v>
      </c>
      <c r="AR22" s="31">
        <f t="shared" si="21"/>
        <v>6633</v>
      </c>
      <c r="AS22" s="31">
        <f t="shared" si="22"/>
        <v>3016.5</v>
      </c>
      <c r="AT22" s="14">
        <f t="shared" si="23"/>
        <v>21068</v>
      </c>
      <c r="AU22" s="14">
        <f t="shared" si="24"/>
        <v>6734</v>
      </c>
      <c r="AV22" s="14">
        <f t="shared" si="25"/>
        <v>3367</v>
      </c>
      <c r="AW22" s="14">
        <f t="shared" si="26"/>
        <v>1983.5</v>
      </c>
      <c r="AX22" s="31">
        <f t="shared" si="27"/>
        <v>72.819023918152908</v>
      </c>
      <c r="AY22" s="31">
        <f t="shared" si="28"/>
        <v>50.76134479119554</v>
      </c>
      <c r="AZ22" s="31">
        <f t="shared" si="29"/>
        <v>50.76134479119554</v>
      </c>
      <c r="BA22" s="31">
        <f t="shared" si="30"/>
        <v>65.7550140891762</v>
      </c>
    </row>
    <row r="23" spans="1:53" ht="13.35" hidden="1" customHeight="1" x14ac:dyDescent="0.45">
      <c r="A23" s="20" t="s">
        <v>311</v>
      </c>
      <c r="B23" s="6" t="s">
        <v>31</v>
      </c>
      <c r="C23" s="3" t="s">
        <v>51</v>
      </c>
      <c r="D23" s="3" t="s">
        <v>40</v>
      </c>
      <c r="E23" s="3" t="s">
        <v>281</v>
      </c>
      <c r="F23" s="28" t="s">
        <v>290</v>
      </c>
      <c r="G23" s="28" t="s">
        <v>271</v>
      </c>
      <c r="H23" s="28" t="s">
        <v>290</v>
      </c>
      <c r="I23" s="7" t="s">
        <v>69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28</v>
      </c>
      <c r="P23" s="7">
        <v>2000</v>
      </c>
      <c r="Q23" s="7">
        <v>0</v>
      </c>
      <c r="R23" s="7" t="s">
        <v>26</v>
      </c>
      <c r="S23" s="7">
        <f t="shared" si="6"/>
        <v>1000</v>
      </c>
      <c r="T23" s="7">
        <v>0</v>
      </c>
      <c r="U23" s="7">
        <f t="shared" si="7"/>
        <v>160</v>
      </c>
      <c r="V23" s="14">
        <f t="shared" si="8"/>
        <v>80</v>
      </c>
      <c r="W23" s="14">
        <f t="shared" ref="W23:X23" si="107">X23*2</f>
        <v>13200</v>
      </c>
      <c r="X23" s="14">
        <f t="shared" si="107"/>
        <v>6600</v>
      </c>
      <c r="Y23" s="14">
        <f t="shared" si="10"/>
        <v>3300</v>
      </c>
      <c r="Z23" s="14">
        <f t="shared" si="11"/>
        <v>1650</v>
      </c>
      <c r="AA23" s="31">
        <f t="shared" ref="AA23:AB23" si="108">AB23*2</f>
        <v>1332.0000000000002</v>
      </c>
      <c r="AB23" s="31">
        <f t="shared" si="108"/>
        <v>666.00000000000011</v>
      </c>
      <c r="AC23" s="31">
        <f t="shared" si="0"/>
        <v>333.00000000000006</v>
      </c>
      <c r="AD23" s="31">
        <f t="shared" si="13"/>
        <v>166.50000000000003</v>
      </c>
      <c r="AE23" s="31">
        <f t="shared" si="1"/>
        <v>50000</v>
      </c>
      <c r="AF23" s="31">
        <f t="shared" ref="AF23:AG23" si="109">AG23*2</f>
        <v>2400</v>
      </c>
      <c r="AG23" s="31">
        <f t="shared" si="109"/>
        <v>1200</v>
      </c>
      <c r="AH23" s="31">
        <f t="shared" si="2"/>
        <v>600</v>
      </c>
      <c r="AI23" s="31">
        <f t="shared" si="3"/>
        <v>20.833333333333332</v>
      </c>
      <c r="AJ23" s="31">
        <f t="shared" si="3"/>
        <v>41.666666666666664</v>
      </c>
      <c r="AK23" s="31">
        <f t="shared" si="3"/>
        <v>83.333333333333329</v>
      </c>
      <c r="AL23" s="31">
        <f t="shared" si="15"/>
        <v>50000</v>
      </c>
      <c r="AM23" s="31">
        <f t="shared" si="16"/>
        <v>20000</v>
      </c>
      <c r="AN23" s="31">
        <f t="shared" si="17"/>
        <v>10000</v>
      </c>
      <c r="AO23" s="31">
        <f t="shared" si="18"/>
        <v>5000</v>
      </c>
      <c r="AP23" s="31">
        <f t="shared" si="19"/>
        <v>28932</v>
      </c>
      <c r="AQ23" s="31">
        <f t="shared" si="20"/>
        <v>13266</v>
      </c>
      <c r="AR23" s="31">
        <f t="shared" si="21"/>
        <v>6633</v>
      </c>
      <c r="AS23" s="31">
        <f t="shared" si="22"/>
        <v>3016.5</v>
      </c>
      <c r="AT23" s="14">
        <f t="shared" si="23"/>
        <v>21068</v>
      </c>
      <c r="AU23" s="14">
        <f t="shared" si="24"/>
        <v>6734</v>
      </c>
      <c r="AV23" s="14">
        <f t="shared" si="25"/>
        <v>3367</v>
      </c>
      <c r="AW23" s="14">
        <f t="shared" si="26"/>
        <v>1983.5</v>
      </c>
      <c r="AX23" s="31">
        <f t="shared" si="27"/>
        <v>72.819023918152908</v>
      </c>
      <c r="AY23" s="31">
        <f t="shared" si="28"/>
        <v>50.76134479119554</v>
      </c>
      <c r="AZ23" s="31">
        <f t="shared" si="29"/>
        <v>50.76134479119554</v>
      </c>
      <c r="BA23" s="31">
        <f t="shared" si="30"/>
        <v>65.7550140891762</v>
      </c>
    </row>
    <row r="24" spans="1:53" ht="13.35" hidden="1" customHeight="1" x14ac:dyDescent="0.45">
      <c r="A24" s="20" t="s">
        <v>312</v>
      </c>
      <c r="B24" s="6" t="s">
        <v>35</v>
      </c>
      <c r="C24" s="3" t="s">
        <v>51</v>
      </c>
      <c r="D24" s="3" t="s">
        <v>40</v>
      </c>
      <c r="E24" s="3" t="s">
        <v>281</v>
      </c>
      <c r="F24" s="28" t="s">
        <v>187</v>
      </c>
      <c r="G24" s="28" t="s">
        <v>271</v>
      </c>
      <c r="H24" s="28" t="s">
        <v>290</v>
      </c>
      <c r="I24" s="7" t="s">
        <v>69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28</v>
      </c>
      <c r="P24" s="7">
        <v>2000</v>
      </c>
      <c r="Q24" s="7">
        <v>0</v>
      </c>
      <c r="R24" s="7" t="s">
        <v>26</v>
      </c>
      <c r="S24" s="7">
        <f t="shared" si="6"/>
        <v>1000</v>
      </c>
      <c r="T24" s="7">
        <v>0</v>
      </c>
      <c r="U24" s="7">
        <f t="shared" si="7"/>
        <v>160</v>
      </c>
      <c r="V24" s="14">
        <f t="shared" si="8"/>
        <v>80</v>
      </c>
      <c r="W24" s="14">
        <f t="shared" ref="W24:X24" si="110">X24*2</f>
        <v>13200</v>
      </c>
      <c r="X24" s="14">
        <f t="shared" si="110"/>
        <v>6600</v>
      </c>
      <c r="Y24" s="14">
        <f t="shared" si="10"/>
        <v>3300</v>
      </c>
      <c r="Z24" s="14">
        <f t="shared" si="11"/>
        <v>1650</v>
      </c>
      <c r="AA24" s="31">
        <f t="shared" ref="AA24:AB24" si="111">AB24*2</f>
        <v>1332.0000000000002</v>
      </c>
      <c r="AB24" s="31">
        <f t="shared" si="111"/>
        <v>666.00000000000011</v>
      </c>
      <c r="AC24" s="31">
        <f t="shared" si="0"/>
        <v>333.00000000000006</v>
      </c>
      <c r="AD24" s="31">
        <f t="shared" si="13"/>
        <v>166.50000000000003</v>
      </c>
      <c r="AE24" s="31">
        <f t="shared" si="1"/>
        <v>50000</v>
      </c>
      <c r="AF24" s="31">
        <f t="shared" ref="AF24:AG24" si="112">AG24*2</f>
        <v>2400</v>
      </c>
      <c r="AG24" s="31">
        <f t="shared" si="112"/>
        <v>1200</v>
      </c>
      <c r="AH24" s="31">
        <f t="shared" si="2"/>
        <v>600</v>
      </c>
      <c r="AI24" s="31">
        <f t="shared" si="3"/>
        <v>20.833333333333332</v>
      </c>
      <c r="AJ24" s="31">
        <f t="shared" si="3"/>
        <v>41.666666666666664</v>
      </c>
      <c r="AK24" s="31">
        <f t="shared" si="3"/>
        <v>83.333333333333329</v>
      </c>
      <c r="AL24" s="31">
        <f t="shared" si="15"/>
        <v>50000</v>
      </c>
      <c r="AM24" s="31">
        <f t="shared" si="16"/>
        <v>20000</v>
      </c>
      <c r="AN24" s="31">
        <f t="shared" si="17"/>
        <v>10000</v>
      </c>
      <c r="AO24" s="31">
        <f t="shared" si="18"/>
        <v>5000</v>
      </c>
      <c r="AP24" s="31">
        <f t="shared" si="19"/>
        <v>28932</v>
      </c>
      <c r="AQ24" s="31">
        <f t="shared" si="20"/>
        <v>13266</v>
      </c>
      <c r="AR24" s="31">
        <f t="shared" si="21"/>
        <v>6633</v>
      </c>
      <c r="AS24" s="31">
        <f t="shared" si="22"/>
        <v>3016.5</v>
      </c>
      <c r="AT24" s="14">
        <f t="shared" si="23"/>
        <v>21068</v>
      </c>
      <c r="AU24" s="14">
        <f t="shared" si="24"/>
        <v>6734</v>
      </c>
      <c r="AV24" s="14">
        <f t="shared" si="25"/>
        <v>3367</v>
      </c>
      <c r="AW24" s="14">
        <f t="shared" si="26"/>
        <v>1983.5</v>
      </c>
      <c r="AX24" s="31">
        <f t="shared" si="27"/>
        <v>72.819023918152908</v>
      </c>
      <c r="AY24" s="31">
        <f t="shared" si="28"/>
        <v>50.76134479119554</v>
      </c>
      <c r="AZ24" s="31">
        <f t="shared" si="29"/>
        <v>50.76134479119554</v>
      </c>
      <c r="BA24" s="31">
        <f t="shared" si="30"/>
        <v>65.7550140891762</v>
      </c>
    </row>
    <row r="25" spans="1:53" ht="13.35" hidden="1" customHeight="1" x14ac:dyDescent="0.45">
      <c r="A25" s="20" t="s">
        <v>313</v>
      </c>
      <c r="B25" s="25" t="s">
        <v>36</v>
      </c>
      <c r="C25" s="3" t="s">
        <v>51</v>
      </c>
      <c r="D25" s="3" t="s">
        <v>40</v>
      </c>
      <c r="E25" s="3" t="s">
        <v>281</v>
      </c>
      <c r="F25" s="19"/>
      <c r="G25" s="19" t="s">
        <v>180</v>
      </c>
      <c r="H25" s="28" t="s">
        <v>290</v>
      </c>
      <c r="I25" s="7" t="s">
        <v>69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28</v>
      </c>
      <c r="P25" s="7">
        <v>2000</v>
      </c>
      <c r="Q25" s="7">
        <v>0</v>
      </c>
      <c r="R25" s="7" t="s">
        <v>26</v>
      </c>
      <c r="S25" s="7">
        <f t="shared" si="6"/>
        <v>1000</v>
      </c>
      <c r="T25" s="7">
        <v>0</v>
      </c>
      <c r="U25" s="7">
        <f t="shared" si="7"/>
        <v>160</v>
      </c>
      <c r="V25" s="14">
        <f t="shared" si="8"/>
        <v>80</v>
      </c>
      <c r="W25" s="14">
        <f t="shared" ref="W25:X25" si="113">X25*2</f>
        <v>13200</v>
      </c>
      <c r="X25" s="14">
        <f t="shared" si="113"/>
        <v>6600</v>
      </c>
      <c r="Y25" s="14">
        <f t="shared" si="10"/>
        <v>3300</v>
      </c>
      <c r="Z25" s="14">
        <f t="shared" si="11"/>
        <v>1650</v>
      </c>
      <c r="AA25" s="31">
        <f t="shared" ref="AA25:AB25" si="114">AB25*2</f>
        <v>1332.0000000000002</v>
      </c>
      <c r="AB25" s="31">
        <f t="shared" si="114"/>
        <v>666.00000000000011</v>
      </c>
      <c r="AC25" s="31">
        <f t="shared" si="0"/>
        <v>333.00000000000006</v>
      </c>
      <c r="AD25" s="31">
        <f t="shared" si="13"/>
        <v>166.50000000000003</v>
      </c>
      <c r="AE25" s="31">
        <f t="shared" si="1"/>
        <v>50000</v>
      </c>
      <c r="AF25" s="31">
        <f t="shared" ref="AF25:AG25" si="115">AG25*2</f>
        <v>2400</v>
      </c>
      <c r="AG25" s="31">
        <f t="shared" si="115"/>
        <v>1200</v>
      </c>
      <c r="AH25" s="31">
        <f t="shared" si="2"/>
        <v>600</v>
      </c>
      <c r="AI25" s="31">
        <f t="shared" si="3"/>
        <v>20.833333333333332</v>
      </c>
      <c r="AJ25" s="31">
        <f t="shared" si="3"/>
        <v>41.666666666666664</v>
      </c>
      <c r="AK25" s="31">
        <f t="shared" si="3"/>
        <v>83.333333333333329</v>
      </c>
      <c r="AL25" s="31">
        <f t="shared" si="15"/>
        <v>50000</v>
      </c>
      <c r="AM25" s="31">
        <f t="shared" si="16"/>
        <v>20000</v>
      </c>
      <c r="AN25" s="31">
        <f t="shared" si="17"/>
        <v>10000</v>
      </c>
      <c r="AO25" s="31">
        <f t="shared" si="18"/>
        <v>5000</v>
      </c>
      <c r="AP25" s="31">
        <f t="shared" si="19"/>
        <v>28932</v>
      </c>
      <c r="AQ25" s="31">
        <f t="shared" si="20"/>
        <v>13266</v>
      </c>
      <c r="AR25" s="31">
        <f t="shared" si="21"/>
        <v>6633</v>
      </c>
      <c r="AS25" s="31">
        <f t="shared" si="22"/>
        <v>3016.5</v>
      </c>
      <c r="AT25" s="14">
        <f t="shared" si="23"/>
        <v>21068</v>
      </c>
      <c r="AU25" s="14">
        <f t="shared" si="24"/>
        <v>6734</v>
      </c>
      <c r="AV25" s="14">
        <f t="shared" si="25"/>
        <v>3367</v>
      </c>
      <c r="AW25" s="14">
        <f t="shared" si="26"/>
        <v>1983.5</v>
      </c>
      <c r="AX25" s="31">
        <f t="shared" si="27"/>
        <v>72.819023918152908</v>
      </c>
      <c r="AY25" s="31">
        <f t="shared" si="28"/>
        <v>50.76134479119554</v>
      </c>
      <c r="AZ25" s="31">
        <f t="shared" si="29"/>
        <v>50.76134479119554</v>
      </c>
      <c r="BA25" s="31">
        <f t="shared" si="30"/>
        <v>65.7550140891762</v>
      </c>
    </row>
    <row r="26" spans="1:53" ht="13.35" hidden="1" customHeight="1" x14ac:dyDescent="0.45">
      <c r="A26" s="20" t="s">
        <v>314</v>
      </c>
      <c r="B26" s="25" t="s">
        <v>37</v>
      </c>
      <c r="C26" s="3" t="s">
        <v>51</v>
      </c>
      <c r="D26" s="3" t="s">
        <v>40</v>
      </c>
      <c r="E26" s="3" t="s">
        <v>281</v>
      </c>
      <c r="F26" s="28" t="s">
        <v>290</v>
      </c>
      <c r="G26" s="28" t="s">
        <v>271</v>
      </c>
      <c r="H26" s="28" t="s">
        <v>290</v>
      </c>
      <c r="I26" s="7" t="s">
        <v>69</v>
      </c>
      <c r="J26" s="15">
        <v>45139</v>
      </c>
      <c r="K26" s="7">
        <v>1</v>
      </c>
      <c r="L26" s="7">
        <v>2</v>
      </c>
      <c r="M26" s="7">
        <v>0</v>
      </c>
      <c r="N26" s="7">
        <v>0</v>
      </c>
      <c r="O26" s="7" t="s">
        <v>28</v>
      </c>
      <c r="P26" s="7">
        <v>2000</v>
      </c>
      <c r="Q26" s="7">
        <v>0</v>
      </c>
      <c r="R26" s="7" t="s">
        <v>26</v>
      </c>
      <c r="S26" s="7">
        <f t="shared" si="6"/>
        <v>1000</v>
      </c>
      <c r="T26" s="7">
        <v>0</v>
      </c>
      <c r="U26" s="7">
        <f t="shared" si="7"/>
        <v>160</v>
      </c>
      <c r="V26" s="14">
        <f t="shared" si="8"/>
        <v>80</v>
      </c>
      <c r="W26" s="14">
        <f t="shared" ref="W26:X26" si="116">X26*2</f>
        <v>13200</v>
      </c>
      <c r="X26" s="14">
        <f t="shared" si="116"/>
        <v>6600</v>
      </c>
      <c r="Y26" s="14">
        <f t="shared" si="10"/>
        <v>3300</v>
      </c>
      <c r="Z26" s="14">
        <f t="shared" si="11"/>
        <v>1650</v>
      </c>
      <c r="AA26" s="31">
        <f t="shared" ref="AA26:AB26" si="117">AB26*2</f>
        <v>1332.0000000000002</v>
      </c>
      <c r="AB26" s="31">
        <f t="shared" si="117"/>
        <v>666.00000000000011</v>
      </c>
      <c r="AC26" s="31">
        <f t="shared" si="0"/>
        <v>333.00000000000006</v>
      </c>
      <c r="AD26" s="31">
        <f t="shared" si="13"/>
        <v>166.50000000000003</v>
      </c>
      <c r="AE26" s="31">
        <f t="shared" si="1"/>
        <v>50000</v>
      </c>
      <c r="AF26" s="31">
        <f t="shared" ref="AF26:AG26" si="118">AG26*2</f>
        <v>2400</v>
      </c>
      <c r="AG26" s="31">
        <f t="shared" si="118"/>
        <v>1200</v>
      </c>
      <c r="AH26" s="31">
        <f t="shared" si="2"/>
        <v>600</v>
      </c>
      <c r="AI26" s="31">
        <f t="shared" si="3"/>
        <v>20.833333333333332</v>
      </c>
      <c r="AJ26" s="31">
        <f t="shared" si="3"/>
        <v>41.666666666666664</v>
      </c>
      <c r="AK26" s="31">
        <f t="shared" si="3"/>
        <v>83.333333333333329</v>
      </c>
      <c r="AL26" s="31">
        <f t="shared" si="15"/>
        <v>50000</v>
      </c>
      <c r="AM26" s="31">
        <f t="shared" si="16"/>
        <v>20000</v>
      </c>
      <c r="AN26" s="31">
        <f t="shared" si="17"/>
        <v>10000</v>
      </c>
      <c r="AO26" s="31">
        <f t="shared" si="18"/>
        <v>5000</v>
      </c>
      <c r="AP26" s="31">
        <f t="shared" si="19"/>
        <v>28932</v>
      </c>
      <c r="AQ26" s="31">
        <f t="shared" si="20"/>
        <v>13266</v>
      </c>
      <c r="AR26" s="31">
        <f t="shared" si="21"/>
        <v>6633</v>
      </c>
      <c r="AS26" s="31">
        <f t="shared" si="22"/>
        <v>3016.5</v>
      </c>
      <c r="AT26" s="14">
        <f t="shared" si="23"/>
        <v>21068</v>
      </c>
      <c r="AU26" s="14">
        <f t="shared" si="24"/>
        <v>6734</v>
      </c>
      <c r="AV26" s="14">
        <f t="shared" si="25"/>
        <v>3367</v>
      </c>
      <c r="AW26" s="14">
        <f t="shared" si="26"/>
        <v>1983.5</v>
      </c>
      <c r="AX26" s="31">
        <f t="shared" si="27"/>
        <v>72.819023918152908</v>
      </c>
      <c r="AY26" s="31">
        <f t="shared" si="28"/>
        <v>50.76134479119554</v>
      </c>
      <c r="AZ26" s="31">
        <f t="shared" si="29"/>
        <v>50.76134479119554</v>
      </c>
      <c r="BA26" s="31">
        <f t="shared" si="30"/>
        <v>65.7550140891762</v>
      </c>
    </row>
    <row r="27" spans="1:53" ht="13.35" hidden="1" customHeight="1" x14ac:dyDescent="0.45">
      <c r="A27" s="20" t="s">
        <v>315</v>
      </c>
      <c r="B27" s="25" t="s">
        <v>285</v>
      </c>
      <c r="C27" s="3" t="s">
        <v>51</v>
      </c>
      <c r="D27" s="3" t="s">
        <v>40</v>
      </c>
      <c r="E27" s="3" t="s">
        <v>281</v>
      </c>
      <c r="F27" s="28" t="s">
        <v>290</v>
      </c>
      <c r="G27" s="28" t="s">
        <v>271</v>
      </c>
      <c r="H27" s="28" t="s">
        <v>290</v>
      </c>
      <c r="I27" s="7" t="s">
        <v>69</v>
      </c>
      <c r="J27" s="15">
        <v>45139</v>
      </c>
      <c r="K27" s="7">
        <v>1</v>
      </c>
      <c r="L27" s="7">
        <v>2</v>
      </c>
      <c r="M27" s="7">
        <v>0</v>
      </c>
      <c r="N27" s="7">
        <v>0</v>
      </c>
      <c r="O27" s="7" t="s">
        <v>28</v>
      </c>
      <c r="P27" s="7">
        <v>2000</v>
      </c>
      <c r="Q27" s="7">
        <v>0</v>
      </c>
      <c r="R27" s="7" t="s">
        <v>26</v>
      </c>
      <c r="S27" s="7">
        <f t="shared" si="6"/>
        <v>1000</v>
      </c>
      <c r="T27" s="7">
        <v>0</v>
      </c>
      <c r="U27" s="7">
        <f t="shared" si="7"/>
        <v>160</v>
      </c>
      <c r="V27" s="14">
        <f t="shared" si="8"/>
        <v>80</v>
      </c>
      <c r="W27" s="14">
        <f t="shared" ref="W27:X27" si="119">X27*2</f>
        <v>13200</v>
      </c>
      <c r="X27" s="14">
        <f t="shared" si="119"/>
        <v>6600</v>
      </c>
      <c r="Y27" s="14">
        <f t="shared" si="10"/>
        <v>3300</v>
      </c>
      <c r="Z27" s="14">
        <f t="shared" si="11"/>
        <v>1650</v>
      </c>
      <c r="AA27" s="31">
        <f t="shared" ref="AA27:AB27" si="120">AB27*2</f>
        <v>1332.0000000000002</v>
      </c>
      <c r="AB27" s="31">
        <f t="shared" si="120"/>
        <v>666.00000000000011</v>
      </c>
      <c r="AC27" s="31">
        <f t="shared" si="0"/>
        <v>333.00000000000006</v>
      </c>
      <c r="AD27" s="31">
        <f t="shared" si="13"/>
        <v>166.50000000000003</v>
      </c>
      <c r="AE27" s="31">
        <f t="shared" si="1"/>
        <v>50000</v>
      </c>
      <c r="AF27" s="31">
        <f t="shared" ref="AF27:AG27" si="121">AG27*2</f>
        <v>2400</v>
      </c>
      <c r="AG27" s="31">
        <f t="shared" si="121"/>
        <v>1200</v>
      </c>
      <c r="AH27" s="31">
        <f t="shared" si="2"/>
        <v>600</v>
      </c>
      <c r="AI27" s="31">
        <f t="shared" si="3"/>
        <v>20.833333333333332</v>
      </c>
      <c r="AJ27" s="31">
        <f t="shared" si="3"/>
        <v>41.666666666666664</v>
      </c>
      <c r="AK27" s="31">
        <f t="shared" si="3"/>
        <v>83.333333333333329</v>
      </c>
      <c r="AL27" s="31">
        <f t="shared" si="15"/>
        <v>50000</v>
      </c>
      <c r="AM27" s="31">
        <f t="shared" si="16"/>
        <v>20000</v>
      </c>
      <c r="AN27" s="31">
        <f t="shared" si="17"/>
        <v>10000</v>
      </c>
      <c r="AO27" s="31">
        <f t="shared" si="18"/>
        <v>5000</v>
      </c>
      <c r="AP27" s="31">
        <f t="shared" si="19"/>
        <v>28932</v>
      </c>
      <c r="AQ27" s="31">
        <f t="shared" si="20"/>
        <v>13266</v>
      </c>
      <c r="AR27" s="31">
        <f t="shared" si="21"/>
        <v>6633</v>
      </c>
      <c r="AS27" s="31">
        <f t="shared" si="22"/>
        <v>3016.5</v>
      </c>
      <c r="AT27" s="14">
        <f t="shared" si="23"/>
        <v>21068</v>
      </c>
      <c r="AU27" s="14">
        <f t="shared" si="24"/>
        <v>6734</v>
      </c>
      <c r="AV27" s="14">
        <f t="shared" si="25"/>
        <v>3367</v>
      </c>
      <c r="AW27" s="14">
        <f t="shared" si="26"/>
        <v>1983.5</v>
      </c>
      <c r="AX27" s="31">
        <f t="shared" si="27"/>
        <v>72.819023918152908</v>
      </c>
      <c r="AY27" s="31">
        <f t="shared" si="28"/>
        <v>50.76134479119554</v>
      </c>
      <c r="AZ27" s="31">
        <f t="shared" si="29"/>
        <v>50.76134479119554</v>
      </c>
      <c r="BA27" s="31">
        <f t="shared" si="30"/>
        <v>65.7550140891762</v>
      </c>
    </row>
    <row r="28" spans="1:53" ht="13.35" hidden="1" customHeight="1" x14ac:dyDescent="0.45">
      <c r="A28" s="20" t="s">
        <v>316</v>
      </c>
      <c r="B28" s="9" t="s">
        <v>38</v>
      </c>
      <c r="C28" s="3" t="s">
        <v>51</v>
      </c>
      <c r="D28" s="3" t="s">
        <v>40</v>
      </c>
      <c r="E28" s="3" t="s">
        <v>4</v>
      </c>
      <c r="F28" s="28" t="s">
        <v>176</v>
      </c>
      <c r="G28" s="28" t="s">
        <v>271</v>
      </c>
      <c r="H28" s="28" t="s">
        <v>176</v>
      </c>
      <c r="I28" s="7" t="s">
        <v>69</v>
      </c>
      <c r="J28" s="15">
        <v>45139</v>
      </c>
      <c r="K28" s="7">
        <v>1</v>
      </c>
      <c r="L28" s="7">
        <v>2</v>
      </c>
      <c r="M28" s="7">
        <v>0</v>
      </c>
      <c r="N28" s="7">
        <v>0</v>
      </c>
      <c r="O28" s="7" t="s">
        <v>28</v>
      </c>
      <c r="P28" s="7">
        <v>3000</v>
      </c>
      <c r="Q28" s="7">
        <v>0</v>
      </c>
      <c r="R28" s="7" t="s">
        <v>26</v>
      </c>
      <c r="S28" s="7">
        <f t="shared" si="6"/>
        <v>1500</v>
      </c>
      <c r="T28" s="7">
        <v>0</v>
      </c>
      <c r="U28" s="7">
        <f t="shared" si="7"/>
        <v>240</v>
      </c>
      <c r="V28" s="14">
        <f t="shared" si="8"/>
        <v>120</v>
      </c>
      <c r="W28" s="14">
        <f t="shared" ref="W28:X28" si="122">X28*2</f>
        <v>19800</v>
      </c>
      <c r="X28" s="14">
        <f t="shared" si="122"/>
        <v>9900</v>
      </c>
      <c r="Y28" s="14">
        <f t="shared" si="10"/>
        <v>4950</v>
      </c>
      <c r="Z28" s="14">
        <f t="shared" si="11"/>
        <v>2475</v>
      </c>
      <c r="AA28" s="31">
        <f t="shared" ref="AA28:AB28" si="123">AB28*2</f>
        <v>1998</v>
      </c>
      <c r="AB28" s="31">
        <f t="shared" si="123"/>
        <v>999</v>
      </c>
      <c r="AC28" s="31">
        <f t="shared" si="0"/>
        <v>499.5</v>
      </c>
      <c r="AD28" s="31">
        <f t="shared" si="13"/>
        <v>249.75</v>
      </c>
      <c r="AE28" s="31">
        <f t="shared" si="1"/>
        <v>75000</v>
      </c>
      <c r="AF28" s="31">
        <f t="shared" ref="AF28:AG28" si="124">AG28*2</f>
        <v>3600</v>
      </c>
      <c r="AG28" s="31">
        <f t="shared" si="124"/>
        <v>1800</v>
      </c>
      <c r="AH28" s="31">
        <f t="shared" si="2"/>
        <v>900</v>
      </c>
      <c r="AI28" s="31">
        <f t="shared" si="3"/>
        <v>20.833333333333332</v>
      </c>
      <c r="AJ28" s="31">
        <f t="shared" si="3"/>
        <v>41.666666666666664</v>
      </c>
      <c r="AK28" s="31">
        <f t="shared" si="3"/>
        <v>83.333333333333329</v>
      </c>
      <c r="AL28" s="31">
        <f t="shared" si="15"/>
        <v>75000</v>
      </c>
      <c r="AM28" s="31">
        <f t="shared" si="16"/>
        <v>30000</v>
      </c>
      <c r="AN28" s="31">
        <f t="shared" si="17"/>
        <v>15000</v>
      </c>
      <c r="AO28" s="31">
        <f t="shared" si="18"/>
        <v>7500</v>
      </c>
      <c r="AP28" s="31">
        <f t="shared" si="19"/>
        <v>43398</v>
      </c>
      <c r="AQ28" s="31">
        <f t="shared" si="20"/>
        <v>19899</v>
      </c>
      <c r="AR28" s="31">
        <f t="shared" si="21"/>
        <v>9949.5</v>
      </c>
      <c r="AS28" s="31">
        <f t="shared" si="22"/>
        <v>4524.75</v>
      </c>
      <c r="AT28" s="14">
        <f t="shared" si="23"/>
        <v>31602</v>
      </c>
      <c r="AU28" s="14">
        <f t="shared" si="24"/>
        <v>10101</v>
      </c>
      <c r="AV28" s="14">
        <f t="shared" si="25"/>
        <v>5050.5</v>
      </c>
      <c r="AW28" s="14">
        <f t="shared" si="26"/>
        <v>2975.25</v>
      </c>
      <c r="AX28" s="31">
        <f t="shared" si="27"/>
        <v>72.819023918152908</v>
      </c>
      <c r="AY28" s="31">
        <f t="shared" si="28"/>
        <v>50.76134479119554</v>
      </c>
      <c r="AZ28" s="31">
        <f t="shared" si="29"/>
        <v>50.76134479119554</v>
      </c>
      <c r="BA28" s="31">
        <f t="shared" si="30"/>
        <v>65.7550140891762</v>
      </c>
    </row>
    <row r="29" spans="1:53" ht="13.35" hidden="1" customHeight="1" x14ac:dyDescent="0.45">
      <c r="A29" s="20" t="s">
        <v>317</v>
      </c>
      <c r="B29" s="9" t="s">
        <v>66</v>
      </c>
      <c r="C29" s="3" t="s">
        <v>51</v>
      </c>
      <c r="D29" s="3" t="s">
        <v>40</v>
      </c>
      <c r="E29" s="3" t="s">
        <v>4</v>
      </c>
      <c r="F29" s="28" t="s">
        <v>174</v>
      </c>
      <c r="G29" s="28" t="s">
        <v>271</v>
      </c>
      <c r="H29" s="28" t="s">
        <v>176</v>
      </c>
      <c r="I29" s="7" t="s">
        <v>69</v>
      </c>
      <c r="J29" s="15">
        <v>45139</v>
      </c>
      <c r="K29" s="7">
        <v>1</v>
      </c>
      <c r="L29" s="7">
        <v>2</v>
      </c>
      <c r="M29" s="7">
        <v>0</v>
      </c>
      <c r="N29" s="7">
        <v>0</v>
      </c>
      <c r="O29" s="7" t="s">
        <v>28</v>
      </c>
      <c r="P29" s="7">
        <v>2000</v>
      </c>
      <c r="Q29" s="7">
        <v>0</v>
      </c>
      <c r="R29" s="7" t="s">
        <v>26</v>
      </c>
      <c r="S29" s="7">
        <f t="shared" si="6"/>
        <v>1000</v>
      </c>
      <c r="T29" s="7">
        <v>0</v>
      </c>
      <c r="U29" s="7">
        <f t="shared" si="7"/>
        <v>160</v>
      </c>
      <c r="V29" s="14">
        <f t="shared" si="8"/>
        <v>80</v>
      </c>
      <c r="W29" s="14">
        <f t="shared" ref="W29:X29" si="125">X29*2</f>
        <v>13200</v>
      </c>
      <c r="X29" s="14">
        <f t="shared" si="125"/>
        <v>6600</v>
      </c>
      <c r="Y29" s="14">
        <f t="shared" si="10"/>
        <v>3300</v>
      </c>
      <c r="Z29" s="14">
        <f t="shared" si="11"/>
        <v>1650</v>
      </c>
      <c r="AA29" s="31">
        <f t="shared" ref="AA29:AB29" si="126">AB29*2</f>
        <v>1332.0000000000002</v>
      </c>
      <c r="AB29" s="31">
        <f t="shared" si="126"/>
        <v>666.00000000000011</v>
      </c>
      <c r="AC29" s="31">
        <f t="shared" si="0"/>
        <v>333.00000000000006</v>
      </c>
      <c r="AD29" s="31">
        <f t="shared" si="13"/>
        <v>166.50000000000003</v>
      </c>
      <c r="AE29" s="31">
        <f t="shared" si="1"/>
        <v>50000</v>
      </c>
      <c r="AF29" s="31">
        <f t="shared" ref="AF29:AG29" si="127">AG29*2</f>
        <v>2400</v>
      </c>
      <c r="AG29" s="31">
        <f t="shared" si="127"/>
        <v>1200</v>
      </c>
      <c r="AH29" s="31">
        <f t="shared" si="2"/>
        <v>600</v>
      </c>
      <c r="AI29" s="31">
        <f t="shared" si="3"/>
        <v>20.833333333333332</v>
      </c>
      <c r="AJ29" s="31">
        <f t="shared" si="3"/>
        <v>41.666666666666664</v>
      </c>
      <c r="AK29" s="31">
        <f t="shared" si="3"/>
        <v>83.333333333333329</v>
      </c>
      <c r="AL29" s="31">
        <f t="shared" si="15"/>
        <v>50000</v>
      </c>
      <c r="AM29" s="31">
        <f t="shared" si="16"/>
        <v>20000</v>
      </c>
      <c r="AN29" s="31">
        <f t="shared" si="17"/>
        <v>10000</v>
      </c>
      <c r="AO29" s="31">
        <f t="shared" si="18"/>
        <v>5000</v>
      </c>
      <c r="AP29" s="31">
        <f t="shared" si="19"/>
        <v>28932</v>
      </c>
      <c r="AQ29" s="31">
        <f t="shared" si="20"/>
        <v>13266</v>
      </c>
      <c r="AR29" s="31">
        <f t="shared" si="21"/>
        <v>6633</v>
      </c>
      <c r="AS29" s="31">
        <f t="shared" si="22"/>
        <v>3016.5</v>
      </c>
      <c r="AT29" s="14">
        <f t="shared" si="23"/>
        <v>21068</v>
      </c>
      <c r="AU29" s="14">
        <f t="shared" si="24"/>
        <v>6734</v>
      </c>
      <c r="AV29" s="14">
        <f t="shared" si="25"/>
        <v>3367</v>
      </c>
      <c r="AW29" s="14">
        <f t="shared" si="26"/>
        <v>1983.5</v>
      </c>
      <c r="AX29" s="31">
        <f t="shared" si="27"/>
        <v>72.819023918152908</v>
      </c>
      <c r="AY29" s="31">
        <f t="shared" si="28"/>
        <v>50.76134479119554</v>
      </c>
      <c r="AZ29" s="31">
        <f t="shared" si="29"/>
        <v>50.76134479119554</v>
      </c>
      <c r="BA29" s="31">
        <f t="shared" si="30"/>
        <v>65.7550140891762</v>
      </c>
    </row>
    <row r="30" spans="1:53" ht="13.35" hidden="1" customHeight="1" x14ac:dyDescent="0.45">
      <c r="A30" s="20" t="s">
        <v>318</v>
      </c>
      <c r="B30" s="9" t="s">
        <v>30</v>
      </c>
      <c r="C30" s="3" t="s">
        <v>51</v>
      </c>
      <c r="D30" s="3" t="s">
        <v>40</v>
      </c>
      <c r="E30" s="3" t="s">
        <v>4</v>
      </c>
      <c r="F30" s="28" t="s">
        <v>175</v>
      </c>
      <c r="G30" s="28" t="s">
        <v>271</v>
      </c>
      <c r="H30" s="28" t="s">
        <v>176</v>
      </c>
      <c r="I30" s="7" t="s">
        <v>69</v>
      </c>
      <c r="J30" s="15">
        <v>45139</v>
      </c>
      <c r="K30" s="7">
        <v>1</v>
      </c>
      <c r="L30" s="7">
        <v>2</v>
      </c>
      <c r="M30" s="7">
        <v>0</v>
      </c>
      <c r="N30" s="7">
        <v>0</v>
      </c>
      <c r="O30" s="7" t="s">
        <v>28</v>
      </c>
      <c r="P30" s="7">
        <v>3000</v>
      </c>
      <c r="Q30" s="7">
        <v>0</v>
      </c>
      <c r="R30" s="7" t="s">
        <v>26</v>
      </c>
      <c r="S30" s="7">
        <f t="shared" si="6"/>
        <v>1500</v>
      </c>
      <c r="T30" s="7">
        <v>0</v>
      </c>
      <c r="U30" s="7">
        <f t="shared" si="7"/>
        <v>240</v>
      </c>
      <c r="V30" s="14">
        <f t="shared" si="8"/>
        <v>120</v>
      </c>
      <c r="W30" s="14">
        <f t="shared" ref="W30:X30" si="128">X30*2</f>
        <v>19800</v>
      </c>
      <c r="X30" s="14">
        <f t="shared" si="128"/>
        <v>9900</v>
      </c>
      <c r="Y30" s="14">
        <f t="shared" si="10"/>
        <v>4950</v>
      </c>
      <c r="Z30" s="14">
        <f t="shared" si="11"/>
        <v>2475</v>
      </c>
      <c r="AA30" s="31">
        <f t="shared" ref="AA30:AB30" si="129">AB30*2</f>
        <v>1998</v>
      </c>
      <c r="AB30" s="31">
        <f t="shared" si="129"/>
        <v>999</v>
      </c>
      <c r="AC30" s="31">
        <f t="shared" si="0"/>
        <v>499.5</v>
      </c>
      <c r="AD30" s="31">
        <f t="shared" si="13"/>
        <v>249.75</v>
      </c>
      <c r="AE30" s="31">
        <f t="shared" si="1"/>
        <v>75000</v>
      </c>
      <c r="AF30" s="31">
        <f t="shared" ref="AF30:AG30" si="130">AG30*2</f>
        <v>3600</v>
      </c>
      <c r="AG30" s="31">
        <f t="shared" si="130"/>
        <v>1800</v>
      </c>
      <c r="AH30" s="31">
        <f t="shared" si="2"/>
        <v>900</v>
      </c>
      <c r="AI30" s="31">
        <f t="shared" si="3"/>
        <v>20.833333333333332</v>
      </c>
      <c r="AJ30" s="31">
        <f t="shared" si="3"/>
        <v>41.666666666666664</v>
      </c>
      <c r="AK30" s="31">
        <f t="shared" si="3"/>
        <v>83.333333333333329</v>
      </c>
      <c r="AL30" s="31">
        <f t="shared" si="15"/>
        <v>75000</v>
      </c>
      <c r="AM30" s="31">
        <f t="shared" si="16"/>
        <v>30000</v>
      </c>
      <c r="AN30" s="31">
        <f t="shared" si="17"/>
        <v>15000</v>
      </c>
      <c r="AO30" s="31">
        <f t="shared" si="18"/>
        <v>7500</v>
      </c>
      <c r="AP30" s="31">
        <f t="shared" si="19"/>
        <v>43398</v>
      </c>
      <c r="AQ30" s="31">
        <f t="shared" si="20"/>
        <v>19899</v>
      </c>
      <c r="AR30" s="31">
        <f t="shared" si="21"/>
        <v>9949.5</v>
      </c>
      <c r="AS30" s="31">
        <f t="shared" si="22"/>
        <v>4524.75</v>
      </c>
      <c r="AT30" s="14">
        <f t="shared" si="23"/>
        <v>31602</v>
      </c>
      <c r="AU30" s="14">
        <f t="shared" si="24"/>
        <v>10101</v>
      </c>
      <c r="AV30" s="14">
        <f t="shared" si="25"/>
        <v>5050.5</v>
      </c>
      <c r="AW30" s="14">
        <f t="shared" si="26"/>
        <v>2975.25</v>
      </c>
      <c r="AX30" s="31">
        <f t="shared" si="27"/>
        <v>72.819023918152908</v>
      </c>
      <c r="AY30" s="31">
        <f t="shared" si="28"/>
        <v>50.76134479119554</v>
      </c>
      <c r="AZ30" s="31">
        <f t="shared" si="29"/>
        <v>50.76134479119554</v>
      </c>
      <c r="BA30" s="31">
        <f t="shared" si="30"/>
        <v>65.7550140891762</v>
      </c>
    </row>
    <row r="31" spans="1:53" ht="13.35" hidden="1" customHeight="1" x14ac:dyDescent="0.45">
      <c r="A31" s="20" t="s">
        <v>319</v>
      </c>
      <c r="B31" s="9" t="s">
        <v>39</v>
      </c>
      <c r="C31" s="3" t="s">
        <v>51</v>
      </c>
      <c r="D31" s="3" t="s">
        <v>40</v>
      </c>
      <c r="E31" s="3" t="s">
        <v>4</v>
      </c>
      <c r="F31" s="28" t="s">
        <v>174</v>
      </c>
      <c r="G31" s="28" t="s">
        <v>271</v>
      </c>
      <c r="H31" s="28" t="s">
        <v>176</v>
      </c>
      <c r="I31" s="7" t="s">
        <v>69</v>
      </c>
      <c r="J31" s="15">
        <v>45139</v>
      </c>
      <c r="K31" s="7">
        <v>1</v>
      </c>
      <c r="L31" s="7">
        <v>2</v>
      </c>
      <c r="M31" s="7">
        <v>0</v>
      </c>
      <c r="N31" s="7">
        <v>0</v>
      </c>
      <c r="O31" s="7" t="s">
        <v>28</v>
      </c>
      <c r="P31" s="7">
        <v>2000</v>
      </c>
      <c r="Q31" s="7">
        <v>0</v>
      </c>
      <c r="R31" s="7" t="s">
        <v>26</v>
      </c>
      <c r="S31" s="7">
        <f t="shared" si="6"/>
        <v>1000</v>
      </c>
      <c r="T31" s="7">
        <v>0</v>
      </c>
      <c r="U31" s="7">
        <f t="shared" si="7"/>
        <v>160</v>
      </c>
      <c r="V31" s="14">
        <f t="shared" si="8"/>
        <v>80</v>
      </c>
      <c r="W31" s="14">
        <f t="shared" ref="W31:X31" si="131">X31*2</f>
        <v>13200</v>
      </c>
      <c r="X31" s="14">
        <f t="shared" si="131"/>
        <v>6600</v>
      </c>
      <c r="Y31" s="14">
        <f t="shared" si="10"/>
        <v>3300</v>
      </c>
      <c r="Z31" s="14">
        <f t="shared" si="11"/>
        <v>1650</v>
      </c>
      <c r="AA31" s="31">
        <f t="shared" ref="AA31:AB31" si="132">AB31*2</f>
        <v>1332.0000000000002</v>
      </c>
      <c r="AB31" s="31">
        <f t="shared" si="132"/>
        <v>666.00000000000011</v>
      </c>
      <c r="AC31" s="31">
        <f t="shared" si="0"/>
        <v>333.00000000000006</v>
      </c>
      <c r="AD31" s="31">
        <f t="shared" si="13"/>
        <v>166.50000000000003</v>
      </c>
      <c r="AE31" s="31">
        <f t="shared" si="1"/>
        <v>50000</v>
      </c>
      <c r="AF31" s="31">
        <f t="shared" ref="AF31:AG31" si="133">AG31*2</f>
        <v>2400</v>
      </c>
      <c r="AG31" s="31">
        <f t="shared" si="133"/>
        <v>1200</v>
      </c>
      <c r="AH31" s="31">
        <f t="shared" si="2"/>
        <v>600</v>
      </c>
      <c r="AI31" s="31">
        <f t="shared" si="3"/>
        <v>20.833333333333332</v>
      </c>
      <c r="AJ31" s="31">
        <f t="shared" si="3"/>
        <v>41.666666666666664</v>
      </c>
      <c r="AK31" s="31">
        <f t="shared" si="3"/>
        <v>83.333333333333329</v>
      </c>
      <c r="AL31" s="31">
        <f t="shared" si="15"/>
        <v>50000</v>
      </c>
      <c r="AM31" s="31">
        <f t="shared" si="16"/>
        <v>20000</v>
      </c>
      <c r="AN31" s="31">
        <f t="shared" si="17"/>
        <v>10000</v>
      </c>
      <c r="AO31" s="31">
        <f t="shared" si="18"/>
        <v>5000</v>
      </c>
      <c r="AP31" s="31">
        <f t="shared" si="19"/>
        <v>28932</v>
      </c>
      <c r="AQ31" s="31">
        <f t="shared" si="20"/>
        <v>13266</v>
      </c>
      <c r="AR31" s="31">
        <f t="shared" si="21"/>
        <v>6633</v>
      </c>
      <c r="AS31" s="31">
        <f t="shared" si="22"/>
        <v>3016.5</v>
      </c>
      <c r="AT31" s="14">
        <f t="shared" si="23"/>
        <v>21068</v>
      </c>
      <c r="AU31" s="14">
        <f t="shared" si="24"/>
        <v>6734</v>
      </c>
      <c r="AV31" s="14">
        <f t="shared" si="25"/>
        <v>3367</v>
      </c>
      <c r="AW31" s="14">
        <f t="shared" si="26"/>
        <v>1983.5</v>
      </c>
      <c r="AX31" s="31">
        <f t="shared" si="27"/>
        <v>72.819023918152908</v>
      </c>
      <c r="AY31" s="31">
        <f t="shared" si="28"/>
        <v>50.76134479119554</v>
      </c>
      <c r="AZ31" s="31">
        <f t="shared" si="29"/>
        <v>50.76134479119554</v>
      </c>
      <c r="BA31" s="31">
        <f t="shared" si="30"/>
        <v>65.7550140891762</v>
      </c>
    </row>
    <row r="32" spans="1:53" ht="13.35" hidden="1" customHeight="1" x14ac:dyDescent="0.45">
      <c r="A32" s="20" t="s">
        <v>320</v>
      </c>
      <c r="B32" s="9" t="s">
        <v>177</v>
      </c>
      <c r="C32" s="3" t="s">
        <v>51</v>
      </c>
      <c r="D32" s="3" t="s">
        <v>40</v>
      </c>
      <c r="E32" s="3" t="s">
        <v>4</v>
      </c>
      <c r="F32" s="28" t="s">
        <v>185</v>
      </c>
      <c r="G32" s="28" t="s">
        <v>271</v>
      </c>
      <c r="H32" s="28" t="s">
        <v>176</v>
      </c>
      <c r="I32" s="7" t="s">
        <v>69</v>
      </c>
      <c r="J32" s="15">
        <v>45139</v>
      </c>
      <c r="K32" s="7">
        <v>1</v>
      </c>
      <c r="L32" s="7">
        <v>2</v>
      </c>
      <c r="M32" s="7">
        <v>0</v>
      </c>
      <c r="N32" s="7">
        <v>0</v>
      </c>
      <c r="O32" s="7" t="s">
        <v>28</v>
      </c>
      <c r="P32" s="7">
        <v>3000</v>
      </c>
      <c r="Q32" s="7">
        <v>0</v>
      </c>
      <c r="R32" s="7" t="s">
        <v>26</v>
      </c>
      <c r="S32" s="7">
        <f t="shared" si="6"/>
        <v>1500</v>
      </c>
      <c r="T32" s="7">
        <v>0</v>
      </c>
      <c r="U32" s="7">
        <f t="shared" si="7"/>
        <v>240</v>
      </c>
      <c r="V32" s="14">
        <f t="shared" si="8"/>
        <v>120</v>
      </c>
      <c r="W32" s="14">
        <f t="shared" ref="W32:X32" si="134">X32*2</f>
        <v>19800</v>
      </c>
      <c r="X32" s="14">
        <f t="shared" si="134"/>
        <v>9900</v>
      </c>
      <c r="Y32" s="14">
        <f t="shared" si="10"/>
        <v>4950</v>
      </c>
      <c r="Z32" s="14">
        <f t="shared" si="11"/>
        <v>2475</v>
      </c>
      <c r="AA32" s="31">
        <f t="shared" ref="AA32:AB32" si="135">AB32*2</f>
        <v>1998</v>
      </c>
      <c r="AB32" s="31">
        <f t="shared" si="135"/>
        <v>999</v>
      </c>
      <c r="AC32" s="31">
        <f t="shared" si="0"/>
        <v>499.5</v>
      </c>
      <c r="AD32" s="31">
        <f t="shared" si="13"/>
        <v>249.75</v>
      </c>
      <c r="AE32" s="31">
        <f t="shared" si="1"/>
        <v>75000</v>
      </c>
      <c r="AF32" s="31">
        <f t="shared" ref="AF32:AG32" si="136">AG32*2</f>
        <v>3600</v>
      </c>
      <c r="AG32" s="31">
        <f t="shared" si="136"/>
        <v>1800</v>
      </c>
      <c r="AH32" s="31">
        <f t="shared" si="2"/>
        <v>900</v>
      </c>
      <c r="AI32" s="31">
        <f t="shared" si="3"/>
        <v>20.833333333333332</v>
      </c>
      <c r="AJ32" s="31">
        <f t="shared" si="3"/>
        <v>41.666666666666664</v>
      </c>
      <c r="AK32" s="31">
        <f t="shared" si="3"/>
        <v>83.333333333333329</v>
      </c>
      <c r="AL32" s="31">
        <f t="shared" si="15"/>
        <v>75000</v>
      </c>
      <c r="AM32" s="31">
        <f t="shared" si="16"/>
        <v>30000</v>
      </c>
      <c r="AN32" s="31">
        <f t="shared" si="17"/>
        <v>15000</v>
      </c>
      <c r="AO32" s="31">
        <f t="shared" si="18"/>
        <v>7500</v>
      </c>
      <c r="AP32" s="31">
        <f t="shared" si="19"/>
        <v>43398</v>
      </c>
      <c r="AQ32" s="31">
        <f t="shared" si="20"/>
        <v>19899</v>
      </c>
      <c r="AR32" s="31">
        <f t="shared" si="21"/>
        <v>9949.5</v>
      </c>
      <c r="AS32" s="31">
        <f t="shared" si="22"/>
        <v>4524.75</v>
      </c>
      <c r="AT32" s="14">
        <f t="shared" si="23"/>
        <v>31602</v>
      </c>
      <c r="AU32" s="14">
        <f t="shared" si="24"/>
        <v>10101</v>
      </c>
      <c r="AV32" s="14">
        <f t="shared" si="25"/>
        <v>5050.5</v>
      </c>
      <c r="AW32" s="14">
        <f t="shared" si="26"/>
        <v>2975.25</v>
      </c>
      <c r="AX32" s="31">
        <f t="shared" si="27"/>
        <v>72.819023918152908</v>
      </c>
      <c r="AY32" s="31">
        <f t="shared" si="28"/>
        <v>50.76134479119554</v>
      </c>
      <c r="AZ32" s="31">
        <f t="shared" si="29"/>
        <v>50.76134479119554</v>
      </c>
      <c r="BA32" s="31">
        <f t="shared" si="30"/>
        <v>65.7550140891762</v>
      </c>
    </row>
    <row r="33" spans="1:53" ht="13.35" hidden="1" customHeight="1" x14ac:dyDescent="0.45">
      <c r="A33" s="20" t="s">
        <v>321</v>
      </c>
      <c r="B33" s="8" t="s">
        <v>47</v>
      </c>
      <c r="C33" s="3" t="s">
        <v>51</v>
      </c>
      <c r="D33" s="3" t="s">
        <v>40</v>
      </c>
      <c r="E33" s="3" t="s">
        <v>128</v>
      </c>
      <c r="F33" s="28" t="s">
        <v>186</v>
      </c>
      <c r="G33" s="28" t="s">
        <v>271</v>
      </c>
      <c r="H33" s="28" t="s">
        <v>289</v>
      </c>
      <c r="I33" s="7" t="s">
        <v>69</v>
      </c>
      <c r="J33" s="15">
        <v>45139</v>
      </c>
      <c r="K33" s="7">
        <v>1</v>
      </c>
      <c r="L33" s="7">
        <v>2</v>
      </c>
      <c r="M33" s="7">
        <v>0</v>
      </c>
      <c r="N33" s="7">
        <v>0</v>
      </c>
      <c r="O33" s="7" t="s">
        <v>28</v>
      </c>
      <c r="P33" s="7">
        <v>3000</v>
      </c>
      <c r="Q33" s="7">
        <v>0</v>
      </c>
      <c r="R33" s="7" t="s">
        <v>26</v>
      </c>
      <c r="S33" s="7">
        <f t="shared" si="6"/>
        <v>1500</v>
      </c>
      <c r="T33" s="7">
        <v>0</v>
      </c>
      <c r="U33" s="7">
        <f t="shared" si="7"/>
        <v>240</v>
      </c>
      <c r="V33" s="14">
        <f t="shared" si="8"/>
        <v>120</v>
      </c>
      <c r="W33" s="14">
        <f t="shared" ref="W33:X33" si="137">X33*2</f>
        <v>19800</v>
      </c>
      <c r="X33" s="14">
        <f t="shared" si="137"/>
        <v>9900</v>
      </c>
      <c r="Y33" s="14">
        <f t="shared" si="10"/>
        <v>4950</v>
      </c>
      <c r="Z33" s="14">
        <f t="shared" si="11"/>
        <v>2475</v>
      </c>
      <c r="AA33" s="31">
        <f t="shared" ref="AA33:AB33" si="138">AB33*2</f>
        <v>1998</v>
      </c>
      <c r="AB33" s="31">
        <f t="shared" si="138"/>
        <v>999</v>
      </c>
      <c r="AC33" s="31">
        <f t="shared" si="0"/>
        <v>499.5</v>
      </c>
      <c r="AD33" s="31">
        <f t="shared" si="13"/>
        <v>249.75</v>
      </c>
      <c r="AE33" s="31">
        <f t="shared" si="1"/>
        <v>75000</v>
      </c>
      <c r="AF33" s="31">
        <f t="shared" ref="AF33:AG33" si="139">AG33*2</f>
        <v>3600</v>
      </c>
      <c r="AG33" s="31">
        <f t="shared" si="139"/>
        <v>1800</v>
      </c>
      <c r="AH33" s="31">
        <f t="shared" si="2"/>
        <v>900</v>
      </c>
      <c r="AI33" s="31">
        <f t="shared" si="3"/>
        <v>20.833333333333332</v>
      </c>
      <c r="AJ33" s="31">
        <f t="shared" si="3"/>
        <v>41.666666666666664</v>
      </c>
      <c r="AK33" s="31">
        <f t="shared" si="3"/>
        <v>83.333333333333329</v>
      </c>
      <c r="AL33" s="31">
        <f t="shared" si="15"/>
        <v>75000</v>
      </c>
      <c r="AM33" s="31">
        <f t="shared" si="16"/>
        <v>30000</v>
      </c>
      <c r="AN33" s="31">
        <f t="shared" si="17"/>
        <v>15000</v>
      </c>
      <c r="AO33" s="31">
        <f t="shared" si="18"/>
        <v>7500</v>
      </c>
      <c r="AP33" s="31">
        <f t="shared" si="19"/>
        <v>43398</v>
      </c>
      <c r="AQ33" s="31">
        <f t="shared" si="20"/>
        <v>19899</v>
      </c>
      <c r="AR33" s="31">
        <f t="shared" si="21"/>
        <v>9949.5</v>
      </c>
      <c r="AS33" s="31">
        <f t="shared" si="22"/>
        <v>4524.75</v>
      </c>
      <c r="AT33" s="14">
        <f t="shared" si="23"/>
        <v>31602</v>
      </c>
      <c r="AU33" s="14">
        <f t="shared" si="24"/>
        <v>10101</v>
      </c>
      <c r="AV33" s="14">
        <f t="shared" si="25"/>
        <v>5050.5</v>
      </c>
      <c r="AW33" s="14">
        <f t="shared" si="26"/>
        <v>2975.25</v>
      </c>
      <c r="AX33" s="31">
        <f t="shared" si="27"/>
        <v>72.819023918152908</v>
      </c>
      <c r="AY33" s="31">
        <f t="shared" si="28"/>
        <v>50.76134479119554</v>
      </c>
      <c r="AZ33" s="31">
        <f t="shared" si="29"/>
        <v>50.76134479119554</v>
      </c>
      <c r="BA33" s="31">
        <f t="shared" si="30"/>
        <v>65.7550140891762</v>
      </c>
    </row>
    <row r="34" spans="1:53" ht="13.35" hidden="1" customHeight="1" x14ac:dyDescent="0.45">
      <c r="A34" s="20" t="s">
        <v>322</v>
      </c>
      <c r="B34" s="8" t="s">
        <v>5</v>
      </c>
      <c r="C34" s="3" t="s">
        <v>51</v>
      </c>
      <c r="D34" s="3" t="s">
        <v>40</v>
      </c>
      <c r="E34" s="3" t="s">
        <v>128</v>
      </c>
      <c r="F34" s="28" t="s">
        <v>686</v>
      </c>
      <c r="G34" s="28" t="s">
        <v>271</v>
      </c>
      <c r="H34" s="28" t="s">
        <v>289</v>
      </c>
      <c r="I34" s="7" t="s">
        <v>69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28</v>
      </c>
      <c r="P34" s="7">
        <v>6000</v>
      </c>
      <c r="Q34" s="7">
        <v>0</v>
      </c>
      <c r="R34" s="7" t="s">
        <v>26</v>
      </c>
      <c r="S34" s="7">
        <f t="shared" si="6"/>
        <v>3000</v>
      </c>
      <c r="T34" s="7">
        <v>0</v>
      </c>
      <c r="U34" s="7">
        <f t="shared" si="7"/>
        <v>480</v>
      </c>
      <c r="V34" s="14">
        <f t="shared" si="8"/>
        <v>240</v>
      </c>
      <c r="W34" s="14">
        <f t="shared" ref="W34:X34" si="140">X34*2</f>
        <v>39600</v>
      </c>
      <c r="X34" s="14">
        <f t="shared" si="140"/>
        <v>19800</v>
      </c>
      <c r="Y34" s="14">
        <f t="shared" si="10"/>
        <v>9900</v>
      </c>
      <c r="Z34" s="14">
        <f t="shared" si="11"/>
        <v>4950</v>
      </c>
      <c r="AA34" s="31">
        <f t="shared" ref="AA34:AB34" si="141">AB34*2</f>
        <v>3996</v>
      </c>
      <c r="AB34" s="31">
        <f t="shared" si="141"/>
        <v>1998</v>
      </c>
      <c r="AC34" s="31">
        <f t="shared" si="0"/>
        <v>999</v>
      </c>
      <c r="AD34" s="31">
        <f t="shared" si="13"/>
        <v>499.5</v>
      </c>
      <c r="AE34" s="31">
        <f t="shared" si="1"/>
        <v>150000</v>
      </c>
      <c r="AF34" s="31">
        <f t="shared" ref="AF34:AG34" si="142">AG34*2</f>
        <v>7200</v>
      </c>
      <c r="AG34" s="31">
        <f t="shared" si="142"/>
        <v>3600</v>
      </c>
      <c r="AH34" s="31">
        <f t="shared" si="2"/>
        <v>1800</v>
      </c>
      <c r="AI34" s="31">
        <f t="shared" si="3"/>
        <v>20.833333333333332</v>
      </c>
      <c r="AJ34" s="31">
        <f t="shared" si="3"/>
        <v>41.666666666666664</v>
      </c>
      <c r="AK34" s="31">
        <f t="shared" si="3"/>
        <v>83.333333333333329</v>
      </c>
      <c r="AL34" s="31">
        <f t="shared" si="15"/>
        <v>150000</v>
      </c>
      <c r="AM34" s="31">
        <f t="shared" si="16"/>
        <v>60000</v>
      </c>
      <c r="AN34" s="31">
        <f t="shared" si="17"/>
        <v>30000</v>
      </c>
      <c r="AO34" s="31">
        <f t="shared" si="18"/>
        <v>15000</v>
      </c>
      <c r="AP34" s="31">
        <f t="shared" si="19"/>
        <v>86796</v>
      </c>
      <c r="AQ34" s="31">
        <f t="shared" si="20"/>
        <v>39798</v>
      </c>
      <c r="AR34" s="31">
        <f t="shared" si="21"/>
        <v>19899</v>
      </c>
      <c r="AS34" s="31">
        <f t="shared" si="22"/>
        <v>9049.5</v>
      </c>
      <c r="AT34" s="14">
        <f t="shared" si="23"/>
        <v>63204</v>
      </c>
      <c r="AU34" s="14">
        <f t="shared" si="24"/>
        <v>20202</v>
      </c>
      <c r="AV34" s="14">
        <f t="shared" si="25"/>
        <v>10101</v>
      </c>
      <c r="AW34" s="14">
        <f t="shared" si="26"/>
        <v>5950.5</v>
      </c>
      <c r="AX34" s="31">
        <f t="shared" si="27"/>
        <v>72.819023918152908</v>
      </c>
      <c r="AY34" s="31">
        <f t="shared" si="28"/>
        <v>50.76134479119554</v>
      </c>
      <c r="AZ34" s="31">
        <f t="shared" si="29"/>
        <v>50.76134479119554</v>
      </c>
      <c r="BA34" s="31">
        <f t="shared" si="30"/>
        <v>65.7550140891762</v>
      </c>
    </row>
    <row r="35" spans="1:53" ht="13.35" hidden="1" customHeight="1" x14ac:dyDescent="0.45">
      <c r="A35" s="20" t="s">
        <v>323</v>
      </c>
      <c r="B35" s="6" t="s">
        <v>32</v>
      </c>
      <c r="C35" s="3" t="s">
        <v>24</v>
      </c>
      <c r="D35" s="3" t="s">
        <v>40</v>
      </c>
      <c r="E35" s="3" t="s">
        <v>281</v>
      </c>
      <c r="F35" s="28" t="s">
        <v>195</v>
      </c>
      <c r="G35" s="28" t="s">
        <v>271</v>
      </c>
      <c r="H35" s="28" t="s">
        <v>290</v>
      </c>
      <c r="I35" s="7" t="s">
        <v>69</v>
      </c>
      <c r="J35" s="15">
        <v>45139</v>
      </c>
      <c r="K35" s="7">
        <v>1</v>
      </c>
      <c r="L35" s="7">
        <v>2</v>
      </c>
      <c r="M35" s="7">
        <v>0</v>
      </c>
      <c r="N35" s="7">
        <v>0</v>
      </c>
      <c r="O35" s="7" t="s">
        <v>28</v>
      </c>
      <c r="P35" s="7">
        <v>2000</v>
      </c>
      <c r="Q35" s="7">
        <v>0</v>
      </c>
      <c r="R35" s="7" t="s">
        <v>26</v>
      </c>
      <c r="S35" s="7">
        <f t="shared" si="6"/>
        <v>1000</v>
      </c>
      <c r="T35" s="7">
        <v>0</v>
      </c>
      <c r="U35" s="7">
        <f t="shared" si="7"/>
        <v>160</v>
      </c>
      <c r="V35" s="14">
        <f t="shared" si="8"/>
        <v>80</v>
      </c>
      <c r="W35" s="14">
        <f t="shared" ref="W35:X35" si="143">X35*2</f>
        <v>13200</v>
      </c>
      <c r="X35" s="14">
        <f t="shared" si="143"/>
        <v>6600</v>
      </c>
      <c r="Y35" s="14">
        <f t="shared" si="10"/>
        <v>3300</v>
      </c>
      <c r="Z35" s="14">
        <f t="shared" si="11"/>
        <v>1650</v>
      </c>
      <c r="AA35" s="31">
        <f t="shared" ref="AA35:AB35" si="144">AB35*2</f>
        <v>1332.0000000000002</v>
      </c>
      <c r="AB35" s="31">
        <f t="shared" si="144"/>
        <v>666.00000000000011</v>
      </c>
      <c r="AC35" s="31">
        <f t="shared" si="0"/>
        <v>333.00000000000006</v>
      </c>
      <c r="AD35" s="31">
        <f t="shared" si="13"/>
        <v>166.50000000000003</v>
      </c>
      <c r="AE35" s="31">
        <f t="shared" si="1"/>
        <v>50000</v>
      </c>
      <c r="AF35" s="31">
        <f t="shared" ref="AF35:AG35" si="145">AG35*2</f>
        <v>2400</v>
      </c>
      <c r="AG35" s="31">
        <f t="shared" si="145"/>
        <v>1200</v>
      </c>
      <c r="AH35" s="31">
        <f t="shared" si="2"/>
        <v>600</v>
      </c>
      <c r="AI35" s="31">
        <f t="shared" si="3"/>
        <v>20.833333333333332</v>
      </c>
      <c r="AJ35" s="31">
        <f t="shared" si="3"/>
        <v>41.666666666666664</v>
      </c>
      <c r="AK35" s="31">
        <f t="shared" si="3"/>
        <v>83.333333333333329</v>
      </c>
      <c r="AL35" s="31">
        <f t="shared" si="15"/>
        <v>50000</v>
      </c>
      <c r="AM35" s="31">
        <f t="shared" si="16"/>
        <v>20000</v>
      </c>
      <c r="AN35" s="31">
        <f t="shared" si="17"/>
        <v>10000</v>
      </c>
      <c r="AO35" s="31">
        <f t="shared" si="18"/>
        <v>5000</v>
      </c>
      <c r="AP35" s="31">
        <f t="shared" si="19"/>
        <v>28932</v>
      </c>
      <c r="AQ35" s="31">
        <f t="shared" si="20"/>
        <v>13266</v>
      </c>
      <c r="AR35" s="31">
        <f t="shared" si="21"/>
        <v>6633</v>
      </c>
      <c r="AS35" s="31">
        <f t="shared" si="22"/>
        <v>3016.5</v>
      </c>
      <c r="AT35" s="14">
        <f t="shared" si="23"/>
        <v>21068</v>
      </c>
      <c r="AU35" s="14">
        <f t="shared" si="24"/>
        <v>6734</v>
      </c>
      <c r="AV35" s="14">
        <f t="shared" si="25"/>
        <v>3367</v>
      </c>
      <c r="AW35" s="14">
        <f t="shared" si="26"/>
        <v>1983.5</v>
      </c>
      <c r="AX35" s="31">
        <f t="shared" si="27"/>
        <v>72.819023918152908</v>
      </c>
      <c r="AY35" s="31">
        <f t="shared" si="28"/>
        <v>50.76134479119554</v>
      </c>
      <c r="AZ35" s="31">
        <f t="shared" si="29"/>
        <v>50.76134479119554</v>
      </c>
      <c r="BA35" s="31">
        <f t="shared" si="30"/>
        <v>65.7550140891762</v>
      </c>
    </row>
    <row r="36" spans="1:53" ht="13.35" customHeight="1" x14ac:dyDescent="0.45">
      <c r="A36" s="20" t="s">
        <v>324</v>
      </c>
      <c r="B36" s="6" t="s">
        <v>33</v>
      </c>
      <c r="C36" s="3" t="s">
        <v>24</v>
      </c>
      <c r="D36" s="3" t="s">
        <v>40</v>
      </c>
      <c r="E36" s="3" t="s">
        <v>281</v>
      </c>
      <c r="F36" s="19" t="s">
        <v>28</v>
      </c>
      <c r="G36" s="19" t="s">
        <v>180</v>
      </c>
      <c r="H36" s="28" t="s">
        <v>290</v>
      </c>
      <c r="I36" s="7" t="s">
        <v>69</v>
      </c>
      <c r="J36" s="15">
        <v>45139</v>
      </c>
      <c r="K36" s="7">
        <v>1</v>
      </c>
      <c r="L36" s="7">
        <v>2</v>
      </c>
      <c r="M36" s="7">
        <v>0</v>
      </c>
      <c r="N36" s="7">
        <v>0</v>
      </c>
      <c r="O36" s="7" t="s">
        <v>28</v>
      </c>
      <c r="P36" s="7">
        <v>2000</v>
      </c>
      <c r="Q36" s="7">
        <v>0</v>
      </c>
      <c r="R36" s="7" t="s">
        <v>26</v>
      </c>
      <c r="S36" s="7">
        <f t="shared" si="6"/>
        <v>1000</v>
      </c>
      <c r="T36" s="7">
        <v>0</v>
      </c>
      <c r="U36" s="7">
        <f t="shared" si="7"/>
        <v>160</v>
      </c>
      <c r="V36" s="14">
        <f t="shared" si="8"/>
        <v>80</v>
      </c>
      <c r="W36" s="14">
        <f t="shared" ref="W36:X36" si="146">X36*2</f>
        <v>13200</v>
      </c>
      <c r="X36" s="14">
        <f t="shared" si="146"/>
        <v>6600</v>
      </c>
      <c r="Y36" s="14">
        <f t="shared" si="10"/>
        <v>3300</v>
      </c>
      <c r="Z36" s="14">
        <f t="shared" si="11"/>
        <v>1650</v>
      </c>
      <c r="AA36" s="31">
        <f t="shared" ref="AA36:AB36" si="147">AB36*2</f>
        <v>1332.0000000000002</v>
      </c>
      <c r="AB36" s="31">
        <f t="shared" si="147"/>
        <v>666.00000000000011</v>
      </c>
      <c r="AC36" s="31">
        <f t="shared" si="0"/>
        <v>333.00000000000006</v>
      </c>
      <c r="AD36" s="31">
        <f t="shared" si="13"/>
        <v>166.50000000000003</v>
      </c>
      <c r="AE36" s="31">
        <f t="shared" si="1"/>
        <v>50000</v>
      </c>
      <c r="AF36" s="31">
        <f t="shared" ref="AF36:AG36" si="148">AG36*2</f>
        <v>2400</v>
      </c>
      <c r="AG36" s="31">
        <f t="shared" si="148"/>
        <v>1200</v>
      </c>
      <c r="AH36" s="31">
        <f t="shared" si="2"/>
        <v>600</v>
      </c>
      <c r="AI36" s="31">
        <f t="shared" si="3"/>
        <v>20.833333333333332</v>
      </c>
      <c r="AJ36" s="31">
        <f t="shared" si="3"/>
        <v>41.666666666666664</v>
      </c>
      <c r="AK36" s="31">
        <f t="shared" si="3"/>
        <v>83.333333333333329</v>
      </c>
      <c r="AL36" s="31">
        <f t="shared" si="15"/>
        <v>50000</v>
      </c>
      <c r="AM36" s="31">
        <f t="shared" si="16"/>
        <v>20000</v>
      </c>
      <c r="AN36" s="31">
        <f t="shared" si="17"/>
        <v>10000</v>
      </c>
      <c r="AO36" s="31">
        <f t="shared" si="18"/>
        <v>5000</v>
      </c>
      <c r="AP36" s="31">
        <f t="shared" si="19"/>
        <v>28932</v>
      </c>
      <c r="AQ36" s="31">
        <f t="shared" si="20"/>
        <v>13266</v>
      </c>
      <c r="AR36" s="31">
        <f t="shared" si="21"/>
        <v>6633</v>
      </c>
      <c r="AS36" s="31">
        <f t="shared" si="22"/>
        <v>3016.5</v>
      </c>
      <c r="AT36" s="14">
        <f t="shared" si="23"/>
        <v>21068</v>
      </c>
      <c r="AU36" s="14">
        <f t="shared" si="24"/>
        <v>6734</v>
      </c>
      <c r="AV36" s="14">
        <f t="shared" si="25"/>
        <v>3367</v>
      </c>
      <c r="AW36" s="14">
        <f t="shared" si="26"/>
        <v>1983.5</v>
      </c>
      <c r="AX36" s="31">
        <f t="shared" si="27"/>
        <v>72.819023918152908</v>
      </c>
      <c r="AY36" s="31">
        <f t="shared" si="28"/>
        <v>50.76134479119554</v>
      </c>
      <c r="AZ36" s="31">
        <f t="shared" si="29"/>
        <v>50.76134479119554</v>
      </c>
      <c r="BA36" s="31">
        <f t="shared" si="30"/>
        <v>65.7550140891762</v>
      </c>
    </row>
    <row r="37" spans="1:53" ht="13.35" hidden="1" customHeight="1" x14ac:dyDescent="0.45">
      <c r="A37" s="20" t="s">
        <v>325</v>
      </c>
      <c r="B37" s="6" t="s">
        <v>0</v>
      </c>
      <c r="C37" s="3" t="s">
        <v>24</v>
      </c>
      <c r="D37" s="3" t="s">
        <v>40</v>
      </c>
      <c r="E37" s="3" t="s">
        <v>281</v>
      </c>
      <c r="F37" s="28" t="s">
        <v>282</v>
      </c>
      <c r="G37" s="28" t="s">
        <v>271</v>
      </c>
      <c r="H37" s="28" t="s">
        <v>290</v>
      </c>
      <c r="I37" s="7" t="s">
        <v>69</v>
      </c>
      <c r="J37" s="15">
        <v>45139</v>
      </c>
      <c r="K37" s="7">
        <v>1</v>
      </c>
      <c r="L37" s="7">
        <v>2</v>
      </c>
      <c r="M37" s="7">
        <v>0</v>
      </c>
      <c r="N37" s="7">
        <v>0</v>
      </c>
      <c r="O37" s="7" t="s">
        <v>28</v>
      </c>
      <c r="P37" s="7">
        <v>2000</v>
      </c>
      <c r="Q37" s="7">
        <v>0</v>
      </c>
      <c r="R37" s="7" t="s">
        <v>26</v>
      </c>
      <c r="S37" s="7">
        <f t="shared" si="6"/>
        <v>1000</v>
      </c>
      <c r="T37" s="7">
        <v>0</v>
      </c>
      <c r="U37" s="7">
        <f t="shared" si="7"/>
        <v>160</v>
      </c>
      <c r="V37" s="14">
        <f t="shared" si="8"/>
        <v>80</v>
      </c>
      <c r="W37" s="14">
        <f t="shared" ref="W37:X37" si="149">X37*2</f>
        <v>13200</v>
      </c>
      <c r="X37" s="14">
        <f t="shared" si="149"/>
        <v>6600</v>
      </c>
      <c r="Y37" s="14">
        <f t="shared" si="10"/>
        <v>3300</v>
      </c>
      <c r="Z37" s="14">
        <f t="shared" si="11"/>
        <v>1650</v>
      </c>
      <c r="AA37" s="31">
        <f t="shared" ref="AA37:AB37" si="150">AB37*2</f>
        <v>1332.0000000000002</v>
      </c>
      <c r="AB37" s="31">
        <f t="shared" si="150"/>
        <v>666.00000000000011</v>
      </c>
      <c r="AC37" s="31">
        <f t="shared" si="0"/>
        <v>333.00000000000006</v>
      </c>
      <c r="AD37" s="31">
        <f t="shared" si="13"/>
        <v>166.50000000000003</v>
      </c>
      <c r="AE37" s="31">
        <f t="shared" si="1"/>
        <v>50000</v>
      </c>
      <c r="AF37" s="31">
        <f t="shared" ref="AF37:AG37" si="151">AG37*2</f>
        <v>2400</v>
      </c>
      <c r="AG37" s="31">
        <f t="shared" si="151"/>
        <v>1200</v>
      </c>
      <c r="AH37" s="31">
        <f t="shared" si="2"/>
        <v>600</v>
      </c>
      <c r="AI37" s="31">
        <f t="shared" si="3"/>
        <v>20.833333333333332</v>
      </c>
      <c r="AJ37" s="31">
        <f t="shared" si="3"/>
        <v>41.666666666666664</v>
      </c>
      <c r="AK37" s="31">
        <f t="shared" si="3"/>
        <v>83.333333333333329</v>
      </c>
      <c r="AL37" s="31">
        <f t="shared" si="15"/>
        <v>50000</v>
      </c>
      <c r="AM37" s="31">
        <f t="shared" si="16"/>
        <v>20000</v>
      </c>
      <c r="AN37" s="31">
        <f t="shared" si="17"/>
        <v>10000</v>
      </c>
      <c r="AO37" s="31">
        <f t="shared" si="18"/>
        <v>5000</v>
      </c>
      <c r="AP37" s="31">
        <f t="shared" si="19"/>
        <v>28932</v>
      </c>
      <c r="AQ37" s="31">
        <f t="shared" si="20"/>
        <v>13266</v>
      </c>
      <c r="AR37" s="31">
        <f t="shared" si="21"/>
        <v>6633</v>
      </c>
      <c r="AS37" s="31">
        <f t="shared" si="22"/>
        <v>3016.5</v>
      </c>
      <c r="AT37" s="14">
        <f t="shared" si="23"/>
        <v>21068</v>
      </c>
      <c r="AU37" s="14">
        <f t="shared" si="24"/>
        <v>6734</v>
      </c>
      <c r="AV37" s="14">
        <f t="shared" si="25"/>
        <v>3367</v>
      </c>
      <c r="AW37" s="14">
        <f t="shared" si="26"/>
        <v>1983.5</v>
      </c>
      <c r="AX37" s="31">
        <f t="shared" si="27"/>
        <v>72.819023918152908</v>
      </c>
      <c r="AY37" s="31">
        <f t="shared" si="28"/>
        <v>50.76134479119554</v>
      </c>
      <c r="AZ37" s="31">
        <f t="shared" si="29"/>
        <v>50.76134479119554</v>
      </c>
      <c r="BA37" s="31">
        <f t="shared" si="30"/>
        <v>65.7550140891762</v>
      </c>
    </row>
    <row r="38" spans="1:53" ht="13.35" hidden="1" customHeight="1" x14ac:dyDescent="0.45">
      <c r="A38" s="20" t="s">
        <v>326</v>
      </c>
      <c r="B38" s="6" t="s">
        <v>34</v>
      </c>
      <c r="C38" s="3" t="s">
        <v>24</v>
      </c>
      <c r="D38" s="3" t="s">
        <v>40</v>
      </c>
      <c r="E38" s="3" t="s">
        <v>281</v>
      </c>
      <c r="F38" s="28" t="s">
        <v>187</v>
      </c>
      <c r="G38" s="28" t="s">
        <v>271</v>
      </c>
      <c r="H38" s="28" t="s">
        <v>290</v>
      </c>
      <c r="I38" s="7" t="s">
        <v>69</v>
      </c>
      <c r="J38" s="15">
        <v>45139</v>
      </c>
      <c r="K38" s="7">
        <v>1</v>
      </c>
      <c r="L38" s="7">
        <v>2</v>
      </c>
      <c r="M38" s="7">
        <v>0</v>
      </c>
      <c r="N38" s="7">
        <v>0</v>
      </c>
      <c r="O38" s="7" t="s">
        <v>28</v>
      </c>
      <c r="P38" s="7">
        <v>2000</v>
      </c>
      <c r="Q38" s="7">
        <v>0</v>
      </c>
      <c r="R38" s="7" t="s">
        <v>26</v>
      </c>
      <c r="S38" s="7">
        <f t="shared" si="6"/>
        <v>1000</v>
      </c>
      <c r="T38" s="7">
        <v>0</v>
      </c>
      <c r="U38" s="7">
        <f t="shared" si="7"/>
        <v>160</v>
      </c>
      <c r="V38" s="14">
        <f t="shared" si="8"/>
        <v>80</v>
      </c>
      <c r="W38" s="14">
        <f t="shared" ref="W38:X38" si="152">X38*2</f>
        <v>13200</v>
      </c>
      <c r="X38" s="14">
        <f t="shared" si="152"/>
        <v>6600</v>
      </c>
      <c r="Y38" s="14">
        <f t="shared" si="10"/>
        <v>3300</v>
      </c>
      <c r="Z38" s="14">
        <f t="shared" si="11"/>
        <v>1650</v>
      </c>
      <c r="AA38" s="31">
        <f t="shared" ref="AA38:AB38" si="153">AB38*2</f>
        <v>1332.0000000000002</v>
      </c>
      <c r="AB38" s="31">
        <f t="shared" si="153"/>
        <v>666.00000000000011</v>
      </c>
      <c r="AC38" s="31">
        <f t="shared" si="0"/>
        <v>333.00000000000006</v>
      </c>
      <c r="AD38" s="31">
        <f t="shared" si="13"/>
        <v>166.50000000000003</v>
      </c>
      <c r="AE38" s="31">
        <f t="shared" si="1"/>
        <v>50000</v>
      </c>
      <c r="AF38" s="31">
        <f t="shared" ref="AF38:AG38" si="154">AG38*2</f>
        <v>2400</v>
      </c>
      <c r="AG38" s="31">
        <f t="shared" si="154"/>
        <v>1200</v>
      </c>
      <c r="AH38" s="31">
        <f t="shared" si="2"/>
        <v>600</v>
      </c>
      <c r="AI38" s="31">
        <f t="shared" si="3"/>
        <v>20.833333333333332</v>
      </c>
      <c r="AJ38" s="31">
        <f t="shared" si="3"/>
        <v>41.666666666666664</v>
      </c>
      <c r="AK38" s="31">
        <f t="shared" si="3"/>
        <v>83.333333333333329</v>
      </c>
      <c r="AL38" s="31">
        <f t="shared" si="15"/>
        <v>50000</v>
      </c>
      <c r="AM38" s="31">
        <f t="shared" si="16"/>
        <v>20000</v>
      </c>
      <c r="AN38" s="31">
        <f t="shared" si="17"/>
        <v>10000</v>
      </c>
      <c r="AO38" s="31">
        <f t="shared" si="18"/>
        <v>5000</v>
      </c>
      <c r="AP38" s="31">
        <f t="shared" si="19"/>
        <v>28932</v>
      </c>
      <c r="AQ38" s="31">
        <f t="shared" si="20"/>
        <v>13266</v>
      </c>
      <c r="AR38" s="31">
        <f t="shared" si="21"/>
        <v>6633</v>
      </c>
      <c r="AS38" s="31">
        <f t="shared" si="22"/>
        <v>3016.5</v>
      </c>
      <c r="AT38" s="14">
        <f t="shared" si="23"/>
        <v>21068</v>
      </c>
      <c r="AU38" s="14">
        <f t="shared" si="24"/>
        <v>6734</v>
      </c>
      <c r="AV38" s="14">
        <f t="shared" si="25"/>
        <v>3367</v>
      </c>
      <c r="AW38" s="14">
        <f t="shared" si="26"/>
        <v>1983.5</v>
      </c>
      <c r="AX38" s="31">
        <f t="shared" si="27"/>
        <v>72.819023918152908</v>
      </c>
      <c r="AY38" s="31">
        <f t="shared" si="28"/>
        <v>50.76134479119554</v>
      </c>
      <c r="AZ38" s="31">
        <f t="shared" si="29"/>
        <v>50.76134479119554</v>
      </c>
      <c r="BA38" s="31">
        <f t="shared" si="30"/>
        <v>65.7550140891762</v>
      </c>
    </row>
    <row r="39" spans="1:53" ht="13.35" hidden="1" customHeight="1" x14ac:dyDescent="0.45">
      <c r="A39" s="20" t="s">
        <v>327</v>
      </c>
      <c r="B39" s="6" t="s">
        <v>31</v>
      </c>
      <c r="C39" s="3" t="s">
        <v>24</v>
      </c>
      <c r="D39" s="3" t="s">
        <v>40</v>
      </c>
      <c r="E39" s="3" t="s">
        <v>281</v>
      </c>
      <c r="F39" s="28" t="s">
        <v>290</v>
      </c>
      <c r="G39" s="28" t="s">
        <v>271</v>
      </c>
      <c r="H39" s="28" t="s">
        <v>290</v>
      </c>
      <c r="I39" s="7" t="s">
        <v>69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28</v>
      </c>
      <c r="P39" s="7">
        <v>2000</v>
      </c>
      <c r="Q39" s="7">
        <v>0</v>
      </c>
      <c r="R39" s="7" t="s">
        <v>26</v>
      </c>
      <c r="S39" s="7">
        <f t="shared" si="6"/>
        <v>1000</v>
      </c>
      <c r="T39" s="7">
        <v>0</v>
      </c>
      <c r="U39" s="7">
        <f t="shared" si="7"/>
        <v>160</v>
      </c>
      <c r="V39" s="14">
        <f t="shared" si="8"/>
        <v>80</v>
      </c>
      <c r="W39" s="14">
        <f t="shared" ref="W39:X39" si="155">X39*2</f>
        <v>13200</v>
      </c>
      <c r="X39" s="14">
        <f t="shared" si="155"/>
        <v>6600</v>
      </c>
      <c r="Y39" s="14">
        <f t="shared" si="10"/>
        <v>3300</v>
      </c>
      <c r="Z39" s="14">
        <f t="shared" si="11"/>
        <v>1650</v>
      </c>
      <c r="AA39" s="31">
        <f t="shared" ref="AA39:AB39" si="156">AB39*2</f>
        <v>1332.0000000000002</v>
      </c>
      <c r="AB39" s="31">
        <f t="shared" si="156"/>
        <v>666.00000000000011</v>
      </c>
      <c r="AC39" s="31">
        <f t="shared" si="0"/>
        <v>333.00000000000006</v>
      </c>
      <c r="AD39" s="31">
        <f t="shared" si="13"/>
        <v>166.50000000000003</v>
      </c>
      <c r="AE39" s="31">
        <f t="shared" si="1"/>
        <v>50000</v>
      </c>
      <c r="AF39" s="31">
        <f t="shared" ref="AF39:AG39" si="157">AG39*2</f>
        <v>2400</v>
      </c>
      <c r="AG39" s="31">
        <f t="shared" si="157"/>
        <v>1200</v>
      </c>
      <c r="AH39" s="31">
        <f t="shared" si="2"/>
        <v>600</v>
      </c>
      <c r="AI39" s="31">
        <f t="shared" si="3"/>
        <v>20.833333333333332</v>
      </c>
      <c r="AJ39" s="31">
        <f t="shared" si="3"/>
        <v>41.666666666666664</v>
      </c>
      <c r="AK39" s="31">
        <f t="shared" si="3"/>
        <v>83.333333333333329</v>
      </c>
      <c r="AL39" s="31">
        <f t="shared" si="15"/>
        <v>50000</v>
      </c>
      <c r="AM39" s="31">
        <f t="shared" si="16"/>
        <v>20000</v>
      </c>
      <c r="AN39" s="31">
        <f t="shared" si="17"/>
        <v>10000</v>
      </c>
      <c r="AO39" s="31">
        <f t="shared" si="18"/>
        <v>5000</v>
      </c>
      <c r="AP39" s="31">
        <f t="shared" si="19"/>
        <v>28932</v>
      </c>
      <c r="AQ39" s="31">
        <f t="shared" si="20"/>
        <v>13266</v>
      </c>
      <c r="AR39" s="31">
        <f t="shared" si="21"/>
        <v>6633</v>
      </c>
      <c r="AS39" s="31">
        <f t="shared" si="22"/>
        <v>3016.5</v>
      </c>
      <c r="AT39" s="14">
        <f t="shared" si="23"/>
        <v>21068</v>
      </c>
      <c r="AU39" s="14">
        <f t="shared" si="24"/>
        <v>6734</v>
      </c>
      <c r="AV39" s="14">
        <f t="shared" si="25"/>
        <v>3367</v>
      </c>
      <c r="AW39" s="14">
        <f t="shared" si="26"/>
        <v>1983.5</v>
      </c>
      <c r="AX39" s="31">
        <f t="shared" si="27"/>
        <v>72.819023918152908</v>
      </c>
      <c r="AY39" s="31">
        <f t="shared" si="28"/>
        <v>50.76134479119554</v>
      </c>
      <c r="AZ39" s="31">
        <f t="shared" si="29"/>
        <v>50.76134479119554</v>
      </c>
      <c r="BA39" s="31">
        <f t="shared" si="30"/>
        <v>65.7550140891762</v>
      </c>
    </row>
    <row r="40" spans="1:53" ht="13.35" hidden="1" customHeight="1" x14ac:dyDescent="0.45">
      <c r="A40" s="20" t="s">
        <v>328</v>
      </c>
      <c r="B40" s="6" t="s">
        <v>35</v>
      </c>
      <c r="C40" s="3" t="s">
        <v>24</v>
      </c>
      <c r="D40" s="3" t="s">
        <v>40</v>
      </c>
      <c r="E40" s="3" t="s">
        <v>281</v>
      </c>
      <c r="F40" s="28" t="s">
        <v>187</v>
      </c>
      <c r="G40" s="28" t="s">
        <v>271</v>
      </c>
      <c r="H40" s="28" t="s">
        <v>290</v>
      </c>
      <c r="I40" s="7" t="s">
        <v>69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28</v>
      </c>
      <c r="P40" s="7">
        <v>2000</v>
      </c>
      <c r="Q40" s="7">
        <v>0</v>
      </c>
      <c r="R40" s="7" t="s">
        <v>26</v>
      </c>
      <c r="S40" s="7">
        <f t="shared" si="6"/>
        <v>1000</v>
      </c>
      <c r="T40" s="7">
        <v>0</v>
      </c>
      <c r="U40" s="7">
        <f t="shared" si="7"/>
        <v>160</v>
      </c>
      <c r="V40" s="14">
        <f t="shared" si="8"/>
        <v>80</v>
      </c>
      <c r="W40" s="14">
        <f t="shared" ref="W40:X40" si="158">X40*2</f>
        <v>13200</v>
      </c>
      <c r="X40" s="14">
        <f t="shared" si="158"/>
        <v>6600</v>
      </c>
      <c r="Y40" s="14">
        <f t="shared" si="10"/>
        <v>3300</v>
      </c>
      <c r="Z40" s="14">
        <f t="shared" si="11"/>
        <v>1650</v>
      </c>
      <c r="AA40" s="31">
        <f t="shared" ref="AA40:AB40" si="159">AB40*2</f>
        <v>1332.0000000000002</v>
      </c>
      <c r="AB40" s="31">
        <f t="shared" si="159"/>
        <v>666.00000000000011</v>
      </c>
      <c r="AC40" s="31">
        <f t="shared" si="0"/>
        <v>333.00000000000006</v>
      </c>
      <c r="AD40" s="31">
        <f t="shared" si="13"/>
        <v>166.50000000000003</v>
      </c>
      <c r="AE40" s="31">
        <f t="shared" si="1"/>
        <v>50000</v>
      </c>
      <c r="AF40" s="31">
        <f t="shared" ref="AF40:AG40" si="160">AG40*2</f>
        <v>2400</v>
      </c>
      <c r="AG40" s="31">
        <f t="shared" si="160"/>
        <v>1200</v>
      </c>
      <c r="AH40" s="31">
        <f t="shared" si="2"/>
        <v>600</v>
      </c>
      <c r="AI40" s="31">
        <f t="shared" si="3"/>
        <v>20.833333333333332</v>
      </c>
      <c r="AJ40" s="31">
        <f t="shared" si="3"/>
        <v>41.666666666666664</v>
      </c>
      <c r="AK40" s="31">
        <f t="shared" si="3"/>
        <v>83.333333333333329</v>
      </c>
      <c r="AL40" s="31">
        <f t="shared" si="15"/>
        <v>50000</v>
      </c>
      <c r="AM40" s="31">
        <f t="shared" si="16"/>
        <v>20000</v>
      </c>
      <c r="AN40" s="31">
        <f t="shared" si="17"/>
        <v>10000</v>
      </c>
      <c r="AO40" s="31">
        <f t="shared" si="18"/>
        <v>5000</v>
      </c>
      <c r="AP40" s="31">
        <f t="shared" si="19"/>
        <v>28932</v>
      </c>
      <c r="AQ40" s="31">
        <f t="shared" si="20"/>
        <v>13266</v>
      </c>
      <c r="AR40" s="31">
        <f t="shared" si="21"/>
        <v>6633</v>
      </c>
      <c r="AS40" s="31">
        <f t="shared" si="22"/>
        <v>3016.5</v>
      </c>
      <c r="AT40" s="14">
        <f t="shared" si="23"/>
        <v>21068</v>
      </c>
      <c r="AU40" s="14">
        <f t="shared" si="24"/>
        <v>6734</v>
      </c>
      <c r="AV40" s="14">
        <f t="shared" si="25"/>
        <v>3367</v>
      </c>
      <c r="AW40" s="14">
        <f t="shared" si="26"/>
        <v>1983.5</v>
      </c>
      <c r="AX40" s="31">
        <f t="shared" si="27"/>
        <v>72.819023918152908</v>
      </c>
      <c r="AY40" s="31">
        <f t="shared" si="28"/>
        <v>50.76134479119554</v>
      </c>
      <c r="AZ40" s="31">
        <f t="shared" si="29"/>
        <v>50.76134479119554</v>
      </c>
      <c r="BA40" s="31">
        <f t="shared" si="30"/>
        <v>65.7550140891762</v>
      </c>
    </row>
    <row r="41" spans="1:53" ht="13.35" hidden="1" customHeight="1" x14ac:dyDescent="0.45">
      <c r="A41" s="20" t="s">
        <v>329</v>
      </c>
      <c r="B41" s="25" t="s">
        <v>36</v>
      </c>
      <c r="C41" s="3" t="s">
        <v>24</v>
      </c>
      <c r="D41" s="3" t="s">
        <v>40</v>
      </c>
      <c r="E41" s="3" t="s">
        <v>281</v>
      </c>
      <c r="F41" s="19"/>
      <c r="G41" s="19" t="s">
        <v>180</v>
      </c>
      <c r="H41" s="28" t="s">
        <v>290</v>
      </c>
      <c r="I41" s="7" t="s">
        <v>69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28</v>
      </c>
      <c r="P41" s="7">
        <v>2000</v>
      </c>
      <c r="Q41" s="7">
        <v>0</v>
      </c>
      <c r="R41" s="7" t="s">
        <v>26</v>
      </c>
      <c r="S41" s="7">
        <f t="shared" si="6"/>
        <v>1000</v>
      </c>
      <c r="T41" s="7">
        <v>0</v>
      </c>
      <c r="U41" s="7">
        <f t="shared" si="7"/>
        <v>160</v>
      </c>
      <c r="V41" s="14">
        <f t="shared" si="8"/>
        <v>80</v>
      </c>
      <c r="W41" s="14">
        <f t="shared" ref="W41:X41" si="161">X41*2</f>
        <v>13200</v>
      </c>
      <c r="X41" s="14">
        <f t="shared" si="161"/>
        <v>6600</v>
      </c>
      <c r="Y41" s="14">
        <f t="shared" si="10"/>
        <v>3300</v>
      </c>
      <c r="Z41" s="14">
        <f t="shared" si="11"/>
        <v>1650</v>
      </c>
      <c r="AA41" s="31">
        <f t="shared" ref="AA41:AB41" si="162">AB41*2</f>
        <v>1332.0000000000002</v>
      </c>
      <c r="AB41" s="31">
        <f t="shared" si="162"/>
        <v>666.00000000000011</v>
      </c>
      <c r="AC41" s="31">
        <f t="shared" si="0"/>
        <v>333.00000000000006</v>
      </c>
      <c r="AD41" s="31">
        <f t="shared" si="13"/>
        <v>166.50000000000003</v>
      </c>
      <c r="AE41" s="31">
        <f t="shared" si="1"/>
        <v>50000</v>
      </c>
      <c r="AF41" s="31">
        <f t="shared" ref="AF41:AG41" si="163">AG41*2</f>
        <v>2400</v>
      </c>
      <c r="AG41" s="31">
        <f t="shared" si="163"/>
        <v>1200</v>
      </c>
      <c r="AH41" s="31">
        <f t="shared" si="2"/>
        <v>600</v>
      </c>
      <c r="AI41" s="31">
        <f t="shared" si="3"/>
        <v>20.833333333333332</v>
      </c>
      <c r="AJ41" s="31">
        <f t="shared" si="3"/>
        <v>41.666666666666664</v>
      </c>
      <c r="AK41" s="31">
        <f t="shared" si="3"/>
        <v>83.333333333333329</v>
      </c>
      <c r="AL41" s="31">
        <f t="shared" si="15"/>
        <v>50000</v>
      </c>
      <c r="AM41" s="31">
        <f t="shared" si="16"/>
        <v>20000</v>
      </c>
      <c r="AN41" s="31">
        <f t="shared" si="17"/>
        <v>10000</v>
      </c>
      <c r="AO41" s="31">
        <f t="shared" si="18"/>
        <v>5000</v>
      </c>
      <c r="AP41" s="31">
        <f t="shared" si="19"/>
        <v>28932</v>
      </c>
      <c r="AQ41" s="31">
        <f t="shared" si="20"/>
        <v>13266</v>
      </c>
      <c r="AR41" s="31">
        <f t="shared" si="21"/>
        <v>6633</v>
      </c>
      <c r="AS41" s="31">
        <f t="shared" si="22"/>
        <v>3016.5</v>
      </c>
      <c r="AT41" s="14">
        <f t="shared" si="23"/>
        <v>21068</v>
      </c>
      <c r="AU41" s="14">
        <f t="shared" si="24"/>
        <v>6734</v>
      </c>
      <c r="AV41" s="14">
        <f t="shared" si="25"/>
        <v>3367</v>
      </c>
      <c r="AW41" s="14">
        <f t="shared" si="26"/>
        <v>1983.5</v>
      </c>
      <c r="AX41" s="31">
        <f t="shared" si="27"/>
        <v>72.819023918152908</v>
      </c>
      <c r="AY41" s="31">
        <f t="shared" si="28"/>
        <v>50.76134479119554</v>
      </c>
      <c r="AZ41" s="31">
        <f t="shared" si="29"/>
        <v>50.76134479119554</v>
      </c>
      <c r="BA41" s="31">
        <f t="shared" si="30"/>
        <v>65.7550140891762</v>
      </c>
    </row>
    <row r="42" spans="1:53" ht="13.35" hidden="1" customHeight="1" x14ac:dyDescent="0.45">
      <c r="A42" s="20" t="s">
        <v>330</v>
      </c>
      <c r="B42" s="25" t="s">
        <v>37</v>
      </c>
      <c r="C42" s="3" t="s">
        <v>24</v>
      </c>
      <c r="D42" s="3" t="s">
        <v>40</v>
      </c>
      <c r="E42" s="3" t="s">
        <v>281</v>
      </c>
      <c r="F42" s="28" t="s">
        <v>290</v>
      </c>
      <c r="G42" s="28" t="s">
        <v>271</v>
      </c>
      <c r="H42" s="28" t="s">
        <v>290</v>
      </c>
      <c r="I42" s="7" t="s">
        <v>69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28</v>
      </c>
      <c r="P42" s="7">
        <v>2000</v>
      </c>
      <c r="Q42" s="7">
        <v>0</v>
      </c>
      <c r="R42" s="7" t="s">
        <v>26</v>
      </c>
      <c r="S42" s="7">
        <f t="shared" si="6"/>
        <v>1000</v>
      </c>
      <c r="T42" s="7">
        <v>0</v>
      </c>
      <c r="U42" s="7">
        <f t="shared" si="7"/>
        <v>160</v>
      </c>
      <c r="V42" s="14">
        <f t="shared" si="8"/>
        <v>80</v>
      </c>
      <c r="W42" s="14">
        <f t="shared" ref="W42:X42" si="164">X42*2</f>
        <v>13200</v>
      </c>
      <c r="X42" s="14">
        <f t="shared" si="164"/>
        <v>6600</v>
      </c>
      <c r="Y42" s="14">
        <f t="shared" si="10"/>
        <v>3300</v>
      </c>
      <c r="Z42" s="14">
        <f t="shared" si="11"/>
        <v>1650</v>
      </c>
      <c r="AA42" s="31">
        <f t="shared" ref="AA42:AB42" si="165">AB42*2</f>
        <v>1332.0000000000002</v>
      </c>
      <c r="AB42" s="31">
        <f t="shared" si="165"/>
        <v>666.00000000000011</v>
      </c>
      <c r="AC42" s="31">
        <f t="shared" si="0"/>
        <v>333.00000000000006</v>
      </c>
      <c r="AD42" s="31">
        <f t="shared" si="13"/>
        <v>166.50000000000003</v>
      </c>
      <c r="AE42" s="31">
        <f t="shared" si="1"/>
        <v>50000</v>
      </c>
      <c r="AF42" s="31">
        <f t="shared" ref="AF42:AG42" si="166">AG42*2</f>
        <v>2400</v>
      </c>
      <c r="AG42" s="31">
        <f t="shared" si="166"/>
        <v>1200</v>
      </c>
      <c r="AH42" s="31">
        <f t="shared" si="2"/>
        <v>600</v>
      </c>
      <c r="AI42" s="31">
        <f t="shared" si="3"/>
        <v>20.833333333333332</v>
      </c>
      <c r="AJ42" s="31">
        <f t="shared" si="3"/>
        <v>41.666666666666664</v>
      </c>
      <c r="AK42" s="31">
        <f t="shared" si="3"/>
        <v>83.333333333333329</v>
      </c>
      <c r="AL42" s="31">
        <f t="shared" si="15"/>
        <v>50000</v>
      </c>
      <c r="AM42" s="31">
        <f t="shared" si="16"/>
        <v>20000</v>
      </c>
      <c r="AN42" s="31">
        <f t="shared" si="17"/>
        <v>10000</v>
      </c>
      <c r="AO42" s="31">
        <f t="shared" si="18"/>
        <v>5000</v>
      </c>
      <c r="AP42" s="31">
        <f t="shared" si="19"/>
        <v>28932</v>
      </c>
      <c r="AQ42" s="31">
        <f t="shared" si="20"/>
        <v>13266</v>
      </c>
      <c r="AR42" s="31">
        <f t="shared" si="21"/>
        <v>6633</v>
      </c>
      <c r="AS42" s="31">
        <f t="shared" si="22"/>
        <v>3016.5</v>
      </c>
      <c r="AT42" s="14">
        <f t="shared" si="23"/>
        <v>21068</v>
      </c>
      <c r="AU42" s="14">
        <f t="shared" si="24"/>
        <v>6734</v>
      </c>
      <c r="AV42" s="14">
        <f t="shared" si="25"/>
        <v>3367</v>
      </c>
      <c r="AW42" s="14">
        <f t="shared" si="26"/>
        <v>1983.5</v>
      </c>
      <c r="AX42" s="31">
        <f t="shared" si="27"/>
        <v>72.819023918152908</v>
      </c>
      <c r="AY42" s="31">
        <f t="shared" si="28"/>
        <v>50.76134479119554</v>
      </c>
      <c r="AZ42" s="31">
        <f t="shared" si="29"/>
        <v>50.76134479119554</v>
      </c>
      <c r="BA42" s="31">
        <f t="shared" si="30"/>
        <v>65.7550140891762</v>
      </c>
    </row>
    <row r="43" spans="1:53" ht="13.35" hidden="1" customHeight="1" x14ac:dyDescent="0.45">
      <c r="A43" s="20" t="s">
        <v>331</v>
      </c>
      <c r="B43" s="25" t="s">
        <v>285</v>
      </c>
      <c r="C43" s="3" t="s">
        <v>24</v>
      </c>
      <c r="D43" s="3" t="s">
        <v>40</v>
      </c>
      <c r="E43" s="3" t="s">
        <v>281</v>
      </c>
      <c r="F43" s="28" t="s">
        <v>290</v>
      </c>
      <c r="G43" s="28" t="s">
        <v>271</v>
      </c>
      <c r="H43" s="28" t="s">
        <v>290</v>
      </c>
      <c r="I43" s="7" t="s">
        <v>69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28</v>
      </c>
      <c r="P43" s="7">
        <v>2000</v>
      </c>
      <c r="Q43" s="7">
        <v>0</v>
      </c>
      <c r="R43" s="7" t="s">
        <v>26</v>
      </c>
      <c r="S43" s="7">
        <f t="shared" si="6"/>
        <v>1000</v>
      </c>
      <c r="T43" s="7">
        <v>0</v>
      </c>
      <c r="U43" s="7">
        <f t="shared" si="7"/>
        <v>160</v>
      </c>
      <c r="V43" s="14">
        <f t="shared" si="8"/>
        <v>80</v>
      </c>
      <c r="W43" s="14">
        <f t="shared" ref="W43:X43" si="167">X43*2</f>
        <v>13200</v>
      </c>
      <c r="X43" s="14">
        <f t="shared" si="167"/>
        <v>6600</v>
      </c>
      <c r="Y43" s="14">
        <f t="shared" si="10"/>
        <v>3300</v>
      </c>
      <c r="Z43" s="14">
        <f t="shared" si="11"/>
        <v>1650</v>
      </c>
      <c r="AA43" s="31">
        <f t="shared" ref="AA43:AB43" si="168">AB43*2</f>
        <v>1332.0000000000002</v>
      </c>
      <c r="AB43" s="31">
        <f t="shared" si="168"/>
        <v>666.00000000000011</v>
      </c>
      <c r="AC43" s="31">
        <f t="shared" si="0"/>
        <v>333.00000000000006</v>
      </c>
      <c r="AD43" s="31">
        <f t="shared" si="13"/>
        <v>166.50000000000003</v>
      </c>
      <c r="AE43" s="31">
        <f t="shared" si="1"/>
        <v>50000</v>
      </c>
      <c r="AF43" s="31">
        <f t="shared" ref="AF43:AG43" si="169">AG43*2</f>
        <v>2400</v>
      </c>
      <c r="AG43" s="31">
        <f t="shared" si="169"/>
        <v>1200</v>
      </c>
      <c r="AH43" s="31">
        <f t="shared" si="2"/>
        <v>600</v>
      </c>
      <c r="AI43" s="31">
        <f t="shared" si="3"/>
        <v>20.833333333333332</v>
      </c>
      <c r="AJ43" s="31">
        <f t="shared" si="3"/>
        <v>41.666666666666664</v>
      </c>
      <c r="AK43" s="31">
        <f t="shared" si="3"/>
        <v>83.333333333333329</v>
      </c>
      <c r="AL43" s="31">
        <f t="shared" si="15"/>
        <v>50000</v>
      </c>
      <c r="AM43" s="31">
        <f t="shared" si="16"/>
        <v>20000</v>
      </c>
      <c r="AN43" s="31">
        <f t="shared" si="17"/>
        <v>10000</v>
      </c>
      <c r="AO43" s="31">
        <f t="shared" si="18"/>
        <v>5000</v>
      </c>
      <c r="AP43" s="31">
        <f t="shared" si="19"/>
        <v>28932</v>
      </c>
      <c r="AQ43" s="31">
        <f t="shared" si="20"/>
        <v>13266</v>
      </c>
      <c r="AR43" s="31">
        <f t="shared" si="21"/>
        <v>6633</v>
      </c>
      <c r="AS43" s="31">
        <f t="shared" si="22"/>
        <v>3016.5</v>
      </c>
      <c r="AT43" s="14">
        <f t="shared" si="23"/>
        <v>21068</v>
      </c>
      <c r="AU43" s="14">
        <f t="shared" si="24"/>
        <v>6734</v>
      </c>
      <c r="AV43" s="14">
        <f t="shared" si="25"/>
        <v>3367</v>
      </c>
      <c r="AW43" s="14">
        <f t="shared" si="26"/>
        <v>1983.5</v>
      </c>
      <c r="AX43" s="31">
        <f t="shared" si="27"/>
        <v>72.819023918152908</v>
      </c>
      <c r="AY43" s="31">
        <f t="shared" si="28"/>
        <v>50.76134479119554</v>
      </c>
      <c r="AZ43" s="31">
        <f t="shared" si="29"/>
        <v>50.76134479119554</v>
      </c>
      <c r="BA43" s="31">
        <f t="shared" si="30"/>
        <v>65.7550140891762</v>
      </c>
    </row>
    <row r="44" spans="1:53" ht="13.35" hidden="1" customHeight="1" x14ac:dyDescent="0.45">
      <c r="A44" s="20" t="s">
        <v>332</v>
      </c>
      <c r="B44" s="9" t="s">
        <v>38</v>
      </c>
      <c r="C44" s="3" t="s">
        <v>24</v>
      </c>
      <c r="D44" s="3" t="s">
        <v>40</v>
      </c>
      <c r="E44" s="3" t="s">
        <v>4</v>
      </c>
      <c r="F44" s="28" t="s">
        <v>176</v>
      </c>
      <c r="G44" s="28" t="s">
        <v>271</v>
      </c>
      <c r="H44" s="28" t="s">
        <v>176</v>
      </c>
      <c r="I44" s="7" t="s">
        <v>69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28</v>
      </c>
      <c r="P44" s="7">
        <v>3000</v>
      </c>
      <c r="Q44" s="7">
        <v>0</v>
      </c>
      <c r="R44" s="7" t="s">
        <v>26</v>
      </c>
      <c r="S44" s="7">
        <f t="shared" si="6"/>
        <v>1500</v>
      </c>
      <c r="T44" s="7">
        <v>0</v>
      </c>
      <c r="U44" s="7">
        <f t="shared" si="7"/>
        <v>240</v>
      </c>
      <c r="V44" s="14">
        <f t="shared" si="8"/>
        <v>120</v>
      </c>
      <c r="W44" s="14">
        <f t="shared" ref="W44:X44" si="170">X44*2</f>
        <v>19800</v>
      </c>
      <c r="X44" s="14">
        <f t="shared" si="170"/>
        <v>9900</v>
      </c>
      <c r="Y44" s="14">
        <f t="shared" si="10"/>
        <v>4950</v>
      </c>
      <c r="Z44" s="14">
        <f t="shared" si="11"/>
        <v>2475</v>
      </c>
      <c r="AA44" s="31">
        <f t="shared" ref="AA44:AB44" si="171">AB44*2</f>
        <v>1998</v>
      </c>
      <c r="AB44" s="31">
        <f t="shared" si="171"/>
        <v>999</v>
      </c>
      <c r="AC44" s="31">
        <f t="shared" si="0"/>
        <v>499.5</v>
      </c>
      <c r="AD44" s="31">
        <f t="shared" si="13"/>
        <v>249.75</v>
      </c>
      <c r="AE44" s="31">
        <f t="shared" si="1"/>
        <v>75000</v>
      </c>
      <c r="AF44" s="31">
        <f t="shared" ref="AF44:AG44" si="172">AG44*2</f>
        <v>3600</v>
      </c>
      <c r="AG44" s="31">
        <f t="shared" si="172"/>
        <v>1800</v>
      </c>
      <c r="AH44" s="31">
        <f t="shared" si="2"/>
        <v>900</v>
      </c>
      <c r="AI44" s="31">
        <f t="shared" si="3"/>
        <v>20.833333333333332</v>
      </c>
      <c r="AJ44" s="31">
        <f t="shared" si="3"/>
        <v>41.666666666666664</v>
      </c>
      <c r="AK44" s="31">
        <f t="shared" si="3"/>
        <v>83.333333333333329</v>
      </c>
      <c r="AL44" s="31">
        <f t="shared" si="15"/>
        <v>75000</v>
      </c>
      <c r="AM44" s="31">
        <f t="shared" si="16"/>
        <v>30000</v>
      </c>
      <c r="AN44" s="31">
        <f t="shared" si="17"/>
        <v>15000</v>
      </c>
      <c r="AO44" s="31">
        <f t="shared" si="18"/>
        <v>7500</v>
      </c>
      <c r="AP44" s="31">
        <f t="shared" si="19"/>
        <v>43398</v>
      </c>
      <c r="AQ44" s="31">
        <f t="shared" si="20"/>
        <v>19899</v>
      </c>
      <c r="AR44" s="31">
        <f t="shared" si="21"/>
        <v>9949.5</v>
      </c>
      <c r="AS44" s="31">
        <f t="shared" si="22"/>
        <v>4524.75</v>
      </c>
      <c r="AT44" s="14">
        <f t="shared" si="23"/>
        <v>31602</v>
      </c>
      <c r="AU44" s="14">
        <f t="shared" si="24"/>
        <v>10101</v>
      </c>
      <c r="AV44" s="14">
        <f t="shared" si="25"/>
        <v>5050.5</v>
      </c>
      <c r="AW44" s="14">
        <f t="shared" si="26"/>
        <v>2975.25</v>
      </c>
      <c r="AX44" s="31">
        <f t="shared" si="27"/>
        <v>72.819023918152908</v>
      </c>
      <c r="AY44" s="31">
        <f t="shared" si="28"/>
        <v>50.76134479119554</v>
      </c>
      <c r="AZ44" s="31">
        <f t="shared" si="29"/>
        <v>50.76134479119554</v>
      </c>
      <c r="BA44" s="31">
        <f t="shared" si="30"/>
        <v>65.7550140891762</v>
      </c>
    </row>
    <row r="45" spans="1:53" ht="13.35" hidden="1" customHeight="1" x14ac:dyDescent="0.45">
      <c r="A45" s="20" t="s">
        <v>333</v>
      </c>
      <c r="B45" s="9" t="s">
        <v>66</v>
      </c>
      <c r="C45" s="3" t="s">
        <v>24</v>
      </c>
      <c r="D45" s="3" t="s">
        <v>40</v>
      </c>
      <c r="E45" s="3" t="s">
        <v>4</v>
      </c>
      <c r="F45" s="28" t="s">
        <v>174</v>
      </c>
      <c r="G45" s="28" t="s">
        <v>271</v>
      </c>
      <c r="H45" s="28" t="s">
        <v>176</v>
      </c>
      <c r="I45" s="7" t="s">
        <v>69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28</v>
      </c>
      <c r="P45" s="7">
        <v>2000</v>
      </c>
      <c r="Q45" s="7">
        <v>0</v>
      </c>
      <c r="R45" s="7" t="s">
        <v>26</v>
      </c>
      <c r="S45" s="7">
        <f t="shared" si="6"/>
        <v>1000</v>
      </c>
      <c r="T45" s="7">
        <v>0</v>
      </c>
      <c r="U45" s="7">
        <f t="shared" si="7"/>
        <v>160</v>
      </c>
      <c r="V45" s="14">
        <f t="shared" si="8"/>
        <v>80</v>
      </c>
      <c r="W45" s="14">
        <f t="shared" ref="W45:X45" si="173">X45*2</f>
        <v>13200</v>
      </c>
      <c r="X45" s="14">
        <f t="shared" si="173"/>
        <v>6600</v>
      </c>
      <c r="Y45" s="14">
        <f t="shared" si="10"/>
        <v>3300</v>
      </c>
      <c r="Z45" s="14">
        <f t="shared" si="11"/>
        <v>1650</v>
      </c>
      <c r="AA45" s="31">
        <f t="shared" ref="AA45:AB45" si="174">AB45*2</f>
        <v>1332.0000000000002</v>
      </c>
      <c r="AB45" s="31">
        <f t="shared" si="174"/>
        <v>666.00000000000011</v>
      </c>
      <c r="AC45" s="31">
        <f t="shared" si="0"/>
        <v>333.00000000000006</v>
      </c>
      <c r="AD45" s="31">
        <f t="shared" si="13"/>
        <v>166.50000000000003</v>
      </c>
      <c r="AE45" s="31">
        <f t="shared" si="1"/>
        <v>50000</v>
      </c>
      <c r="AF45" s="31">
        <f t="shared" ref="AF45:AG45" si="175">AG45*2</f>
        <v>2400</v>
      </c>
      <c r="AG45" s="31">
        <f t="shared" si="175"/>
        <v>1200</v>
      </c>
      <c r="AH45" s="31">
        <f t="shared" si="2"/>
        <v>600</v>
      </c>
      <c r="AI45" s="31">
        <f t="shared" si="3"/>
        <v>20.833333333333332</v>
      </c>
      <c r="AJ45" s="31">
        <f t="shared" si="3"/>
        <v>41.666666666666664</v>
      </c>
      <c r="AK45" s="31">
        <f t="shared" si="3"/>
        <v>83.333333333333329</v>
      </c>
      <c r="AL45" s="31">
        <f t="shared" si="15"/>
        <v>50000</v>
      </c>
      <c r="AM45" s="31">
        <f t="shared" si="16"/>
        <v>20000</v>
      </c>
      <c r="AN45" s="31">
        <f t="shared" si="17"/>
        <v>10000</v>
      </c>
      <c r="AO45" s="31">
        <f t="shared" si="18"/>
        <v>5000</v>
      </c>
      <c r="AP45" s="31">
        <f t="shared" si="19"/>
        <v>28932</v>
      </c>
      <c r="AQ45" s="31">
        <f t="shared" si="20"/>
        <v>13266</v>
      </c>
      <c r="AR45" s="31">
        <f t="shared" si="21"/>
        <v>6633</v>
      </c>
      <c r="AS45" s="31">
        <f t="shared" si="22"/>
        <v>3016.5</v>
      </c>
      <c r="AT45" s="14">
        <f t="shared" si="23"/>
        <v>21068</v>
      </c>
      <c r="AU45" s="14">
        <f t="shared" si="24"/>
        <v>6734</v>
      </c>
      <c r="AV45" s="14">
        <f t="shared" si="25"/>
        <v>3367</v>
      </c>
      <c r="AW45" s="14">
        <f t="shared" si="26"/>
        <v>1983.5</v>
      </c>
      <c r="AX45" s="31">
        <f t="shared" si="27"/>
        <v>72.819023918152908</v>
      </c>
      <c r="AY45" s="31">
        <f t="shared" si="28"/>
        <v>50.76134479119554</v>
      </c>
      <c r="AZ45" s="31">
        <f t="shared" si="29"/>
        <v>50.76134479119554</v>
      </c>
      <c r="BA45" s="31">
        <f t="shared" si="30"/>
        <v>65.7550140891762</v>
      </c>
    </row>
    <row r="46" spans="1:53" ht="13.35" hidden="1" customHeight="1" x14ac:dyDescent="0.45">
      <c r="A46" s="20" t="s">
        <v>334</v>
      </c>
      <c r="B46" s="9" t="s">
        <v>30</v>
      </c>
      <c r="C46" s="3" t="s">
        <v>24</v>
      </c>
      <c r="D46" s="3" t="s">
        <v>40</v>
      </c>
      <c r="E46" s="3" t="s">
        <v>4</v>
      </c>
      <c r="F46" s="28" t="s">
        <v>175</v>
      </c>
      <c r="G46" s="28" t="s">
        <v>271</v>
      </c>
      <c r="H46" s="28" t="s">
        <v>176</v>
      </c>
      <c r="I46" s="7" t="s">
        <v>69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28</v>
      </c>
      <c r="P46" s="7">
        <v>3000</v>
      </c>
      <c r="Q46" s="7">
        <v>0</v>
      </c>
      <c r="R46" s="7" t="s">
        <v>26</v>
      </c>
      <c r="S46" s="7">
        <f t="shared" si="6"/>
        <v>1500</v>
      </c>
      <c r="T46" s="7">
        <v>0</v>
      </c>
      <c r="U46" s="7">
        <f t="shared" si="7"/>
        <v>240</v>
      </c>
      <c r="V46" s="14">
        <f t="shared" si="8"/>
        <v>120</v>
      </c>
      <c r="W46" s="14">
        <f t="shared" ref="W46:X46" si="176">X46*2</f>
        <v>19800</v>
      </c>
      <c r="X46" s="14">
        <f t="shared" si="176"/>
        <v>9900</v>
      </c>
      <c r="Y46" s="14">
        <f t="shared" si="10"/>
        <v>4950</v>
      </c>
      <c r="Z46" s="14">
        <f t="shared" si="11"/>
        <v>2475</v>
      </c>
      <c r="AA46" s="31">
        <f t="shared" ref="AA46:AB46" si="177">AB46*2</f>
        <v>1998</v>
      </c>
      <c r="AB46" s="31">
        <f t="shared" si="177"/>
        <v>999</v>
      </c>
      <c r="AC46" s="31">
        <f t="shared" si="0"/>
        <v>499.5</v>
      </c>
      <c r="AD46" s="31">
        <f t="shared" si="13"/>
        <v>249.75</v>
      </c>
      <c r="AE46" s="31">
        <f t="shared" si="1"/>
        <v>75000</v>
      </c>
      <c r="AF46" s="31">
        <f t="shared" ref="AF46:AG46" si="178">AG46*2</f>
        <v>3600</v>
      </c>
      <c r="AG46" s="31">
        <f t="shared" si="178"/>
        <v>1800</v>
      </c>
      <c r="AH46" s="31">
        <f t="shared" si="2"/>
        <v>900</v>
      </c>
      <c r="AI46" s="31">
        <f t="shared" si="3"/>
        <v>20.833333333333332</v>
      </c>
      <c r="AJ46" s="31">
        <f t="shared" si="3"/>
        <v>41.666666666666664</v>
      </c>
      <c r="AK46" s="31">
        <f t="shared" si="3"/>
        <v>83.333333333333329</v>
      </c>
      <c r="AL46" s="31">
        <f t="shared" si="15"/>
        <v>75000</v>
      </c>
      <c r="AM46" s="31">
        <f t="shared" si="16"/>
        <v>30000</v>
      </c>
      <c r="AN46" s="31">
        <f t="shared" si="17"/>
        <v>15000</v>
      </c>
      <c r="AO46" s="31">
        <f t="shared" si="18"/>
        <v>7500</v>
      </c>
      <c r="AP46" s="31">
        <f t="shared" si="19"/>
        <v>43398</v>
      </c>
      <c r="AQ46" s="31">
        <f t="shared" si="20"/>
        <v>19899</v>
      </c>
      <c r="AR46" s="31">
        <f t="shared" si="21"/>
        <v>9949.5</v>
      </c>
      <c r="AS46" s="31">
        <f t="shared" si="22"/>
        <v>4524.75</v>
      </c>
      <c r="AT46" s="14">
        <f t="shared" si="23"/>
        <v>31602</v>
      </c>
      <c r="AU46" s="14">
        <f t="shared" si="24"/>
        <v>10101</v>
      </c>
      <c r="AV46" s="14">
        <f t="shared" si="25"/>
        <v>5050.5</v>
      </c>
      <c r="AW46" s="14">
        <f t="shared" si="26"/>
        <v>2975.25</v>
      </c>
      <c r="AX46" s="31">
        <f t="shared" si="27"/>
        <v>72.819023918152908</v>
      </c>
      <c r="AY46" s="31">
        <f t="shared" si="28"/>
        <v>50.76134479119554</v>
      </c>
      <c r="AZ46" s="31">
        <f t="shared" si="29"/>
        <v>50.76134479119554</v>
      </c>
      <c r="BA46" s="31">
        <f t="shared" si="30"/>
        <v>65.7550140891762</v>
      </c>
    </row>
    <row r="47" spans="1:53" ht="13.35" hidden="1" customHeight="1" x14ac:dyDescent="0.45">
      <c r="A47" s="20" t="s">
        <v>335</v>
      </c>
      <c r="B47" s="9" t="s">
        <v>39</v>
      </c>
      <c r="C47" s="3" t="s">
        <v>24</v>
      </c>
      <c r="D47" s="3" t="s">
        <v>40</v>
      </c>
      <c r="E47" s="3" t="s">
        <v>4</v>
      </c>
      <c r="F47" s="28" t="s">
        <v>174</v>
      </c>
      <c r="G47" s="28" t="s">
        <v>271</v>
      </c>
      <c r="H47" s="28" t="s">
        <v>176</v>
      </c>
      <c r="I47" s="7" t="s">
        <v>69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28</v>
      </c>
      <c r="P47" s="7">
        <v>2000</v>
      </c>
      <c r="Q47" s="7">
        <v>0</v>
      </c>
      <c r="R47" s="7" t="s">
        <v>26</v>
      </c>
      <c r="S47" s="7">
        <f t="shared" si="6"/>
        <v>1000</v>
      </c>
      <c r="T47" s="7">
        <v>0</v>
      </c>
      <c r="U47" s="7">
        <f t="shared" si="7"/>
        <v>160</v>
      </c>
      <c r="V47" s="14">
        <f t="shared" si="8"/>
        <v>80</v>
      </c>
      <c r="W47" s="14">
        <f t="shared" ref="W47:X47" si="179">X47*2</f>
        <v>13200</v>
      </c>
      <c r="X47" s="14">
        <f t="shared" si="179"/>
        <v>6600</v>
      </c>
      <c r="Y47" s="14">
        <f t="shared" si="10"/>
        <v>3300</v>
      </c>
      <c r="Z47" s="14">
        <f t="shared" si="11"/>
        <v>1650</v>
      </c>
      <c r="AA47" s="31">
        <f t="shared" ref="AA47:AB47" si="180">AB47*2</f>
        <v>1332.0000000000002</v>
      </c>
      <c r="AB47" s="31">
        <f t="shared" si="180"/>
        <v>666.00000000000011</v>
      </c>
      <c r="AC47" s="31">
        <f t="shared" si="0"/>
        <v>333.00000000000006</v>
      </c>
      <c r="AD47" s="31">
        <f t="shared" si="13"/>
        <v>166.50000000000003</v>
      </c>
      <c r="AE47" s="31">
        <f t="shared" si="1"/>
        <v>50000</v>
      </c>
      <c r="AF47" s="31">
        <f t="shared" ref="AF47:AG47" si="181">AG47*2</f>
        <v>2400</v>
      </c>
      <c r="AG47" s="31">
        <f t="shared" si="181"/>
        <v>1200</v>
      </c>
      <c r="AH47" s="31">
        <f t="shared" si="2"/>
        <v>600</v>
      </c>
      <c r="AI47" s="31">
        <f t="shared" si="3"/>
        <v>20.833333333333332</v>
      </c>
      <c r="AJ47" s="31">
        <f t="shared" si="3"/>
        <v>41.666666666666664</v>
      </c>
      <c r="AK47" s="31">
        <f t="shared" si="3"/>
        <v>83.333333333333329</v>
      </c>
      <c r="AL47" s="31">
        <f t="shared" si="15"/>
        <v>50000</v>
      </c>
      <c r="AM47" s="31">
        <f t="shared" si="16"/>
        <v>20000</v>
      </c>
      <c r="AN47" s="31">
        <f t="shared" si="17"/>
        <v>10000</v>
      </c>
      <c r="AO47" s="31">
        <f t="shared" si="18"/>
        <v>5000</v>
      </c>
      <c r="AP47" s="31">
        <f t="shared" si="19"/>
        <v>28932</v>
      </c>
      <c r="AQ47" s="31">
        <f t="shared" si="20"/>
        <v>13266</v>
      </c>
      <c r="AR47" s="31">
        <f t="shared" si="21"/>
        <v>6633</v>
      </c>
      <c r="AS47" s="31">
        <f t="shared" si="22"/>
        <v>3016.5</v>
      </c>
      <c r="AT47" s="14">
        <f t="shared" si="23"/>
        <v>21068</v>
      </c>
      <c r="AU47" s="14">
        <f t="shared" si="24"/>
        <v>6734</v>
      </c>
      <c r="AV47" s="14">
        <f t="shared" si="25"/>
        <v>3367</v>
      </c>
      <c r="AW47" s="14">
        <f t="shared" si="26"/>
        <v>1983.5</v>
      </c>
      <c r="AX47" s="31">
        <f t="shared" si="27"/>
        <v>72.819023918152908</v>
      </c>
      <c r="AY47" s="31">
        <f t="shared" si="28"/>
        <v>50.76134479119554</v>
      </c>
      <c r="AZ47" s="31">
        <f t="shared" si="29"/>
        <v>50.76134479119554</v>
      </c>
      <c r="BA47" s="31">
        <f t="shared" si="30"/>
        <v>65.7550140891762</v>
      </c>
    </row>
    <row r="48" spans="1:53" ht="13.35" hidden="1" customHeight="1" x14ac:dyDescent="0.45">
      <c r="A48" s="20" t="s">
        <v>336</v>
      </c>
      <c r="B48" s="9" t="s">
        <v>177</v>
      </c>
      <c r="C48" s="3" t="s">
        <v>24</v>
      </c>
      <c r="D48" s="3" t="s">
        <v>40</v>
      </c>
      <c r="E48" s="3" t="s">
        <v>4</v>
      </c>
      <c r="F48" s="28" t="s">
        <v>185</v>
      </c>
      <c r="G48" s="28" t="s">
        <v>271</v>
      </c>
      <c r="H48" s="28" t="s">
        <v>176</v>
      </c>
      <c r="I48" s="7" t="s">
        <v>69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28</v>
      </c>
      <c r="P48" s="7">
        <v>3000</v>
      </c>
      <c r="Q48" s="7">
        <v>0</v>
      </c>
      <c r="R48" s="7" t="s">
        <v>26</v>
      </c>
      <c r="S48" s="7">
        <f t="shared" si="6"/>
        <v>1500</v>
      </c>
      <c r="T48" s="7">
        <v>0</v>
      </c>
      <c r="U48" s="7">
        <f t="shared" si="7"/>
        <v>240</v>
      </c>
      <c r="V48" s="14">
        <f t="shared" si="8"/>
        <v>120</v>
      </c>
      <c r="W48" s="14">
        <f t="shared" ref="W48:X48" si="182">X48*2</f>
        <v>19800</v>
      </c>
      <c r="X48" s="14">
        <f t="shared" si="182"/>
        <v>9900</v>
      </c>
      <c r="Y48" s="14">
        <f t="shared" si="10"/>
        <v>4950</v>
      </c>
      <c r="Z48" s="14">
        <f t="shared" si="11"/>
        <v>2475</v>
      </c>
      <c r="AA48" s="31">
        <f t="shared" ref="AA48:AB48" si="183">AB48*2</f>
        <v>1998</v>
      </c>
      <c r="AB48" s="31">
        <f t="shared" si="183"/>
        <v>999</v>
      </c>
      <c r="AC48" s="31">
        <f t="shared" si="0"/>
        <v>499.5</v>
      </c>
      <c r="AD48" s="31">
        <f t="shared" si="13"/>
        <v>249.75</v>
      </c>
      <c r="AE48" s="31">
        <f t="shared" si="1"/>
        <v>75000</v>
      </c>
      <c r="AF48" s="31">
        <f t="shared" ref="AF48:AG48" si="184">AG48*2</f>
        <v>3600</v>
      </c>
      <c r="AG48" s="31">
        <f t="shared" si="184"/>
        <v>1800</v>
      </c>
      <c r="AH48" s="31">
        <f t="shared" si="2"/>
        <v>900</v>
      </c>
      <c r="AI48" s="31">
        <f t="shared" si="3"/>
        <v>20.833333333333332</v>
      </c>
      <c r="AJ48" s="31">
        <f t="shared" si="3"/>
        <v>41.666666666666664</v>
      </c>
      <c r="AK48" s="31">
        <f t="shared" si="3"/>
        <v>83.333333333333329</v>
      </c>
      <c r="AL48" s="31">
        <f t="shared" si="15"/>
        <v>75000</v>
      </c>
      <c r="AM48" s="31">
        <f t="shared" si="16"/>
        <v>30000</v>
      </c>
      <c r="AN48" s="31">
        <f t="shared" si="17"/>
        <v>15000</v>
      </c>
      <c r="AO48" s="31">
        <f t="shared" si="18"/>
        <v>7500</v>
      </c>
      <c r="AP48" s="31">
        <f t="shared" si="19"/>
        <v>43398</v>
      </c>
      <c r="AQ48" s="31">
        <f t="shared" si="20"/>
        <v>19899</v>
      </c>
      <c r="AR48" s="31">
        <f t="shared" si="21"/>
        <v>9949.5</v>
      </c>
      <c r="AS48" s="31">
        <f t="shared" si="22"/>
        <v>4524.75</v>
      </c>
      <c r="AT48" s="14">
        <f t="shared" si="23"/>
        <v>31602</v>
      </c>
      <c r="AU48" s="14">
        <f t="shared" si="24"/>
        <v>10101</v>
      </c>
      <c r="AV48" s="14">
        <f t="shared" si="25"/>
        <v>5050.5</v>
      </c>
      <c r="AW48" s="14">
        <f t="shared" si="26"/>
        <v>2975.25</v>
      </c>
      <c r="AX48" s="31">
        <f t="shared" si="27"/>
        <v>72.819023918152908</v>
      </c>
      <c r="AY48" s="31">
        <f t="shared" si="28"/>
        <v>50.76134479119554</v>
      </c>
      <c r="AZ48" s="31">
        <f t="shared" si="29"/>
        <v>50.76134479119554</v>
      </c>
      <c r="BA48" s="31">
        <f t="shared" si="30"/>
        <v>65.7550140891762</v>
      </c>
    </row>
    <row r="49" spans="1:53" ht="13.35" hidden="1" customHeight="1" x14ac:dyDescent="0.45">
      <c r="A49" s="20" t="s">
        <v>337</v>
      </c>
      <c r="B49" s="8" t="s">
        <v>47</v>
      </c>
      <c r="C49" s="3" t="s">
        <v>24</v>
      </c>
      <c r="D49" s="3" t="s">
        <v>40</v>
      </c>
      <c r="E49" s="3" t="s">
        <v>128</v>
      </c>
      <c r="F49" s="28" t="s">
        <v>186</v>
      </c>
      <c r="G49" s="28" t="s">
        <v>271</v>
      </c>
      <c r="H49" s="28" t="s">
        <v>289</v>
      </c>
      <c r="I49" s="7" t="s">
        <v>69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28</v>
      </c>
      <c r="P49" s="7">
        <v>3000</v>
      </c>
      <c r="Q49" s="7">
        <v>0</v>
      </c>
      <c r="R49" s="7" t="s">
        <v>26</v>
      </c>
      <c r="S49" s="7">
        <f t="shared" si="6"/>
        <v>1500</v>
      </c>
      <c r="T49" s="7">
        <v>0</v>
      </c>
      <c r="U49" s="7">
        <f t="shared" si="7"/>
        <v>240</v>
      </c>
      <c r="V49" s="14">
        <f t="shared" si="8"/>
        <v>120</v>
      </c>
      <c r="W49" s="14">
        <f t="shared" ref="W49:X49" si="185">X49*2</f>
        <v>19800</v>
      </c>
      <c r="X49" s="14">
        <f t="shared" si="185"/>
        <v>9900</v>
      </c>
      <c r="Y49" s="14">
        <f t="shared" si="10"/>
        <v>4950</v>
      </c>
      <c r="Z49" s="14">
        <f t="shared" si="11"/>
        <v>2475</v>
      </c>
      <c r="AA49" s="31">
        <f t="shared" ref="AA49:AB49" si="186">AB49*2</f>
        <v>1998</v>
      </c>
      <c r="AB49" s="31">
        <f t="shared" si="186"/>
        <v>999</v>
      </c>
      <c r="AC49" s="31">
        <f t="shared" si="0"/>
        <v>499.5</v>
      </c>
      <c r="AD49" s="31">
        <f t="shared" si="13"/>
        <v>249.75</v>
      </c>
      <c r="AE49" s="31">
        <f t="shared" si="1"/>
        <v>75000</v>
      </c>
      <c r="AF49" s="31">
        <f t="shared" ref="AF49:AG49" si="187">AG49*2</f>
        <v>3600</v>
      </c>
      <c r="AG49" s="31">
        <f t="shared" si="187"/>
        <v>1800</v>
      </c>
      <c r="AH49" s="31">
        <f t="shared" si="2"/>
        <v>900</v>
      </c>
      <c r="AI49" s="31">
        <f t="shared" si="3"/>
        <v>20.833333333333332</v>
      </c>
      <c r="AJ49" s="31">
        <f t="shared" si="3"/>
        <v>41.666666666666664</v>
      </c>
      <c r="AK49" s="31">
        <f t="shared" si="3"/>
        <v>83.333333333333329</v>
      </c>
      <c r="AL49" s="31">
        <f t="shared" si="15"/>
        <v>75000</v>
      </c>
      <c r="AM49" s="31">
        <f t="shared" si="16"/>
        <v>30000</v>
      </c>
      <c r="AN49" s="31">
        <f t="shared" si="17"/>
        <v>15000</v>
      </c>
      <c r="AO49" s="31">
        <f t="shared" si="18"/>
        <v>7500</v>
      </c>
      <c r="AP49" s="31">
        <f t="shared" si="19"/>
        <v>43398</v>
      </c>
      <c r="AQ49" s="31">
        <f t="shared" si="20"/>
        <v>19899</v>
      </c>
      <c r="AR49" s="31">
        <f t="shared" si="21"/>
        <v>9949.5</v>
      </c>
      <c r="AS49" s="31">
        <f t="shared" si="22"/>
        <v>4524.75</v>
      </c>
      <c r="AT49" s="14">
        <f t="shared" si="23"/>
        <v>31602</v>
      </c>
      <c r="AU49" s="14">
        <f t="shared" si="24"/>
        <v>10101</v>
      </c>
      <c r="AV49" s="14">
        <f t="shared" si="25"/>
        <v>5050.5</v>
      </c>
      <c r="AW49" s="14">
        <f t="shared" si="26"/>
        <v>2975.25</v>
      </c>
      <c r="AX49" s="31">
        <f t="shared" si="27"/>
        <v>72.819023918152908</v>
      </c>
      <c r="AY49" s="31">
        <f t="shared" si="28"/>
        <v>50.76134479119554</v>
      </c>
      <c r="AZ49" s="31">
        <f t="shared" si="29"/>
        <v>50.76134479119554</v>
      </c>
      <c r="BA49" s="31">
        <f t="shared" si="30"/>
        <v>65.7550140891762</v>
      </c>
    </row>
    <row r="50" spans="1:53" ht="13.35" hidden="1" customHeight="1" x14ac:dyDescent="0.45">
      <c r="A50" s="20" t="s">
        <v>338</v>
      </c>
      <c r="B50" s="8" t="s">
        <v>5</v>
      </c>
      <c r="C50" s="3" t="s">
        <v>24</v>
      </c>
      <c r="D50" s="3" t="s">
        <v>40</v>
      </c>
      <c r="E50" s="3" t="s">
        <v>128</v>
      </c>
      <c r="F50" s="28" t="s">
        <v>686</v>
      </c>
      <c r="G50" s="28" t="s">
        <v>271</v>
      </c>
      <c r="H50" s="28" t="s">
        <v>289</v>
      </c>
      <c r="I50" s="7" t="s">
        <v>69</v>
      </c>
      <c r="J50" s="15">
        <v>45139</v>
      </c>
      <c r="K50" s="7">
        <v>1</v>
      </c>
      <c r="L50" s="7">
        <v>1</v>
      </c>
      <c r="M50" s="7">
        <v>1</v>
      </c>
      <c r="N50" s="7">
        <v>1</v>
      </c>
      <c r="O50" s="7" t="s">
        <v>28</v>
      </c>
      <c r="P50" s="7">
        <v>6000</v>
      </c>
      <c r="Q50" s="7">
        <v>0</v>
      </c>
      <c r="R50" s="7" t="s">
        <v>26</v>
      </c>
      <c r="S50" s="7">
        <f t="shared" si="6"/>
        <v>3000</v>
      </c>
      <c r="T50" s="7">
        <v>0</v>
      </c>
      <c r="U50" s="7">
        <f t="shared" si="7"/>
        <v>480</v>
      </c>
      <c r="V50" s="14">
        <f t="shared" si="8"/>
        <v>240</v>
      </c>
      <c r="W50" s="14">
        <f t="shared" ref="W50:X50" si="188">X50*2</f>
        <v>39600</v>
      </c>
      <c r="X50" s="14">
        <f t="shared" si="188"/>
        <v>19800</v>
      </c>
      <c r="Y50" s="14">
        <f t="shared" si="10"/>
        <v>9900</v>
      </c>
      <c r="Z50" s="14">
        <f t="shared" si="11"/>
        <v>4950</v>
      </c>
      <c r="AA50" s="31">
        <f t="shared" ref="AA50:AB50" si="189">AB50*2</f>
        <v>3996</v>
      </c>
      <c r="AB50" s="31">
        <f t="shared" si="189"/>
        <v>1998</v>
      </c>
      <c r="AC50" s="31">
        <f t="shared" si="0"/>
        <v>999</v>
      </c>
      <c r="AD50" s="31">
        <f t="shared" si="13"/>
        <v>499.5</v>
      </c>
      <c r="AE50" s="31">
        <f t="shared" si="1"/>
        <v>150000</v>
      </c>
      <c r="AF50" s="31">
        <f t="shared" ref="AF50:AG50" si="190">AG50*2</f>
        <v>7200</v>
      </c>
      <c r="AG50" s="31">
        <f t="shared" si="190"/>
        <v>3600</v>
      </c>
      <c r="AH50" s="31">
        <f t="shared" si="2"/>
        <v>1800</v>
      </c>
      <c r="AI50" s="31">
        <f t="shared" si="3"/>
        <v>20.833333333333332</v>
      </c>
      <c r="AJ50" s="31">
        <f t="shared" si="3"/>
        <v>41.666666666666664</v>
      </c>
      <c r="AK50" s="31">
        <f t="shared" si="3"/>
        <v>83.333333333333329</v>
      </c>
      <c r="AL50" s="31">
        <f t="shared" si="15"/>
        <v>150000</v>
      </c>
      <c r="AM50" s="31">
        <f t="shared" si="16"/>
        <v>60000</v>
      </c>
      <c r="AN50" s="31">
        <f t="shared" si="17"/>
        <v>30000</v>
      </c>
      <c r="AO50" s="31">
        <f t="shared" si="18"/>
        <v>15000</v>
      </c>
      <c r="AP50" s="31">
        <f t="shared" si="19"/>
        <v>86796</v>
      </c>
      <c r="AQ50" s="31">
        <f t="shared" si="20"/>
        <v>39798</v>
      </c>
      <c r="AR50" s="31">
        <f t="shared" si="21"/>
        <v>19899</v>
      </c>
      <c r="AS50" s="31">
        <f t="shared" si="22"/>
        <v>9049.5</v>
      </c>
      <c r="AT50" s="14">
        <f t="shared" si="23"/>
        <v>63204</v>
      </c>
      <c r="AU50" s="14">
        <f t="shared" si="24"/>
        <v>20202</v>
      </c>
      <c r="AV50" s="14">
        <f t="shared" si="25"/>
        <v>10101</v>
      </c>
      <c r="AW50" s="14">
        <f t="shared" si="26"/>
        <v>5950.5</v>
      </c>
      <c r="AX50" s="31">
        <f t="shared" si="27"/>
        <v>72.819023918152908</v>
      </c>
      <c r="AY50" s="31">
        <f t="shared" si="28"/>
        <v>50.76134479119554</v>
      </c>
      <c r="AZ50" s="31">
        <f t="shared" si="29"/>
        <v>50.76134479119554</v>
      </c>
      <c r="BA50" s="31">
        <f t="shared" si="30"/>
        <v>65.7550140891762</v>
      </c>
    </row>
    <row r="51" spans="1:53" ht="13.35" hidden="1" customHeight="1" x14ac:dyDescent="0.45">
      <c r="A51" s="20" t="s">
        <v>339</v>
      </c>
      <c r="B51" s="6" t="s">
        <v>32</v>
      </c>
      <c r="C51" s="3" t="s">
        <v>52</v>
      </c>
      <c r="D51" s="3" t="s">
        <v>46</v>
      </c>
      <c r="E51" s="3" t="s">
        <v>281</v>
      </c>
      <c r="F51" s="28" t="s">
        <v>190</v>
      </c>
      <c r="G51" s="28" t="s">
        <v>271</v>
      </c>
      <c r="H51" s="28" t="s">
        <v>290</v>
      </c>
      <c r="I51" s="7" t="s">
        <v>69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28</v>
      </c>
      <c r="P51" s="7">
        <v>1400</v>
      </c>
      <c r="Q51" s="7">
        <v>0</v>
      </c>
      <c r="R51" s="7" t="s">
        <v>26</v>
      </c>
      <c r="S51" s="7">
        <f t="shared" si="6"/>
        <v>700</v>
      </c>
      <c r="T51" s="7">
        <v>0</v>
      </c>
      <c r="U51" s="7">
        <f t="shared" si="7"/>
        <v>112</v>
      </c>
      <c r="V51" s="14">
        <f t="shared" si="8"/>
        <v>56</v>
      </c>
      <c r="W51" s="14">
        <f t="shared" ref="W51:X51" si="191">X51*2</f>
        <v>9240</v>
      </c>
      <c r="X51" s="14">
        <f t="shared" si="191"/>
        <v>4620</v>
      </c>
      <c r="Y51" s="14">
        <f t="shared" si="10"/>
        <v>2310</v>
      </c>
      <c r="Z51" s="14">
        <f t="shared" si="11"/>
        <v>1155</v>
      </c>
      <c r="AA51" s="31">
        <f t="shared" ref="AA51:AB51" si="192">AB51*2</f>
        <v>932.40000000000009</v>
      </c>
      <c r="AB51" s="31">
        <f t="shared" si="192"/>
        <v>466.20000000000005</v>
      </c>
      <c r="AC51" s="31">
        <f t="shared" si="0"/>
        <v>233.10000000000002</v>
      </c>
      <c r="AD51" s="31">
        <f t="shared" si="13"/>
        <v>116.55000000000001</v>
      </c>
      <c r="AE51" s="31">
        <f t="shared" si="1"/>
        <v>35000</v>
      </c>
      <c r="AF51" s="31">
        <f t="shared" ref="AF51:AG51" si="193">AG51*2</f>
        <v>1680</v>
      </c>
      <c r="AG51" s="31">
        <f t="shared" si="193"/>
        <v>840</v>
      </c>
      <c r="AH51" s="31">
        <f t="shared" si="2"/>
        <v>420</v>
      </c>
      <c r="AI51" s="31">
        <f t="shared" si="3"/>
        <v>20.833333333333332</v>
      </c>
      <c r="AJ51" s="31">
        <f t="shared" si="3"/>
        <v>41.666666666666664</v>
      </c>
      <c r="AK51" s="31">
        <f t="shared" si="3"/>
        <v>83.333333333333329</v>
      </c>
      <c r="AL51" s="31">
        <f t="shared" si="15"/>
        <v>35000</v>
      </c>
      <c r="AM51" s="31">
        <f t="shared" si="16"/>
        <v>14000</v>
      </c>
      <c r="AN51" s="31">
        <f t="shared" si="17"/>
        <v>7000</v>
      </c>
      <c r="AO51" s="31">
        <f t="shared" si="18"/>
        <v>3500</v>
      </c>
      <c r="AP51" s="31">
        <f t="shared" si="19"/>
        <v>20252.400000000001</v>
      </c>
      <c r="AQ51" s="31">
        <f t="shared" si="20"/>
        <v>9286.2000000000007</v>
      </c>
      <c r="AR51" s="31">
        <f t="shared" si="21"/>
        <v>4643.1000000000004</v>
      </c>
      <c r="AS51" s="31">
        <f t="shared" si="22"/>
        <v>2111.5500000000002</v>
      </c>
      <c r="AT51" s="14">
        <f t="shared" si="23"/>
        <v>14747.599999999999</v>
      </c>
      <c r="AU51" s="14">
        <f t="shared" si="24"/>
        <v>4713.7999999999993</v>
      </c>
      <c r="AV51" s="14">
        <f t="shared" si="25"/>
        <v>2356.8999999999996</v>
      </c>
      <c r="AW51" s="14">
        <f t="shared" si="26"/>
        <v>1388.4499999999998</v>
      </c>
      <c r="AX51" s="31">
        <f t="shared" si="27"/>
        <v>72.819023918152908</v>
      </c>
      <c r="AY51" s="31">
        <f t="shared" si="28"/>
        <v>50.761344791195526</v>
      </c>
      <c r="AZ51" s="31">
        <f t="shared" si="29"/>
        <v>50.761344791195526</v>
      </c>
      <c r="BA51" s="31">
        <f>AW51/AS51*100</f>
        <v>65.755014089176171</v>
      </c>
    </row>
    <row r="52" spans="1:53" x14ac:dyDescent="0.45">
      <c r="A52" s="20" t="s">
        <v>340</v>
      </c>
      <c r="B52" s="6" t="s">
        <v>33</v>
      </c>
      <c r="C52" s="3" t="s">
        <v>52</v>
      </c>
      <c r="D52" s="3" t="s">
        <v>46</v>
      </c>
      <c r="E52" s="3" t="s">
        <v>281</v>
      </c>
      <c r="F52" s="19" t="s">
        <v>28</v>
      </c>
      <c r="G52" s="19" t="s">
        <v>180</v>
      </c>
      <c r="H52" s="28" t="s">
        <v>290</v>
      </c>
      <c r="I52" s="7" t="s">
        <v>69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28</v>
      </c>
      <c r="P52" s="7">
        <v>1200</v>
      </c>
      <c r="Q52" s="7">
        <v>0</v>
      </c>
      <c r="R52" s="7" t="s">
        <v>26</v>
      </c>
      <c r="S52" s="7">
        <f t="shared" si="6"/>
        <v>600</v>
      </c>
      <c r="T52" s="7">
        <v>0</v>
      </c>
      <c r="U52" s="7">
        <f t="shared" si="7"/>
        <v>96</v>
      </c>
      <c r="V52" s="14">
        <f t="shared" si="8"/>
        <v>48</v>
      </c>
      <c r="W52" s="14">
        <f t="shared" ref="W52:X52" si="194">X52*2</f>
        <v>7920</v>
      </c>
      <c r="X52" s="14">
        <f t="shared" si="194"/>
        <v>3960</v>
      </c>
      <c r="Y52" s="14">
        <f t="shared" si="10"/>
        <v>1980</v>
      </c>
      <c r="Z52" s="14">
        <f t="shared" si="11"/>
        <v>990</v>
      </c>
      <c r="AA52" s="31">
        <f t="shared" ref="AA52:AB52" si="195">AB52*2</f>
        <v>799.2</v>
      </c>
      <c r="AB52" s="31">
        <f t="shared" si="195"/>
        <v>399.6</v>
      </c>
      <c r="AC52" s="31">
        <f t="shared" si="0"/>
        <v>199.8</v>
      </c>
      <c r="AD52" s="31">
        <f t="shared" si="13"/>
        <v>99.9</v>
      </c>
      <c r="AE52" s="31">
        <f t="shared" si="1"/>
        <v>30000</v>
      </c>
      <c r="AF52" s="31">
        <f t="shared" ref="AF52:AG52" si="196">AG52*2</f>
        <v>1440</v>
      </c>
      <c r="AG52" s="31">
        <f t="shared" si="196"/>
        <v>720</v>
      </c>
      <c r="AH52" s="31">
        <f t="shared" si="2"/>
        <v>360</v>
      </c>
      <c r="AI52" s="31">
        <f t="shared" si="3"/>
        <v>20.833333333333332</v>
      </c>
      <c r="AJ52" s="31">
        <f t="shared" si="3"/>
        <v>41.666666666666664</v>
      </c>
      <c r="AK52" s="31">
        <f t="shared" si="3"/>
        <v>83.333333333333329</v>
      </c>
      <c r="AL52" s="31">
        <f t="shared" si="15"/>
        <v>30000</v>
      </c>
      <c r="AM52" s="31">
        <f t="shared" si="16"/>
        <v>12000</v>
      </c>
      <c r="AN52" s="31">
        <f t="shared" si="17"/>
        <v>6000</v>
      </c>
      <c r="AO52" s="31">
        <f t="shared" si="18"/>
        <v>3000</v>
      </c>
      <c r="AP52" s="31">
        <f t="shared" si="19"/>
        <v>17359.2</v>
      </c>
      <c r="AQ52" s="31">
        <f t="shared" si="20"/>
        <v>7959.6</v>
      </c>
      <c r="AR52" s="31">
        <f t="shared" si="21"/>
        <v>3979.8</v>
      </c>
      <c r="AS52" s="31">
        <f t="shared" si="22"/>
        <v>1809.9</v>
      </c>
      <c r="AT52" s="14">
        <f t="shared" si="23"/>
        <v>12640.8</v>
      </c>
      <c r="AU52" s="14">
        <f t="shared" si="24"/>
        <v>4040.3999999999996</v>
      </c>
      <c r="AV52" s="14">
        <f t="shared" si="25"/>
        <v>2020.1999999999998</v>
      </c>
      <c r="AW52" s="14">
        <f t="shared" si="26"/>
        <v>1190.0999999999999</v>
      </c>
      <c r="AX52" s="31">
        <f t="shared" si="27"/>
        <v>72.819023918152908</v>
      </c>
      <c r="AY52" s="31">
        <f t="shared" si="28"/>
        <v>50.761344791195526</v>
      </c>
      <c r="AZ52" s="31">
        <f t="shared" si="29"/>
        <v>50.761344791195526</v>
      </c>
      <c r="BA52" s="31">
        <f t="shared" si="30"/>
        <v>65.755014089176186</v>
      </c>
    </row>
    <row r="53" spans="1:53" ht="13.35" hidden="1" customHeight="1" x14ac:dyDescent="0.45">
      <c r="A53" s="20" t="s">
        <v>341</v>
      </c>
      <c r="B53" s="6" t="s">
        <v>0</v>
      </c>
      <c r="C53" s="3" t="s">
        <v>52</v>
      </c>
      <c r="D53" s="3" t="s">
        <v>46</v>
      </c>
      <c r="E53" s="3" t="s">
        <v>281</v>
      </c>
      <c r="F53" s="28" t="s">
        <v>282</v>
      </c>
      <c r="G53" s="28" t="s">
        <v>271</v>
      </c>
      <c r="H53" s="28" t="s">
        <v>290</v>
      </c>
      <c r="I53" s="7" t="s">
        <v>69</v>
      </c>
      <c r="J53" s="15">
        <v>45139</v>
      </c>
      <c r="K53" s="7">
        <v>1</v>
      </c>
      <c r="L53" s="7">
        <v>2</v>
      </c>
      <c r="M53" s="7">
        <v>0</v>
      </c>
      <c r="N53" s="7">
        <v>0</v>
      </c>
      <c r="O53" s="7" t="s">
        <v>28</v>
      </c>
      <c r="P53" s="7">
        <v>1200</v>
      </c>
      <c r="Q53" s="7">
        <v>0</v>
      </c>
      <c r="R53" s="7" t="s">
        <v>26</v>
      </c>
      <c r="S53" s="7">
        <f t="shared" si="6"/>
        <v>600</v>
      </c>
      <c r="T53" s="7">
        <v>0</v>
      </c>
      <c r="U53" s="7">
        <f t="shared" si="7"/>
        <v>96</v>
      </c>
      <c r="V53" s="14">
        <f t="shared" si="8"/>
        <v>48</v>
      </c>
      <c r="W53" s="14">
        <f t="shared" ref="W53:X53" si="197">X53*2</f>
        <v>7920</v>
      </c>
      <c r="X53" s="14">
        <f t="shared" si="197"/>
        <v>3960</v>
      </c>
      <c r="Y53" s="14">
        <f t="shared" si="10"/>
        <v>1980</v>
      </c>
      <c r="Z53" s="14">
        <f t="shared" si="11"/>
        <v>990</v>
      </c>
      <c r="AA53" s="31">
        <f t="shared" ref="AA53:AB53" si="198">AB53*2</f>
        <v>799.2</v>
      </c>
      <c r="AB53" s="31">
        <f t="shared" si="198"/>
        <v>399.6</v>
      </c>
      <c r="AC53" s="31">
        <f t="shared" si="0"/>
        <v>199.8</v>
      </c>
      <c r="AD53" s="31">
        <f t="shared" si="13"/>
        <v>99.9</v>
      </c>
      <c r="AE53" s="31">
        <f t="shared" si="1"/>
        <v>30000</v>
      </c>
      <c r="AF53" s="31">
        <f t="shared" ref="AF53:AG53" si="199">AG53*2</f>
        <v>1440</v>
      </c>
      <c r="AG53" s="31">
        <f t="shared" si="199"/>
        <v>720</v>
      </c>
      <c r="AH53" s="31">
        <f t="shared" si="2"/>
        <v>360</v>
      </c>
      <c r="AI53" s="31">
        <f t="shared" si="3"/>
        <v>20.833333333333332</v>
      </c>
      <c r="AJ53" s="31">
        <f t="shared" si="3"/>
        <v>41.666666666666664</v>
      </c>
      <c r="AK53" s="31">
        <f t="shared" si="3"/>
        <v>83.333333333333329</v>
      </c>
      <c r="AL53" s="31">
        <f t="shared" si="15"/>
        <v>30000</v>
      </c>
      <c r="AM53" s="31">
        <f t="shared" si="16"/>
        <v>12000</v>
      </c>
      <c r="AN53" s="31">
        <f t="shared" si="17"/>
        <v>6000</v>
      </c>
      <c r="AO53" s="31">
        <f t="shared" si="18"/>
        <v>3000</v>
      </c>
      <c r="AP53" s="31">
        <f t="shared" si="19"/>
        <v>17359.2</v>
      </c>
      <c r="AQ53" s="31">
        <f t="shared" si="20"/>
        <v>7959.6</v>
      </c>
      <c r="AR53" s="31">
        <f t="shared" si="21"/>
        <v>3979.8</v>
      </c>
      <c r="AS53" s="31">
        <f t="shared" si="22"/>
        <v>1809.9</v>
      </c>
      <c r="AT53" s="14">
        <f t="shared" si="23"/>
        <v>12640.8</v>
      </c>
      <c r="AU53" s="14">
        <f t="shared" si="24"/>
        <v>4040.3999999999996</v>
      </c>
      <c r="AV53" s="14">
        <f t="shared" si="25"/>
        <v>2020.1999999999998</v>
      </c>
      <c r="AW53" s="14">
        <f t="shared" si="26"/>
        <v>1190.0999999999999</v>
      </c>
      <c r="AX53" s="31">
        <f t="shared" si="27"/>
        <v>72.819023918152908</v>
      </c>
      <c r="AY53" s="31">
        <f t="shared" si="28"/>
        <v>50.761344791195526</v>
      </c>
      <c r="AZ53" s="31">
        <f t="shared" si="29"/>
        <v>50.761344791195526</v>
      </c>
      <c r="BA53" s="31">
        <f t="shared" si="30"/>
        <v>65.755014089176186</v>
      </c>
    </row>
    <row r="54" spans="1:53" hidden="1" x14ac:dyDescent="0.45">
      <c r="A54" s="20" t="s">
        <v>342</v>
      </c>
      <c r="B54" s="6" t="s">
        <v>31</v>
      </c>
      <c r="C54" s="3" t="s">
        <v>52</v>
      </c>
      <c r="D54" s="3" t="s">
        <v>46</v>
      </c>
      <c r="E54" s="3" t="s">
        <v>281</v>
      </c>
      <c r="F54" s="28" t="s">
        <v>290</v>
      </c>
      <c r="G54" s="28" t="s">
        <v>271</v>
      </c>
      <c r="H54" s="28" t="s">
        <v>290</v>
      </c>
      <c r="I54" s="7" t="s">
        <v>69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28</v>
      </c>
      <c r="P54" s="7">
        <v>1400</v>
      </c>
      <c r="Q54" s="7">
        <v>0</v>
      </c>
      <c r="R54" s="7" t="s">
        <v>26</v>
      </c>
      <c r="S54" s="7">
        <f t="shared" si="6"/>
        <v>700</v>
      </c>
      <c r="T54" s="7">
        <v>0</v>
      </c>
      <c r="U54" s="7">
        <f t="shared" si="7"/>
        <v>112</v>
      </c>
      <c r="V54" s="14">
        <f t="shared" si="8"/>
        <v>56</v>
      </c>
      <c r="W54" s="14">
        <f t="shared" ref="W54:X54" si="200">X54*2</f>
        <v>9240</v>
      </c>
      <c r="X54" s="14">
        <f t="shared" si="200"/>
        <v>4620</v>
      </c>
      <c r="Y54" s="14">
        <f t="shared" si="10"/>
        <v>2310</v>
      </c>
      <c r="Z54" s="14">
        <f t="shared" si="11"/>
        <v>1155</v>
      </c>
      <c r="AA54" s="31">
        <f t="shared" ref="AA54:AB54" si="201">AB54*2</f>
        <v>932.40000000000009</v>
      </c>
      <c r="AB54" s="31">
        <f t="shared" si="201"/>
        <v>466.20000000000005</v>
      </c>
      <c r="AC54" s="31">
        <f t="shared" si="0"/>
        <v>233.10000000000002</v>
      </c>
      <c r="AD54" s="31">
        <f t="shared" si="13"/>
        <v>116.55000000000001</v>
      </c>
      <c r="AE54" s="31">
        <f t="shared" si="1"/>
        <v>35000</v>
      </c>
      <c r="AF54" s="31">
        <f t="shared" ref="AF54:AG54" si="202">AG54*2</f>
        <v>1680</v>
      </c>
      <c r="AG54" s="31">
        <f t="shared" si="202"/>
        <v>840</v>
      </c>
      <c r="AH54" s="31">
        <f t="shared" si="2"/>
        <v>420</v>
      </c>
      <c r="AI54" s="31">
        <f t="shared" si="3"/>
        <v>20.833333333333332</v>
      </c>
      <c r="AJ54" s="31">
        <f t="shared" si="3"/>
        <v>41.666666666666664</v>
      </c>
      <c r="AK54" s="31">
        <f t="shared" si="3"/>
        <v>83.333333333333329</v>
      </c>
      <c r="AL54" s="31">
        <f t="shared" si="15"/>
        <v>35000</v>
      </c>
      <c r="AM54" s="31">
        <f t="shared" si="16"/>
        <v>14000</v>
      </c>
      <c r="AN54" s="31">
        <f t="shared" si="17"/>
        <v>7000</v>
      </c>
      <c r="AO54" s="31">
        <f t="shared" si="18"/>
        <v>3500</v>
      </c>
      <c r="AP54" s="31">
        <f t="shared" si="19"/>
        <v>20252.400000000001</v>
      </c>
      <c r="AQ54" s="31">
        <f t="shared" si="20"/>
        <v>9286.2000000000007</v>
      </c>
      <c r="AR54" s="31">
        <f t="shared" si="21"/>
        <v>4643.1000000000004</v>
      </c>
      <c r="AS54" s="31">
        <f t="shared" si="22"/>
        <v>2111.5500000000002</v>
      </c>
      <c r="AT54" s="14">
        <f t="shared" si="23"/>
        <v>14747.599999999999</v>
      </c>
      <c r="AU54" s="14">
        <f t="shared" si="24"/>
        <v>4713.7999999999993</v>
      </c>
      <c r="AV54" s="14">
        <f t="shared" si="25"/>
        <v>2356.8999999999996</v>
      </c>
      <c r="AW54" s="14">
        <f t="shared" si="26"/>
        <v>1388.4499999999998</v>
      </c>
      <c r="AX54" s="31">
        <f t="shared" si="27"/>
        <v>72.819023918152908</v>
      </c>
      <c r="AY54" s="31">
        <f t="shared" si="28"/>
        <v>50.761344791195526</v>
      </c>
      <c r="AZ54" s="31">
        <f t="shared" si="29"/>
        <v>50.761344791195526</v>
      </c>
      <c r="BA54" s="31">
        <f t="shared" si="30"/>
        <v>65.755014089176171</v>
      </c>
    </row>
    <row r="55" spans="1:53" ht="13.35" hidden="1" customHeight="1" x14ac:dyDescent="0.45">
      <c r="A55" s="20" t="s">
        <v>343</v>
      </c>
      <c r="B55" s="6" t="s">
        <v>3</v>
      </c>
      <c r="C55" s="3" t="s">
        <v>52</v>
      </c>
      <c r="D55" s="3" t="s">
        <v>46</v>
      </c>
      <c r="E55" s="3" t="s">
        <v>281</v>
      </c>
      <c r="F55" s="28" t="s">
        <v>195</v>
      </c>
      <c r="G55" s="28" t="s">
        <v>271</v>
      </c>
      <c r="H55" s="28" t="s">
        <v>290</v>
      </c>
      <c r="I55" s="7" t="s">
        <v>69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28</v>
      </c>
      <c r="P55" s="7">
        <v>1200</v>
      </c>
      <c r="Q55" s="7">
        <v>0</v>
      </c>
      <c r="R55" s="7" t="s">
        <v>26</v>
      </c>
      <c r="S55" s="7">
        <f t="shared" si="6"/>
        <v>600</v>
      </c>
      <c r="T55" s="7">
        <v>0</v>
      </c>
      <c r="U55" s="7">
        <f t="shared" si="7"/>
        <v>96</v>
      </c>
      <c r="V55" s="14">
        <f t="shared" si="8"/>
        <v>48</v>
      </c>
      <c r="W55" s="14">
        <f t="shared" ref="W55:X55" si="203">X55*2</f>
        <v>7920</v>
      </c>
      <c r="X55" s="14">
        <f t="shared" si="203"/>
        <v>3960</v>
      </c>
      <c r="Y55" s="14">
        <f t="shared" si="10"/>
        <v>1980</v>
      </c>
      <c r="Z55" s="14">
        <f t="shared" si="11"/>
        <v>990</v>
      </c>
      <c r="AA55" s="31">
        <f t="shared" ref="AA55:AB55" si="204">AB55*2</f>
        <v>799.2</v>
      </c>
      <c r="AB55" s="31">
        <f t="shared" si="204"/>
        <v>399.6</v>
      </c>
      <c r="AC55" s="31">
        <f t="shared" si="0"/>
        <v>199.8</v>
      </c>
      <c r="AD55" s="31">
        <f t="shared" si="13"/>
        <v>99.9</v>
      </c>
      <c r="AE55" s="31">
        <f t="shared" si="1"/>
        <v>30000</v>
      </c>
      <c r="AF55" s="31">
        <f t="shared" ref="AF55:AG55" si="205">AG55*2</f>
        <v>1440</v>
      </c>
      <c r="AG55" s="31">
        <f t="shared" si="205"/>
        <v>720</v>
      </c>
      <c r="AH55" s="31">
        <f t="shared" si="2"/>
        <v>360</v>
      </c>
      <c r="AI55" s="31">
        <f t="shared" si="3"/>
        <v>20.833333333333332</v>
      </c>
      <c r="AJ55" s="31">
        <f t="shared" si="3"/>
        <v>41.666666666666664</v>
      </c>
      <c r="AK55" s="31">
        <f t="shared" si="3"/>
        <v>83.333333333333329</v>
      </c>
      <c r="AL55" s="31">
        <f t="shared" si="15"/>
        <v>30000</v>
      </c>
      <c r="AM55" s="31">
        <f t="shared" si="16"/>
        <v>12000</v>
      </c>
      <c r="AN55" s="31">
        <f t="shared" si="17"/>
        <v>6000</v>
      </c>
      <c r="AO55" s="31">
        <f t="shared" si="18"/>
        <v>3000</v>
      </c>
      <c r="AP55" s="31">
        <f t="shared" si="19"/>
        <v>17359.2</v>
      </c>
      <c r="AQ55" s="31">
        <f t="shared" si="20"/>
        <v>7959.6</v>
      </c>
      <c r="AR55" s="31">
        <f t="shared" si="21"/>
        <v>3979.8</v>
      </c>
      <c r="AS55" s="31">
        <f t="shared" si="22"/>
        <v>1809.9</v>
      </c>
      <c r="AT55" s="14">
        <f t="shared" si="23"/>
        <v>12640.8</v>
      </c>
      <c r="AU55" s="14">
        <f t="shared" si="24"/>
        <v>4040.3999999999996</v>
      </c>
      <c r="AV55" s="14">
        <f t="shared" si="25"/>
        <v>2020.1999999999998</v>
      </c>
      <c r="AW55" s="14">
        <f t="shared" si="26"/>
        <v>1190.0999999999999</v>
      </c>
      <c r="AX55" s="31">
        <f t="shared" si="27"/>
        <v>72.819023918152908</v>
      </c>
      <c r="AY55" s="31">
        <f t="shared" si="28"/>
        <v>50.761344791195526</v>
      </c>
      <c r="AZ55" s="31">
        <f t="shared" si="29"/>
        <v>50.761344791195526</v>
      </c>
      <c r="BA55" s="31">
        <f t="shared" si="30"/>
        <v>65.755014089176186</v>
      </c>
    </row>
    <row r="56" spans="1:53" hidden="1" x14ac:dyDescent="0.45">
      <c r="A56" s="20" t="s">
        <v>344</v>
      </c>
      <c r="B56" s="6" t="s">
        <v>64</v>
      </c>
      <c r="C56" s="3" t="s">
        <v>52</v>
      </c>
      <c r="D56" s="3" t="s">
        <v>46</v>
      </c>
      <c r="E56" s="3" t="s">
        <v>281</v>
      </c>
      <c r="F56" s="28" t="s">
        <v>187</v>
      </c>
      <c r="G56" s="28" t="s">
        <v>271</v>
      </c>
      <c r="H56" s="28" t="s">
        <v>290</v>
      </c>
      <c r="I56" s="7" t="s">
        <v>69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28</v>
      </c>
      <c r="P56" s="7">
        <v>1200</v>
      </c>
      <c r="Q56" s="7">
        <v>0</v>
      </c>
      <c r="R56" s="7" t="s">
        <v>26</v>
      </c>
      <c r="S56" s="7">
        <f t="shared" si="6"/>
        <v>600</v>
      </c>
      <c r="T56" s="7">
        <v>0</v>
      </c>
      <c r="U56" s="7">
        <f t="shared" si="7"/>
        <v>96</v>
      </c>
      <c r="V56" s="14">
        <f t="shared" si="8"/>
        <v>48</v>
      </c>
      <c r="W56" s="14">
        <f t="shared" ref="W56:X56" si="206">X56*2</f>
        <v>7920</v>
      </c>
      <c r="X56" s="14">
        <f t="shared" si="206"/>
        <v>3960</v>
      </c>
      <c r="Y56" s="14">
        <f t="shared" si="10"/>
        <v>1980</v>
      </c>
      <c r="Z56" s="14">
        <f t="shared" si="11"/>
        <v>990</v>
      </c>
      <c r="AA56" s="31">
        <f t="shared" ref="AA56:AB56" si="207">AB56*2</f>
        <v>799.2</v>
      </c>
      <c r="AB56" s="31">
        <f t="shared" si="207"/>
        <v>399.6</v>
      </c>
      <c r="AC56" s="31">
        <f t="shared" si="0"/>
        <v>199.8</v>
      </c>
      <c r="AD56" s="31">
        <f t="shared" si="13"/>
        <v>99.9</v>
      </c>
      <c r="AE56" s="31">
        <f t="shared" si="1"/>
        <v>30000</v>
      </c>
      <c r="AF56" s="31">
        <f t="shared" ref="AF56:AG56" si="208">AG56*2</f>
        <v>1440</v>
      </c>
      <c r="AG56" s="31">
        <f t="shared" si="208"/>
        <v>720</v>
      </c>
      <c r="AH56" s="31">
        <f t="shared" si="2"/>
        <v>360</v>
      </c>
      <c r="AI56" s="31">
        <f t="shared" si="3"/>
        <v>20.833333333333332</v>
      </c>
      <c r="AJ56" s="31">
        <f t="shared" si="3"/>
        <v>41.666666666666664</v>
      </c>
      <c r="AK56" s="31">
        <f t="shared" si="3"/>
        <v>83.333333333333329</v>
      </c>
      <c r="AL56" s="31">
        <f t="shared" si="15"/>
        <v>30000</v>
      </c>
      <c r="AM56" s="31">
        <f t="shared" si="16"/>
        <v>12000</v>
      </c>
      <c r="AN56" s="31">
        <f t="shared" si="17"/>
        <v>6000</v>
      </c>
      <c r="AO56" s="31">
        <f t="shared" si="18"/>
        <v>3000</v>
      </c>
      <c r="AP56" s="31">
        <f t="shared" si="19"/>
        <v>17359.2</v>
      </c>
      <c r="AQ56" s="31">
        <f t="shared" si="20"/>
        <v>7959.6</v>
      </c>
      <c r="AR56" s="31">
        <f t="shared" si="21"/>
        <v>3979.8</v>
      </c>
      <c r="AS56" s="31">
        <f t="shared" si="22"/>
        <v>1809.9</v>
      </c>
      <c r="AT56" s="14">
        <f t="shared" si="23"/>
        <v>12640.8</v>
      </c>
      <c r="AU56" s="14">
        <f t="shared" si="24"/>
        <v>4040.3999999999996</v>
      </c>
      <c r="AV56" s="14">
        <f t="shared" si="25"/>
        <v>2020.1999999999998</v>
      </c>
      <c r="AW56" s="14">
        <f t="shared" si="26"/>
        <v>1190.0999999999999</v>
      </c>
      <c r="AX56" s="31">
        <f t="shared" si="27"/>
        <v>72.819023918152908</v>
      </c>
      <c r="AY56" s="31">
        <f t="shared" si="28"/>
        <v>50.761344791195526</v>
      </c>
      <c r="AZ56" s="31">
        <f t="shared" si="29"/>
        <v>50.761344791195526</v>
      </c>
      <c r="BA56" s="31">
        <f t="shared" si="30"/>
        <v>65.755014089176186</v>
      </c>
    </row>
    <row r="57" spans="1:53" ht="13.35" hidden="1" customHeight="1" x14ac:dyDescent="0.45">
      <c r="A57" s="20" t="s">
        <v>345</v>
      </c>
      <c r="B57" s="9" t="s">
        <v>66</v>
      </c>
      <c r="C57" s="3" t="s">
        <v>52</v>
      </c>
      <c r="D57" s="3" t="s">
        <v>46</v>
      </c>
      <c r="E57" s="3" t="s">
        <v>4</v>
      </c>
      <c r="F57" s="28" t="s">
        <v>174</v>
      </c>
      <c r="G57" s="28" t="s">
        <v>271</v>
      </c>
      <c r="H57" s="28" t="s">
        <v>176</v>
      </c>
      <c r="I57" s="7" t="s">
        <v>69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28</v>
      </c>
      <c r="P57" s="7">
        <v>1400</v>
      </c>
      <c r="Q57" s="7">
        <v>0</v>
      </c>
      <c r="R57" s="7" t="s">
        <v>26</v>
      </c>
      <c r="S57" s="7">
        <f t="shared" si="6"/>
        <v>700</v>
      </c>
      <c r="T57" s="7">
        <v>0</v>
      </c>
      <c r="U57" s="7">
        <f t="shared" si="7"/>
        <v>112</v>
      </c>
      <c r="V57" s="14">
        <f t="shared" si="8"/>
        <v>56</v>
      </c>
      <c r="W57" s="14">
        <f t="shared" ref="W57:X57" si="209">X57*2</f>
        <v>9240</v>
      </c>
      <c r="X57" s="14">
        <f t="shared" si="209"/>
        <v>4620</v>
      </c>
      <c r="Y57" s="14">
        <f t="shared" si="10"/>
        <v>2310</v>
      </c>
      <c r="Z57" s="14">
        <f t="shared" si="11"/>
        <v>1155</v>
      </c>
      <c r="AA57" s="31">
        <f t="shared" ref="AA57:AB57" si="210">AB57*2</f>
        <v>932.40000000000009</v>
      </c>
      <c r="AB57" s="31">
        <f t="shared" si="210"/>
        <v>466.20000000000005</v>
      </c>
      <c r="AC57" s="31">
        <f t="shared" si="0"/>
        <v>233.10000000000002</v>
      </c>
      <c r="AD57" s="31">
        <f t="shared" si="13"/>
        <v>116.55000000000001</v>
      </c>
      <c r="AE57" s="31">
        <f t="shared" si="1"/>
        <v>35000</v>
      </c>
      <c r="AF57" s="31">
        <f t="shared" ref="AF57:AG57" si="211">AG57*2</f>
        <v>1680</v>
      </c>
      <c r="AG57" s="31">
        <f t="shared" si="211"/>
        <v>840</v>
      </c>
      <c r="AH57" s="31">
        <f t="shared" si="2"/>
        <v>420</v>
      </c>
      <c r="AI57" s="31">
        <f t="shared" si="3"/>
        <v>20.833333333333332</v>
      </c>
      <c r="AJ57" s="31">
        <f t="shared" si="3"/>
        <v>41.666666666666664</v>
      </c>
      <c r="AK57" s="31">
        <f t="shared" si="3"/>
        <v>83.333333333333329</v>
      </c>
      <c r="AL57" s="31">
        <f t="shared" si="15"/>
        <v>35000</v>
      </c>
      <c r="AM57" s="31">
        <f t="shared" si="16"/>
        <v>14000</v>
      </c>
      <c r="AN57" s="31">
        <f t="shared" si="17"/>
        <v>7000</v>
      </c>
      <c r="AO57" s="31">
        <f t="shared" si="18"/>
        <v>3500</v>
      </c>
      <c r="AP57" s="31">
        <f t="shared" si="19"/>
        <v>20252.400000000001</v>
      </c>
      <c r="AQ57" s="31">
        <f t="shared" si="20"/>
        <v>9286.2000000000007</v>
      </c>
      <c r="AR57" s="31">
        <f t="shared" si="21"/>
        <v>4643.1000000000004</v>
      </c>
      <c r="AS57" s="31">
        <f t="shared" si="22"/>
        <v>2111.5500000000002</v>
      </c>
      <c r="AT57" s="14">
        <f t="shared" si="23"/>
        <v>14747.599999999999</v>
      </c>
      <c r="AU57" s="14">
        <f t="shared" si="24"/>
        <v>4713.7999999999993</v>
      </c>
      <c r="AV57" s="14">
        <f t="shared" si="25"/>
        <v>2356.8999999999996</v>
      </c>
      <c r="AW57" s="14">
        <f t="shared" si="26"/>
        <v>1388.4499999999998</v>
      </c>
      <c r="AX57" s="31">
        <f t="shared" si="27"/>
        <v>72.819023918152908</v>
      </c>
      <c r="AY57" s="31">
        <f t="shared" si="28"/>
        <v>50.761344791195526</v>
      </c>
      <c r="AZ57" s="31">
        <f t="shared" si="29"/>
        <v>50.761344791195526</v>
      </c>
      <c r="BA57" s="31">
        <f t="shared" si="30"/>
        <v>65.755014089176171</v>
      </c>
    </row>
    <row r="58" spans="1:53" ht="13.35" hidden="1" customHeight="1" x14ac:dyDescent="0.45">
      <c r="A58" s="20" t="s">
        <v>346</v>
      </c>
      <c r="B58" s="9" t="s">
        <v>30</v>
      </c>
      <c r="C58" s="3" t="s">
        <v>52</v>
      </c>
      <c r="D58" s="3" t="s">
        <v>46</v>
      </c>
      <c r="E58" s="3" t="s">
        <v>4</v>
      </c>
      <c r="F58" s="28" t="s">
        <v>175</v>
      </c>
      <c r="G58" s="28" t="s">
        <v>271</v>
      </c>
      <c r="H58" s="28" t="s">
        <v>176</v>
      </c>
      <c r="I58" s="7" t="s">
        <v>69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28</v>
      </c>
      <c r="P58" s="7">
        <v>1400</v>
      </c>
      <c r="Q58" s="7">
        <v>0</v>
      </c>
      <c r="R58" s="7" t="s">
        <v>26</v>
      </c>
      <c r="S58" s="7">
        <f t="shared" si="6"/>
        <v>700</v>
      </c>
      <c r="T58" s="7">
        <v>0</v>
      </c>
      <c r="U58" s="7">
        <f t="shared" si="7"/>
        <v>112</v>
      </c>
      <c r="V58" s="14">
        <f t="shared" si="8"/>
        <v>56</v>
      </c>
      <c r="W58" s="14">
        <f t="shared" ref="W58:X58" si="212">X58*2</f>
        <v>9240</v>
      </c>
      <c r="X58" s="14">
        <f t="shared" si="212"/>
        <v>4620</v>
      </c>
      <c r="Y58" s="14">
        <f t="shared" si="10"/>
        <v>2310</v>
      </c>
      <c r="Z58" s="14">
        <f t="shared" si="11"/>
        <v>1155</v>
      </c>
      <c r="AA58" s="31">
        <f t="shared" ref="AA58:AB58" si="213">AB58*2</f>
        <v>932.40000000000009</v>
      </c>
      <c r="AB58" s="31">
        <f t="shared" si="213"/>
        <v>466.20000000000005</v>
      </c>
      <c r="AC58" s="31">
        <f t="shared" si="0"/>
        <v>233.10000000000002</v>
      </c>
      <c r="AD58" s="31">
        <f t="shared" si="13"/>
        <v>116.55000000000001</v>
      </c>
      <c r="AE58" s="31">
        <f t="shared" si="1"/>
        <v>35000</v>
      </c>
      <c r="AF58" s="31">
        <f t="shared" ref="AF58:AG58" si="214">AG58*2</f>
        <v>1680</v>
      </c>
      <c r="AG58" s="31">
        <f t="shared" si="214"/>
        <v>840</v>
      </c>
      <c r="AH58" s="31">
        <f t="shared" si="2"/>
        <v>420</v>
      </c>
      <c r="AI58" s="31">
        <f t="shared" si="3"/>
        <v>20.833333333333332</v>
      </c>
      <c r="AJ58" s="31">
        <f t="shared" si="3"/>
        <v>41.666666666666664</v>
      </c>
      <c r="AK58" s="31">
        <f t="shared" si="3"/>
        <v>83.333333333333329</v>
      </c>
      <c r="AL58" s="31">
        <f t="shared" si="15"/>
        <v>35000</v>
      </c>
      <c r="AM58" s="31">
        <f t="shared" si="16"/>
        <v>14000</v>
      </c>
      <c r="AN58" s="31">
        <f t="shared" si="17"/>
        <v>7000</v>
      </c>
      <c r="AO58" s="31">
        <f t="shared" si="18"/>
        <v>3500</v>
      </c>
      <c r="AP58" s="31">
        <f t="shared" si="19"/>
        <v>20252.400000000001</v>
      </c>
      <c r="AQ58" s="31">
        <f t="shared" si="20"/>
        <v>9286.2000000000007</v>
      </c>
      <c r="AR58" s="31">
        <f t="shared" si="21"/>
        <v>4643.1000000000004</v>
      </c>
      <c r="AS58" s="31">
        <f t="shared" si="22"/>
        <v>2111.5500000000002</v>
      </c>
      <c r="AT58" s="14">
        <f t="shared" si="23"/>
        <v>14747.599999999999</v>
      </c>
      <c r="AU58" s="14">
        <f t="shared" si="24"/>
        <v>4713.7999999999993</v>
      </c>
      <c r="AV58" s="14">
        <f t="shared" si="25"/>
        <v>2356.8999999999996</v>
      </c>
      <c r="AW58" s="14">
        <f t="shared" si="26"/>
        <v>1388.4499999999998</v>
      </c>
      <c r="AX58" s="31">
        <f t="shared" si="27"/>
        <v>72.819023918152908</v>
      </c>
      <c r="AY58" s="31">
        <f t="shared" si="28"/>
        <v>50.761344791195526</v>
      </c>
      <c r="AZ58" s="31">
        <f t="shared" si="29"/>
        <v>50.761344791195526</v>
      </c>
      <c r="BA58" s="31">
        <f t="shared" si="30"/>
        <v>65.755014089176171</v>
      </c>
    </row>
    <row r="59" spans="1:53" ht="13.35" hidden="1" customHeight="1" x14ac:dyDescent="0.45">
      <c r="A59" s="20" t="s">
        <v>347</v>
      </c>
      <c r="B59" s="26" t="s">
        <v>2</v>
      </c>
      <c r="C59" s="3" t="s">
        <v>52</v>
      </c>
      <c r="D59" s="3" t="s">
        <v>46</v>
      </c>
      <c r="E59" s="3" t="s">
        <v>280</v>
      </c>
      <c r="F59" s="28" t="s">
        <v>185</v>
      </c>
      <c r="G59" s="28" t="s">
        <v>271</v>
      </c>
      <c r="H59" s="28" t="s">
        <v>278</v>
      </c>
      <c r="I59" s="7" t="s">
        <v>69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28</v>
      </c>
      <c r="P59" s="7">
        <v>1400</v>
      </c>
      <c r="Q59" s="7">
        <v>0</v>
      </c>
      <c r="R59" s="7" t="s">
        <v>26</v>
      </c>
      <c r="S59" s="7">
        <f t="shared" si="6"/>
        <v>700</v>
      </c>
      <c r="T59" s="7">
        <v>0</v>
      </c>
      <c r="U59" s="7">
        <f t="shared" si="7"/>
        <v>112</v>
      </c>
      <c r="V59" s="14">
        <f t="shared" si="8"/>
        <v>56</v>
      </c>
      <c r="W59" s="14">
        <f t="shared" ref="W59:X59" si="215">X59*2</f>
        <v>9240</v>
      </c>
      <c r="X59" s="14">
        <f t="shared" si="215"/>
        <v>4620</v>
      </c>
      <c r="Y59" s="14">
        <f t="shared" si="10"/>
        <v>2310</v>
      </c>
      <c r="Z59" s="14">
        <f t="shared" si="11"/>
        <v>1155</v>
      </c>
      <c r="AA59" s="31">
        <f t="shared" ref="AA59:AB59" si="216">AB59*2</f>
        <v>932.40000000000009</v>
      </c>
      <c r="AB59" s="31">
        <f t="shared" si="216"/>
        <v>466.20000000000005</v>
      </c>
      <c r="AC59" s="31">
        <f t="shared" si="0"/>
        <v>233.10000000000002</v>
      </c>
      <c r="AD59" s="31">
        <f t="shared" si="13"/>
        <v>116.55000000000001</v>
      </c>
      <c r="AE59" s="31">
        <f t="shared" si="1"/>
        <v>35000</v>
      </c>
      <c r="AF59" s="31">
        <f t="shared" ref="AF59:AG59" si="217">AG59*2</f>
        <v>1680</v>
      </c>
      <c r="AG59" s="31">
        <f t="shared" si="217"/>
        <v>840</v>
      </c>
      <c r="AH59" s="31">
        <f t="shared" si="2"/>
        <v>420</v>
      </c>
      <c r="AI59" s="31">
        <f t="shared" si="3"/>
        <v>20.833333333333332</v>
      </c>
      <c r="AJ59" s="31">
        <f t="shared" si="3"/>
        <v>41.666666666666664</v>
      </c>
      <c r="AK59" s="31">
        <f t="shared" si="3"/>
        <v>83.333333333333329</v>
      </c>
      <c r="AL59" s="31">
        <f t="shared" si="15"/>
        <v>35000</v>
      </c>
      <c r="AM59" s="31">
        <f t="shared" si="16"/>
        <v>14000</v>
      </c>
      <c r="AN59" s="31">
        <f t="shared" si="17"/>
        <v>7000</v>
      </c>
      <c r="AO59" s="31">
        <f t="shared" si="18"/>
        <v>3500</v>
      </c>
      <c r="AP59" s="31">
        <f t="shared" si="19"/>
        <v>20252.400000000001</v>
      </c>
      <c r="AQ59" s="31">
        <f t="shared" si="20"/>
        <v>9286.2000000000007</v>
      </c>
      <c r="AR59" s="31">
        <f t="shared" si="21"/>
        <v>4643.1000000000004</v>
      </c>
      <c r="AS59" s="31">
        <f t="shared" si="22"/>
        <v>2111.5500000000002</v>
      </c>
      <c r="AT59" s="14">
        <f t="shared" si="23"/>
        <v>14747.599999999999</v>
      </c>
      <c r="AU59" s="14">
        <f t="shared" si="24"/>
        <v>4713.7999999999993</v>
      </c>
      <c r="AV59" s="14">
        <f t="shared" si="25"/>
        <v>2356.8999999999996</v>
      </c>
      <c r="AW59" s="14">
        <f t="shared" si="26"/>
        <v>1388.4499999999998</v>
      </c>
      <c r="AX59" s="31">
        <f t="shared" si="27"/>
        <v>72.819023918152908</v>
      </c>
      <c r="AY59" s="31">
        <f t="shared" si="28"/>
        <v>50.761344791195526</v>
      </c>
      <c r="AZ59" s="31">
        <f t="shared" si="29"/>
        <v>50.761344791195526</v>
      </c>
      <c r="BA59" s="31">
        <f t="shared" si="30"/>
        <v>65.755014089176171</v>
      </c>
    </row>
    <row r="60" spans="1:53" ht="13.35" hidden="1" customHeight="1" x14ac:dyDescent="0.45">
      <c r="A60" s="20" t="s">
        <v>348</v>
      </c>
      <c r="B60" s="26" t="s">
        <v>23</v>
      </c>
      <c r="C60" s="3" t="s">
        <v>52</v>
      </c>
      <c r="D60" s="3" t="s">
        <v>46</v>
      </c>
      <c r="E60" s="3" t="s">
        <v>280</v>
      </c>
      <c r="F60" s="28" t="s">
        <v>183</v>
      </c>
      <c r="G60" s="28" t="s">
        <v>271</v>
      </c>
      <c r="H60" s="28" t="s">
        <v>278</v>
      </c>
      <c r="I60" s="7" t="s">
        <v>69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28</v>
      </c>
      <c r="P60" s="7">
        <v>1400</v>
      </c>
      <c r="Q60" s="7">
        <v>0</v>
      </c>
      <c r="R60" s="7" t="s">
        <v>26</v>
      </c>
      <c r="S60" s="7">
        <f t="shared" si="6"/>
        <v>700</v>
      </c>
      <c r="T60" s="7">
        <v>0</v>
      </c>
      <c r="U60" s="7">
        <f t="shared" si="7"/>
        <v>112</v>
      </c>
      <c r="V60" s="14">
        <f t="shared" si="8"/>
        <v>56</v>
      </c>
      <c r="W60" s="14">
        <f t="shared" ref="W60:X60" si="218">X60*2</f>
        <v>9240</v>
      </c>
      <c r="X60" s="14">
        <f t="shared" si="218"/>
        <v>4620</v>
      </c>
      <c r="Y60" s="14">
        <f t="shared" si="10"/>
        <v>2310</v>
      </c>
      <c r="Z60" s="14">
        <f t="shared" si="11"/>
        <v>1155</v>
      </c>
      <c r="AA60" s="31">
        <f t="shared" ref="AA60:AB60" si="219">AB60*2</f>
        <v>932.40000000000009</v>
      </c>
      <c r="AB60" s="31">
        <f t="shared" si="219"/>
        <v>466.20000000000005</v>
      </c>
      <c r="AC60" s="31">
        <f t="shared" si="0"/>
        <v>233.10000000000002</v>
      </c>
      <c r="AD60" s="31">
        <f t="shared" si="13"/>
        <v>116.55000000000001</v>
      </c>
      <c r="AE60" s="31">
        <f t="shared" si="1"/>
        <v>35000</v>
      </c>
      <c r="AF60" s="31">
        <f t="shared" ref="AF60:AG60" si="220">AG60*2</f>
        <v>1680</v>
      </c>
      <c r="AG60" s="31">
        <f t="shared" si="220"/>
        <v>840</v>
      </c>
      <c r="AH60" s="31">
        <f t="shared" si="2"/>
        <v>420</v>
      </c>
      <c r="AI60" s="31">
        <f t="shared" si="3"/>
        <v>20.833333333333332</v>
      </c>
      <c r="AJ60" s="31">
        <f t="shared" si="3"/>
        <v>41.666666666666664</v>
      </c>
      <c r="AK60" s="31">
        <f t="shared" si="3"/>
        <v>83.333333333333329</v>
      </c>
      <c r="AL60" s="31">
        <f t="shared" si="15"/>
        <v>35000</v>
      </c>
      <c r="AM60" s="31">
        <f t="shared" si="16"/>
        <v>14000</v>
      </c>
      <c r="AN60" s="31">
        <f t="shared" si="17"/>
        <v>7000</v>
      </c>
      <c r="AO60" s="31">
        <f t="shared" si="18"/>
        <v>3500</v>
      </c>
      <c r="AP60" s="31">
        <f t="shared" si="19"/>
        <v>20252.400000000001</v>
      </c>
      <c r="AQ60" s="31">
        <f t="shared" si="20"/>
        <v>9286.2000000000007</v>
      </c>
      <c r="AR60" s="31">
        <f t="shared" si="21"/>
        <v>4643.1000000000004</v>
      </c>
      <c r="AS60" s="31">
        <f t="shared" si="22"/>
        <v>2111.5500000000002</v>
      </c>
      <c r="AT60" s="14">
        <f t="shared" si="23"/>
        <v>14747.599999999999</v>
      </c>
      <c r="AU60" s="14">
        <f t="shared" si="24"/>
        <v>4713.7999999999993</v>
      </c>
      <c r="AV60" s="14">
        <f t="shared" si="25"/>
        <v>2356.8999999999996</v>
      </c>
      <c r="AW60" s="14">
        <f t="shared" si="26"/>
        <v>1388.4499999999998</v>
      </c>
      <c r="AX60" s="31">
        <f t="shared" si="27"/>
        <v>72.819023918152908</v>
      </c>
      <c r="AY60" s="31">
        <f t="shared" si="28"/>
        <v>50.761344791195526</v>
      </c>
      <c r="AZ60" s="31">
        <f t="shared" si="29"/>
        <v>50.761344791195526</v>
      </c>
      <c r="BA60" s="31">
        <f t="shared" si="30"/>
        <v>65.755014089176171</v>
      </c>
    </row>
    <row r="61" spans="1:53" ht="13.35" hidden="1" customHeight="1" x14ac:dyDescent="0.45">
      <c r="A61" s="20" t="s">
        <v>349</v>
      </c>
      <c r="B61" s="26" t="s">
        <v>27</v>
      </c>
      <c r="C61" s="3" t="s">
        <v>52</v>
      </c>
      <c r="D61" s="3" t="s">
        <v>46</v>
      </c>
      <c r="E61" s="3" t="s">
        <v>280</v>
      </c>
      <c r="F61" s="28" t="s">
        <v>184</v>
      </c>
      <c r="G61" s="28" t="s">
        <v>271</v>
      </c>
      <c r="H61" s="28" t="s">
        <v>278</v>
      </c>
      <c r="I61" s="7" t="s">
        <v>69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28</v>
      </c>
      <c r="P61" s="7">
        <v>1400</v>
      </c>
      <c r="Q61" s="7">
        <v>0</v>
      </c>
      <c r="R61" s="7" t="s">
        <v>26</v>
      </c>
      <c r="S61" s="7">
        <f t="shared" si="6"/>
        <v>700</v>
      </c>
      <c r="T61" s="7">
        <v>0</v>
      </c>
      <c r="U61" s="7">
        <f t="shared" si="7"/>
        <v>112</v>
      </c>
      <c r="V61" s="14">
        <f t="shared" si="8"/>
        <v>56</v>
      </c>
      <c r="W61" s="14">
        <f t="shared" ref="W61:X61" si="221">X61*2</f>
        <v>9240</v>
      </c>
      <c r="X61" s="14">
        <f t="shared" si="221"/>
        <v>4620</v>
      </c>
      <c r="Y61" s="14">
        <f t="shared" si="10"/>
        <v>2310</v>
      </c>
      <c r="Z61" s="14">
        <f t="shared" si="11"/>
        <v>1155</v>
      </c>
      <c r="AA61" s="31">
        <f t="shared" ref="AA61:AB61" si="222">AB61*2</f>
        <v>932.40000000000009</v>
      </c>
      <c r="AB61" s="31">
        <f t="shared" si="222"/>
        <v>466.20000000000005</v>
      </c>
      <c r="AC61" s="31">
        <f t="shared" si="0"/>
        <v>233.10000000000002</v>
      </c>
      <c r="AD61" s="31">
        <f t="shared" si="13"/>
        <v>116.55000000000001</v>
      </c>
      <c r="AE61" s="31">
        <f t="shared" si="1"/>
        <v>35000</v>
      </c>
      <c r="AF61" s="31">
        <f t="shared" ref="AF61:AG61" si="223">AG61*2</f>
        <v>1680</v>
      </c>
      <c r="AG61" s="31">
        <f t="shared" si="223"/>
        <v>840</v>
      </c>
      <c r="AH61" s="31">
        <f t="shared" si="2"/>
        <v>420</v>
      </c>
      <c r="AI61" s="31">
        <f t="shared" si="3"/>
        <v>20.833333333333332</v>
      </c>
      <c r="AJ61" s="31">
        <f t="shared" si="3"/>
        <v>41.666666666666664</v>
      </c>
      <c r="AK61" s="31">
        <f t="shared" si="3"/>
        <v>83.333333333333329</v>
      </c>
      <c r="AL61" s="31">
        <f t="shared" si="15"/>
        <v>35000</v>
      </c>
      <c r="AM61" s="31">
        <f t="shared" si="16"/>
        <v>14000</v>
      </c>
      <c r="AN61" s="31">
        <f t="shared" si="17"/>
        <v>7000</v>
      </c>
      <c r="AO61" s="31">
        <f t="shared" si="18"/>
        <v>3500</v>
      </c>
      <c r="AP61" s="31">
        <f t="shared" si="19"/>
        <v>20252.400000000001</v>
      </c>
      <c r="AQ61" s="31">
        <f t="shared" si="20"/>
        <v>9286.2000000000007</v>
      </c>
      <c r="AR61" s="31">
        <f t="shared" si="21"/>
        <v>4643.1000000000004</v>
      </c>
      <c r="AS61" s="31">
        <f t="shared" si="22"/>
        <v>2111.5500000000002</v>
      </c>
      <c r="AT61" s="14">
        <f t="shared" si="23"/>
        <v>14747.599999999999</v>
      </c>
      <c r="AU61" s="14">
        <f t="shared" si="24"/>
        <v>4713.7999999999993</v>
      </c>
      <c r="AV61" s="14">
        <f t="shared" si="25"/>
        <v>2356.8999999999996</v>
      </c>
      <c r="AW61" s="14">
        <f t="shared" si="26"/>
        <v>1388.4499999999998</v>
      </c>
      <c r="AX61" s="31">
        <f t="shared" si="27"/>
        <v>72.819023918152908</v>
      </c>
      <c r="AY61" s="31">
        <f t="shared" si="28"/>
        <v>50.761344791195526</v>
      </c>
      <c r="AZ61" s="31">
        <f t="shared" si="29"/>
        <v>50.761344791195526</v>
      </c>
      <c r="BA61" s="31">
        <f t="shared" si="30"/>
        <v>65.755014089176171</v>
      </c>
    </row>
    <row r="62" spans="1:53" ht="13.35" hidden="1" customHeight="1" x14ac:dyDescent="0.45">
      <c r="A62" s="20" t="s">
        <v>350</v>
      </c>
      <c r="B62" s="26" t="s">
        <v>29</v>
      </c>
      <c r="C62" s="3" t="s">
        <v>52</v>
      </c>
      <c r="D62" s="3" t="s">
        <v>46</v>
      </c>
      <c r="E62" s="3" t="s">
        <v>280</v>
      </c>
      <c r="F62" s="19"/>
      <c r="G62" s="19" t="s">
        <v>180</v>
      </c>
      <c r="H62" s="28" t="s">
        <v>278</v>
      </c>
      <c r="I62" s="7" t="s">
        <v>69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28</v>
      </c>
      <c r="P62" s="7">
        <v>1400</v>
      </c>
      <c r="Q62" s="7">
        <v>0</v>
      </c>
      <c r="R62" s="7" t="s">
        <v>26</v>
      </c>
      <c r="S62" s="7">
        <f t="shared" si="6"/>
        <v>700</v>
      </c>
      <c r="T62" s="7">
        <v>0</v>
      </c>
      <c r="U62" s="7">
        <f t="shared" si="7"/>
        <v>112</v>
      </c>
      <c r="V62" s="14">
        <f t="shared" si="8"/>
        <v>56</v>
      </c>
      <c r="W62" s="14">
        <f t="shared" ref="W62:X62" si="224">X62*2</f>
        <v>9240</v>
      </c>
      <c r="X62" s="14">
        <f t="shared" si="224"/>
        <v>4620</v>
      </c>
      <c r="Y62" s="14">
        <f t="shared" si="10"/>
        <v>2310</v>
      </c>
      <c r="Z62" s="14">
        <f t="shared" si="11"/>
        <v>1155</v>
      </c>
      <c r="AA62" s="31">
        <f t="shared" ref="AA62:AB62" si="225">AB62*2</f>
        <v>932.40000000000009</v>
      </c>
      <c r="AB62" s="31">
        <f t="shared" si="225"/>
        <v>466.20000000000005</v>
      </c>
      <c r="AC62" s="31">
        <f t="shared" si="0"/>
        <v>233.10000000000002</v>
      </c>
      <c r="AD62" s="31">
        <f t="shared" si="13"/>
        <v>116.55000000000001</v>
      </c>
      <c r="AE62" s="31">
        <f t="shared" si="1"/>
        <v>35000</v>
      </c>
      <c r="AF62" s="31">
        <f t="shared" ref="AF62:AG62" si="226">AG62*2</f>
        <v>1680</v>
      </c>
      <c r="AG62" s="31">
        <f t="shared" si="226"/>
        <v>840</v>
      </c>
      <c r="AH62" s="31">
        <f t="shared" si="2"/>
        <v>420</v>
      </c>
      <c r="AI62" s="31">
        <f t="shared" si="3"/>
        <v>20.833333333333332</v>
      </c>
      <c r="AJ62" s="31">
        <f t="shared" si="3"/>
        <v>41.666666666666664</v>
      </c>
      <c r="AK62" s="31">
        <f t="shared" si="3"/>
        <v>83.333333333333329</v>
      </c>
      <c r="AL62" s="31">
        <f t="shared" si="15"/>
        <v>35000</v>
      </c>
      <c r="AM62" s="31">
        <f t="shared" si="16"/>
        <v>14000</v>
      </c>
      <c r="AN62" s="31">
        <f t="shared" si="17"/>
        <v>7000</v>
      </c>
      <c r="AO62" s="31">
        <f t="shared" si="18"/>
        <v>3500</v>
      </c>
      <c r="AP62" s="31">
        <f t="shared" si="19"/>
        <v>20252.400000000001</v>
      </c>
      <c r="AQ62" s="31">
        <f t="shared" si="20"/>
        <v>9286.2000000000007</v>
      </c>
      <c r="AR62" s="31">
        <f t="shared" si="21"/>
        <v>4643.1000000000004</v>
      </c>
      <c r="AS62" s="31">
        <f t="shared" si="22"/>
        <v>2111.5500000000002</v>
      </c>
      <c r="AT62" s="14">
        <f t="shared" si="23"/>
        <v>14747.599999999999</v>
      </c>
      <c r="AU62" s="14">
        <f t="shared" si="24"/>
        <v>4713.7999999999993</v>
      </c>
      <c r="AV62" s="14">
        <f t="shared" si="25"/>
        <v>2356.8999999999996</v>
      </c>
      <c r="AW62" s="14">
        <f t="shared" si="26"/>
        <v>1388.4499999999998</v>
      </c>
      <c r="AX62" s="31">
        <f t="shared" si="27"/>
        <v>72.819023918152908</v>
      </c>
      <c r="AY62" s="31">
        <f t="shared" si="28"/>
        <v>50.761344791195526</v>
      </c>
      <c r="AZ62" s="31">
        <f t="shared" si="29"/>
        <v>50.761344791195526</v>
      </c>
      <c r="BA62" s="31">
        <f t="shared" si="30"/>
        <v>65.755014089176171</v>
      </c>
    </row>
    <row r="63" spans="1:53" ht="13.35" hidden="1" customHeight="1" x14ac:dyDescent="0.45">
      <c r="A63" s="20" t="s">
        <v>351</v>
      </c>
      <c r="B63" s="8" t="s">
        <v>47</v>
      </c>
      <c r="C63" s="3" t="s">
        <v>52</v>
      </c>
      <c r="D63" s="3" t="s">
        <v>46</v>
      </c>
      <c r="E63" s="3" t="s">
        <v>128</v>
      </c>
      <c r="F63" s="28" t="s">
        <v>186</v>
      </c>
      <c r="G63" s="28" t="s">
        <v>271</v>
      </c>
      <c r="H63" s="28" t="s">
        <v>289</v>
      </c>
      <c r="I63" s="7" t="s">
        <v>69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28</v>
      </c>
      <c r="P63" s="7">
        <v>1400</v>
      </c>
      <c r="Q63" s="7">
        <v>0</v>
      </c>
      <c r="R63" s="7" t="s">
        <v>26</v>
      </c>
      <c r="S63" s="7">
        <f t="shared" si="6"/>
        <v>700</v>
      </c>
      <c r="T63" s="7">
        <v>0</v>
      </c>
      <c r="U63" s="7">
        <f t="shared" si="7"/>
        <v>112</v>
      </c>
      <c r="V63" s="14">
        <f t="shared" si="8"/>
        <v>56</v>
      </c>
      <c r="W63" s="14">
        <f t="shared" ref="W63:X63" si="227">X63*2</f>
        <v>9240</v>
      </c>
      <c r="X63" s="14">
        <f t="shared" si="227"/>
        <v>4620</v>
      </c>
      <c r="Y63" s="14">
        <f t="shared" si="10"/>
        <v>2310</v>
      </c>
      <c r="Z63" s="14">
        <f t="shared" si="11"/>
        <v>1155</v>
      </c>
      <c r="AA63" s="31">
        <f t="shared" ref="AA63:AB63" si="228">AB63*2</f>
        <v>932.40000000000009</v>
      </c>
      <c r="AB63" s="31">
        <f t="shared" si="228"/>
        <v>466.20000000000005</v>
      </c>
      <c r="AC63" s="31">
        <f t="shared" si="0"/>
        <v>233.10000000000002</v>
      </c>
      <c r="AD63" s="31">
        <f t="shared" si="13"/>
        <v>116.55000000000001</v>
      </c>
      <c r="AE63" s="31">
        <f t="shared" si="1"/>
        <v>35000</v>
      </c>
      <c r="AF63" s="31">
        <f t="shared" ref="AF63:AG63" si="229">AG63*2</f>
        <v>1680</v>
      </c>
      <c r="AG63" s="31">
        <f t="shared" si="229"/>
        <v>840</v>
      </c>
      <c r="AH63" s="31">
        <f t="shared" si="2"/>
        <v>420</v>
      </c>
      <c r="AI63" s="31">
        <f t="shared" si="3"/>
        <v>20.833333333333332</v>
      </c>
      <c r="AJ63" s="31">
        <f t="shared" si="3"/>
        <v>41.666666666666664</v>
      </c>
      <c r="AK63" s="31">
        <f t="shared" si="3"/>
        <v>83.333333333333329</v>
      </c>
      <c r="AL63" s="31">
        <f t="shared" si="15"/>
        <v>35000</v>
      </c>
      <c r="AM63" s="31">
        <f t="shared" si="16"/>
        <v>14000</v>
      </c>
      <c r="AN63" s="31">
        <f t="shared" si="17"/>
        <v>7000</v>
      </c>
      <c r="AO63" s="31">
        <f t="shared" si="18"/>
        <v>3500</v>
      </c>
      <c r="AP63" s="31">
        <f t="shared" si="19"/>
        <v>20252.400000000001</v>
      </c>
      <c r="AQ63" s="31">
        <f t="shared" si="20"/>
        <v>9286.2000000000007</v>
      </c>
      <c r="AR63" s="31">
        <f t="shared" si="21"/>
        <v>4643.1000000000004</v>
      </c>
      <c r="AS63" s="31">
        <f t="shared" si="22"/>
        <v>2111.5500000000002</v>
      </c>
      <c r="AT63" s="14">
        <f t="shared" si="23"/>
        <v>14747.599999999999</v>
      </c>
      <c r="AU63" s="14">
        <f t="shared" si="24"/>
        <v>4713.7999999999993</v>
      </c>
      <c r="AV63" s="14">
        <f t="shared" si="25"/>
        <v>2356.8999999999996</v>
      </c>
      <c r="AW63" s="14">
        <f t="shared" si="26"/>
        <v>1388.4499999999998</v>
      </c>
      <c r="AX63" s="31">
        <f t="shared" si="27"/>
        <v>72.819023918152908</v>
      </c>
      <c r="AY63" s="31">
        <f t="shared" si="28"/>
        <v>50.761344791195526</v>
      </c>
      <c r="AZ63" s="31">
        <f t="shared" si="29"/>
        <v>50.761344791195526</v>
      </c>
      <c r="BA63" s="31">
        <f t="shared" si="30"/>
        <v>65.755014089176171</v>
      </c>
    </row>
    <row r="64" spans="1:53" ht="13.35" hidden="1" customHeight="1" x14ac:dyDescent="0.45">
      <c r="A64" s="20" t="s">
        <v>352</v>
      </c>
      <c r="B64" s="8" t="s">
        <v>5</v>
      </c>
      <c r="C64" s="3" t="s">
        <v>52</v>
      </c>
      <c r="D64" s="3" t="s">
        <v>46</v>
      </c>
      <c r="E64" s="3" t="s">
        <v>128</v>
      </c>
      <c r="F64" s="28" t="s">
        <v>686</v>
      </c>
      <c r="G64" s="28" t="s">
        <v>271</v>
      </c>
      <c r="H64" s="28" t="s">
        <v>289</v>
      </c>
      <c r="I64" s="7" t="s">
        <v>69</v>
      </c>
      <c r="J64" s="15">
        <v>45139</v>
      </c>
      <c r="K64" s="7">
        <v>1</v>
      </c>
      <c r="L64" s="7">
        <v>1</v>
      </c>
      <c r="M64" s="7">
        <v>1</v>
      </c>
      <c r="N64" s="7">
        <v>1</v>
      </c>
      <c r="O64" s="7" t="s">
        <v>28</v>
      </c>
      <c r="P64" s="7">
        <v>5000</v>
      </c>
      <c r="Q64" s="7">
        <v>0</v>
      </c>
      <c r="R64" s="7" t="s">
        <v>26</v>
      </c>
      <c r="S64" s="7">
        <f t="shared" si="6"/>
        <v>2500</v>
      </c>
      <c r="T64" s="7">
        <v>0</v>
      </c>
      <c r="U64" s="7">
        <f t="shared" si="7"/>
        <v>400</v>
      </c>
      <c r="V64" s="14">
        <f t="shared" si="8"/>
        <v>200</v>
      </c>
      <c r="W64" s="14">
        <f t="shared" ref="W64:X64" si="230">X64*2</f>
        <v>33000</v>
      </c>
      <c r="X64" s="14">
        <f t="shared" si="230"/>
        <v>16500</v>
      </c>
      <c r="Y64" s="14">
        <f t="shared" si="10"/>
        <v>8250</v>
      </c>
      <c r="Z64" s="14">
        <f t="shared" si="11"/>
        <v>4125</v>
      </c>
      <c r="AA64" s="31">
        <f t="shared" ref="AA64:AB64" si="231">AB64*2</f>
        <v>3330.0000000000005</v>
      </c>
      <c r="AB64" s="31">
        <f t="shared" si="231"/>
        <v>1665.0000000000002</v>
      </c>
      <c r="AC64" s="31">
        <f t="shared" si="0"/>
        <v>832.50000000000011</v>
      </c>
      <c r="AD64" s="31">
        <f t="shared" si="13"/>
        <v>416.25000000000006</v>
      </c>
      <c r="AE64" s="31">
        <f t="shared" si="1"/>
        <v>125000</v>
      </c>
      <c r="AF64" s="31">
        <f t="shared" ref="AF64:AG64" si="232">AG64*2</f>
        <v>6000</v>
      </c>
      <c r="AG64" s="31">
        <f t="shared" si="232"/>
        <v>3000</v>
      </c>
      <c r="AH64" s="31">
        <f t="shared" si="2"/>
        <v>1500</v>
      </c>
      <c r="AI64" s="31">
        <f t="shared" si="3"/>
        <v>20.833333333333332</v>
      </c>
      <c r="AJ64" s="31">
        <f t="shared" si="3"/>
        <v>41.666666666666664</v>
      </c>
      <c r="AK64" s="31">
        <f t="shared" si="3"/>
        <v>83.333333333333329</v>
      </c>
      <c r="AL64" s="31">
        <f t="shared" si="15"/>
        <v>125000</v>
      </c>
      <c r="AM64" s="31">
        <f t="shared" si="16"/>
        <v>50000</v>
      </c>
      <c r="AN64" s="31">
        <f t="shared" si="17"/>
        <v>25000</v>
      </c>
      <c r="AO64" s="31">
        <f t="shared" si="18"/>
        <v>12500</v>
      </c>
      <c r="AP64" s="31">
        <f t="shared" si="19"/>
        <v>72330</v>
      </c>
      <c r="AQ64" s="31">
        <f t="shared" si="20"/>
        <v>33165</v>
      </c>
      <c r="AR64" s="31">
        <f t="shared" si="21"/>
        <v>16582.5</v>
      </c>
      <c r="AS64" s="31">
        <f t="shared" si="22"/>
        <v>7541.25</v>
      </c>
      <c r="AT64" s="14">
        <f t="shared" si="23"/>
        <v>52670</v>
      </c>
      <c r="AU64" s="14">
        <f t="shared" si="24"/>
        <v>16835</v>
      </c>
      <c r="AV64" s="14">
        <f t="shared" si="25"/>
        <v>8417.5</v>
      </c>
      <c r="AW64" s="14">
        <f t="shared" si="26"/>
        <v>4958.75</v>
      </c>
      <c r="AX64" s="31">
        <f t="shared" si="27"/>
        <v>72.819023918152908</v>
      </c>
      <c r="AY64" s="31">
        <f t="shared" si="28"/>
        <v>50.76134479119554</v>
      </c>
      <c r="AZ64" s="31">
        <f t="shared" si="29"/>
        <v>50.76134479119554</v>
      </c>
      <c r="BA64" s="31">
        <f t="shared" si="30"/>
        <v>65.7550140891762</v>
      </c>
    </row>
    <row r="65" spans="1:53" ht="13.35" hidden="1" customHeight="1" x14ac:dyDescent="0.45">
      <c r="A65" s="20" t="s">
        <v>353</v>
      </c>
      <c r="B65" s="6" t="s">
        <v>32</v>
      </c>
      <c r="C65" s="3" t="s">
        <v>53</v>
      </c>
      <c r="D65" s="3" t="s">
        <v>46</v>
      </c>
      <c r="E65" s="3" t="s">
        <v>281</v>
      </c>
      <c r="F65" s="28" t="s">
        <v>190</v>
      </c>
      <c r="G65" s="28" t="s">
        <v>271</v>
      </c>
      <c r="H65" s="28" t="s">
        <v>290</v>
      </c>
      <c r="I65" s="7" t="s">
        <v>69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28</v>
      </c>
      <c r="P65" s="7">
        <v>1400</v>
      </c>
      <c r="Q65" s="7">
        <v>0</v>
      </c>
      <c r="R65" s="7" t="s">
        <v>26</v>
      </c>
      <c r="S65" s="7">
        <f t="shared" si="6"/>
        <v>700</v>
      </c>
      <c r="T65" s="7">
        <v>0</v>
      </c>
      <c r="U65" s="7">
        <f t="shared" si="7"/>
        <v>112</v>
      </c>
      <c r="V65" s="14">
        <f t="shared" si="8"/>
        <v>56</v>
      </c>
      <c r="W65" s="14">
        <f t="shared" ref="W65:X65" si="233">X65*2</f>
        <v>9240</v>
      </c>
      <c r="X65" s="14">
        <f t="shared" si="233"/>
        <v>4620</v>
      </c>
      <c r="Y65" s="14">
        <f t="shared" si="10"/>
        <v>2310</v>
      </c>
      <c r="Z65" s="14">
        <f t="shared" si="11"/>
        <v>1155</v>
      </c>
      <c r="AA65" s="31">
        <f t="shared" ref="AA65:AB65" si="234">AB65*2</f>
        <v>932.40000000000009</v>
      </c>
      <c r="AB65" s="31">
        <f t="shared" si="234"/>
        <v>466.20000000000005</v>
      </c>
      <c r="AC65" s="31">
        <f t="shared" si="0"/>
        <v>233.10000000000002</v>
      </c>
      <c r="AD65" s="31">
        <f t="shared" si="13"/>
        <v>116.55000000000001</v>
      </c>
      <c r="AE65" s="31">
        <f t="shared" si="1"/>
        <v>35000</v>
      </c>
      <c r="AF65" s="31">
        <f t="shared" ref="AF65:AG65" si="235">AG65*2</f>
        <v>1680</v>
      </c>
      <c r="AG65" s="31">
        <f t="shared" si="235"/>
        <v>840</v>
      </c>
      <c r="AH65" s="31">
        <f t="shared" si="2"/>
        <v>420</v>
      </c>
      <c r="AI65" s="31">
        <f t="shared" si="3"/>
        <v>20.833333333333332</v>
      </c>
      <c r="AJ65" s="31">
        <f t="shared" si="3"/>
        <v>41.666666666666664</v>
      </c>
      <c r="AK65" s="31">
        <f t="shared" si="3"/>
        <v>83.333333333333329</v>
      </c>
      <c r="AL65" s="31">
        <f t="shared" si="15"/>
        <v>35000</v>
      </c>
      <c r="AM65" s="31">
        <f t="shared" si="16"/>
        <v>14000</v>
      </c>
      <c r="AN65" s="31">
        <f t="shared" si="17"/>
        <v>7000</v>
      </c>
      <c r="AO65" s="31">
        <f t="shared" si="18"/>
        <v>3500</v>
      </c>
      <c r="AP65" s="31">
        <f t="shared" si="19"/>
        <v>20252.400000000001</v>
      </c>
      <c r="AQ65" s="31">
        <f t="shared" si="20"/>
        <v>9286.2000000000007</v>
      </c>
      <c r="AR65" s="31">
        <f t="shared" si="21"/>
        <v>4643.1000000000004</v>
      </c>
      <c r="AS65" s="31">
        <f t="shared" si="22"/>
        <v>2111.5500000000002</v>
      </c>
      <c r="AT65" s="14">
        <f t="shared" si="23"/>
        <v>14747.599999999999</v>
      </c>
      <c r="AU65" s="14">
        <f t="shared" si="24"/>
        <v>4713.7999999999993</v>
      </c>
      <c r="AV65" s="14">
        <f t="shared" si="25"/>
        <v>2356.8999999999996</v>
      </c>
      <c r="AW65" s="14">
        <f t="shared" si="26"/>
        <v>1388.4499999999998</v>
      </c>
      <c r="AX65" s="31">
        <f t="shared" si="27"/>
        <v>72.819023918152908</v>
      </c>
      <c r="AY65" s="31">
        <f t="shared" si="28"/>
        <v>50.761344791195526</v>
      </c>
      <c r="AZ65" s="31">
        <f t="shared" si="29"/>
        <v>50.761344791195526</v>
      </c>
      <c r="BA65" s="31">
        <f t="shared" si="30"/>
        <v>65.755014089176171</v>
      </c>
    </row>
    <row r="66" spans="1:53" x14ac:dyDescent="0.45">
      <c r="A66" s="20" t="s">
        <v>354</v>
      </c>
      <c r="B66" s="6" t="s">
        <v>33</v>
      </c>
      <c r="C66" s="3" t="s">
        <v>53</v>
      </c>
      <c r="D66" s="3" t="s">
        <v>46</v>
      </c>
      <c r="E66" s="3" t="s">
        <v>281</v>
      </c>
      <c r="F66" s="19" t="s">
        <v>28</v>
      </c>
      <c r="G66" s="19" t="s">
        <v>180</v>
      </c>
      <c r="H66" s="28" t="s">
        <v>290</v>
      </c>
      <c r="I66" s="7" t="s">
        <v>69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28</v>
      </c>
      <c r="P66" s="7">
        <v>1200</v>
      </c>
      <c r="Q66" s="7">
        <v>0</v>
      </c>
      <c r="R66" s="7" t="s">
        <v>26</v>
      </c>
      <c r="S66" s="7">
        <f t="shared" si="6"/>
        <v>600</v>
      </c>
      <c r="T66" s="7">
        <v>0</v>
      </c>
      <c r="U66" s="7">
        <f t="shared" si="7"/>
        <v>96</v>
      </c>
      <c r="V66" s="14">
        <f t="shared" si="8"/>
        <v>48</v>
      </c>
      <c r="W66" s="14">
        <f t="shared" ref="W66:X66" si="236">X66*2</f>
        <v>7920</v>
      </c>
      <c r="X66" s="14">
        <f t="shared" si="236"/>
        <v>3960</v>
      </c>
      <c r="Y66" s="14">
        <f t="shared" si="10"/>
        <v>1980</v>
      </c>
      <c r="Z66" s="14">
        <f t="shared" si="11"/>
        <v>990</v>
      </c>
      <c r="AA66" s="31">
        <f t="shared" ref="AA66:AB66" si="237">AB66*2</f>
        <v>799.2</v>
      </c>
      <c r="AB66" s="31">
        <f t="shared" si="237"/>
        <v>399.6</v>
      </c>
      <c r="AC66" s="31">
        <f t="shared" si="0"/>
        <v>199.8</v>
      </c>
      <c r="AD66" s="31">
        <f t="shared" si="13"/>
        <v>99.9</v>
      </c>
      <c r="AE66" s="31">
        <f t="shared" si="1"/>
        <v>30000</v>
      </c>
      <c r="AF66" s="31">
        <f t="shared" ref="AF66:AG66" si="238">AG66*2</f>
        <v>1440</v>
      </c>
      <c r="AG66" s="31">
        <f t="shared" si="238"/>
        <v>720</v>
      </c>
      <c r="AH66" s="31">
        <f t="shared" si="2"/>
        <v>360</v>
      </c>
      <c r="AI66" s="31">
        <f t="shared" si="3"/>
        <v>20.833333333333332</v>
      </c>
      <c r="AJ66" s="31">
        <f t="shared" si="3"/>
        <v>41.666666666666664</v>
      </c>
      <c r="AK66" s="31">
        <f t="shared" si="3"/>
        <v>83.333333333333329</v>
      </c>
      <c r="AL66" s="31">
        <f t="shared" si="15"/>
        <v>30000</v>
      </c>
      <c r="AM66" s="31">
        <f t="shared" si="16"/>
        <v>12000</v>
      </c>
      <c r="AN66" s="31">
        <f t="shared" si="17"/>
        <v>6000</v>
      </c>
      <c r="AO66" s="31">
        <f t="shared" si="18"/>
        <v>3000</v>
      </c>
      <c r="AP66" s="31">
        <f t="shared" si="19"/>
        <v>17359.2</v>
      </c>
      <c r="AQ66" s="31">
        <f t="shared" si="20"/>
        <v>7959.6</v>
      </c>
      <c r="AR66" s="31">
        <f t="shared" si="21"/>
        <v>3979.8</v>
      </c>
      <c r="AS66" s="31">
        <f t="shared" si="22"/>
        <v>1809.9</v>
      </c>
      <c r="AT66" s="14">
        <f t="shared" si="23"/>
        <v>12640.8</v>
      </c>
      <c r="AU66" s="14">
        <f t="shared" si="24"/>
        <v>4040.3999999999996</v>
      </c>
      <c r="AV66" s="14">
        <f t="shared" si="25"/>
        <v>2020.1999999999998</v>
      </c>
      <c r="AW66" s="14">
        <f t="shared" si="26"/>
        <v>1190.0999999999999</v>
      </c>
      <c r="AX66" s="31">
        <f t="shared" si="27"/>
        <v>72.819023918152908</v>
      </c>
      <c r="AY66" s="31">
        <f t="shared" si="28"/>
        <v>50.761344791195526</v>
      </c>
      <c r="AZ66" s="31">
        <f t="shared" si="29"/>
        <v>50.761344791195526</v>
      </c>
      <c r="BA66" s="31">
        <f t="shared" si="30"/>
        <v>65.755014089176186</v>
      </c>
    </row>
    <row r="67" spans="1:53" ht="13.35" hidden="1" customHeight="1" x14ac:dyDescent="0.45">
      <c r="A67" s="20" t="s">
        <v>355</v>
      </c>
      <c r="B67" s="6" t="s">
        <v>0</v>
      </c>
      <c r="C67" s="3" t="s">
        <v>53</v>
      </c>
      <c r="D67" s="3" t="s">
        <v>46</v>
      </c>
      <c r="E67" s="3" t="s">
        <v>281</v>
      </c>
      <c r="F67" s="28" t="s">
        <v>282</v>
      </c>
      <c r="G67" s="28" t="s">
        <v>271</v>
      </c>
      <c r="H67" s="28" t="s">
        <v>290</v>
      </c>
      <c r="I67" s="7" t="s">
        <v>69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28</v>
      </c>
      <c r="P67" s="7">
        <v>1200</v>
      </c>
      <c r="Q67" s="7">
        <v>0</v>
      </c>
      <c r="R67" s="7" t="s">
        <v>26</v>
      </c>
      <c r="S67" s="7">
        <f t="shared" si="6"/>
        <v>600</v>
      </c>
      <c r="T67" s="7">
        <v>0</v>
      </c>
      <c r="U67" s="7">
        <f t="shared" si="7"/>
        <v>96</v>
      </c>
      <c r="V67" s="14">
        <f t="shared" si="8"/>
        <v>48</v>
      </c>
      <c r="W67" s="14">
        <f t="shared" ref="W67:X67" si="239">X67*2</f>
        <v>7920</v>
      </c>
      <c r="X67" s="14">
        <f t="shared" si="239"/>
        <v>3960</v>
      </c>
      <c r="Y67" s="14">
        <f t="shared" si="10"/>
        <v>1980</v>
      </c>
      <c r="Z67" s="14">
        <f t="shared" si="11"/>
        <v>990</v>
      </c>
      <c r="AA67" s="31">
        <f t="shared" ref="AA67:AB67" si="240">AB67*2</f>
        <v>799.2</v>
      </c>
      <c r="AB67" s="31">
        <f t="shared" si="240"/>
        <v>399.6</v>
      </c>
      <c r="AC67" s="31">
        <f t="shared" si="0"/>
        <v>199.8</v>
      </c>
      <c r="AD67" s="31">
        <f t="shared" si="13"/>
        <v>99.9</v>
      </c>
      <c r="AE67" s="31">
        <f t="shared" si="1"/>
        <v>30000</v>
      </c>
      <c r="AF67" s="31">
        <f t="shared" ref="AF67:AG67" si="241">AG67*2</f>
        <v>1440</v>
      </c>
      <c r="AG67" s="31">
        <f t="shared" si="241"/>
        <v>720</v>
      </c>
      <c r="AH67" s="31">
        <f t="shared" si="2"/>
        <v>360</v>
      </c>
      <c r="AI67" s="31">
        <f t="shared" si="3"/>
        <v>20.833333333333332</v>
      </c>
      <c r="AJ67" s="31">
        <f t="shared" si="3"/>
        <v>41.666666666666664</v>
      </c>
      <c r="AK67" s="31">
        <f t="shared" si="3"/>
        <v>83.333333333333329</v>
      </c>
      <c r="AL67" s="31">
        <f t="shared" si="15"/>
        <v>30000</v>
      </c>
      <c r="AM67" s="31">
        <f t="shared" si="16"/>
        <v>12000</v>
      </c>
      <c r="AN67" s="31">
        <f t="shared" si="17"/>
        <v>6000</v>
      </c>
      <c r="AO67" s="31">
        <f t="shared" si="18"/>
        <v>3000</v>
      </c>
      <c r="AP67" s="31">
        <f t="shared" si="19"/>
        <v>17359.2</v>
      </c>
      <c r="AQ67" s="31">
        <f t="shared" si="20"/>
        <v>7959.6</v>
      </c>
      <c r="AR67" s="31">
        <f t="shared" si="21"/>
        <v>3979.8</v>
      </c>
      <c r="AS67" s="31">
        <f t="shared" si="22"/>
        <v>1809.9</v>
      </c>
      <c r="AT67" s="14">
        <f t="shared" si="23"/>
        <v>12640.8</v>
      </c>
      <c r="AU67" s="14">
        <f t="shared" si="24"/>
        <v>4040.3999999999996</v>
      </c>
      <c r="AV67" s="14">
        <f t="shared" si="25"/>
        <v>2020.1999999999998</v>
      </c>
      <c r="AW67" s="14">
        <f t="shared" si="26"/>
        <v>1190.0999999999999</v>
      </c>
      <c r="AX67" s="31">
        <f t="shared" si="27"/>
        <v>72.819023918152908</v>
      </c>
      <c r="AY67" s="31">
        <f t="shared" si="28"/>
        <v>50.761344791195526</v>
      </c>
      <c r="AZ67" s="31">
        <f t="shared" si="29"/>
        <v>50.761344791195526</v>
      </c>
      <c r="BA67" s="31">
        <f t="shared" si="30"/>
        <v>65.755014089176186</v>
      </c>
    </row>
    <row r="68" spans="1:53" hidden="1" x14ac:dyDescent="0.45">
      <c r="A68" s="20" t="s">
        <v>356</v>
      </c>
      <c r="B68" s="6" t="s">
        <v>31</v>
      </c>
      <c r="C68" s="3" t="s">
        <v>53</v>
      </c>
      <c r="D68" s="3" t="s">
        <v>46</v>
      </c>
      <c r="E68" s="3" t="s">
        <v>281</v>
      </c>
      <c r="F68" s="28" t="s">
        <v>290</v>
      </c>
      <c r="G68" s="28" t="s">
        <v>271</v>
      </c>
      <c r="H68" s="28" t="s">
        <v>290</v>
      </c>
      <c r="I68" s="7" t="s">
        <v>69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28</v>
      </c>
      <c r="P68" s="7">
        <v>1400</v>
      </c>
      <c r="Q68" s="7">
        <v>0</v>
      </c>
      <c r="R68" s="7" t="s">
        <v>26</v>
      </c>
      <c r="S68" s="7">
        <f t="shared" si="6"/>
        <v>700</v>
      </c>
      <c r="T68" s="7">
        <v>0</v>
      </c>
      <c r="U68" s="7">
        <f t="shared" si="7"/>
        <v>112</v>
      </c>
      <c r="V68" s="14">
        <f t="shared" si="8"/>
        <v>56</v>
      </c>
      <c r="W68" s="14">
        <f t="shared" ref="W68:X68" si="242">X68*2</f>
        <v>9240</v>
      </c>
      <c r="X68" s="14">
        <f t="shared" si="242"/>
        <v>4620</v>
      </c>
      <c r="Y68" s="14">
        <f t="shared" si="10"/>
        <v>2310</v>
      </c>
      <c r="Z68" s="14">
        <f t="shared" si="11"/>
        <v>1155</v>
      </c>
      <c r="AA68" s="31">
        <f t="shared" ref="AA68:AB68" si="243">AB68*2</f>
        <v>932.40000000000009</v>
      </c>
      <c r="AB68" s="31">
        <f t="shared" si="243"/>
        <v>466.20000000000005</v>
      </c>
      <c r="AC68" s="31">
        <f t="shared" si="0"/>
        <v>233.10000000000002</v>
      </c>
      <c r="AD68" s="31">
        <f t="shared" si="13"/>
        <v>116.55000000000001</v>
      </c>
      <c r="AE68" s="31">
        <f t="shared" si="1"/>
        <v>35000</v>
      </c>
      <c r="AF68" s="31">
        <f t="shared" ref="AF68:AG68" si="244">AG68*2</f>
        <v>1680</v>
      </c>
      <c r="AG68" s="31">
        <f t="shared" si="244"/>
        <v>840</v>
      </c>
      <c r="AH68" s="31">
        <f t="shared" si="2"/>
        <v>420</v>
      </c>
      <c r="AI68" s="31">
        <f t="shared" si="3"/>
        <v>20.833333333333332</v>
      </c>
      <c r="AJ68" s="31">
        <f t="shared" si="3"/>
        <v>41.666666666666664</v>
      </c>
      <c r="AK68" s="31">
        <f t="shared" si="3"/>
        <v>83.333333333333329</v>
      </c>
      <c r="AL68" s="31">
        <f t="shared" si="15"/>
        <v>35000</v>
      </c>
      <c r="AM68" s="31">
        <f t="shared" si="16"/>
        <v>14000</v>
      </c>
      <c r="AN68" s="31">
        <f t="shared" si="17"/>
        <v>7000</v>
      </c>
      <c r="AO68" s="31">
        <f t="shared" si="18"/>
        <v>3500</v>
      </c>
      <c r="AP68" s="31">
        <f t="shared" si="19"/>
        <v>20252.400000000001</v>
      </c>
      <c r="AQ68" s="31">
        <f t="shared" si="20"/>
        <v>9286.2000000000007</v>
      </c>
      <c r="AR68" s="31">
        <f t="shared" si="21"/>
        <v>4643.1000000000004</v>
      </c>
      <c r="AS68" s="31">
        <f t="shared" si="22"/>
        <v>2111.5500000000002</v>
      </c>
      <c r="AT68" s="14">
        <f t="shared" si="23"/>
        <v>14747.599999999999</v>
      </c>
      <c r="AU68" s="14">
        <f t="shared" si="24"/>
        <v>4713.7999999999993</v>
      </c>
      <c r="AV68" s="14">
        <f t="shared" si="25"/>
        <v>2356.8999999999996</v>
      </c>
      <c r="AW68" s="14">
        <f t="shared" si="26"/>
        <v>1388.4499999999998</v>
      </c>
      <c r="AX68" s="31">
        <f t="shared" si="27"/>
        <v>72.819023918152908</v>
      </c>
      <c r="AY68" s="31">
        <f t="shared" si="28"/>
        <v>50.761344791195526</v>
      </c>
      <c r="AZ68" s="31">
        <f t="shared" si="29"/>
        <v>50.761344791195526</v>
      </c>
      <c r="BA68" s="31">
        <f t="shared" si="30"/>
        <v>65.755014089176171</v>
      </c>
    </row>
    <row r="69" spans="1:53" ht="13.35" hidden="1" customHeight="1" x14ac:dyDescent="0.45">
      <c r="A69" s="20" t="s">
        <v>357</v>
      </c>
      <c r="B69" s="6" t="s">
        <v>3</v>
      </c>
      <c r="C69" s="3" t="s">
        <v>53</v>
      </c>
      <c r="D69" s="3" t="s">
        <v>46</v>
      </c>
      <c r="E69" s="3" t="s">
        <v>281</v>
      </c>
      <c r="F69" s="28" t="s">
        <v>195</v>
      </c>
      <c r="G69" s="28" t="s">
        <v>271</v>
      </c>
      <c r="H69" s="28" t="s">
        <v>290</v>
      </c>
      <c r="I69" s="7" t="s">
        <v>69</v>
      </c>
      <c r="J69" s="15">
        <v>45139</v>
      </c>
      <c r="K69" s="7">
        <v>1</v>
      </c>
      <c r="L69" s="7">
        <v>2</v>
      </c>
      <c r="M69" s="7">
        <v>0</v>
      </c>
      <c r="N69" s="7">
        <v>0</v>
      </c>
      <c r="O69" s="7" t="s">
        <v>28</v>
      </c>
      <c r="P69" s="7">
        <v>1200</v>
      </c>
      <c r="Q69" s="7">
        <v>0</v>
      </c>
      <c r="R69" s="7" t="s">
        <v>26</v>
      </c>
      <c r="S69" s="7">
        <f t="shared" si="6"/>
        <v>600</v>
      </c>
      <c r="T69" s="7">
        <v>0</v>
      </c>
      <c r="U69" s="7">
        <f t="shared" si="7"/>
        <v>96</v>
      </c>
      <c r="V69" s="14">
        <f t="shared" si="8"/>
        <v>48</v>
      </c>
      <c r="W69" s="14">
        <f t="shared" ref="W69:X69" si="245">X69*2</f>
        <v>7920</v>
      </c>
      <c r="X69" s="14">
        <f t="shared" si="245"/>
        <v>3960</v>
      </c>
      <c r="Y69" s="14">
        <f t="shared" si="10"/>
        <v>1980</v>
      </c>
      <c r="Z69" s="14">
        <f t="shared" si="11"/>
        <v>990</v>
      </c>
      <c r="AA69" s="31">
        <f t="shared" ref="AA69:AB69" si="246">AB69*2</f>
        <v>799.2</v>
      </c>
      <c r="AB69" s="31">
        <f t="shared" si="246"/>
        <v>399.6</v>
      </c>
      <c r="AC69" s="31">
        <f t="shared" si="0"/>
        <v>199.8</v>
      </c>
      <c r="AD69" s="31">
        <f t="shared" si="13"/>
        <v>99.9</v>
      </c>
      <c r="AE69" s="31">
        <f t="shared" si="1"/>
        <v>30000</v>
      </c>
      <c r="AF69" s="31">
        <f t="shared" ref="AF69:AG69" si="247">AG69*2</f>
        <v>1440</v>
      </c>
      <c r="AG69" s="31">
        <f t="shared" si="247"/>
        <v>720</v>
      </c>
      <c r="AH69" s="31">
        <f t="shared" si="2"/>
        <v>360</v>
      </c>
      <c r="AI69" s="31">
        <f t="shared" si="3"/>
        <v>20.833333333333332</v>
      </c>
      <c r="AJ69" s="31">
        <f t="shared" si="3"/>
        <v>41.666666666666664</v>
      </c>
      <c r="AK69" s="31">
        <f t="shared" si="3"/>
        <v>83.333333333333329</v>
      </c>
      <c r="AL69" s="31">
        <f t="shared" si="15"/>
        <v>30000</v>
      </c>
      <c r="AM69" s="31">
        <f t="shared" si="16"/>
        <v>12000</v>
      </c>
      <c r="AN69" s="31">
        <f t="shared" si="17"/>
        <v>6000</v>
      </c>
      <c r="AO69" s="31">
        <f t="shared" si="18"/>
        <v>3000</v>
      </c>
      <c r="AP69" s="31">
        <f t="shared" si="19"/>
        <v>17359.2</v>
      </c>
      <c r="AQ69" s="31">
        <f t="shared" si="20"/>
        <v>7959.6</v>
      </c>
      <c r="AR69" s="31">
        <f t="shared" si="21"/>
        <v>3979.8</v>
      </c>
      <c r="AS69" s="31">
        <f t="shared" si="22"/>
        <v>1809.9</v>
      </c>
      <c r="AT69" s="14">
        <f t="shared" si="23"/>
        <v>12640.8</v>
      </c>
      <c r="AU69" s="14">
        <f t="shared" si="24"/>
        <v>4040.3999999999996</v>
      </c>
      <c r="AV69" s="14">
        <f t="shared" si="25"/>
        <v>2020.1999999999998</v>
      </c>
      <c r="AW69" s="14">
        <f t="shared" si="26"/>
        <v>1190.0999999999999</v>
      </c>
      <c r="AX69" s="31">
        <f t="shared" si="27"/>
        <v>72.819023918152908</v>
      </c>
      <c r="AY69" s="31">
        <f t="shared" si="28"/>
        <v>50.761344791195526</v>
      </c>
      <c r="AZ69" s="31">
        <f t="shared" si="29"/>
        <v>50.761344791195526</v>
      </c>
      <c r="BA69" s="31">
        <f t="shared" si="30"/>
        <v>65.755014089176186</v>
      </c>
    </row>
    <row r="70" spans="1:53" hidden="1" x14ac:dyDescent="0.45">
      <c r="A70" s="20" t="s">
        <v>358</v>
      </c>
      <c r="B70" s="6" t="s">
        <v>64</v>
      </c>
      <c r="C70" s="3" t="s">
        <v>53</v>
      </c>
      <c r="D70" s="3" t="s">
        <v>46</v>
      </c>
      <c r="E70" s="3" t="s">
        <v>281</v>
      </c>
      <c r="F70" s="28" t="s">
        <v>187</v>
      </c>
      <c r="G70" s="28" t="s">
        <v>271</v>
      </c>
      <c r="H70" s="28" t="s">
        <v>290</v>
      </c>
      <c r="I70" s="7" t="s">
        <v>69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28</v>
      </c>
      <c r="P70" s="7">
        <v>1200</v>
      </c>
      <c r="Q70" s="7">
        <v>0</v>
      </c>
      <c r="R70" s="7" t="s">
        <v>26</v>
      </c>
      <c r="S70" s="7">
        <f t="shared" si="6"/>
        <v>600</v>
      </c>
      <c r="T70" s="7">
        <v>0</v>
      </c>
      <c r="U70" s="7">
        <f t="shared" si="7"/>
        <v>96</v>
      </c>
      <c r="V70" s="14">
        <f t="shared" si="8"/>
        <v>48</v>
      </c>
      <c r="W70" s="14">
        <f t="shared" ref="W70:X70" si="248">X70*2</f>
        <v>7920</v>
      </c>
      <c r="X70" s="14">
        <f t="shared" si="248"/>
        <v>3960</v>
      </c>
      <c r="Y70" s="14">
        <f t="shared" si="10"/>
        <v>1980</v>
      </c>
      <c r="Z70" s="14">
        <f t="shared" si="11"/>
        <v>990</v>
      </c>
      <c r="AA70" s="31">
        <f t="shared" ref="AA70:AB70" si="249">AB70*2</f>
        <v>799.2</v>
      </c>
      <c r="AB70" s="31">
        <f t="shared" si="249"/>
        <v>399.6</v>
      </c>
      <c r="AC70" s="31">
        <f t="shared" si="0"/>
        <v>199.8</v>
      </c>
      <c r="AD70" s="31">
        <f t="shared" si="13"/>
        <v>99.9</v>
      </c>
      <c r="AE70" s="31">
        <f t="shared" si="1"/>
        <v>30000</v>
      </c>
      <c r="AF70" s="31">
        <f t="shared" ref="AF70:AG70" si="250">AG70*2</f>
        <v>1440</v>
      </c>
      <c r="AG70" s="31">
        <f t="shared" si="250"/>
        <v>720</v>
      </c>
      <c r="AH70" s="31">
        <f t="shared" si="2"/>
        <v>360</v>
      </c>
      <c r="AI70" s="31">
        <f t="shared" si="3"/>
        <v>20.833333333333332</v>
      </c>
      <c r="AJ70" s="31">
        <f t="shared" si="3"/>
        <v>41.666666666666664</v>
      </c>
      <c r="AK70" s="31">
        <f t="shared" si="3"/>
        <v>83.333333333333329</v>
      </c>
      <c r="AL70" s="31">
        <f t="shared" si="15"/>
        <v>30000</v>
      </c>
      <c r="AM70" s="31">
        <f t="shared" si="16"/>
        <v>12000</v>
      </c>
      <c r="AN70" s="31">
        <f t="shared" si="17"/>
        <v>6000</v>
      </c>
      <c r="AO70" s="31">
        <f t="shared" si="18"/>
        <v>3000</v>
      </c>
      <c r="AP70" s="31">
        <f t="shared" si="19"/>
        <v>17359.2</v>
      </c>
      <c r="AQ70" s="31">
        <f t="shared" si="20"/>
        <v>7959.6</v>
      </c>
      <c r="AR70" s="31">
        <f t="shared" si="21"/>
        <v>3979.8</v>
      </c>
      <c r="AS70" s="31">
        <f t="shared" si="22"/>
        <v>1809.9</v>
      </c>
      <c r="AT70" s="14">
        <f t="shared" si="23"/>
        <v>12640.8</v>
      </c>
      <c r="AU70" s="14">
        <f t="shared" si="24"/>
        <v>4040.3999999999996</v>
      </c>
      <c r="AV70" s="14">
        <f t="shared" si="25"/>
        <v>2020.1999999999998</v>
      </c>
      <c r="AW70" s="14">
        <f t="shared" si="26"/>
        <v>1190.0999999999999</v>
      </c>
      <c r="AX70" s="31">
        <f t="shared" si="27"/>
        <v>72.819023918152908</v>
      </c>
      <c r="AY70" s="31">
        <f t="shared" si="28"/>
        <v>50.761344791195526</v>
      </c>
      <c r="AZ70" s="31">
        <f t="shared" si="29"/>
        <v>50.761344791195526</v>
      </c>
      <c r="BA70" s="31">
        <f t="shared" si="30"/>
        <v>65.755014089176186</v>
      </c>
    </row>
    <row r="71" spans="1:53" ht="13.35" hidden="1" customHeight="1" x14ac:dyDescent="0.45">
      <c r="A71" s="20" t="s">
        <v>359</v>
      </c>
      <c r="B71" s="9" t="s">
        <v>66</v>
      </c>
      <c r="C71" s="3" t="s">
        <v>53</v>
      </c>
      <c r="D71" s="3" t="s">
        <v>46</v>
      </c>
      <c r="E71" s="3" t="s">
        <v>4</v>
      </c>
      <c r="F71" s="28" t="s">
        <v>174</v>
      </c>
      <c r="G71" s="28" t="s">
        <v>271</v>
      </c>
      <c r="H71" s="28" t="s">
        <v>176</v>
      </c>
      <c r="I71" s="7" t="s">
        <v>69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28</v>
      </c>
      <c r="P71" s="7">
        <v>1400</v>
      </c>
      <c r="Q71" s="7">
        <v>0</v>
      </c>
      <c r="R71" s="7" t="s">
        <v>26</v>
      </c>
      <c r="S71" s="7">
        <f t="shared" si="6"/>
        <v>700</v>
      </c>
      <c r="T71" s="7">
        <v>0</v>
      </c>
      <c r="U71" s="7">
        <f t="shared" si="7"/>
        <v>112</v>
      </c>
      <c r="V71" s="14">
        <f t="shared" si="8"/>
        <v>56</v>
      </c>
      <c r="W71" s="14">
        <f t="shared" ref="W71:X71" si="251">X71*2</f>
        <v>9240</v>
      </c>
      <c r="X71" s="14">
        <f t="shared" si="251"/>
        <v>4620</v>
      </c>
      <c r="Y71" s="14">
        <f t="shared" si="10"/>
        <v>2310</v>
      </c>
      <c r="Z71" s="14">
        <f t="shared" si="11"/>
        <v>1155</v>
      </c>
      <c r="AA71" s="31">
        <f t="shared" ref="AA71:AB71" si="252">AB71*2</f>
        <v>932.40000000000009</v>
      </c>
      <c r="AB71" s="31">
        <f t="shared" si="252"/>
        <v>466.20000000000005</v>
      </c>
      <c r="AC71" s="31">
        <f t="shared" ref="AC71:AC134" si="253">S71*3.33%*10</f>
        <v>233.10000000000002</v>
      </c>
      <c r="AD71" s="31">
        <f t="shared" si="13"/>
        <v>116.55000000000001</v>
      </c>
      <c r="AE71" s="31">
        <f t="shared" ref="AE71:AE134" si="254">S71*50</f>
        <v>35000</v>
      </c>
      <c r="AF71" s="31">
        <f t="shared" ref="AF71:AG71" si="255">AG71*2</f>
        <v>1680</v>
      </c>
      <c r="AG71" s="31">
        <f t="shared" si="255"/>
        <v>840</v>
      </c>
      <c r="AH71" s="31">
        <f t="shared" ref="AH71:AH134" si="256">S71*6%*10</f>
        <v>420</v>
      </c>
      <c r="AI71" s="31">
        <f t="shared" ref="AI71:AK134" si="257">$AE71/AF71</f>
        <v>20.833333333333332</v>
      </c>
      <c r="AJ71" s="31">
        <f t="shared" si="257"/>
        <v>41.666666666666664</v>
      </c>
      <c r="AK71" s="31">
        <f t="shared" si="257"/>
        <v>83.333333333333329</v>
      </c>
      <c r="AL71" s="31">
        <f t="shared" si="15"/>
        <v>35000</v>
      </c>
      <c r="AM71" s="31">
        <f t="shared" si="16"/>
        <v>14000</v>
      </c>
      <c r="AN71" s="31">
        <f t="shared" si="17"/>
        <v>7000</v>
      </c>
      <c r="AO71" s="31">
        <f t="shared" si="18"/>
        <v>3500</v>
      </c>
      <c r="AP71" s="31">
        <f t="shared" si="19"/>
        <v>20252.400000000001</v>
      </c>
      <c r="AQ71" s="31">
        <f t="shared" si="20"/>
        <v>9286.2000000000007</v>
      </c>
      <c r="AR71" s="31">
        <f t="shared" si="21"/>
        <v>4643.1000000000004</v>
      </c>
      <c r="AS71" s="31">
        <f t="shared" si="22"/>
        <v>2111.5500000000002</v>
      </c>
      <c r="AT71" s="14">
        <f t="shared" si="23"/>
        <v>14747.599999999999</v>
      </c>
      <c r="AU71" s="14">
        <f t="shared" si="24"/>
        <v>4713.7999999999993</v>
      </c>
      <c r="AV71" s="14">
        <f t="shared" si="25"/>
        <v>2356.8999999999996</v>
      </c>
      <c r="AW71" s="14">
        <f t="shared" si="26"/>
        <v>1388.4499999999998</v>
      </c>
      <c r="AX71" s="31">
        <f t="shared" si="27"/>
        <v>72.819023918152908</v>
      </c>
      <c r="AY71" s="31">
        <f t="shared" si="28"/>
        <v>50.761344791195526</v>
      </c>
      <c r="AZ71" s="31">
        <f t="shared" si="29"/>
        <v>50.761344791195526</v>
      </c>
      <c r="BA71" s="31">
        <f t="shared" si="30"/>
        <v>65.755014089176171</v>
      </c>
    </row>
    <row r="72" spans="1:53" ht="13.35" hidden="1" customHeight="1" x14ac:dyDescent="0.45">
      <c r="A72" s="20" t="s">
        <v>360</v>
      </c>
      <c r="B72" s="9" t="s">
        <v>30</v>
      </c>
      <c r="C72" s="3" t="s">
        <v>53</v>
      </c>
      <c r="D72" s="3" t="s">
        <v>46</v>
      </c>
      <c r="E72" s="3" t="s">
        <v>4</v>
      </c>
      <c r="F72" s="28" t="s">
        <v>175</v>
      </c>
      <c r="G72" s="28" t="s">
        <v>271</v>
      </c>
      <c r="H72" s="28" t="s">
        <v>176</v>
      </c>
      <c r="I72" s="7" t="s">
        <v>69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28</v>
      </c>
      <c r="P72" s="7">
        <v>1400</v>
      </c>
      <c r="Q72" s="7">
        <v>0</v>
      </c>
      <c r="R72" s="7" t="s">
        <v>26</v>
      </c>
      <c r="S72" s="7">
        <f t="shared" ref="S72:S135" si="258">P72*50%</f>
        <v>700</v>
      </c>
      <c r="T72" s="7">
        <v>0</v>
      </c>
      <c r="U72" s="7">
        <f t="shared" ref="U72:U135" si="259">S72*16%</f>
        <v>112</v>
      </c>
      <c r="V72" s="14">
        <f t="shared" ref="V72:V135" si="260">S72*8%</f>
        <v>56</v>
      </c>
      <c r="W72" s="14">
        <f t="shared" ref="W72:X72" si="261">X72*2</f>
        <v>9240</v>
      </c>
      <c r="X72" s="14">
        <f t="shared" si="261"/>
        <v>4620</v>
      </c>
      <c r="Y72" s="14">
        <f t="shared" ref="Y72:Y135" si="262">S72*33%*10</f>
        <v>2310</v>
      </c>
      <c r="Z72" s="14">
        <f t="shared" ref="Z72:Z135" si="263">Y72/2</f>
        <v>1155</v>
      </c>
      <c r="AA72" s="31">
        <f t="shared" ref="AA72:AB72" si="264">AB72*2</f>
        <v>932.40000000000009</v>
      </c>
      <c r="AB72" s="31">
        <f t="shared" si="264"/>
        <v>466.20000000000005</v>
      </c>
      <c r="AC72" s="31">
        <f t="shared" si="253"/>
        <v>233.10000000000002</v>
      </c>
      <c r="AD72" s="31">
        <f t="shared" ref="AD72:AD135" si="265">AC72/2</f>
        <v>116.55000000000001</v>
      </c>
      <c r="AE72" s="31">
        <f t="shared" si="254"/>
        <v>35000</v>
      </c>
      <c r="AF72" s="31">
        <f t="shared" ref="AF72:AG72" si="266">AG72*2</f>
        <v>1680</v>
      </c>
      <c r="AG72" s="31">
        <f t="shared" si="266"/>
        <v>840</v>
      </c>
      <c r="AH72" s="31">
        <f t="shared" si="256"/>
        <v>420</v>
      </c>
      <c r="AI72" s="31">
        <f t="shared" si="257"/>
        <v>20.833333333333332</v>
      </c>
      <c r="AJ72" s="31">
        <f t="shared" si="257"/>
        <v>41.666666666666664</v>
      </c>
      <c r="AK72" s="31">
        <f t="shared" si="257"/>
        <v>83.333333333333329</v>
      </c>
      <c r="AL72" s="31">
        <f t="shared" ref="AL72:AL135" si="267">S72*50</f>
        <v>35000</v>
      </c>
      <c r="AM72" s="31">
        <f t="shared" ref="AM72:AM135" si="268">S72*20</f>
        <v>14000</v>
      </c>
      <c r="AN72" s="31">
        <f t="shared" ref="AN72:AN135" si="269">S72*10</f>
        <v>7000</v>
      </c>
      <c r="AO72" s="31">
        <f t="shared" ref="AO72:AO135" si="270">S72*5</f>
        <v>3500</v>
      </c>
      <c r="AP72" s="31">
        <f t="shared" ref="AP72:AP135" si="271">($U72+$V72)*50+W72+AA72+AF72</f>
        <v>20252.400000000001</v>
      </c>
      <c r="AQ72" s="31">
        <f t="shared" ref="AQ72:AQ135" si="272">($U72+$V72)*20+X72+AB72+AG72</f>
        <v>9286.2000000000007</v>
      </c>
      <c r="AR72" s="31">
        <f t="shared" ref="AR72:AR135" si="273">($U72+$V72)*10+Y72+AC72+AH72</f>
        <v>4643.1000000000004</v>
      </c>
      <c r="AS72" s="31">
        <f t="shared" ref="AS72:AS135" si="274">($U72+$V72)*5+Z72+AD72</f>
        <v>2111.5500000000002</v>
      </c>
      <c r="AT72" s="14">
        <f t="shared" ref="AT72:AT135" si="275">AL72-AP72</f>
        <v>14747.599999999999</v>
      </c>
      <c r="AU72" s="14">
        <f t="shared" ref="AU72:AU135" si="276">AM72-AQ72</f>
        <v>4713.7999999999993</v>
      </c>
      <c r="AV72" s="14">
        <f t="shared" ref="AV72:AV135" si="277">AN72-AR72</f>
        <v>2356.8999999999996</v>
      </c>
      <c r="AW72" s="14">
        <f t="shared" ref="AW72:AW135" si="278">AO72-AS72</f>
        <v>1388.4499999999998</v>
      </c>
      <c r="AX72" s="31">
        <f t="shared" ref="AX72:AX135" si="279">AT72/AP72*100</f>
        <v>72.819023918152908</v>
      </c>
      <c r="AY72" s="31">
        <f t="shared" ref="AY72:AY135" si="280">AU72/AQ72*100</f>
        <v>50.761344791195526</v>
      </c>
      <c r="AZ72" s="31">
        <f t="shared" ref="AZ72:AZ135" si="281">AV72/AR72*100</f>
        <v>50.761344791195526</v>
      </c>
      <c r="BA72" s="31">
        <f t="shared" ref="BA72:BA135" si="282">AW72/AS72*100</f>
        <v>65.755014089176171</v>
      </c>
    </row>
    <row r="73" spans="1:53" ht="13.35" hidden="1" customHeight="1" x14ac:dyDescent="0.45">
      <c r="A73" s="20" t="s">
        <v>361</v>
      </c>
      <c r="B73" s="26" t="s">
        <v>2</v>
      </c>
      <c r="C73" s="3" t="s">
        <v>53</v>
      </c>
      <c r="D73" s="3" t="s">
        <v>46</v>
      </c>
      <c r="E73" s="3" t="s">
        <v>280</v>
      </c>
      <c r="F73" s="28" t="s">
        <v>278</v>
      </c>
      <c r="G73" s="28" t="s">
        <v>271</v>
      </c>
      <c r="H73" s="28" t="s">
        <v>278</v>
      </c>
      <c r="I73" s="7" t="s">
        <v>69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28</v>
      </c>
      <c r="P73" s="7">
        <v>1400</v>
      </c>
      <c r="Q73" s="7">
        <v>0</v>
      </c>
      <c r="R73" s="7" t="s">
        <v>26</v>
      </c>
      <c r="S73" s="7">
        <f t="shared" si="258"/>
        <v>700</v>
      </c>
      <c r="T73" s="7">
        <v>0</v>
      </c>
      <c r="U73" s="7">
        <f t="shared" si="259"/>
        <v>112</v>
      </c>
      <c r="V73" s="14">
        <f t="shared" si="260"/>
        <v>56</v>
      </c>
      <c r="W73" s="14">
        <f t="shared" ref="W73:X73" si="283">X73*2</f>
        <v>9240</v>
      </c>
      <c r="X73" s="14">
        <f t="shared" si="283"/>
        <v>4620</v>
      </c>
      <c r="Y73" s="14">
        <f t="shared" si="262"/>
        <v>2310</v>
      </c>
      <c r="Z73" s="14">
        <f t="shared" si="263"/>
        <v>1155</v>
      </c>
      <c r="AA73" s="31">
        <f t="shared" ref="AA73:AB73" si="284">AB73*2</f>
        <v>932.40000000000009</v>
      </c>
      <c r="AB73" s="31">
        <f t="shared" si="284"/>
        <v>466.20000000000005</v>
      </c>
      <c r="AC73" s="31">
        <f t="shared" si="253"/>
        <v>233.10000000000002</v>
      </c>
      <c r="AD73" s="31">
        <f t="shared" si="265"/>
        <v>116.55000000000001</v>
      </c>
      <c r="AE73" s="31">
        <f t="shared" si="254"/>
        <v>35000</v>
      </c>
      <c r="AF73" s="31">
        <f t="shared" ref="AF73:AG73" si="285">AG73*2</f>
        <v>1680</v>
      </c>
      <c r="AG73" s="31">
        <f t="shared" si="285"/>
        <v>840</v>
      </c>
      <c r="AH73" s="31">
        <f t="shared" si="256"/>
        <v>420</v>
      </c>
      <c r="AI73" s="31">
        <f t="shared" si="257"/>
        <v>20.833333333333332</v>
      </c>
      <c r="AJ73" s="31">
        <f t="shared" si="257"/>
        <v>41.666666666666664</v>
      </c>
      <c r="AK73" s="31">
        <f t="shared" si="257"/>
        <v>83.333333333333329</v>
      </c>
      <c r="AL73" s="31">
        <f t="shared" si="267"/>
        <v>35000</v>
      </c>
      <c r="AM73" s="31">
        <f t="shared" si="268"/>
        <v>14000</v>
      </c>
      <c r="AN73" s="31">
        <f t="shared" si="269"/>
        <v>7000</v>
      </c>
      <c r="AO73" s="31">
        <f t="shared" si="270"/>
        <v>3500</v>
      </c>
      <c r="AP73" s="31">
        <f t="shared" si="271"/>
        <v>20252.400000000001</v>
      </c>
      <c r="AQ73" s="31">
        <f t="shared" si="272"/>
        <v>9286.2000000000007</v>
      </c>
      <c r="AR73" s="31">
        <f t="shared" si="273"/>
        <v>4643.1000000000004</v>
      </c>
      <c r="AS73" s="31">
        <f t="shared" si="274"/>
        <v>2111.5500000000002</v>
      </c>
      <c r="AT73" s="14">
        <f t="shared" si="275"/>
        <v>14747.599999999999</v>
      </c>
      <c r="AU73" s="14">
        <f t="shared" si="276"/>
        <v>4713.7999999999993</v>
      </c>
      <c r="AV73" s="14">
        <f t="shared" si="277"/>
        <v>2356.8999999999996</v>
      </c>
      <c r="AW73" s="14">
        <f t="shared" si="278"/>
        <v>1388.4499999999998</v>
      </c>
      <c r="AX73" s="31">
        <f t="shared" si="279"/>
        <v>72.819023918152908</v>
      </c>
      <c r="AY73" s="31">
        <f t="shared" si="280"/>
        <v>50.761344791195526</v>
      </c>
      <c r="AZ73" s="31">
        <f t="shared" si="281"/>
        <v>50.761344791195526</v>
      </c>
      <c r="BA73" s="31">
        <f t="shared" si="282"/>
        <v>65.755014089176171</v>
      </c>
    </row>
    <row r="74" spans="1:53" ht="13.35" hidden="1" customHeight="1" x14ac:dyDescent="0.45">
      <c r="A74" s="20" t="s">
        <v>362</v>
      </c>
      <c r="B74" s="26" t="s">
        <v>23</v>
      </c>
      <c r="C74" s="3" t="s">
        <v>53</v>
      </c>
      <c r="D74" s="3" t="s">
        <v>46</v>
      </c>
      <c r="E74" s="3" t="s">
        <v>280</v>
      </c>
      <c r="F74" s="28" t="s">
        <v>183</v>
      </c>
      <c r="G74" s="28" t="s">
        <v>271</v>
      </c>
      <c r="H74" s="28" t="s">
        <v>278</v>
      </c>
      <c r="I74" s="7" t="s">
        <v>69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28</v>
      </c>
      <c r="P74" s="7">
        <v>1400</v>
      </c>
      <c r="Q74" s="7">
        <v>0</v>
      </c>
      <c r="R74" s="7" t="s">
        <v>26</v>
      </c>
      <c r="S74" s="7">
        <f t="shared" si="258"/>
        <v>700</v>
      </c>
      <c r="T74" s="7">
        <v>0</v>
      </c>
      <c r="U74" s="7">
        <f t="shared" si="259"/>
        <v>112</v>
      </c>
      <c r="V74" s="14">
        <f t="shared" si="260"/>
        <v>56</v>
      </c>
      <c r="W74" s="14">
        <f t="shared" ref="W74:X74" si="286">X74*2</f>
        <v>9240</v>
      </c>
      <c r="X74" s="14">
        <f t="shared" si="286"/>
        <v>4620</v>
      </c>
      <c r="Y74" s="14">
        <f t="shared" si="262"/>
        <v>2310</v>
      </c>
      <c r="Z74" s="14">
        <f t="shared" si="263"/>
        <v>1155</v>
      </c>
      <c r="AA74" s="31">
        <f t="shared" ref="AA74:AB74" si="287">AB74*2</f>
        <v>932.40000000000009</v>
      </c>
      <c r="AB74" s="31">
        <f t="shared" si="287"/>
        <v>466.20000000000005</v>
      </c>
      <c r="AC74" s="31">
        <f t="shared" si="253"/>
        <v>233.10000000000002</v>
      </c>
      <c r="AD74" s="31">
        <f t="shared" si="265"/>
        <v>116.55000000000001</v>
      </c>
      <c r="AE74" s="31">
        <f t="shared" si="254"/>
        <v>35000</v>
      </c>
      <c r="AF74" s="31">
        <f t="shared" ref="AF74:AG74" si="288">AG74*2</f>
        <v>1680</v>
      </c>
      <c r="AG74" s="31">
        <f t="shared" si="288"/>
        <v>840</v>
      </c>
      <c r="AH74" s="31">
        <f t="shared" si="256"/>
        <v>420</v>
      </c>
      <c r="AI74" s="31">
        <f t="shared" si="257"/>
        <v>20.833333333333332</v>
      </c>
      <c r="AJ74" s="31">
        <f t="shared" si="257"/>
        <v>41.666666666666664</v>
      </c>
      <c r="AK74" s="31">
        <f t="shared" si="257"/>
        <v>83.333333333333329</v>
      </c>
      <c r="AL74" s="31">
        <f t="shared" si="267"/>
        <v>35000</v>
      </c>
      <c r="AM74" s="31">
        <f t="shared" si="268"/>
        <v>14000</v>
      </c>
      <c r="AN74" s="31">
        <f t="shared" si="269"/>
        <v>7000</v>
      </c>
      <c r="AO74" s="31">
        <f t="shared" si="270"/>
        <v>3500</v>
      </c>
      <c r="AP74" s="31">
        <f t="shared" si="271"/>
        <v>20252.400000000001</v>
      </c>
      <c r="AQ74" s="31">
        <f t="shared" si="272"/>
        <v>9286.2000000000007</v>
      </c>
      <c r="AR74" s="31">
        <f t="shared" si="273"/>
        <v>4643.1000000000004</v>
      </c>
      <c r="AS74" s="31">
        <f t="shared" si="274"/>
        <v>2111.5500000000002</v>
      </c>
      <c r="AT74" s="14">
        <f t="shared" si="275"/>
        <v>14747.599999999999</v>
      </c>
      <c r="AU74" s="14">
        <f t="shared" si="276"/>
        <v>4713.7999999999993</v>
      </c>
      <c r="AV74" s="14">
        <f t="shared" si="277"/>
        <v>2356.8999999999996</v>
      </c>
      <c r="AW74" s="14">
        <f t="shared" si="278"/>
        <v>1388.4499999999998</v>
      </c>
      <c r="AX74" s="31">
        <f t="shared" si="279"/>
        <v>72.819023918152908</v>
      </c>
      <c r="AY74" s="31">
        <f t="shared" si="280"/>
        <v>50.761344791195526</v>
      </c>
      <c r="AZ74" s="31">
        <f t="shared" si="281"/>
        <v>50.761344791195526</v>
      </c>
      <c r="BA74" s="31">
        <f t="shared" si="282"/>
        <v>65.755014089176171</v>
      </c>
    </row>
    <row r="75" spans="1:53" ht="13.35" hidden="1" customHeight="1" x14ac:dyDescent="0.45">
      <c r="A75" s="20" t="s">
        <v>363</v>
      </c>
      <c r="B75" s="26" t="s">
        <v>27</v>
      </c>
      <c r="C75" s="3" t="s">
        <v>53</v>
      </c>
      <c r="D75" s="3" t="s">
        <v>46</v>
      </c>
      <c r="E75" s="3" t="s">
        <v>280</v>
      </c>
      <c r="F75" s="28" t="s">
        <v>184</v>
      </c>
      <c r="G75" s="28" t="s">
        <v>271</v>
      </c>
      <c r="H75" s="28" t="s">
        <v>278</v>
      </c>
      <c r="I75" s="7" t="s">
        <v>69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28</v>
      </c>
      <c r="P75" s="7">
        <v>1400</v>
      </c>
      <c r="Q75" s="7">
        <v>0</v>
      </c>
      <c r="R75" s="7" t="s">
        <v>26</v>
      </c>
      <c r="S75" s="7">
        <f t="shared" si="258"/>
        <v>700</v>
      </c>
      <c r="T75" s="7">
        <v>0</v>
      </c>
      <c r="U75" s="7">
        <f t="shared" si="259"/>
        <v>112</v>
      </c>
      <c r="V75" s="14">
        <f t="shared" si="260"/>
        <v>56</v>
      </c>
      <c r="W75" s="14">
        <f t="shared" ref="W75:X75" si="289">X75*2</f>
        <v>9240</v>
      </c>
      <c r="X75" s="14">
        <f t="shared" si="289"/>
        <v>4620</v>
      </c>
      <c r="Y75" s="14">
        <f t="shared" si="262"/>
        <v>2310</v>
      </c>
      <c r="Z75" s="14">
        <f t="shared" si="263"/>
        <v>1155</v>
      </c>
      <c r="AA75" s="31">
        <f t="shared" ref="AA75:AB75" si="290">AB75*2</f>
        <v>932.40000000000009</v>
      </c>
      <c r="AB75" s="31">
        <f t="shared" si="290"/>
        <v>466.20000000000005</v>
      </c>
      <c r="AC75" s="31">
        <f t="shared" si="253"/>
        <v>233.10000000000002</v>
      </c>
      <c r="AD75" s="31">
        <f t="shared" si="265"/>
        <v>116.55000000000001</v>
      </c>
      <c r="AE75" s="31">
        <f t="shared" si="254"/>
        <v>35000</v>
      </c>
      <c r="AF75" s="31">
        <f t="shared" ref="AF75:AG75" si="291">AG75*2</f>
        <v>1680</v>
      </c>
      <c r="AG75" s="31">
        <f t="shared" si="291"/>
        <v>840</v>
      </c>
      <c r="AH75" s="31">
        <f t="shared" si="256"/>
        <v>420</v>
      </c>
      <c r="AI75" s="31">
        <f t="shared" si="257"/>
        <v>20.833333333333332</v>
      </c>
      <c r="AJ75" s="31">
        <f t="shared" si="257"/>
        <v>41.666666666666664</v>
      </c>
      <c r="AK75" s="31">
        <f t="shared" si="257"/>
        <v>83.333333333333329</v>
      </c>
      <c r="AL75" s="31">
        <f t="shared" si="267"/>
        <v>35000</v>
      </c>
      <c r="AM75" s="31">
        <f t="shared" si="268"/>
        <v>14000</v>
      </c>
      <c r="AN75" s="31">
        <f t="shared" si="269"/>
        <v>7000</v>
      </c>
      <c r="AO75" s="31">
        <f t="shared" si="270"/>
        <v>3500</v>
      </c>
      <c r="AP75" s="31">
        <f t="shared" si="271"/>
        <v>20252.400000000001</v>
      </c>
      <c r="AQ75" s="31">
        <f t="shared" si="272"/>
        <v>9286.2000000000007</v>
      </c>
      <c r="AR75" s="31">
        <f t="shared" si="273"/>
        <v>4643.1000000000004</v>
      </c>
      <c r="AS75" s="31">
        <f t="shared" si="274"/>
        <v>2111.5500000000002</v>
      </c>
      <c r="AT75" s="14">
        <f t="shared" si="275"/>
        <v>14747.599999999999</v>
      </c>
      <c r="AU75" s="14">
        <f t="shared" si="276"/>
        <v>4713.7999999999993</v>
      </c>
      <c r="AV75" s="14">
        <f t="shared" si="277"/>
        <v>2356.8999999999996</v>
      </c>
      <c r="AW75" s="14">
        <f t="shared" si="278"/>
        <v>1388.4499999999998</v>
      </c>
      <c r="AX75" s="31">
        <f t="shared" si="279"/>
        <v>72.819023918152908</v>
      </c>
      <c r="AY75" s="31">
        <f t="shared" si="280"/>
        <v>50.761344791195526</v>
      </c>
      <c r="AZ75" s="31">
        <f t="shared" si="281"/>
        <v>50.761344791195526</v>
      </c>
      <c r="BA75" s="31">
        <f t="shared" si="282"/>
        <v>65.755014089176171</v>
      </c>
    </row>
    <row r="76" spans="1:53" ht="13.35" hidden="1" customHeight="1" x14ac:dyDescent="0.45">
      <c r="A76" s="20" t="s">
        <v>364</v>
      </c>
      <c r="B76" s="26" t="s">
        <v>29</v>
      </c>
      <c r="C76" s="3" t="s">
        <v>53</v>
      </c>
      <c r="D76" s="3" t="s">
        <v>46</v>
      </c>
      <c r="E76" s="3" t="s">
        <v>280</v>
      </c>
      <c r="F76" s="19"/>
      <c r="G76" s="19" t="s">
        <v>180</v>
      </c>
      <c r="H76" s="28" t="s">
        <v>278</v>
      </c>
      <c r="I76" s="7" t="s">
        <v>69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28</v>
      </c>
      <c r="P76" s="7">
        <v>1400</v>
      </c>
      <c r="Q76" s="7">
        <v>0</v>
      </c>
      <c r="R76" s="7" t="s">
        <v>26</v>
      </c>
      <c r="S76" s="7">
        <f t="shared" si="258"/>
        <v>700</v>
      </c>
      <c r="T76" s="7">
        <v>0</v>
      </c>
      <c r="U76" s="7">
        <f t="shared" si="259"/>
        <v>112</v>
      </c>
      <c r="V76" s="14">
        <f t="shared" si="260"/>
        <v>56</v>
      </c>
      <c r="W76" s="14">
        <f t="shared" ref="W76:X76" si="292">X76*2</f>
        <v>9240</v>
      </c>
      <c r="X76" s="14">
        <f t="shared" si="292"/>
        <v>4620</v>
      </c>
      <c r="Y76" s="14">
        <f t="shared" si="262"/>
        <v>2310</v>
      </c>
      <c r="Z76" s="14">
        <f t="shared" si="263"/>
        <v>1155</v>
      </c>
      <c r="AA76" s="31">
        <f t="shared" ref="AA76:AB76" si="293">AB76*2</f>
        <v>932.40000000000009</v>
      </c>
      <c r="AB76" s="31">
        <f t="shared" si="293"/>
        <v>466.20000000000005</v>
      </c>
      <c r="AC76" s="31">
        <f t="shared" si="253"/>
        <v>233.10000000000002</v>
      </c>
      <c r="AD76" s="31">
        <f t="shared" si="265"/>
        <v>116.55000000000001</v>
      </c>
      <c r="AE76" s="31">
        <f t="shared" si="254"/>
        <v>35000</v>
      </c>
      <c r="AF76" s="31">
        <f t="shared" ref="AF76:AG76" si="294">AG76*2</f>
        <v>1680</v>
      </c>
      <c r="AG76" s="31">
        <f t="shared" si="294"/>
        <v>840</v>
      </c>
      <c r="AH76" s="31">
        <f t="shared" si="256"/>
        <v>420</v>
      </c>
      <c r="AI76" s="31">
        <f t="shared" si="257"/>
        <v>20.833333333333332</v>
      </c>
      <c r="AJ76" s="31">
        <f t="shared" si="257"/>
        <v>41.666666666666664</v>
      </c>
      <c r="AK76" s="31">
        <f t="shared" si="257"/>
        <v>83.333333333333329</v>
      </c>
      <c r="AL76" s="31">
        <f t="shared" si="267"/>
        <v>35000</v>
      </c>
      <c r="AM76" s="31">
        <f t="shared" si="268"/>
        <v>14000</v>
      </c>
      <c r="AN76" s="31">
        <f t="shared" si="269"/>
        <v>7000</v>
      </c>
      <c r="AO76" s="31">
        <f t="shared" si="270"/>
        <v>3500</v>
      </c>
      <c r="AP76" s="31">
        <f t="shared" si="271"/>
        <v>20252.400000000001</v>
      </c>
      <c r="AQ76" s="31">
        <f t="shared" si="272"/>
        <v>9286.2000000000007</v>
      </c>
      <c r="AR76" s="31">
        <f t="shared" si="273"/>
        <v>4643.1000000000004</v>
      </c>
      <c r="AS76" s="31">
        <f t="shared" si="274"/>
        <v>2111.5500000000002</v>
      </c>
      <c r="AT76" s="14">
        <f t="shared" si="275"/>
        <v>14747.599999999999</v>
      </c>
      <c r="AU76" s="14">
        <f t="shared" si="276"/>
        <v>4713.7999999999993</v>
      </c>
      <c r="AV76" s="14">
        <f t="shared" si="277"/>
        <v>2356.8999999999996</v>
      </c>
      <c r="AW76" s="14">
        <f t="shared" si="278"/>
        <v>1388.4499999999998</v>
      </c>
      <c r="AX76" s="31">
        <f t="shared" si="279"/>
        <v>72.819023918152908</v>
      </c>
      <c r="AY76" s="31">
        <f t="shared" si="280"/>
        <v>50.761344791195526</v>
      </c>
      <c r="AZ76" s="31">
        <f t="shared" si="281"/>
        <v>50.761344791195526</v>
      </c>
      <c r="BA76" s="31">
        <f t="shared" si="282"/>
        <v>65.755014089176171</v>
      </c>
    </row>
    <row r="77" spans="1:53" ht="13.35" hidden="1" customHeight="1" x14ac:dyDescent="0.45">
      <c r="A77" s="20" t="s">
        <v>365</v>
      </c>
      <c r="B77" s="8" t="s">
        <v>47</v>
      </c>
      <c r="C77" s="3" t="s">
        <v>53</v>
      </c>
      <c r="D77" s="3" t="s">
        <v>46</v>
      </c>
      <c r="E77" s="3" t="s">
        <v>128</v>
      </c>
      <c r="F77" s="28" t="s">
        <v>186</v>
      </c>
      <c r="G77" s="28" t="s">
        <v>271</v>
      </c>
      <c r="H77" s="28" t="s">
        <v>289</v>
      </c>
      <c r="I77" s="7" t="s">
        <v>69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28</v>
      </c>
      <c r="P77" s="7">
        <v>1400</v>
      </c>
      <c r="Q77" s="7">
        <v>0</v>
      </c>
      <c r="R77" s="7" t="s">
        <v>26</v>
      </c>
      <c r="S77" s="7">
        <f t="shared" si="258"/>
        <v>700</v>
      </c>
      <c r="T77" s="7">
        <v>0</v>
      </c>
      <c r="U77" s="7">
        <f t="shared" si="259"/>
        <v>112</v>
      </c>
      <c r="V77" s="14">
        <f t="shared" si="260"/>
        <v>56</v>
      </c>
      <c r="W77" s="14">
        <f t="shared" ref="W77:X77" si="295">X77*2</f>
        <v>9240</v>
      </c>
      <c r="X77" s="14">
        <f t="shared" si="295"/>
        <v>4620</v>
      </c>
      <c r="Y77" s="14">
        <f t="shared" si="262"/>
        <v>2310</v>
      </c>
      <c r="Z77" s="14">
        <f t="shared" si="263"/>
        <v>1155</v>
      </c>
      <c r="AA77" s="31">
        <f t="shared" ref="AA77:AB77" si="296">AB77*2</f>
        <v>932.40000000000009</v>
      </c>
      <c r="AB77" s="31">
        <f t="shared" si="296"/>
        <v>466.20000000000005</v>
      </c>
      <c r="AC77" s="31">
        <f t="shared" si="253"/>
        <v>233.10000000000002</v>
      </c>
      <c r="AD77" s="31">
        <f t="shared" si="265"/>
        <v>116.55000000000001</v>
      </c>
      <c r="AE77" s="31">
        <f t="shared" si="254"/>
        <v>35000</v>
      </c>
      <c r="AF77" s="31">
        <f t="shared" ref="AF77:AG77" si="297">AG77*2</f>
        <v>1680</v>
      </c>
      <c r="AG77" s="31">
        <f t="shared" si="297"/>
        <v>840</v>
      </c>
      <c r="AH77" s="31">
        <f t="shared" si="256"/>
        <v>420</v>
      </c>
      <c r="AI77" s="31">
        <f t="shared" si="257"/>
        <v>20.833333333333332</v>
      </c>
      <c r="AJ77" s="31">
        <f t="shared" si="257"/>
        <v>41.666666666666664</v>
      </c>
      <c r="AK77" s="31">
        <f t="shared" si="257"/>
        <v>83.333333333333329</v>
      </c>
      <c r="AL77" s="31">
        <f t="shared" si="267"/>
        <v>35000</v>
      </c>
      <c r="AM77" s="31">
        <f t="shared" si="268"/>
        <v>14000</v>
      </c>
      <c r="AN77" s="31">
        <f t="shared" si="269"/>
        <v>7000</v>
      </c>
      <c r="AO77" s="31">
        <f t="shared" si="270"/>
        <v>3500</v>
      </c>
      <c r="AP77" s="31">
        <f t="shared" si="271"/>
        <v>20252.400000000001</v>
      </c>
      <c r="AQ77" s="31">
        <f t="shared" si="272"/>
        <v>9286.2000000000007</v>
      </c>
      <c r="AR77" s="31">
        <f t="shared" si="273"/>
        <v>4643.1000000000004</v>
      </c>
      <c r="AS77" s="31">
        <f t="shared" si="274"/>
        <v>2111.5500000000002</v>
      </c>
      <c r="AT77" s="14">
        <f t="shared" si="275"/>
        <v>14747.599999999999</v>
      </c>
      <c r="AU77" s="14">
        <f t="shared" si="276"/>
        <v>4713.7999999999993</v>
      </c>
      <c r="AV77" s="14">
        <f t="shared" si="277"/>
        <v>2356.8999999999996</v>
      </c>
      <c r="AW77" s="14">
        <f t="shared" si="278"/>
        <v>1388.4499999999998</v>
      </c>
      <c r="AX77" s="31">
        <f t="shared" si="279"/>
        <v>72.819023918152908</v>
      </c>
      <c r="AY77" s="31">
        <f t="shared" si="280"/>
        <v>50.761344791195526</v>
      </c>
      <c r="AZ77" s="31">
        <f t="shared" si="281"/>
        <v>50.761344791195526</v>
      </c>
      <c r="BA77" s="31">
        <f t="shared" si="282"/>
        <v>65.755014089176171</v>
      </c>
    </row>
    <row r="78" spans="1:53" ht="13.35" hidden="1" customHeight="1" x14ac:dyDescent="0.45">
      <c r="A78" s="20" t="s">
        <v>366</v>
      </c>
      <c r="B78" s="8" t="s">
        <v>5</v>
      </c>
      <c r="C78" s="3" t="s">
        <v>53</v>
      </c>
      <c r="D78" s="3" t="s">
        <v>46</v>
      </c>
      <c r="E78" s="3" t="s">
        <v>128</v>
      </c>
      <c r="F78" s="28" t="s">
        <v>686</v>
      </c>
      <c r="G78" s="28" t="s">
        <v>271</v>
      </c>
      <c r="H78" s="28" t="s">
        <v>289</v>
      </c>
      <c r="I78" s="7" t="s">
        <v>69</v>
      </c>
      <c r="J78" s="15">
        <v>45139</v>
      </c>
      <c r="K78" s="7">
        <v>1</v>
      </c>
      <c r="L78" s="7">
        <v>1</v>
      </c>
      <c r="M78" s="7">
        <v>1</v>
      </c>
      <c r="N78" s="7">
        <v>1</v>
      </c>
      <c r="O78" s="7" t="s">
        <v>28</v>
      </c>
      <c r="P78" s="7">
        <v>5000</v>
      </c>
      <c r="Q78" s="7">
        <v>0</v>
      </c>
      <c r="R78" s="7" t="s">
        <v>26</v>
      </c>
      <c r="S78" s="7">
        <f t="shared" si="258"/>
        <v>2500</v>
      </c>
      <c r="T78" s="7">
        <v>0</v>
      </c>
      <c r="U78" s="7">
        <f t="shared" si="259"/>
        <v>400</v>
      </c>
      <c r="V78" s="14">
        <f t="shared" si="260"/>
        <v>200</v>
      </c>
      <c r="W78" s="14">
        <f t="shared" ref="W78:X78" si="298">X78*2</f>
        <v>33000</v>
      </c>
      <c r="X78" s="14">
        <f t="shared" si="298"/>
        <v>16500</v>
      </c>
      <c r="Y78" s="14">
        <f t="shared" si="262"/>
        <v>8250</v>
      </c>
      <c r="Z78" s="14">
        <f t="shared" si="263"/>
        <v>4125</v>
      </c>
      <c r="AA78" s="31">
        <f t="shared" ref="AA78:AB78" si="299">AB78*2</f>
        <v>3330.0000000000005</v>
      </c>
      <c r="AB78" s="31">
        <f t="shared" si="299"/>
        <v>1665.0000000000002</v>
      </c>
      <c r="AC78" s="31">
        <f t="shared" si="253"/>
        <v>832.50000000000011</v>
      </c>
      <c r="AD78" s="31">
        <f t="shared" si="265"/>
        <v>416.25000000000006</v>
      </c>
      <c r="AE78" s="31">
        <f t="shared" si="254"/>
        <v>125000</v>
      </c>
      <c r="AF78" s="31">
        <f t="shared" ref="AF78:AG78" si="300">AG78*2</f>
        <v>6000</v>
      </c>
      <c r="AG78" s="31">
        <f t="shared" si="300"/>
        <v>3000</v>
      </c>
      <c r="AH78" s="31">
        <f t="shared" si="256"/>
        <v>1500</v>
      </c>
      <c r="AI78" s="31">
        <f t="shared" si="257"/>
        <v>20.833333333333332</v>
      </c>
      <c r="AJ78" s="31">
        <f t="shared" si="257"/>
        <v>41.666666666666664</v>
      </c>
      <c r="AK78" s="31">
        <f t="shared" si="257"/>
        <v>83.333333333333329</v>
      </c>
      <c r="AL78" s="31">
        <f t="shared" si="267"/>
        <v>125000</v>
      </c>
      <c r="AM78" s="31">
        <f t="shared" si="268"/>
        <v>50000</v>
      </c>
      <c r="AN78" s="31">
        <f t="shared" si="269"/>
        <v>25000</v>
      </c>
      <c r="AO78" s="31">
        <f t="shared" si="270"/>
        <v>12500</v>
      </c>
      <c r="AP78" s="31">
        <f t="shared" si="271"/>
        <v>72330</v>
      </c>
      <c r="AQ78" s="31">
        <f t="shared" si="272"/>
        <v>33165</v>
      </c>
      <c r="AR78" s="31">
        <f t="shared" si="273"/>
        <v>16582.5</v>
      </c>
      <c r="AS78" s="31">
        <f t="shared" si="274"/>
        <v>7541.25</v>
      </c>
      <c r="AT78" s="14">
        <f t="shared" si="275"/>
        <v>52670</v>
      </c>
      <c r="AU78" s="14">
        <f t="shared" si="276"/>
        <v>16835</v>
      </c>
      <c r="AV78" s="14">
        <f t="shared" si="277"/>
        <v>8417.5</v>
      </c>
      <c r="AW78" s="14">
        <f t="shared" si="278"/>
        <v>4958.75</v>
      </c>
      <c r="AX78" s="31">
        <f t="shared" si="279"/>
        <v>72.819023918152908</v>
      </c>
      <c r="AY78" s="31">
        <f t="shared" si="280"/>
        <v>50.76134479119554</v>
      </c>
      <c r="AZ78" s="31">
        <f t="shared" si="281"/>
        <v>50.76134479119554</v>
      </c>
      <c r="BA78" s="31">
        <f t="shared" si="282"/>
        <v>65.7550140891762</v>
      </c>
    </row>
    <row r="79" spans="1:53" ht="13.35" hidden="1" customHeight="1" x14ac:dyDescent="0.45">
      <c r="A79" s="20" t="s">
        <v>367</v>
      </c>
      <c r="B79" s="6" t="s">
        <v>32</v>
      </c>
      <c r="C79" s="3" t="s">
        <v>50</v>
      </c>
      <c r="D79" s="3" t="s">
        <v>46</v>
      </c>
      <c r="E79" s="3" t="s">
        <v>281</v>
      </c>
      <c r="F79" s="28" t="s">
        <v>190</v>
      </c>
      <c r="G79" s="28" t="s">
        <v>271</v>
      </c>
      <c r="H79" s="28" t="s">
        <v>290</v>
      </c>
      <c r="I79" s="7" t="s">
        <v>69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28</v>
      </c>
      <c r="P79" s="7">
        <v>1300</v>
      </c>
      <c r="Q79" s="7">
        <v>0</v>
      </c>
      <c r="R79" s="7" t="s">
        <v>26</v>
      </c>
      <c r="S79" s="7">
        <f t="shared" si="258"/>
        <v>650</v>
      </c>
      <c r="T79" s="7">
        <v>0</v>
      </c>
      <c r="U79" s="7">
        <f t="shared" si="259"/>
        <v>104</v>
      </c>
      <c r="V79" s="14">
        <f t="shared" si="260"/>
        <v>52</v>
      </c>
      <c r="W79" s="14">
        <f t="shared" ref="W79:X79" si="301">X79*2</f>
        <v>8580</v>
      </c>
      <c r="X79" s="14">
        <f t="shared" si="301"/>
        <v>4290</v>
      </c>
      <c r="Y79" s="14">
        <f t="shared" si="262"/>
        <v>2145</v>
      </c>
      <c r="Z79" s="14">
        <f t="shared" si="263"/>
        <v>1072.5</v>
      </c>
      <c r="AA79" s="31">
        <f t="shared" ref="AA79:AB79" si="302">AB79*2</f>
        <v>865.80000000000018</v>
      </c>
      <c r="AB79" s="31">
        <f t="shared" si="302"/>
        <v>432.90000000000009</v>
      </c>
      <c r="AC79" s="31">
        <f t="shared" si="253"/>
        <v>216.45000000000005</v>
      </c>
      <c r="AD79" s="31">
        <f t="shared" si="265"/>
        <v>108.22500000000002</v>
      </c>
      <c r="AE79" s="31">
        <f t="shared" si="254"/>
        <v>32500</v>
      </c>
      <c r="AF79" s="31">
        <f t="shared" ref="AF79:AG79" si="303">AG79*2</f>
        <v>1560</v>
      </c>
      <c r="AG79" s="31">
        <f t="shared" si="303"/>
        <v>780</v>
      </c>
      <c r="AH79" s="31">
        <f t="shared" si="256"/>
        <v>390</v>
      </c>
      <c r="AI79" s="31">
        <f t="shared" si="257"/>
        <v>20.833333333333332</v>
      </c>
      <c r="AJ79" s="31">
        <f t="shared" si="257"/>
        <v>41.666666666666664</v>
      </c>
      <c r="AK79" s="31">
        <f t="shared" si="257"/>
        <v>83.333333333333329</v>
      </c>
      <c r="AL79" s="31">
        <f t="shared" si="267"/>
        <v>32500</v>
      </c>
      <c r="AM79" s="31">
        <f t="shared" si="268"/>
        <v>13000</v>
      </c>
      <c r="AN79" s="31">
        <f t="shared" si="269"/>
        <v>6500</v>
      </c>
      <c r="AO79" s="31">
        <f t="shared" si="270"/>
        <v>3250</v>
      </c>
      <c r="AP79" s="31">
        <f t="shared" si="271"/>
        <v>18805.8</v>
      </c>
      <c r="AQ79" s="31">
        <f t="shared" si="272"/>
        <v>8622.9</v>
      </c>
      <c r="AR79" s="31">
        <f t="shared" si="273"/>
        <v>4311.45</v>
      </c>
      <c r="AS79" s="31">
        <f t="shared" si="274"/>
        <v>1960.7249999999999</v>
      </c>
      <c r="AT79" s="14">
        <f t="shared" si="275"/>
        <v>13694.2</v>
      </c>
      <c r="AU79" s="14">
        <f t="shared" si="276"/>
        <v>4377.1000000000004</v>
      </c>
      <c r="AV79" s="14">
        <f t="shared" si="277"/>
        <v>2188.5500000000002</v>
      </c>
      <c r="AW79" s="14">
        <f t="shared" si="278"/>
        <v>1289.2750000000001</v>
      </c>
      <c r="AX79" s="31">
        <f t="shared" si="279"/>
        <v>72.819023918152908</v>
      </c>
      <c r="AY79" s="31">
        <f t="shared" si="280"/>
        <v>50.76134479119554</v>
      </c>
      <c r="AZ79" s="31">
        <f t="shared" si="281"/>
        <v>50.76134479119554</v>
      </c>
      <c r="BA79" s="31">
        <f t="shared" si="282"/>
        <v>65.7550140891762</v>
      </c>
    </row>
    <row r="80" spans="1:53" x14ac:dyDescent="0.45">
      <c r="A80" s="20" t="s">
        <v>368</v>
      </c>
      <c r="B80" s="6" t="s">
        <v>33</v>
      </c>
      <c r="C80" s="3" t="s">
        <v>50</v>
      </c>
      <c r="D80" s="3" t="s">
        <v>46</v>
      </c>
      <c r="E80" s="3" t="s">
        <v>281</v>
      </c>
      <c r="F80" s="19" t="s">
        <v>28</v>
      </c>
      <c r="G80" s="19" t="s">
        <v>180</v>
      </c>
      <c r="H80" s="28" t="s">
        <v>290</v>
      </c>
      <c r="I80" s="7" t="s">
        <v>69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28</v>
      </c>
      <c r="P80" s="7">
        <v>1100</v>
      </c>
      <c r="Q80" s="7">
        <v>0</v>
      </c>
      <c r="R80" s="7" t="s">
        <v>26</v>
      </c>
      <c r="S80" s="7">
        <f t="shared" si="258"/>
        <v>550</v>
      </c>
      <c r="T80" s="7">
        <v>0</v>
      </c>
      <c r="U80" s="7">
        <f t="shared" si="259"/>
        <v>88</v>
      </c>
      <c r="V80" s="14">
        <f t="shared" si="260"/>
        <v>44</v>
      </c>
      <c r="W80" s="14">
        <f t="shared" ref="W80:X80" si="304">X80*2</f>
        <v>7260</v>
      </c>
      <c r="X80" s="14">
        <f t="shared" si="304"/>
        <v>3630</v>
      </c>
      <c r="Y80" s="14">
        <f t="shared" si="262"/>
        <v>1815</v>
      </c>
      <c r="Z80" s="14">
        <f t="shared" si="263"/>
        <v>907.5</v>
      </c>
      <c r="AA80" s="31">
        <f t="shared" ref="AA80:AB80" si="305">AB80*2</f>
        <v>732.6</v>
      </c>
      <c r="AB80" s="31">
        <f t="shared" si="305"/>
        <v>366.3</v>
      </c>
      <c r="AC80" s="31">
        <f t="shared" si="253"/>
        <v>183.15</v>
      </c>
      <c r="AD80" s="31">
        <f t="shared" si="265"/>
        <v>91.575000000000003</v>
      </c>
      <c r="AE80" s="31">
        <f t="shared" si="254"/>
        <v>27500</v>
      </c>
      <c r="AF80" s="31">
        <f t="shared" ref="AF80:AG80" si="306">AG80*2</f>
        <v>1320</v>
      </c>
      <c r="AG80" s="31">
        <f t="shared" si="306"/>
        <v>660</v>
      </c>
      <c r="AH80" s="31">
        <f t="shared" si="256"/>
        <v>330</v>
      </c>
      <c r="AI80" s="31">
        <f t="shared" si="257"/>
        <v>20.833333333333332</v>
      </c>
      <c r="AJ80" s="31">
        <f t="shared" si="257"/>
        <v>41.666666666666664</v>
      </c>
      <c r="AK80" s="31">
        <f t="shared" si="257"/>
        <v>83.333333333333329</v>
      </c>
      <c r="AL80" s="31">
        <f t="shared" si="267"/>
        <v>27500</v>
      </c>
      <c r="AM80" s="31">
        <f t="shared" si="268"/>
        <v>11000</v>
      </c>
      <c r="AN80" s="31">
        <f t="shared" si="269"/>
        <v>5500</v>
      </c>
      <c r="AO80" s="31">
        <f t="shared" si="270"/>
        <v>2750</v>
      </c>
      <c r="AP80" s="31">
        <f t="shared" si="271"/>
        <v>15912.6</v>
      </c>
      <c r="AQ80" s="31">
        <f t="shared" si="272"/>
        <v>7296.3</v>
      </c>
      <c r="AR80" s="31">
        <f t="shared" si="273"/>
        <v>3648.15</v>
      </c>
      <c r="AS80" s="31">
        <f t="shared" si="274"/>
        <v>1659.075</v>
      </c>
      <c r="AT80" s="14">
        <f t="shared" si="275"/>
        <v>11587.4</v>
      </c>
      <c r="AU80" s="14">
        <f t="shared" si="276"/>
        <v>3703.7</v>
      </c>
      <c r="AV80" s="14">
        <f t="shared" si="277"/>
        <v>1851.85</v>
      </c>
      <c r="AW80" s="14">
        <f t="shared" si="278"/>
        <v>1090.925</v>
      </c>
      <c r="AX80" s="31">
        <f t="shared" si="279"/>
        <v>72.819023918152908</v>
      </c>
      <c r="AY80" s="31">
        <f t="shared" si="280"/>
        <v>50.761344791195526</v>
      </c>
      <c r="AZ80" s="31">
        <f t="shared" si="281"/>
        <v>50.761344791195526</v>
      </c>
      <c r="BA80" s="31">
        <f t="shared" si="282"/>
        <v>65.755014089176186</v>
      </c>
    </row>
    <row r="81" spans="1:53" ht="13.35" hidden="1" customHeight="1" x14ac:dyDescent="0.45">
      <c r="A81" s="20" t="s">
        <v>369</v>
      </c>
      <c r="B81" s="6" t="s">
        <v>0</v>
      </c>
      <c r="C81" s="3" t="s">
        <v>50</v>
      </c>
      <c r="D81" s="3" t="s">
        <v>46</v>
      </c>
      <c r="E81" s="3" t="s">
        <v>281</v>
      </c>
      <c r="F81" s="28" t="s">
        <v>282</v>
      </c>
      <c r="G81" s="28" t="s">
        <v>271</v>
      </c>
      <c r="H81" s="28" t="s">
        <v>290</v>
      </c>
      <c r="I81" s="7" t="s">
        <v>69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28</v>
      </c>
      <c r="P81" s="7">
        <v>1100</v>
      </c>
      <c r="Q81" s="7">
        <v>0</v>
      </c>
      <c r="R81" s="7" t="s">
        <v>26</v>
      </c>
      <c r="S81" s="7">
        <f t="shared" si="258"/>
        <v>550</v>
      </c>
      <c r="T81" s="7">
        <v>0</v>
      </c>
      <c r="U81" s="7">
        <f t="shared" si="259"/>
        <v>88</v>
      </c>
      <c r="V81" s="14">
        <f t="shared" si="260"/>
        <v>44</v>
      </c>
      <c r="W81" s="14">
        <f t="shared" ref="W81:X81" si="307">X81*2</f>
        <v>7260</v>
      </c>
      <c r="X81" s="14">
        <f t="shared" si="307"/>
        <v>3630</v>
      </c>
      <c r="Y81" s="14">
        <f t="shared" si="262"/>
        <v>1815</v>
      </c>
      <c r="Z81" s="14">
        <f t="shared" si="263"/>
        <v>907.5</v>
      </c>
      <c r="AA81" s="31">
        <f t="shared" ref="AA81:AB81" si="308">AB81*2</f>
        <v>732.6</v>
      </c>
      <c r="AB81" s="31">
        <f t="shared" si="308"/>
        <v>366.3</v>
      </c>
      <c r="AC81" s="31">
        <f t="shared" si="253"/>
        <v>183.15</v>
      </c>
      <c r="AD81" s="31">
        <f t="shared" si="265"/>
        <v>91.575000000000003</v>
      </c>
      <c r="AE81" s="31">
        <f t="shared" si="254"/>
        <v>27500</v>
      </c>
      <c r="AF81" s="31">
        <f t="shared" ref="AF81:AG81" si="309">AG81*2</f>
        <v>1320</v>
      </c>
      <c r="AG81" s="31">
        <f t="shared" si="309"/>
        <v>660</v>
      </c>
      <c r="AH81" s="31">
        <f t="shared" si="256"/>
        <v>330</v>
      </c>
      <c r="AI81" s="31">
        <f t="shared" si="257"/>
        <v>20.833333333333332</v>
      </c>
      <c r="AJ81" s="31">
        <f t="shared" si="257"/>
        <v>41.666666666666664</v>
      </c>
      <c r="AK81" s="31">
        <f t="shared" si="257"/>
        <v>83.333333333333329</v>
      </c>
      <c r="AL81" s="31">
        <f t="shared" si="267"/>
        <v>27500</v>
      </c>
      <c r="AM81" s="31">
        <f t="shared" si="268"/>
        <v>11000</v>
      </c>
      <c r="AN81" s="31">
        <f t="shared" si="269"/>
        <v>5500</v>
      </c>
      <c r="AO81" s="31">
        <f t="shared" si="270"/>
        <v>2750</v>
      </c>
      <c r="AP81" s="31">
        <f t="shared" si="271"/>
        <v>15912.6</v>
      </c>
      <c r="AQ81" s="31">
        <f t="shared" si="272"/>
        <v>7296.3</v>
      </c>
      <c r="AR81" s="31">
        <f t="shared" si="273"/>
        <v>3648.15</v>
      </c>
      <c r="AS81" s="31">
        <f t="shared" si="274"/>
        <v>1659.075</v>
      </c>
      <c r="AT81" s="14">
        <f t="shared" si="275"/>
        <v>11587.4</v>
      </c>
      <c r="AU81" s="14">
        <f t="shared" si="276"/>
        <v>3703.7</v>
      </c>
      <c r="AV81" s="14">
        <f t="shared" si="277"/>
        <v>1851.85</v>
      </c>
      <c r="AW81" s="14">
        <f t="shared" si="278"/>
        <v>1090.925</v>
      </c>
      <c r="AX81" s="31">
        <f t="shared" si="279"/>
        <v>72.819023918152908</v>
      </c>
      <c r="AY81" s="31">
        <f t="shared" si="280"/>
        <v>50.761344791195526</v>
      </c>
      <c r="AZ81" s="31">
        <f t="shared" si="281"/>
        <v>50.761344791195526</v>
      </c>
      <c r="BA81" s="31">
        <f t="shared" si="282"/>
        <v>65.755014089176186</v>
      </c>
    </row>
    <row r="82" spans="1:53" hidden="1" x14ac:dyDescent="0.45">
      <c r="A82" s="20" t="s">
        <v>370</v>
      </c>
      <c r="B82" s="6" t="s">
        <v>31</v>
      </c>
      <c r="C82" s="3" t="s">
        <v>50</v>
      </c>
      <c r="D82" s="3" t="s">
        <v>46</v>
      </c>
      <c r="E82" s="3" t="s">
        <v>281</v>
      </c>
      <c r="F82" s="28" t="s">
        <v>290</v>
      </c>
      <c r="G82" s="28" t="s">
        <v>271</v>
      </c>
      <c r="H82" s="28" t="s">
        <v>290</v>
      </c>
      <c r="I82" s="7" t="s">
        <v>69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28</v>
      </c>
      <c r="P82" s="7">
        <v>1300</v>
      </c>
      <c r="Q82" s="7">
        <v>0</v>
      </c>
      <c r="R82" s="7" t="s">
        <v>26</v>
      </c>
      <c r="S82" s="7">
        <f t="shared" si="258"/>
        <v>650</v>
      </c>
      <c r="T82" s="7">
        <v>0</v>
      </c>
      <c r="U82" s="7">
        <f t="shared" si="259"/>
        <v>104</v>
      </c>
      <c r="V82" s="14">
        <f t="shared" si="260"/>
        <v>52</v>
      </c>
      <c r="W82" s="14">
        <f t="shared" ref="W82:X82" si="310">X82*2</f>
        <v>8580</v>
      </c>
      <c r="X82" s="14">
        <f t="shared" si="310"/>
        <v>4290</v>
      </c>
      <c r="Y82" s="14">
        <f t="shared" si="262"/>
        <v>2145</v>
      </c>
      <c r="Z82" s="14">
        <f t="shared" si="263"/>
        <v>1072.5</v>
      </c>
      <c r="AA82" s="31">
        <f t="shared" ref="AA82:AB82" si="311">AB82*2</f>
        <v>865.80000000000018</v>
      </c>
      <c r="AB82" s="31">
        <f t="shared" si="311"/>
        <v>432.90000000000009</v>
      </c>
      <c r="AC82" s="31">
        <f t="shared" si="253"/>
        <v>216.45000000000005</v>
      </c>
      <c r="AD82" s="31">
        <f t="shared" si="265"/>
        <v>108.22500000000002</v>
      </c>
      <c r="AE82" s="31">
        <f t="shared" si="254"/>
        <v>32500</v>
      </c>
      <c r="AF82" s="31">
        <f t="shared" ref="AF82:AG82" si="312">AG82*2</f>
        <v>1560</v>
      </c>
      <c r="AG82" s="31">
        <f t="shared" si="312"/>
        <v>780</v>
      </c>
      <c r="AH82" s="31">
        <f t="shared" si="256"/>
        <v>390</v>
      </c>
      <c r="AI82" s="31">
        <f t="shared" si="257"/>
        <v>20.833333333333332</v>
      </c>
      <c r="AJ82" s="31">
        <f t="shared" si="257"/>
        <v>41.666666666666664</v>
      </c>
      <c r="AK82" s="31">
        <f t="shared" si="257"/>
        <v>83.333333333333329</v>
      </c>
      <c r="AL82" s="31">
        <f t="shared" si="267"/>
        <v>32500</v>
      </c>
      <c r="AM82" s="31">
        <f t="shared" si="268"/>
        <v>13000</v>
      </c>
      <c r="AN82" s="31">
        <f t="shared" si="269"/>
        <v>6500</v>
      </c>
      <c r="AO82" s="31">
        <f t="shared" si="270"/>
        <v>3250</v>
      </c>
      <c r="AP82" s="31">
        <f t="shared" si="271"/>
        <v>18805.8</v>
      </c>
      <c r="AQ82" s="31">
        <f t="shared" si="272"/>
        <v>8622.9</v>
      </c>
      <c r="AR82" s="31">
        <f t="shared" si="273"/>
        <v>4311.45</v>
      </c>
      <c r="AS82" s="31">
        <f t="shared" si="274"/>
        <v>1960.7249999999999</v>
      </c>
      <c r="AT82" s="14">
        <f t="shared" si="275"/>
        <v>13694.2</v>
      </c>
      <c r="AU82" s="14">
        <f t="shared" si="276"/>
        <v>4377.1000000000004</v>
      </c>
      <c r="AV82" s="14">
        <f t="shared" si="277"/>
        <v>2188.5500000000002</v>
      </c>
      <c r="AW82" s="14">
        <f t="shared" si="278"/>
        <v>1289.2750000000001</v>
      </c>
      <c r="AX82" s="31">
        <f t="shared" si="279"/>
        <v>72.819023918152908</v>
      </c>
      <c r="AY82" s="31">
        <f t="shared" si="280"/>
        <v>50.76134479119554</v>
      </c>
      <c r="AZ82" s="31">
        <f t="shared" si="281"/>
        <v>50.76134479119554</v>
      </c>
      <c r="BA82" s="31">
        <f t="shared" si="282"/>
        <v>65.7550140891762</v>
      </c>
    </row>
    <row r="83" spans="1:53" ht="13.35" hidden="1" customHeight="1" x14ac:dyDescent="0.45">
      <c r="A83" s="20" t="s">
        <v>371</v>
      </c>
      <c r="B83" s="6" t="s">
        <v>3</v>
      </c>
      <c r="C83" s="3" t="s">
        <v>50</v>
      </c>
      <c r="D83" s="3" t="s">
        <v>46</v>
      </c>
      <c r="E83" s="3" t="s">
        <v>281</v>
      </c>
      <c r="F83" s="28" t="s">
        <v>195</v>
      </c>
      <c r="G83" s="28" t="s">
        <v>271</v>
      </c>
      <c r="H83" s="28" t="s">
        <v>290</v>
      </c>
      <c r="I83" s="7" t="s">
        <v>69</v>
      </c>
      <c r="J83" s="15">
        <v>45139</v>
      </c>
      <c r="K83" s="7">
        <v>1</v>
      </c>
      <c r="L83" s="7">
        <v>2</v>
      </c>
      <c r="M83" s="7">
        <v>0</v>
      </c>
      <c r="N83" s="7">
        <v>0</v>
      </c>
      <c r="O83" s="7" t="s">
        <v>28</v>
      </c>
      <c r="P83" s="7">
        <v>1100</v>
      </c>
      <c r="Q83" s="7">
        <v>0</v>
      </c>
      <c r="R83" s="7" t="s">
        <v>26</v>
      </c>
      <c r="S83" s="7">
        <f t="shared" si="258"/>
        <v>550</v>
      </c>
      <c r="T83" s="7">
        <v>0</v>
      </c>
      <c r="U83" s="7">
        <f t="shared" si="259"/>
        <v>88</v>
      </c>
      <c r="V83" s="14">
        <f t="shared" si="260"/>
        <v>44</v>
      </c>
      <c r="W83" s="14">
        <f t="shared" ref="W83:X83" si="313">X83*2</f>
        <v>7260</v>
      </c>
      <c r="X83" s="14">
        <f t="shared" si="313"/>
        <v>3630</v>
      </c>
      <c r="Y83" s="14">
        <f t="shared" si="262"/>
        <v>1815</v>
      </c>
      <c r="Z83" s="14">
        <f t="shared" si="263"/>
        <v>907.5</v>
      </c>
      <c r="AA83" s="31">
        <f t="shared" ref="AA83:AB83" si="314">AB83*2</f>
        <v>732.6</v>
      </c>
      <c r="AB83" s="31">
        <f t="shared" si="314"/>
        <v>366.3</v>
      </c>
      <c r="AC83" s="31">
        <f t="shared" si="253"/>
        <v>183.15</v>
      </c>
      <c r="AD83" s="31">
        <f t="shared" si="265"/>
        <v>91.575000000000003</v>
      </c>
      <c r="AE83" s="31">
        <f t="shared" si="254"/>
        <v>27500</v>
      </c>
      <c r="AF83" s="31">
        <f t="shared" ref="AF83:AG83" si="315">AG83*2</f>
        <v>1320</v>
      </c>
      <c r="AG83" s="31">
        <f t="shared" si="315"/>
        <v>660</v>
      </c>
      <c r="AH83" s="31">
        <f t="shared" si="256"/>
        <v>330</v>
      </c>
      <c r="AI83" s="31">
        <f t="shared" si="257"/>
        <v>20.833333333333332</v>
      </c>
      <c r="AJ83" s="31">
        <f t="shared" si="257"/>
        <v>41.666666666666664</v>
      </c>
      <c r="AK83" s="31">
        <f t="shared" si="257"/>
        <v>83.333333333333329</v>
      </c>
      <c r="AL83" s="31">
        <f t="shared" si="267"/>
        <v>27500</v>
      </c>
      <c r="AM83" s="31">
        <f t="shared" si="268"/>
        <v>11000</v>
      </c>
      <c r="AN83" s="31">
        <f t="shared" si="269"/>
        <v>5500</v>
      </c>
      <c r="AO83" s="31">
        <f t="shared" si="270"/>
        <v>2750</v>
      </c>
      <c r="AP83" s="31">
        <f t="shared" si="271"/>
        <v>15912.6</v>
      </c>
      <c r="AQ83" s="31">
        <f t="shared" si="272"/>
        <v>7296.3</v>
      </c>
      <c r="AR83" s="31">
        <f t="shared" si="273"/>
        <v>3648.15</v>
      </c>
      <c r="AS83" s="31">
        <f t="shared" si="274"/>
        <v>1659.075</v>
      </c>
      <c r="AT83" s="14">
        <f t="shared" si="275"/>
        <v>11587.4</v>
      </c>
      <c r="AU83" s="14">
        <f t="shared" si="276"/>
        <v>3703.7</v>
      </c>
      <c r="AV83" s="14">
        <f t="shared" si="277"/>
        <v>1851.85</v>
      </c>
      <c r="AW83" s="14">
        <f t="shared" si="278"/>
        <v>1090.925</v>
      </c>
      <c r="AX83" s="31">
        <f t="shared" si="279"/>
        <v>72.819023918152908</v>
      </c>
      <c r="AY83" s="31">
        <f t="shared" si="280"/>
        <v>50.761344791195526</v>
      </c>
      <c r="AZ83" s="31">
        <f t="shared" si="281"/>
        <v>50.761344791195526</v>
      </c>
      <c r="BA83" s="31">
        <f t="shared" si="282"/>
        <v>65.755014089176186</v>
      </c>
    </row>
    <row r="84" spans="1:53" hidden="1" x14ac:dyDescent="0.45">
      <c r="A84" s="20" t="s">
        <v>372</v>
      </c>
      <c r="B84" s="6" t="s">
        <v>64</v>
      </c>
      <c r="C84" s="3" t="s">
        <v>50</v>
      </c>
      <c r="D84" s="3" t="s">
        <v>46</v>
      </c>
      <c r="E84" s="3" t="s">
        <v>281</v>
      </c>
      <c r="F84" s="28" t="s">
        <v>187</v>
      </c>
      <c r="G84" s="28" t="s">
        <v>271</v>
      </c>
      <c r="H84" s="28" t="s">
        <v>290</v>
      </c>
      <c r="I84" s="7" t="s">
        <v>69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28</v>
      </c>
      <c r="P84" s="7">
        <v>1100</v>
      </c>
      <c r="Q84" s="7">
        <v>0</v>
      </c>
      <c r="R84" s="7" t="s">
        <v>26</v>
      </c>
      <c r="S84" s="7">
        <f t="shared" si="258"/>
        <v>550</v>
      </c>
      <c r="T84" s="7">
        <v>0</v>
      </c>
      <c r="U84" s="7">
        <f t="shared" si="259"/>
        <v>88</v>
      </c>
      <c r="V84" s="14">
        <f t="shared" si="260"/>
        <v>44</v>
      </c>
      <c r="W84" s="14">
        <f t="shared" ref="W84:X84" si="316">X84*2</f>
        <v>7260</v>
      </c>
      <c r="X84" s="14">
        <f t="shared" si="316"/>
        <v>3630</v>
      </c>
      <c r="Y84" s="14">
        <f t="shared" si="262"/>
        <v>1815</v>
      </c>
      <c r="Z84" s="14">
        <f t="shared" si="263"/>
        <v>907.5</v>
      </c>
      <c r="AA84" s="31">
        <f t="shared" ref="AA84:AB84" si="317">AB84*2</f>
        <v>732.6</v>
      </c>
      <c r="AB84" s="31">
        <f t="shared" si="317"/>
        <v>366.3</v>
      </c>
      <c r="AC84" s="31">
        <f t="shared" si="253"/>
        <v>183.15</v>
      </c>
      <c r="AD84" s="31">
        <f t="shared" si="265"/>
        <v>91.575000000000003</v>
      </c>
      <c r="AE84" s="31">
        <f t="shared" si="254"/>
        <v>27500</v>
      </c>
      <c r="AF84" s="31">
        <f t="shared" ref="AF84:AG84" si="318">AG84*2</f>
        <v>1320</v>
      </c>
      <c r="AG84" s="31">
        <f t="shared" si="318"/>
        <v>660</v>
      </c>
      <c r="AH84" s="31">
        <f t="shared" si="256"/>
        <v>330</v>
      </c>
      <c r="AI84" s="31">
        <f t="shared" si="257"/>
        <v>20.833333333333332</v>
      </c>
      <c r="AJ84" s="31">
        <f t="shared" si="257"/>
        <v>41.666666666666664</v>
      </c>
      <c r="AK84" s="31">
        <f t="shared" si="257"/>
        <v>83.333333333333329</v>
      </c>
      <c r="AL84" s="31">
        <f t="shared" si="267"/>
        <v>27500</v>
      </c>
      <c r="AM84" s="31">
        <f t="shared" si="268"/>
        <v>11000</v>
      </c>
      <c r="AN84" s="31">
        <f t="shared" si="269"/>
        <v>5500</v>
      </c>
      <c r="AO84" s="31">
        <f t="shared" si="270"/>
        <v>2750</v>
      </c>
      <c r="AP84" s="31">
        <f t="shared" si="271"/>
        <v>15912.6</v>
      </c>
      <c r="AQ84" s="31">
        <f t="shared" si="272"/>
        <v>7296.3</v>
      </c>
      <c r="AR84" s="31">
        <f t="shared" si="273"/>
        <v>3648.15</v>
      </c>
      <c r="AS84" s="31">
        <f t="shared" si="274"/>
        <v>1659.075</v>
      </c>
      <c r="AT84" s="14">
        <f t="shared" si="275"/>
        <v>11587.4</v>
      </c>
      <c r="AU84" s="14">
        <f t="shared" si="276"/>
        <v>3703.7</v>
      </c>
      <c r="AV84" s="14">
        <f t="shared" si="277"/>
        <v>1851.85</v>
      </c>
      <c r="AW84" s="14">
        <f t="shared" si="278"/>
        <v>1090.925</v>
      </c>
      <c r="AX84" s="31">
        <f t="shared" si="279"/>
        <v>72.819023918152908</v>
      </c>
      <c r="AY84" s="31">
        <f t="shared" si="280"/>
        <v>50.761344791195526</v>
      </c>
      <c r="AZ84" s="31">
        <f t="shared" si="281"/>
        <v>50.761344791195526</v>
      </c>
      <c r="BA84" s="31">
        <f t="shared" si="282"/>
        <v>65.755014089176186</v>
      </c>
    </row>
    <row r="85" spans="1:53" ht="13.35" hidden="1" customHeight="1" x14ac:dyDescent="0.45">
      <c r="A85" s="20" t="s">
        <v>373</v>
      </c>
      <c r="B85" s="26" t="s">
        <v>2</v>
      </c>
      <c r="C85" s="3" t="s">
        <v>50</v>
      </c>
      <c r="D85" s="3" t="s">
        <v>46</v>
      </c>
      <c r="E85" s="3" t="s">
        <v>280</v>
      </c>
      <c r="F85" s="28" t="s">
        <v>278</v>
      </c>
      <c r="G85" s="28" t="s">
        <v>271</v>
      </c>
      <c r="H85" s="28" t="s">
        <v>278</v>
      </c>
      <c r="I85" s="7" t="s">
        <v>69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28</v>
      </c>
      <c r="P85" s="7">
        <v>1300</v>
      </c>
      <c r="Q85" s="7">
        <v>0</v>
      </c>
      <c r="R85" s="7" t="s">
        <v>26</v>
      </c>
      <c r="S85" s="7">
        <f t="shared" si="258"/>
        <v>650</v>
      </c>
      <c r="T85" s="7">
        <v>0</v>
      </c>
      <c r="U85" s="7">
        <f t="shared" si="259"/>
        <v>104</v>
      </c>
      <c r="V85" s="14">
        <f t="shared" si="260"/>
        <v>52</v>
      </c>
      <c r="W85" s="14">
        <f t="shared" ref="W85:X85" si="319">X85*2</f>
        <v>8580</v>
      </c>
      <c r="X85" s="14">
        <f t="shared" si="319"/>
        <v>4290</v>
      </c>
      <c r="Y85" s="14">
        <f t="shared" si="262"/>
        <v>2145</v>
      </c>
      <c r="Z85" s="14">
        <f t="shared" si="263"/>
        <v>1072.5</v>
      </c>
      <c r="AA85" s="31">
        <f t="shared" ref="AA85:AB85" si="320">AB85*2</f>
        <v>865.80000000000018</v>
      </c>
      <c r="AB85" s="31">
        <f t="shared" si="320"/>
        <v>432.90000000000009</v>
      </c>
      <c r="AC85" s="31">
        <f t="shared" si="253"/>
        <v>216.45000000000005</v>
      </c>
      <c r="AD85" s="31">
        <f t="shared" si="265"/>
        <v>108.22500000000002</v>
      </c>
      <c r="AE85" s="31">
        <f t="shared" si="254"/>
        <v>32500</v>
      </c>
      <c r="AF85" s="31">
        <f t="shared" ref="AF85:AG85" si="321">AG85*2</f>
        <v>1560</v>
      </c>
      <c r="AG85" s="31">
        <f t="shared" si="321"/>
        <v>780</v>
      </c>
      <c r="AH85" s="31">
        <f t="shared" si="256"/>
        <v>390</v>
      </c>
      <c r="AI85" s="31">
        <f t="shared" si="257"/>
        <v>20.833333333333332</v>
      </c>
      <c r="AJ85" s="31">
        <f t="shared" si="257"/>
        <v>41.666666666666664</v>
      </c>
      <c r="AK85" s="31">
        <f t="shared" si="257"/>
        <v>83.333333333333329</v>
      </c>
      <c r="AL85" s="31">
        <f t="shared" si="267"/>
        <v>32500</v>
      </c>
      <c r="AM85" s="31">
        <f t="shared" si="268"/>
        <v>13000</v>
      </c>
      <c r="AN85" s="31">
        <f t="shared" si="269"/>
        <v>6500</v>
      </c>
      <c r="AO85" s="31">
        <f t="shared" si="270"/>
        <v>3250</v>
      </c>
      <c r="AP85" s="31">
        <f t="shared" si="271"/>
        <v>18805.8</v>
      </c>
      <c r="AQ85" s="31">
        <f t="shared" si="272"/>
        <v>8622.9</v>
      </c>
      <c r="AR85" s="31">
        <f t="shared" si="273"/>
        <v>4311.45</v>
      </c>
      <c r="AS85" s="31">
        <f t="shared" si="274"/>
        <v>1960.7249999999999</v>
      </c>
      <c r="AT85" s="14">
        <f t="shared" si="275"/>
        <v>13694.2</v>
      </c>
      <c r="AU85" s="14">
        <f t="shared" si="276"/>
        <v>4377.1000000000004</v>
      </c>
      <c r="AV85" s="14">
        <f t="shared" si="277"/>
        <v>2188.5500000000002</v>
      </c>
      <c r="AW85" s="14">
        <f t="shared" si="278"/>
        <v>1289.2750000000001</v>
      </c>
      <c r="AX85" s="31">
        <f t="shared" si="279"/>
        <v>72.819023918152908</v>
      </c>
      <c r="AY85" s="31">
        <f t="shared" si="280"/>
        <v>50.76134479119554</v>
      </c>
      <c r="AZ85" s="31">
        <f t="shared" si="281"/>
        <v>50.76134479119554</v>
      </c>
      <c r="BA85" s="31">
        <f t="shared" si="282"/>
        <v>65.7550140891762</v>
      </c>
    </row>
    <row r="86" spans="1:53" ht="13.35" hidden="1" customHeight="1" x14ac:dyDescent="0.45">
      <c r="A86" s="20" t="s">
        <v>374</v>
      </c>
      <c r="B86" s="26" t="s">
        <v>23</v>
      </c>
      <c r="C86" s="3" t="s">
        <v>50</v>
      </c>
      <c r="D86" s="3" t="s">
        <v>46</v>
      </c>
      <c r="E86" s="3" t="s">
        <v>280</v>
      </c>
      <c r="F86" s="28" t="s">
        <v>183</v>
      </c>
      <c r="G86" s="28" t="s">
        <v>271</v>
      </c>
      <c r="H86" s="28" t="s">
        <v>278</v>
      </c>
      <c r="I86" s="7" t="s">
        <v>69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28</v>
      </c>
      <c r="P86" s="7">
        <v>1300</v>
      </c>
      <c r="Q86" s="7">
        <v>0</v>
      </c>
      <c r="R86" s="7" t="s">
        <v>26</v>
      </c>
      <c r="S86" s="7">
        <f t="shared" si="258"/>
        <v>650</v>
      </c>
      <c r="T86" s="7">
        <v>0</v>
      </c>
      <c r="U86" s="7">
        <f t="shared" si="259"/>
        <v>104</v>
      </c>
      <c r="V86" s="14">
        <f t="shared" si="260"/>
        <v>52</v>
      </c>
      <c r="W86" s="14">
        <f t="shared" ref="W86:X86" si="322">X86*2</f>
        <v>8580</v>
      </c>
      <c r="X86" s="14">
        <f t="shared" si="322"/>
        <v>4290</v>
      </c>
      <c r="Y86" s="14">
        <f t="shared" si="262"/>
        <v>2145</v>
      </c>
      <c r="Z86" s="14">
        <f t="shared" si="263"/>
        <v>1072.5</v>
      </c>
      <c r="AA86" s="31">
        <f t="shared" ref="AA86:AB86" si="323">AB86*2</f>
        <v>865.80000000000018</v>
      </c>
      <c r="AB86" s="31">
        <f t="shared" si="323"/>
        <v>432.90000000000009</v>
      </c>
      <c r="AC86" s="31">
        <f t="shared" si="253"/>
        <v>216.45000000000005</v>
      </c>
      <c r="AD86" s="31">
        <f t="shared" si="265"/>
        <v>108.22500000000002</v>
      </c>
      <c r="AE86" s="31">
        <f t="shared" si="254"/>
        <v>32500</v>
      </c>
      <c r="AF86" s="31">
        <f t="shared" ref="AF86:AG86" si="324">AG86*2</f>
        <v>1560</v>
      </c>
      <c r="AG86" s="31">
        <f t="shared" si="324"/>
        <v>780</v>
      </c>
      <c r="AH86" s="31">
        <f t="shared" si="256"/>
        <v>390</v>
      </c>
      <c r="AI86" s="31">
        <f t="shared" si="257"/>
        <v>20.833333333333332</v>
      </c>
      <c r="AJ86" s="31">
        <f t="shared" si="257"/>
        <v>41.666666666666664</v>
      </c>
      <c r="AK86" s="31">
        <f t="shared" si="257"/>
        <v>83.333333333333329</v>
      </c>
      <c r="AL86" s="31">
        <f t="shared" si="267"/>
        <v>32500</v>
      </c>
      <c r="AM86" s="31">
        <f t="shared" si="268"/>
        <v>13000</v>
      </c>
      <c r="AN86" s="31">
        <f t="shared" si="269"/>
        <v>6500</v>
      </c>
      <c r="AO86" s="31">
        <f t="shared" si="270"/>
        <v>3250</v>
      </c>
      <c r="AP86" s="31">
        <f t="shared" si="271"/>
        <v>18805.8</v>
      </c>
      <c r="AQ86" s="31">
        <f t="shared" si="272"/>
        <v>8622.9</v>
      </c>
      <c r="AR86" s="31">
        <f t="shared" si="273"/>
        <v>4311.45</v>
      </c>
      <c r="AS86" s="31">
        <f t="shared" si="274"/>
        <v>1960.7249999999999</v>
      </c>
      <c r="AT86" s="14">
        <f t="shared" si="275"/>
        <v>13694.2</v>
      </c>
      <c r="AU86" s="14">
        <f t="shared" si="276"/>
        <v>4377.1000000000004</v>
      </c>
      <c r="AV86" s="14">
        <f t="shared" si="277"/>
        <v>2188.5500000000002</v>
      </c>
      <c r="AW86" s="14">
        <f t="shared" si="278"/>
        <v>1289.2750000000001</v>
      </c>
      <c r="AX86" s="31">
        <f t="shared" si="279"/>
        <v>72.819023918152908</v>
      </c>
      <c r="AY86" s="31">
        <f t="shared" si="280"/>
        <v>50.76134479119554</v>
      </c>
      <c r="AZ86" s="31">
        <f t="shared" si="281"/>
        <v>50.76134479119554</v>
      </c>
      <c r="BA86" s="31">
        <f t="shared" si="282"/>
        <v>65.7550140891762</v>
      </c>
    </row>
    <row r="87" spans="1:53" ht="13.35" hidden="1" customHeight="1" x14ac:dyDescent="0.45">
      <c r="A87" s="20" t="s">
        <v>375</v>
      </c>
      <c r="B87" s="26" t="s">
        <v>27</v>
      </c>
      <c r="C87" s="3" t="s">
        <v>50</v>
      </c>
      <c r="D87" s="3" t="s">
        <v>46</v>
      </c>
      <c r="E87" s="3" t="s">
        <v>280</v>
      </c>
      <c r="F87" s="28" t="s">
        <v>184</v>
      </c>
      <c r="G87" s="28" t="s">
        <v>271</v>
      </c>
      <c r="H87" s="28" t="s">
        <v>278</v>
      </c>
      <c r="I87" s="7" t="s">
        <v>69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28</v>
      </c>
      <c r="P87" s="7">
        <v>1300</v>
      </c>
      <c r="Q87" s="7">
        <v>0</v>
      </c>
      <c r="R87" s="7" t="s">
        <v>26</v>
      </c>
      <c r="S87" s="7">
        <f t="shared" si="258"/>
        <v>650</v>
      </c>
      <c r="T87" s="7">
        <v>0</v>
      </c>
      <c r="U87" s="7">
        <f t="shared" si="259"/>
        <v>104</v>
      </c>
      <c r="V87" s="14">
        <f t="shared" si="260"/>
        <v>52</v>
      </c>
      <c r="W87" s="14">
        <f t="shared" ref="W87:X87" si="325">X87*2</f>
        <v>8580</v>
      </c>
      <c r="X87" s="14">
        <f t="shared" si="325"/>
        <v>4290</v>
      </c>
      <c r="Y87" s="14">
        <f t="shared" si="262"/>
        <v>2145</v>
      </c>
      <c r="Z87" s="14">
        <f t="shared" si="263"/>
        <v>1072.5</v>
      </c>
      <c r="AA87" s="31">
        <f t="shared" ref="AA87:AB87" si="326">AB87*2</f>
        <v>865.80000000000018</v>
      </c>
      <c r="AB87" s="31">
        <f t="shared" si="326"/>
        <v>432.90000000000009</v>
      </c>
      <c r="AC87" s="31">
        <f t="shared" si="253"/>
        <v>216.45000000000005</v>
      </c>
      <c r="AD87" s="31">
        <f t="shared" si="265"/>
        <v>108.22500000000002</v>
      </c>
      <c r="AE87" s="31">
        <f t="shared" si="254"/>
        <v>32500</v>
      </c>
      <c r="AF87" s="31">
        <f t="shared" ref="AF87:AG87" si="327">AG87*2</f>
        <v>1560</v>
      </c>
      <c r="AG87" s="31">
        <f t="shared" si="327"/>
        <v>780</v>
      </c>
      <c r="AH87" s="31">
        <f t="shared" si="256"/>
        <v>390</v>
      </c>
      <c r="AI87" s="31">
        <f t="shared" si="257"/>
        <v>20.833333333333332</v>
      </c>
      <c r="AJ87" s="31">
        <f t="shared" si="257"/>
        <v>41.666666666666664</v>
      </c>
      <c r="AK87" s="31">
        <f t="shared" si="257"/>
        <v>83.333333333333329</v>
      </c>
      <c r="AL87" s="31">
        <f t="shared" si="267"/>
        <v>32500</v>
      </c>
      <c r="AM87" s="31">
        <f t="shared" si="268"/>
        <v>13000</v>
      </c>
      <c r="AN87" s="31">
        <f t="shared" si="269"/>
        <v>6500</v>
      </c>
      <c r="AO87" s="31">
        <f t="shared" si="270"/>
        <v>3250</v>
      </c>
      <c r="AP87" s="31">
        <f t="shared" si="271"/>
        <v>18805.8</v>
      </c>
      <c r="AQ87" s="31">
        <f t="shared" si="272"/>
        <v>8622.9</v>
      </c>
      <c r="AR87" s="31">
        <f t="shared" si="273"/>
        <v>4311.45</v>
      </c>
      <c r="AS87" s="31">
        <f t="shared" si="274"/>
        <v>1960.7249999999999</v>
      </c>
      <c r="AT87" s="14">
        <f t="shared" si="275"/>
        <v>13694.2</v>
      </c>
      <c r="AU87" s="14">
        <f t="shared" si="276"/>
        <v>4377.1000000000004</v>
      </c>
      <c r="AV87" s="14">
        <f t="shared" si="277"/>
        <v>2188.5500000000002</v>
      </c>
      <c r="AW87" s="14">
        <f t="shared" si="278"/>
        <v>1289.2750000000001</v>
      </c>
      <c r="AX87" s="31">
        <f t="shared" si="279"/>
        <v>72.819023918152908</v>
      </c>
      <c r="AY87" s="31">
        <f t="shared" si="280"/>
        <v>50.76134479119554</v>
      </c>
      <c r="AZ87" s="31">
        <f t="shared" si="281"/>
        <v>50.76134479119554</v>
      </c>
      <c r="BA87" s="31">
        <f t="shared" si="282"/>
        <v>65.7550140891762</v>
      </c>
    </row>
    <row r="88" spans="1:53" ht="13.35" hidden="1" customHeight="1" x14ac:dyDescent="0.45">
      <c r="A88" s="20" t="s">
        <v>376</v>
      </c>
      <c r="B88" s="26" t="s">
        <v>29</v>
      </c>
      <c r="C88" s="3" t="s">
        <v>50</v>
      </c>
      <c r="D88" s="3" t="s">
        <v>46</v>
      </c>
      <c r="E88" s="3" t="s">
        <v>280</v>
      </c>
      <c r="F88" s="19"/>
      <c r="G88" s="19" t="s">
        <v>180</v>
      </c>
      <c r="H88" s="28" t="s">
        <v>278</v>
      </c>
      <c r="I88" s="7" t="s">
        <v>69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28</v>
      </c>
      <c r="P88" s="7">
        <v>1300</v>
      </c>
      <c r="Q88" s="7">
        <v>0</v>
      </c>
      <c r="R88" s="7" t="s">
        <v>26</v>
      </c>
      <c r="S88" s="7">
        <f t="shared" si="258"/>
        <v>650</v>
      </c>
      <c r="T88" s="7">
        <v>0</v>
      </c>
      <c r="U88" s="7">
        <f t="shared" si="259"/>
        <v>104</v>
      </c>
      <c r="V88" s="14">
        <f t="shared" si="260"/>
        <v>52</v>
      </c>
      <c r="W88" s="14">
        <f t="shared" ref="W88:X88" si="328">X88*2</f>
        <v>8580</v>
      </c>
      <c r="X88" s="14">
        <f t="shared" si="328"/>
        <v>4290</v>
      </c>
      <c r="Y88" s="14">
        <f t="shared" si="262"/>
        <v>2145</v>
      </c>
      <c r="Z88" s="14">
        <f t="shared" si="263"/>
        <v>1072.5</v>
      </c>
      <c r="AA88" s="31">
        <f t="shared" ref="AA88:AB88" si="329">AB88*2</f>
        <v>865.80000000000018</v>
      </c>
      <c r="AB88" s="31">
        <f t="shared" si="329"/>
        <v>432.90000000000009</v>
      </c>
      <c r="AC88" s="31">
        <f t="shared" si="253"/>
        <v>216.45000000000005</v>
      </c>
      <c r="AD88" s="31">
        <f t="shared" si="265"/>
        <v>108.22500000000002</v>
      </c>
      <c r="AE88" s="31">
        <f t="shared" si="254"/>
        <v>32500</v>
      </c>
      <c r="AF88" s="31">
        <f t="shared" ref="AF88:AG88" si="330">AG88*2</f>
        <v>1560</v>
      </c>
      <c r="AG88" s="31">
        <f t="shared" si="330"/>
        <v>780</v>
      </c>
      <c r="AH88" s="31">
        <f t="shared" si="256"/>
        <v>390</v>
      </c>
      <c r="AI88" s="31">
        <f t="shared" si="257"/>
        <v>20.833333333333332</v>
      </c>
      <c r="AJ88" s="31">
        <f t="shared" si="257"/>
        <v>41.666666666666664</v>
      </c>
      <c r="AK88" s="31">
        <f t="shared" si="257"/>
        <v>83.333333333333329</v>
      </c>
      <c r="AL88" s="31">
        <f t="shared" si="267"/>
        <v>32500</v>
      </c>
      <c r="AM88" s="31">
        <f t="shared" si="268"/>
        <v>13000</v>
      </c>
      <c r="AN88" s="31">
        <f t="shared" si="269"/>
        <v>6500</v>
      </c>
      <c r="AO88" s="31">
        <f t="shared" si="270"/>
        <v>3250</v>
      </c>
      <c r="AP88" s="31">
        <f t="shared" si="271"/>
        <v>18805.8</v>
      </c>
      <c r="AQ88" s="31">
        <f t="shared" si="272"/>
        <v>8622.9</v>
      </c>
      <c r="AR88" s="31">
        <f t="shared" si="273"/>
        <v>4311.45</v>
      </c>
      <c r="AS88" s="31">
        <f t="shared" si="274"/>
        <v>1960.7249999999999</v>
      </c>
      <c r="AT88" s="14">
        <f t="shared" si="275"/>
        <v>13694.2</v>
      </c>
      <c r="AU88" s="14">
        <f t="shared" si="276"/>
        <v>4377.1000000000004</v>
      </c>
      <c r="AV88" s="14">
        <f t="shared" si="277"/>
        <v>2188.5500000000002</v>
      </c>
      <c r="AW88" s="14">
        <f t="shared" si="278"/>
        <v>1289.2750000000001</v>
      </c>
      <c r="AX88" s="31">
        <f t="shared" si="279"/>
        <v>72.819023918152908</v>
      </c>
      <c r="AY88" s="31">
        <f t="shared" si="280"/>
        <v>50.76134479119554</v>
      </c>
      <c r="AZ88" s="31">
        <f t="shared" si="281"/>
        <v>50.76134479119554</v>
      </c>
      <c r="BA88" s="31">
        <f t="shared" si="282"/>
        <v>65.7550140891762</v>
      </c>
    </row>
    <row r="89" spans="1:53" ht="13.35" hidden="1" customHeight="1" x14ac:dyDescent="0.45">
      <c r="A89" s="20" t="s">
        <v>377</v>
      </c>
      <c r="B89" s="8" t="s">
        <v>47</v>
      </c>
      <c r="C89" s="3" t="s">
        <v>50</v>
      </c>
      <c r="D89" s="3" t="s">
        <v>46</v>
      </c>
      <c r="E89" s="3" t="s">
        <v>128</v>
      </c>
      <c r="F89" s="28" t="s">
        <v>188</v>
      </c>
      <c r="G89" s="28" t="s">
        <v>271</v>
      </c>
      <c r="H89" s="28" t="s">
        <v>289</v>
      </c>
      <c r="I89" s="7" t="s">
        <v>69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28</v>
      </c>
      <c r="P89" s="7">
        <v>1300</v>
      </c>
      <c r="Q89" s="7">
        <v>0</v>
      </c>
      <c r="R89" s="7" t="s">
        <v>26</v>
      </c>
      <c r="S89" s="7">
        <f t="shared" si="258"/>
        <v>650</v>
      </c>
      <c r="T89" s="7">
        <v>0</v>
      </c>
      <c r="U89" s="7">
        <f t="shared" si="259"/>
        <v>104</v>
      </c>
      <c r="V89" s="14">
        <f t="shared" si="260"/>
        <v>52</v>
      </c>
      <c r="W89" s="14">
        <f t="shared" ref="W89:X89" si="331">X89*2</f>
        <v>8580</v>
      </c>
      <c r="X89" s="14">
        <f t="shared" si="331"/>
        <v>4290</v>
      </c>
      <c r="Y89" s="14">
        <f t="shared" si="262"/>
        <v>2145</v>
      </c>
      <c r="Z89" s="14">
        <f t="shared" si="263"/>
        <v>1072.5</v>
      </c>
      <c r="AA89" s="31">
        <f t="shared" ref="AA89:AB89" si="332">AB89*2</f>
        <v>865.80000000000018</v>
      </c>
      <c r="AB89" s="31">
        <f t="shared" si="332"/>
        <v>432.90000000000009</v>
      </c>
      <c r="AC89" s="31">
        <f t="shared" si="253"/>
        <v>216.45000000000005</v>
      </c>
      <c r="AD89" s="31">
        <f t="shared" si="265"/>
        <v>108.22500000000002</v>
      </c>
      <c r="AE89" s="31">
        <f t="shared" si="254"/>
        <v>32500</v>
      </c>
      <c r="AF89" s="31">
        <f t="shared" ref="AF89:AG89" si="333">AG89*2</f>
        <v>1560</v>
      </c>
      <c r="AG89" s="31">
        <f t="shared" si="333"/>
        <v>780</v>
      </c>
      <c r="AH89" s="31">
        <f t="shared" si="256"/>
        <v>390</v>
      </c>
      <c r="AI89" s="31">
        <f t="shared" si="257"/>
        <v>20.833333333333332</v>
      </c>
      <c r="AJ89" s="31">
        <f t="shared" si="257"/>
        <v>41.666666666666664</v>
      </c>
      <c r="AK89" s="31">
        <f t="shared" si="257"/>
        <v>83.333333333333329</v>
      </c>
      <c r="AL89" s="31">
        <f t="shared" si="267"/>
        <v>32500</v>
      </c>
      <c r="AM89" s="31">
        <f t="shared" si="268"/>
        <v>13000</v>
      </c>
      <c r="AN89" s="31">
        <f t="shared" si="269"/>
        <v>6500</v>
      </c>
      <c r="AO89" s="31">
        <f t="shared" si="270"/>
        <v>3250</v>
      </c>
      <c r="AP89" s="31">
        <f t="shared" si="271"/>
        <v>18805.8</v>
      </c>
      <c r="AQ89" s="31">
        <f t="shared" si="272"/>
        <v>8622.9</v>
      </c>
      <c r="AR89" s="31">
        <f t="shared" si="273"/>
        <v>4311.45</v>
      </c>
      <c r="AS89" s="31">
        <f t="shared" si="274"/>
        <v>1960.7249999999999</v>
      </c>
      <c r="AT89" s="14">
        <f t="shared" si="275"/>
        <v>13694.2</v>
      </c>
      <c r="AU89" s="14">
        <f t="shared" si="276"/>
        <v>4377.1000000000004</v>
      </c>
      <c r="AV89" s="14">
        <f t="shared" si="277"/>
        <v>2188.5500000000002</v>
      </c>
      <c r="AW89" s="14">
        <f t="shared" si="278"/>
        <v>1289.2750000000001</v>
      </c>
      <c r="AX89" s="31">
        <f t="shared" si="279"/>
        <v>72.819023918152908</v>
      </c>
      <c r="AY89" s="31">
        <f t="shared" si="280"/>
        <v>50.76134479119554</v>
      </c>
      <c r="AZ89" s="31">
        <f t="shared" si="281"/>
        <v>50.76134479119554</v>
      </c>
      <c r="BA89" s="31">
        <f t="shared" si="282"/>
        <v>65.7550140891762</v>
      </c>
    </row>
    <row r="90" spans="1:53" ht="13.35" hidden="1" customHeight="1" x14ac:dyDescent="0.45">
      <c r="A90" s="18" t="s">
        <v>378</v>
      </c>
      <c r="B90" s="6" t="s">
        <v>32</v>
      </c>
      <c r="C90" s="3" t="s">
        <v>51</v>
      </c>
      <c r="D90" s="3" t="s">
        <v>45</v>
      </c>
      <c r="E90" s="3" t="s">
        <v>281</v>
      </c>
      <c r="F90" s="28" t="s">
        <v>195</v>
      </c>
      <c r="G90" s="28" t="s">
        <v>271</v>
      </c>
      <c r="H90" s="28" t="s">
        <v>290</v>
      </c>
      <c r="I90" s="7" t="s">
        <v>69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28</v>
      </c>
      <c r="P90" s="7">
        <v>2000</v>
      </c>
      <c r="Q90" s="7">
        <v>0</v>
      </c>
      <c r="R90" s="7" t="s">
        <v>26</v>
      </c>
      <c r="S90" s="7">
        <f t="shared" si="258"/>
        <v>1000</v>
      </c>
      <c r="T90" s="7">
        <v>0</v>
      </c>
      <c r="U90" s="7">
        <f t="shared" si="259"/>
        <v>160</v>
      </c>
      <c r="V90" s="14">
        <f t="shared" si="260"/>
        <v>80</v>
      </c>
      <c r="W90" s="14">
        <f t="shared" ref="W90:X90" si="334">X90*2</f>
        <v>13200</v>
      </c>
      <c r="X90" s="14">
        <f t="shared" si="334"/>
        <v>6600</v>
      </c>
      <c r="Y90" s="14">
        <f t="shared" si="262"/>
        <v>3300</v>
      </c>
      <c r="Z90" s="14">
        <f t="shared" si="263"/>
        <v>1650</v>
      </c>
      <c r="AA90" s="31">
        <f t="shared" ref="AA90:AB90" si="335">AB90*2</f>
        <v>1332.0000000000002</v>
      </c>
      <c r="AB90" s="31">
        <f t="shared" si="335"/>
        <v>666.00000000000011</v>
      </c>
      <c r="AC90" s="31">
        <f t="shared" si="253"/>
        <v>333.00000000000006</v>
      </c>
      <c r="AD90" s="31">
        <f t="shared" si="265"/>
        <v>166.50000000000003</v>
      </c>
      <c r="AE90" s="31">
        <f t="shared" si="254"/>
        <v>50000</v>
      </c>
      <c r="AF90" s="31">
        <f t="shared" ref="AF90:AG90" si="336">AG90*2</f>
        <v>2400</v>
      </c>
      <c r="AG90" s="31">
        <f t="shared" si="336"/>
        <v>1200</v>
      </c>
      <c r="AH90" s="31">
        <f t="shared" si="256"/>
        <v>600</v>
      </c>
      <c r="AI90" s="31">
        <f t="shared" si="257"/>
        <v>20.833333333333332</v>
      </c>
      <c r="AJ90" s="31">
        <f t="shared" si="257"/>
        <v>41.666666666666664</v>
      </c>
      <c r="AK90" s="31">
        <f t="shared" si="257"/>
        <v>83.333333333333329</v>
      </c>
      <c r="AL90" s="31">
        <f t="shared" si="267"/>
        <v>50000</v>
      </c>
      <c r="AM90" s="31">
        <f t="shared" si="268"/>
        <v>20000</v>
      </c>
      <c r="AN90" s="31">
        <f t="shared" si="269"/>
        <v>10000</v>
      </c>
      <c r="AO90" s="31">
        <f t="shared" si="270"/>
        <v>5000</v>
      </c>
      <c r="AP90" s="31">
        <f t="shared" si="271"/>
        <v>28932</v>
      </c>
      <c r="AQ90" s="31">
        <f t="shared" si="272"/>
        <v>13266</v>
      </c>
      <c r="AR90" s="31">
        <f t="shared" si="273"/>
        <v>6633</v>
      </c>
      <c r="AS90" s="31">
        <f t="shared" si="274"/>
        <v>3016.5</v>
      </c>
      <c r="AT90" s="14">
        <f t="shared" si="275"/>
        <v>21068</v>
      </c>
      <c r="AU90" s="14">
        <f t="shared" si="276"/>
        <v>6734</v>
      </c>
      <c r="AV90" s="14">
        <f t="shared" si="277"/>
        <v>3367</v>
      </c>
      <c r="AW90" s="14">
        <f t="shared" si="278"/>
        <v>1983.5</v>
      </c>
      <c r="AX90" s="31">
        <f t="shared" si="279"/>
        <v>72.819023918152908</v>
      </c>
      <c r="AY90" s="31">
        <f t="shared" si="280"/>
        <v>50.76134479119554</v>
      </c>
      <c r="AZ90" s="31">
        <f t="shared" si="281"/>
        <v>50.76134479119554</v>
      </c>
      <c r="BA90" s="31">
        <f t="shared" si="282"/>
        <v>65.7550140891762</v>
      </c>
    </row>
    <row r="91" spans="1:53" ht="13.35" customHeight="1" x14ac:dyDescent="0.45">
      <c r="A91" s="18" t="s">
        <v>379</v>
      </c>
      <c r="B91" s="6" t="s">
        <v>33</v>
      </c>
      <c r="C91" s="3" t="s">
        <v>51</v>
      </c>
      <c r="D91" s="3" t="s">
        <v>45</v>
      </c>
      <c r="E91" s="3" t="s">
        <v>281</v>
      </c>
      <c r="F91" s="19" t="s">
        <v>28</v>
      </c>
      <c r="G91" s="19" t="s">
        <v>180</v>
      </c>
      <c r="H91" s="28" t="s">
        <v>290</v>
      </c>
      <c r="I91" s="7" t="s">
        <v>69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28</v>
      </c>
      <c r="P91" s="7">
        <v>2000</v>
      </c>
      <c r="Q91" s="7">
        <v>0</v>
      </c>
      <c r="R91" s="7" t="s">
        <v>26</v>
      </c>
      <c r="S91" s="7">
        <f t="shared" si="258"/>
        <v>1000</v>
      </c>
      <c r="T91" s="7">
        <v>0</v>
      </c>
      <c r="U91" s="7">
        <f t="shared" si="259"/>
        <v>160</v>
      </c>
      <c r="V91" s="14">
        <f t="shared" si="260"/>
        <v>80</v>
      </c>
      <c r="W91" s="14">
        <f t="shared" ref="W91:X91" si="337">X91*2</f>
        <v>13200</v>
      </c>
      <c r="X91" s="14">
        <f t="shared" si="337"/>
        <v>6600</v>
      </c>
      <c r="Y91" s="14">
        <f t="shared" si="262"/>
        <v>3300</v>
      </c>
      <c r="Z91" s="14">
        <f t="shared" si="263"/>
        <v>1650</v>
      </c>
      <c r="AA91" s="31">
        <f t="shared" ref="AA91:AB91" si="338">AB91*2</f>
        <v>1332.0000000000002</v>
      </c>
      <c r="AB91" s="31">
        <f t="shared" si="338"/>
        <v>666.00000000000011</v>
      </c>
      <c r="AC91" s="31">
        <f t="shared" si="253"/>
        <v>333.00000000000006</v>
      </c>
      <c r="AD91" s="31">
        <f t="shared" si="265"/>
        <v>166.50000000000003</v>
      </c>
      <c r="AE91" s="31">
        <f t="shared" si="254"/>
        <v>50000</v>
      </c>
      <c r="AF91" s="31">
        <f t="shared" ref="AF91:AG91" si="339">AG91*2</f>
        <v>2400</v>
      </c>
      <c r="AG91" s="31">
        <f t="shared" si="339"/>
        <v>1200</v>
      </c>
      <c r="AH91" s="31">
        <f t="shared" si="256"/>
        <v>600</v>
      </c>
      <c r="AI91" s="31">
        <f t="shared" si="257"/>
        <v>20.833333333333332</v>
      </c>
      <c r="AJ91" s="31">
        <f t="shared" si="257"/>
        <v>41.666666666666664</v>
      </c>
      <c r="AK91" s="31">
        <f t="shared" si="257"/>
        <v>83.333333333333329</v>
      </c>
      <c r="AL91" s="31">
        <f t="shared" si="267"/>
        <v>50000</v>
      </c>
      <c r="AM91" s="31">
        <f t="shared" si="268"/>
        <v>20000</v>
      </c>
      <c r="AN91" s="31">
        <f t="shared" si="269"/>
        <v>10000</v>
      </c>
      <c r="AO91" s="31">
        <f t="shared" si="270"/>
        <v>5000</v>
      </c>
      <c r="AP91" s="31">
        <f t="shared" si="271"/>
        <v>28932</v>
      </c>
      <c r="AQ91" s="31">
        <f t="shared" si="272"/>
        <v>13266</v>
      </c>
      <c r="AR91" s="31">
        <f t="shared" si="273"/>
        <v>6633</v>
      </c>
      <c r="AS91" s="31">
        <f t="shared" si="274"/>
        <v>3016.5</v>
      </c>
      <c r="AT91" s="14">
        <f t="shared" si="275"/>
        <v>21068</v>
      </c>
      <c r="AU91" s="14">
        <f t="shared" si="276"/>
        <v>6734</v>
      </c>
      <c r="AV91" s="14">
        <f t="shared" si="277"/>
        <v>3367</v>
      </c>
      <c r="AW91" s="14">
        <f t="shared" si="278"/>
        <v>1983.5</v>
      </c>
      <c r="AX91" s="31">
        <f t="shared" si="279"/>
        <v>72.819023918152908</v>
      </c>
      <c r="AY91" s="31">
        <f t="shared" si="280"/>
        <v>50.76134479119554</v>
      </c>
      <c r="AZ91" s="31">
        <f t="shared" si="281"/>
        <v>50.76134479119554</v>
      </c>
      <c r="BA91" s="31">
        <f t="shared" si="282"/>
        <v>65.7550140891762</v>
      </c>
    </row>
    <row r="92" spans="1:53" ht="13.35" hidden="1" customHeight="1" x14ac:dyDescent="0.45">
      <c r="A92" s="18" t="s">
        <v>380</v>
      </c>
      <c r="B92" s="6" t="s">
        <v>0</v>
      </c>
      <c r="C92" s="3" t="s">
        <v>51</v>
      </c>
      <c r="D92" s="3" t="s">
        <v>45</v>
      </c>
      <c r="E92" s="3" t="s">
        <v>281</v>
      </c>
      <c r="F92" s="28" t="s">
        <v>282</v>
      </c>
      <c r="G92" s="28" t="s">
        <v>271</v>
      </c>
      <c r="H92" s="28" t="s">
        <v>290</v>
      </c>
      <c r="I92" s="7" t="s">
        <v>69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28</v>
      </c>
      <c r="P92" s="7">
        <v>2000</v>
      </c>
      <c r="Q92" s="7">
        <v>0</v>
      </c>
      <c r="R92" s="7" t="s">
        <v>26</v>
      </c>
      <c r="S92" s="7">
        <f t="shared" si="258"/>
        <v>1000</v>
      </c>
      <c r="T92" s="7">
        <v>0</v>
      </c>
      <c r="U92" s="7">
        <f t="shared" si="259"/>
        <v>160</v>
      </c>
      <c r="V92" s="14">
        <f t="shared" si="260"/>
        <v>80</v>
      </c>
      <c r="W92" s="14">
        <f t="shared" ref="W92:X92" si="340">X92*2</f>
        <v>13200</v>
      </c>
      <c r="X92" s="14">
        <f t="shared" si="340"/>
        <v>6600</v>
      </c>
      <c r="Y92" s="14">
        <f t="shared" si="262"/>
        <v>3300</v>
      </c>
      <c r="Z92" s="14">
        <f t="shared" si="263"/>
        <v>1650</v>
      </c>
      <c r="AA92" s="31">
        <f t="shared" ref="AA92:AB92" si="341">AB92*2</f>
        <v>1332.0000000000002</v>
      </c>
      <c r="AB92" s="31">
        <f t="shared" si="341"/>
        <v>666.00000000000011</v>
      </c>
      <c r="AC92" s="31">
        <f t="shared" si="253"/>
        <v>333.00000000000006</v>
      </c>
      <c r="AD92" s="31">
        <f t="shared" si="265"/>
        <v>166.50000000000003</v>
      </c>
      <c r="AE92" s="31">
        <f t="shared" si="254"/>
        <v>50000</v>
      </c>
      <c r="AF92" s="31">
        <f t="shared" ref="AF92:AG92" si="342">AG92*2</f>
        <v>2400</v>
      </c>
      <c r="AG92" s="31">
        <f t="shared" si="342"/>
        <v>1200</v>
      </c>
      <c r="AH92" s="31">
        <f t="shared" si="256"/>
        <v>600</v>
      </c>
      <c r="AI92" s="31">
        <f t="shared" si="257"/>
        <v>20.833333333333332</v>
      </c>
      <c r="AJ92" s="31">
        <f t="shared" si="257"/>
        <v>41.666666666666664</v>
      </c>
      <c r="AK92" s="31">
        <f t="shared" si="257"/>
        <v>83.333333333333329</v>
      </c>
      <c r="AL92" s="31">
        <f t="shared" si="267"/>
        <v>50000</v>
      </c>
      <c r="AM92" s="31">
        <f t="shared" si="268"/>
        <v>20000</v>
      </c>
      <c r="AN92" s="31">
        <f t="shared" si="269"/>
        <v>10000</v>
      </c>
      <c r="AO92" s="31">
        <f t="shared" si="270"/>
        <v>5000</v>
      </c>
      <c r="AP92" s="31">
        <f t="shared" si="271"/>
        <v>28932</v>
      </c>
      <c r="AQ92" s="31">
        <f t="shared" si="272"/>
        <v>13266</v>
      </c>
      <c r="AR92" s="31">
        <f t="shared" si="273"/>
        <v>6633</v>
      </c>
      <c r="AS92" s="31">
        <f t="shared" si="274"/>
        <v>3016.5</v>
      </c>
      <c r="AT92" s="14">
        <f t="shared" si="275"/>
        <v>21068</v>
      </c>
      <c r="AU92" s="14">
        <f t="shared" si="276"/>
        <v>6734</v>
      </c>
      <c r="AV92" s="14">
        <f t="shared" si="277"/>
        <v>3367</v>
      </c>
      <c r="AW92" s="14">
        <f t="shared" si="278"/>
        <v>1983.5</v>
      </c>
      <c r="AX92" s="31">
        <f t="shared" si="279"/>
        <v>72.819023918152908</v>
      </c>
      <c r="AY92" s="31">
        <f t="shared" si="280"/>
        <v>50.76134479119554</v>
      </c>
      <c r="AZ92" s="31">
        <f t="shared" si="281"/>
        <v>50.76134479119554</v>
      </c>
      <c r="BA92" s="31">
        <f t="shared" si="282"/>
        <v>65.7550140891762</v>
      </c>
    </row>
    <row r="93" spans="1:53" ht="13.35" hidden="1" customHeight="1" x14ac:dyDescent="0.45">
      <c r="A93" s="18" t="s">
        <v>381</v>
      </c>
      <c r="B93" s="6" t="s">
        <v>34</v>
      </c>
      <c r="C93" s="3" t="s">
        <v>51</v>
      </c>
      <c r="D93" s="3" t="s">
        <v>45</v>
      </c>
      <c r="E93" s="3" t="s">
        <v>281</v>
      </c>
      <c r="F93" s="28" t="s">
        <v>187</v>
      </c>
      <c r="G93" s="28" t="s">
        <v>271</v>
      </c>
      <c r="H93" s="28" t="s">
        <v>290</v>
      </c>
      <c r="I93" s="7" t="s">
        <v>69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28</v>
      </c>
      <c r="P93" s="7">
        <v>2000</v>
      </c>
      <c r="Q93" s="7">
        <v>0</v>
      </c>
      <c r="R93" s="7" t="s">
        <v>26</v>
      </c>
      <c r="S93" s="7">
        <f t="shared" si="258"/>
        <v>1000</v>
      </c>
      <c r="T93" s="7">
        <v>0</v>
      </c>
      <c r="U93" s="7">
        <f t="shared" si="259"/>
        <v>160</v>
      </c>
      <c r="V93" s="14">
        <f t="shared" si="260"/>
        <v>80</v>
      </c>
      <c r="W93" s="14">
        <f t="shared" ref="W93:X93" si="343">X93*2</f>
        <v>13200</v>
      </c>
      <c r="X93" s="14">
        <f t="shared" si="343"/>
        <v>6600</v>
      </c>
      <c r="Y93" s="14">
        <f t="shared" si="262"/>
        <v>3300</v>
      </c>
      <c r="Z93" s="14">
        <f t="shared" si="263"/>
        <v>1650</v>
      </c>
      <c r="AA93" s="31">
        <f t="shared" ref="AA93:AB93" si="344">AB93*2</f>
        <v>1332.0000000000002</v>
      </c>
      <c r="AB93" s="31">
        <f t="shared" si="344"/>
        <v>666.00000000000011</v>
      </c>
      <c r="AC93" s="31">
        <f t="shared" si="253"/>
        <v>333.00000000000006</v>
      </c>
      <c r="AD93" s="31">
        <f t="shared" si="265"/>
        <v>166.50000000000003</v>
      </c>
      <c r="AE93" s="31">
        <f t="shared" si="254"/>
        <v>50000</v>
      </c>
      <c r="AF93" s="31">
        <f t="shared" ref="AF93:AG93" si="345">AG93*2</f>
        <v>2400</v>
      </c>
      <c r="AG93" s="31">
        <f t="shared" si="345"/>
        <v>1200</v>
      </c>
      <c r="AH93" s="31">
        <f t="shared" si="256"/>
        <v>600</v>
      </c>
      <c r="AI93" s="31">
        <f t="shared" si="257"/>
        <v>20.833333333333332</v>
      </c>
      <c r="AJ93" s="31">
        <f t="shared" si="257"/>
        <v>41.666666666666664</v>
      </c>
      <c r="AK93" s="31">
        <f t="shared" si="257"/>
        <v>83.333333333333329</v>
      </c>
      <c r="AL93" s="31">
        <f t="shared" si="267"/>
        <v>50000</v>
      </c>
      <c r="AM93" s="31">
        <f t="shared" si="268"/>
        <v>20000</v>
      </c>
      <c r="AN93" s="31">
        <f t="shared" si="269"/>
        <v>10000</v>
      </c>
      <c r="AO93" s="31">
        <f t="shared" si="270"/>
        <v>5000</v>
      </c>
      <c r="AP93" s="31">
        <f t="shared" si="271"/>
        <v>28932</v>
      </c>
      <c r="AQ93" s="31">
        <f t="shared" si="272"/>
        <v>13266</v>
      </c>
      <c r="AR93" s="31">
        <f t="shared" si="273"/>
        <v>6633</v>
      </c>
      <c r="AS93" s="31">
        <f t="shared" si="274"/>
        <v>3016.5</v>
      </c>
      <c r="AT93" s="14">
        <f t="shared" si="275"/>
        <v>21068</v>
      </c>
      <c r="AU93" s="14">
        <f t="shared" si="276"/>
        <v>6734</v>
      </c>
      <c r="AV93" s="14">
        <f t="shared" si="277"/>
        <v>3367</v>
      </c>
      <c r="AW93" s="14">
        <f t="shared" si="278"/>
        <v>1983.5</v>
      </c>
      <c r="AX93" s="31">
        <f t="shared" si="279"/>
        <v>72.819023918152908</v>
      </c>
      <c r="AY93" s="31">
        <f t="shared" si="280"/>
        <v>50.76134479119554</v>
      </c>
      <c r="AZ93" s="31">
        <f t="shared" si="281"/>
        <v>50.76134479119554</v>
      </c>
      <c r="BA93" s="31">
        <f t="shared" si="282"/>
        <v>65.7550140891762</v>
      </c>
    </row>
    <row r="94" spans="1:53" ht="13.35" hidden="1" customHeight="1" x14ac:dyDescent="0.45">
      <c r="A94" s="18" t="s">
        <v>382</v>
      </c>
      <c r="B94" s="6" t="s">
        <v>31</v>
      </c>
      <c r="C94" s="3" t="s">
        <v>51</v>
      </c>
      <c r="D94" s="3" t="s">
        <v>45</v>
      </c>
      <c r="E94" s="3" t="s">
        <v>281</v>
      </c>
      <c r="F94" s="28" t="s">
        <v>290</v>
      </c>
      <c r="G94" s="28" t="s">
        <v>271</v>
      </c>
      <c r="H94" s="28" t="s">
        <v>290</v>
      </c>
      <c r="I94" s="7" t="s">
        <v>69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28</v>
      </c>
      <c r="P94" s="7">
        <v>2000</v>
      </c>
      <c r="Q94" s="7">
        <v>0</v>
      </c>
      <c r="R94" s="7" t="s">
        <v>26</v>
      </c>
      <c r="S94" s="7">
        <f t="shared" si="258"/>
        <v>1000</v>
      </c>
      <c r="T94" s="7">
        <v>0</v>
      </c>
      <c r="U94" s="7">
        <f t="shared" si="259"/>
        <v>160</v>
      </c>
      <c r="V94" s="14">
        <f t="shared" si="260"/>
        <v>80</v>
      </c>
      <c r="W94" s="14">
        <f t="shared" ref="W94:X94" si="346">X94*2</f>
        <v>13200</v>
      </c>
      <c r="X94" s="14">
        <f t="shared" si="346"/>
        <v>6600</v>
      </c>
      <c r="Y94" s="14">
        <f t="shared" si="262"/>
        <v>3300</v>
      </c>
      <c r="Z94" s="14">
        <f t="shared" si="263"/>
        <v>1650</v>
      </c>
      <c r="AA94" s="31">
        <f t="shared" ref="AA94:AB94" si="347">AB94*2</f>
        <v>1332.0000000000002</v>
      </c>
      <c r="AB94" s="31">
        <f t="shared" si="347"/>
        <v>666.00000000000011</v>
      </c>
      <c r="AC94" s="31">
        <f t="shared" si="253"/>
        <v>333.00000000000006</v>
      </c>
      <c r="AD94" s="31">
        <f t="shared" si="265"/>
        <v>166.50000000000003</v>
      </c>
      <c r="AE94" s="31">
        <f t="shared" si="254"/>
        <v>50000</v>
      </c>
      <c r="AF94" s="31">
        <f t="shared" ref="AF94:AG94" si="348">AG94*2</f>
        <v>2400</v>
      </c>
      <c r="AG94" s="31">
        <f t="shared" si="348"/>
        <v>1200</v>
      </c>
      <c r="AH94" s="31">
        <f t="shared" si="256"/>
        <v>600</v>
      </c>
      <c r="AI94" s="31">
        <f t="shared" si="257"/>
        <v>20.833333333333332</v>
      </c>
      <c r="AJ94" s="31">
        <f t="shared" si="257"/>
        <v>41.666666666666664</v>
      </c>
      <c r="AK94" s="31">
        <f t="shared" si="257"/>
        <v>83.333333333333329</v>
      </c>
      <c r="AL94" s="31">
        <f t="shared" si="267"/>
        <v>50000</v>
      </c>
      <c r="AM94" s="31">
        <f t="shared" si="268"/>
        <v>20000</v>
      </c>
      <c r="AN94" s="31">
        <f t="shared" si="269"/>
        <v>10000</v>
      </c>
      <c r="AO94" s="31">
        <f t="shared" si="270"/>
        <v>5000</v>
      </c>
      <c r="AP94" s="31">
        <f t="shared" si="271"/>
        <v>28932</v>
      </c>
      <c r="AQ94" s="31">
        <f t="shared" si="272"/>
        <v>13266</v>
      </c>
      <c r="AR94" s="31">
        <f t="shared" si="273"/>
        <v>6633</v>
      </c>
      <c r="AS94" s="31">
        <f t="shared" si="274"/>
        <v>3016.5</v>
      </c>
      <c r="AT94" s="14">
        <f t="shared" si="275"/>
        <v>21068</v>
      </c>
      <c r="AU94" s="14">
        <f t="shared" si="276"/>
        <v>6734</v>
      </c>
      <c r="AV94" s="14">
        <f t="shared" si="277"/>
        <v>3367</v>
      </c>
      <c r="AW94" s="14">
        <f t="shared" si="278"/>
        <v>1983.5</v>
      </c>
      <c r="AX94" s="31">
        <f t="shared" si="279"/>
        <v>72.819023918152908</v>
      </c>
      <c r="AY94" s="31">
        <f t="shared" si="280"/>
        <v>50.76134479119554</v>
      </c>
      <c r="AZ94" s="31">
        <f t="shared" si="281"/>
        <v>50.76134479119554</v>
      </c>
      <c r="BA94" s="31">
        <f t="shared" si="282"/>
        <v>65.7550140891762</v>
      </c>
    </row>
    <row r="95" spans="1:53" ht="13.35" hidden="1" customHeight="1" x14ac:dyDescent="0.45">
      <c r="A95" s="18" t="s">
        <v>383</v>
      </c>
      <c r="B95" s="6" t="s">
        <v>35</v>
      </c>
      <c r="C95" s="3" t="s">
        <v>51</v>
      </c>
      <c r="D95" s="3" t="s">
        <v>45</v>
      </c>
      <c r="E95" s="3" t="s">
        <v>281</v>
      </c>
      <c r="F95" s="28" t="s">
        <v>187</v>
      </c>
      <c r="G95" s="28" t="s">
        <v>271</v>
      </c>
      <c r="H95" s="28" t="s">
        <v>290</v>
      </c>
      <c r="I95" s="7" t="s">
        <v>69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28</v>
      </c>
      <c r="P95" s="7">
        <v>2000</v>
      </c>
      <c r="Q95" s="7">
        <v>0</v>
      </c>
      <c r="R95" s="7" t="s">
        <v>26</v>
      </c>
      <c r="S95" s="7">
        <f t="shared" si="258"/>
        <v>1000</v>
      </c>
      <c r="T95" s="7">
        <v>0</v>
      </c>
      <c r="U95" s="7">
        <f t="shared" si="259"/>
        <v>160</v>
      </c>
      <c r="V95" s="14">
        <f t="shared" si="260"/>
        <v>80</v>
      </c>
      <c r="W95" s="14">
        <f t="shared" ref="W95:X95" si="349">X95*2</f>
        <v>13200</v>
      </c>
      <c r="X95" s="14">
        <f t="shared" si="349"/>
        <v>6600</v>
      </c>
      <c r="Y95" s="14">
        <f t="shared" si="262"/>
        <v>3300</v>
      </c>
      <c r="Z95" s="14">
        <f t="shared" si="263"/>
        <v>1650</v>
      </c>
      <c r="AA95" s="31">
        <f t="shared" ref="AA95:AB95" si="350">AB95*2</f>
        <v>1332.0000000000002</v>
      </c>
      <c r="AB95" s="31">
        <f t="shared" si="350"/>
        <v>666.00000000000011</v>
      </c>
      <c r="AC95" s="31">
        <f t="shared" si="253"/>
        <v>333.00000000000006</v>
      </c>
      <c r="AD95" s="31">
        <f t="shared" si="265"/>
        <v>166.50000000000003</v>
      </c>
      <c r="AE95" s="31">
        <f t="shared" si="254"/>
        <v>50000</v>
      </c>
      <c r="AF95" s="31">
        <f t="shared" ref="AF95:AG95" si="351">AG95*2</f>
        <v>2400</v>
      </c>
      <c r="AG95" s="31">
        <f t="shared" si="351"/>
        <v>1200</v>
      </c>
      <c r="AH95" s="31">
        <f t="shared" si="256"/>
        <v>600</v>
      </c>
      <c r="AI95" s="31">
        <f t="shared" si="257"/>
        <v>20.833333333333332</v>
      </c>
      <c r="AJ95" s="31">
        <f t="shared" si="257"/>
        <v>41.666666666666664</v>
      </c>
      <c r="AK95" s="31">
        <f t="shared" si="257"/>
        <v>83.333333333333329</v>
      </c>
      <c r="AL95" s="31">
        <f t="shared" si="267"/>
        <v>50000</v>
      </c>
      <c r="AM95" s="31">
        <f t="shared" si="268"/>
        <v>20000</v>
      </c>
      <c r="AN95" s="31">
        <f t="shared" si="269"/>
        <v>10000</v>
      </c>
      <c r="AO95" s="31">
        <f t="shared" si="270"/>
        <v>5000</v>
      </c>
      <c r="AP95" s="31">
        <f t="shared" si="271"/>
        <v>28932</v>
      </c>
      <c r="AQ95" s="31">
        <f t="shared" si="272"/>
        <v>13266</v>
      </c>
      <c r="AR95" s="31">
        <f t="shared" si="273"/>
        <v>6633</v>
      </c>
      <c r="AS95" s="31">
        <f t="shared" si="274"/>
        <v>3016.5</v>
      </c>
      <c r="AT95" s="14">
        <f t="shared" si="275"/>
        <v>21068</v>
      </c>
      <c r="AU95" s="14">
        <f t="shared" si="276"/>
        <v>6734</v>
      </c>
      <c r="AV95" s="14">
        <f t="shared" si="277"/>
        <v>3367</v>
      </c>
      <c r="AW95" s="14">
        <f t="shared" si="278"/>
        <v>1983.5</v>
      </c>
      <c r="AX95" s="31">
        <f t="shared" si="279"/>
        <v>72.819023918152908</v>
      </c>
      <c r="AY95" s="31">
        <f t="shared" si="280"/>
        <v>50.76134479119554</v>
      </c>
      <c r="AZ95" s="31">
        <f t="shared" si="281"/>
        <v>50.76134479119554</v>
      </c>
      <c r="BA95" s="31">
        <f t="shared" si="282"/>
        <v>65.7550140891762</v>
      </c>
    </row>
    <row r="96" spans="1:53" ht="13.35" hidden="1" customHeight="1" x14ac:dyDescent="0.45">
      <c r="A96" s="18" t="s">
        <v>384</v>
      </c>
      <c r="B96" s="6" t="s">
        <v>36</v>
      </c>
      <c r="C96" s="3" t="s">
        <v>51</v>
      </c>
      <c r="D96" s="3" t="s">
        <v>45</v>
      </c>
      <c r="E96" s="3" t="s">
        <v>281</v>
      </c>
      <c r="F96" s="19"/>
      <c r="G96" s="19" t="s">
        <v>180</v>
      </c>
      <c r="H96" s="28" t="s">
        <v>290</v>
      </c>
      <c r="I96" s="7" t="s">
        <v>69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28</v>
      </c>
      <c r="P96" s="7">
        <v>2000</v>
      </c>
      <c r="Q96" s="7">
        <v>0</v>
      </c>
      <c r="R96" s="7" t="s">
        <v>26</v>
      </c>
      <c r="S96" s="7">
        <f t="shared" si="258"/>
        <v>1000</v>
      </c>
      <c r="T96" s="7">
        <v>0</v>
      </c>
      <c r="U96" s="7">
        <f t="shared" si="259"/>
        <v>160</v>
      </c>
      <c r="V96" s="14">
        <f t="shared" si="260"/>
        <v>80</v>
      </c>
      <c r="W96" s="14">
        <f t="shared" ref="W96:X96" si="352">X96*2</f>
        <v>13200</v>
      </c>
      <c r="X96" s="14">
        <f t="shared" si="352"/>
        <v>6600</v>
      </c>
      <c r="Y96" s="14">
        <f t="shared" si="262"/>
        <v>3300</v>
      </c>
      <c r="Z96" s="14">
        <f t="shared" si="263"/>
        <v>1650</v>
      </c>
      <c r="AA96" s="31">
        <f t="shared" ref="AA96:AB96" si="353">AB96*2</f>
        <v>1332.0000000000002</v>
      </c>
      <c r="AB96" s="31">
        <f t="shared" si="353"/>
        <v>666.00000000000011</v>
      </c>
      <c r="AC96" s="31">
        <f t="shared" si="253"/>
        <v>333.00000000000006</v>
      </c>
      <c r="AD96" s="31">
        <f t="shared" si="265"/>
        <v>166.50000000000003</v>
      </c>
      <c r="AE96" s="31">
        <f t="shared" si="254"/>
        <v>50000</v>
      </c>
      <c r="AF96" s="31">
        <f t="shared" ref="AF96:AG96" si="354">AG96*2</f>
        <v>2400</v>
      </c>
      <c r="AG96" s="31">
        <f t="shared" si="354"/>
        <v>1200</v>
      </c>
      <c r="AH96" s="31">
        <f t="shared" si="256"/>
        <v>600</v>
      </c>
      <c r="AI96" s="31">
        <f t="shared" si="257"/>
        <v>20.833333333333332</v>
      </c>
      <c r="AJ96" s="31">
        <f t="shared" si="257"/>
        <v>41.666666666666664</v>
      </c>
      <c r="AK96" s="31">
        <f t="shared" si="257"/>
        <v>83.333333333333329</v>
      </c>
      <c r="AL96" s="31">
        <f t="shared" si="267"/>
        <v>50000</v>
      </c>
      <c r="AM96" s="31">
        <f t="shared" si="268"/>
        <v>20000</v>
      </c>
      <c r="AN96" s="31">
        <f t="shared" si="269"/>
        <v>10000</v>
      </c>
      <c r="AO96" s="31">
        <f t="shared" si="270"/>
        <v>5000</v>
      </c>
      <c r="AP96" s="31">
        <f t="shared" si="271"/>
        <v>28932</v>
      </c>
      <c r="AQ96" s="31">
        <f t="shared" si="272"/>
        <v>13266</v>
      </c>
      <c r="AR96" s="31">
        <f t="shared" si="273"/>
        <v>6633</v>
      </c>
      <c r="AS96" s="31">
        <f t="shared" si="274"/>
        <v>3016.5</v>
      </c>
      <c r="AT96" s="14">
        <f t="shared" si="275"/>
        <v>21068</v>
      </c>
      <c r="AU96" s="14">
        <f t="shared" si="276"/>
        <v>6734</v>
      </c>
      <c r="AV96" s="14">
        <f t="shared" si="277"/>
        <v>3367</v>
      </c>
      <c r="AW96" s="14">
        <f t="shared" si="278"/>
        <v>1983.5</v>
      </c>
      <c r="AX96" s="31">
        <f t="shared" si="279"/>
        <v>72.819023918152908</v>
      </c>
      <c r="AY96" s="31">
        <f t="shared" si="280"/>
        <v>50.76134479119554</v>
      </c>
      <c r="AZ96" s="31">
        <f t="shared" si="281"/>
        <v>50.76134479119554</v>
      </c>
      <c r="BA96" s="31">
        <f t="shared" si="282"/>
        <v>65.7550140891762</v>
      </c>
    </row>
    <row r="97" spans="1:53" ht="13.35" hidden="1" customHeight="1" x14ac:dyDescent="0.45">
      <c r="A97" s="18" t="s">
        <v>385</v>
      </c>
      <c r="B97" s="6" t="s">
        <v>37</v>
      </c>
      <c r="C97" s="3" t="s">
        <v>51</v>
      </c>
      <c r="D97" s="3" t="s">
        <v>45</v>
      </c>
      <c r="E97" s="3" t="s">
        <v>281</v>
      </c>
      <c r="F97" s="28" t="s">
        <v>290</v>
      </c>
      <c r="G97" s="28" t="s">
        <v>271</v>
      </c>
      <c r="H97" s="28" t="s">
        <v>290</v>
      </c>
      <c r="I97" s="7" t="s">
        <v>69</v>
      </c>
      <c r="J97" s="15">
        <v>45139</v>
      </c>
      <c r="K97" s="7">
        <v>1</v>
      </c>
      <c r="L97" s="7">
        <v>2</v>
      </c>
      <c r="M97" s="7">
        <v>0</v>
      </c>
      <c r="N97" s="7">
        <v>0</v>
      </c>
      <c r="O97" s="7" t="s">
        <v>28</v>
      </c>
      <c r="P97" s="7">
        <v>2000</v>
      </c>
      <c r="Q97" s="7">
        <v>0</v>
      </c>
      <c r="R97" s="7" t="s">
        <v>26</v>
      </c>
      <c r="S97" s="7">
        <f t="shared" si="258"/>
        <v>1000</v>
      </c>
      <c r="T97" s="7">
        <v>0</v>
      </c>
      <c r="U97" s="7">
        <f t="shared" si="259"/>
        <v>160</v>
      </c>
      <c r="V97" s="14">
        <f t="shared" si="260"/>
        <v>80</v>
      </c>
      <c r="W97" s="14">
        <f t="shared" ref="W97:X97" si="355">X97*2</f>
        <v>13200</v>
      </c>
      <c r="X97" s="14">
        <f t="shared" si="355"/>
        <v>6600</v>
      </c>
      <c r="Y97" s="14">
        <f t="shared" si="262"/>
        <v>3300</v>
      </c>
      <c r="Z97" s="14">
        <f t="shared" si="263"/>
        <v>1650</v>
      </c>
      <c r="AA97" s="31">
        <f t="shared" ref="AA97:AB97" si="356">AB97*2</f>
        <v>1332.0000000000002</v>
      </c>
      <c r="AB97" s="31">
        <f t="shared" si="356"/>
        <v>666.00000000000011</v>
      </c>
      <c r="AC97" s="31">
        <f t="shared" si="253"/>
        <v>333.00000000000006</v>
      </c>
      <c r="AD97" s="31">
        <f t="shared" si="265"/>
        <v>166.50000000000003</v>
      </c>
      <c r="AE97" s="31">
        <f t="shared" si="254"/>
        <v>50000</v>
      </c>
      <c r="AF97" s="31">
        <f t="shared" ref="AF97:AG97" si="357">AG97*2</f>
        <v>2400</v>
      </c>
      <c r="AG97" s="31">
        <f t="shared" si="357"/>
        <v>1200</v>
      </c>
      <c r="AH97" s="31">
        <f t="shared" si="256"/>
        <v>600</v>
      </c>
      <c r="AI97" s="31">
        <f t="shared" si="257"/>
        <v>20.833333333333332</v>
      </c>
      <c r="AJ97" s="31">
        <f t="shared" si="257"/>
        <v>41.666666666666664</v>
      </c>
      <c r="AK97" s="31">
        <f t="shared" si="257"/>
        <v>83.333333333333329</v>
      </c>
      <c r="AL97" s="31">
        <f t="shared" si="267"/>
        <v>50000</v>
      </c>
      <c r="AM97" s="31">
        <f t="shared" si="268"/>
        <v>20000</v>
      </c>
      <c r="AN97" s="31">
        <f t="shared" si="269"/>
        <v>10000</v>
      </c>
      <c r="AO97" s="31">
        <f t="shared" si="270"/>
        <v>5000</v>
      </c>
      <c r="AP97" s="31">
        <f t="shared" si="271"/>
        <v>28932</v>
      </c>
      <c r="AQ97" s="31">
        <f t="shared" si="272"/>
        <v>13266</v>
      </c>
      <c r="AR97" s="31">
        <f t="shared" si="273"/>
        <v>6633</v>
      </c>
      <c r="AS97" s="31">
        <f t="shared" si="274"/>
        <v>3016.5</v>
      </c>
      <c r="AT97" s="14">
        <f t="shared" si="275"/>
        <v>21068</v>
      </c>
      <c r="AU97" s="14">
        <f t="shared" si="276"/>
        <v>6734</v>
      </c>
      <c r="AV97" s="14">
        <f t="shared" si="277"/>
        <v>3367</v>
      </c>
      <c r="AW97" s="14">
        <f t="shared" si="278"/>
        <v>1983.5</v>
      </c>
      <c r="AX97" s="31">
        <f t="shared" si="279"/>
        <v>72.819023918152908</v>
      </c>
      <c r="AY97" s="31">
        <f t="shared" si="280"/>
        <v>50.76134479119554</v>
      </c>
      <c r="AZ97" s="31">
        <f t="shared" si="281"/>
        <v>50.76134479119554</v>
      </c>
      <c r="BA97" s="31">
        <f t="shared" si="282"/>
        <v>65.7550140891762</v>
      </c>
    </row>
    <row r="98" spans="1:53" ht="13.35" hidden="1" customHeight="1" x14ac:dyDescent="0.45">
      <c r="A98" s="18" t="s">
        <v>386</v>
      </c>
      <c r="B98" s="6" t="s">
        <v>285</v>
      </c>
      <c r="C98" s="3" t="s">
        <v>51</v>
      </c>
      <c r="D98" s="3" t="s">
        <v>45</v>
      </c>
      <c r="E98" s="3" t="s">
        <v>281</v>
      </c>
      <c r="F98" s="28" t="s">
        <v>290</v>
      </c>
      <c r="G98" s="28" t="s">
        <v>271</v>
      </c>
      <c r="H98" s="28" t="s">
        <v>290</v>
      </c>
      <c r="I98" s="7" t="s">
        <v>69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28</v>
      </c>
      <c r="P98" s="7">
        <v>2000</v>
      </c>
      <c r="Q98" s="7">
        <v>0</v>
      </c>
      <c r="R98" s="7" t="s">
        <v>26</v>
      </c>
      <c r="S98" s="7">
        <f t="shared" si="258"/>
        <v>1000</v>
      </c>
      <c r="T98" s="7">
        <v>0</v>
      </c>
      <c r="U98" s="7">
        <f t="shared" si="259"/>
        <v>160</v>
      </c>
      <c r="V98" s="14">
        <f t="shared" si="260"/>
        <v>80</v>
      </c>
      <c r="W98" s="14">
        <f t="shared" ref="W98:X98" si="358">X98*2</f>
        <v>13200</v>
      </c>
      <c r="X98" s="14">
        <f t="shared" si="358"/>
        <v>6600</v>
      </c>
      <c r="Y98" s="14">
        <f t="shared" si="262"/>
        <v>3300</v>
      </c>
      <c r="Z98" s="14">
        <f t="shared" si="263"/>
        <v>1650</v>
      </c>
      <c r="AA98" s="31">
        <f t="shared" ref="AA98:AB98" si="359">AB98*2</f>
        <v>1332.0000000000002</v>
      </c>
      <c r="AB98" s="31">
        <f t="shared" si="359"/>
        <v>666.00000000000011</v>
      </c>
      <c r="AC98" s="31">
        <f t="shared" si="253"/>
        <v>333.00000000000006</v>
      </c>
      <c r="AD98" s="31">
        <f t="shared" si="265"/>
        <v>166.50000000000003</v>
      </c>
      <c r="AE98" s="31">
        <f t="shared" si="254"/>
        <v>50000</v>
      </c>
      <c r="AF98" s="31">
        <f t="shared" ref="AF98:AG98" si="360">AG98*2</f>
        <v>2400</v>
      </c>
      <c r="AG98" s="31">
        <f t="shared" si="360"/>
        <v>1200</v>
      </c>
      <c r="AH98" s="31">
        <f t="shared" si="256"/>
        <v>600</v>
      </c>
      <c r="AI98" s="31">
        <f t="shared" si="257"/>
        <v>20.833333333333332</v>
      </c>
      <c r="AJ98" s="31">
        <f t="shared" si="257"/>
        <v>41.666666666666664</v>
      </c>
      <c r="AK98" s="31">
        <f t="shared" si="257"/>
        <v>83.333333333333329</v>
      </c>
      <c r="AL98" s="31">
        <f t="shared" si="267"/>
        <v>50000</v>
      </c>
      <c r="AM98" s="31">
        <f t="shared" si="268"/>
        <v>20000</v>
      </c>
      <c r="AN98" s="31">
        <f t="shared" si="269"/>
        <v>10000</v>
      </c>
      <c r="AO98" s="31">
        <f t="shared" si="270"/>
        <v>5000</v>
      </c>
      <c r="AP98" s="31">
        <f t="shared" si="271"/>
        <v>28932</v>
      </c>
      <c r="AQ98" s="31">
        <f t="shared" si="272"/>
        <v>13266</v>
      </c>
      <c r="AR98" s="31">
        <f t="shared" si="273"/>
        <v>6633</v>
      </c>
      <c r="AS98" s="31">
        <f t="shared" si="274"/>
        <v>3016.5</v>
      </c>
      <c r="AT98" s="14">
        <f t="shared" si="275"/>
        <v>21068</v>
      </c>
      <c r="AU98" s="14">
        <f t="shared" si="276"/>
        <v>6734</v>
      </c>
      <c r="AV98" s="14">
        <f t="shared" si="277"/>
        <v>3367</v>
      </c>
      <c r="AW98" s="14">
        <f t="shared" si="278"/>
        <v>1983.5</v>
      </c>
      <c r="AX98" s="31">
        <f t="shared" si="279"/>
        <v>72.819023918152908</v>
      </c>
      <c r="AY98" s="31">
        <f t="shared" si="280"/>
        <v>50.76134479119554</v>
      </c>
      <c r="AZ98" s="31">
        <f t="shared" si="281"/>
        <v>50.76134479119554</v>
      </c>
      <c r="BA98" s="31">
        <f t="shared" si="282"/>
        <v>65.7550140891762</v>
      </c>
    </row>
    <row r="99" spans="1:53" ht="13.35" hidden="1" customHeight="1" x14ac:dyDescent="0.45">
      <c r="A99" s="18" t="s">
        <v>387</v>
      </c>
      <c r="B99" s="9" t="s">
        <v>38</v>
      </c>
      <c r="C99" s="3" t="s">
        <v>51</v>
      </c>
      <c r="D99" s="3" t="s">
        <v>45</v>
      </c>
      <c r="E99" s="3" t="s">
        <v>4</v>
      </c>
      <c r="F99" s="28" t="s">
        <v>176</v>
      </c>
      <c r="G99" s="28" t="s">
        <v>271</v>
      </c>
      <c r="H99" s="28" t="s">
        <v>176</v>
      </c>
      <c r="I99" s="7" t="s">
        <v>69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28</v>
      </c>
      <c r="P99" s="7">
        <v>3000</v>
      </c>
      <c r="Q99" s="7">
        <v>0</v>
      </c>
      <c r="R99" s="7" t="s">
        <v>26</v>
      </c>
      <c r="S99" s="7">
        <f t="shared" si="258"/>
        <v>1500</v>
      </c>
      <c r="T99" s="7">
        <v>0</v>
      </c>
      <c r="U99" s="7">
        <f t="shared" si="259"/>
        <v>240</v>
      </c>
      <c r="V99" s="14">
        <f t="shared" si="260"/>
        <v>120</v>
      </c>
      <c r="W99" s="14">
        <f t="shared" ref="W99:X99" si="361">X99*2</f>
        <v>19800</v>
      </c>
      <c r="X99" s="14">
        <f t="shared" si="361"/>
        <v>9900</v>
      </c>
      <c r="Y99" s="14">
        <f t="shared" si="262"/>
        <v>4950</v>
      </c>
      <c r="Z99" s="14">
        <f t="shared" si="263"/>
        <v>2475</v>
      </c>
      <c r="AA99" s="31">
        <f t="shared" ref="AA99:AB99" si="362">AB99*2</f>
        <v>1998</v>
      </c>
      <c r="AB99" s="31">
        <f t="shared" si="362"/>
        <v>999</v>
      </c>
      <c r="AC99" s="31">
        <f t="shared" si="253"/>
        <v>499.5</v>
      </c>
      <c r="AD99" s="31">
        <f t="shared" si="265"/>
        <v>249.75</v>
      </c>
      <c r="AE99" s="31">
        <f t="shared" si="254"/>
        <v>75000</v>
      </c>
      <c r="AF99" s="31">
        <f t="shared" ref="AF99:AG99" si="363">AG99*2</f>
        <v>3600</v>
      </c>
      <c r="AG99" s="31">
        <f t="shared" si="363"/>
        <v>1800</v>
      </c>
      <c r="AH99" s="31">
        <f t="shared" si="256"/>
        <v>900</v>
      </c>
      <c r="AI99" s="31">
        <f t="shared" si="257"/>
        <v>20.833333333333332</v>
      </c>
      <c r="AJ99" s="31">
        <f t="shared" si="257"/>
        <v>41.666666666666664</v>
      </c>
      <c r="AK99" s="31">
        <f t="shared" si="257"/>
        <v>83.333333333333329</v>
      </c>
      <c r="AL99" s="31">
        <f t="shared" si="267"/>
        <v>75000</v>
      </c>
      <c r="AM99" s="31">
        <f t="shared" si="268"/>
        <v>30000</v>
      </c>
      <c r="AN99" s="31">
        <f t="shared" si="269"/>
        <v>15000</v>
      </c>
      <c r="AO99" s="31">
        <f t="shared" si="270"/>
        <v>7500</v>
      </c>
      <c r="AP99" s="31">
        <f t="shared" si="271"/>
        <v>43398</v>
      </c>
      <c r="AQ99" s="31">
        <f t="shared" si="272"/>
        <v>19899</v>
      </c>
      <c r="AR99" s="31">
        <f t="shared" si="273"/>
        <v>9949.5</v>
      </c>
      <c r="AS99" s="31">
        <f t="shared" si="274"/>
        <v>4524.75</v>
      </c>
      <c r="AT99" s="14">
        <f t="shared" si="275"/>
        <v>31602</v>
      </c>
      <c r="AU99" s="14">
        <f t="shared" si="276"/>
        <v>10101</v>
      </c>
      <c r="AV99" s="14">
        <f t="shared" si="277"/>
        <v>5050.5</v>
      </c>
      <c r="AW99" s="14">
        <f t="shared" si="278"/>
        <v>2975.25</v>
      </c>
      <c r="AX99" s="31">
        <f t="shared" si="279"/>
        <v>72.819023918152908</v>
      </c>
      <c r="AY99" s="31">
        <f t="shared" si="280"/>
        <v>50.76134479119554</v>
      </c>
      <c r="AZ99" s="31">
        <f t="shared" si="281"/>
        <v>50.76134479119554</v>
      </c>
      <c r="BA99" s="31">
        <f t="shared" si="282"/>
        <v>65.7550140891762</v>
      </c>
    </row>
    <row r="100" spans="1:53" ht="13.35" hidden="1" customHeight="1" x14ac:dyDescent="0.45">
      <c r="A100" s="18" t="s">
        <v>388</v>
      </c>
      <c r="B100" s="9" t="s">
        <v>39</v>
      </c>
      <c r="C100" s="3" t="s">
        <v>51</v>
      </c>
      <c r="D100" s="3" t="s">
        <v>45</v>
      </c>
      <c r="E100" s="3" t="s">
        <v>4</v>
      </c>
      <c r="F100" s="28" t="s">
        <v>174</v>
      </c>
      <c r="G100" s="28" t="s">
        <v>271</v>
      </c>
      <c r="H100" s="28" t="s">
        <v>176</v>
      </c>
      <c r="I100" s="7" t="s">
        <v>69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28</v>
      </c>
      <c r="P100" s="7">
        <v>2000</v>
      </c>
      <c r="Q100" s="7">
        <v>0</v>
      </c>
      <c r="R100" s="7" t="s">
        <v>26</v>
      </c>
      <c r="S100" s="7">
        <f t="shared" si="258"/>
        <v>1000</v>
      </c>
      <c r="T100" s="7">
        <v>0</v>
      </c>
      <c r="U100" s="7">
        <f t="shared" si="259"/>
        <v>160</v>
      </c>
      <c r="V100" s="14">
        <f t="shared" si="260"/>
        <v>80</v>
      </c>
      <c r="W100" s="14">
        <f t="shared" ref="W100:X100" si="364">X100*2</f>
        <v>13200</v>
      </c>
      <c r="X100" s="14">
        <f t="shared" si="364"/>
        <v>6600</v>
      </c>
      <c r="Y100" s="14">
        <f t="shared" si="262"/>
        <v>3300</v>
      </c>
      <c r="Z100" s="14">
        <f t="shared" si="263"/>
        <v>1650</v>
      </c>
      <c r="AA100" s="31">
        <f t="shared" ref="AA100:AB100" si="365">AB100*2</f>
        <v>1332.0000000000002</v>
      </c>
      <c r="AB100" s="31">
        <f t="shared" si="365"/>
        <v>666.00000000000011</v>
      </c>
      <c r="AC100" s="31">
        <f t="shared" si="253"/>
        <v>333.00000000000006</v>
      </c>
      <c r="AD100" s="31">
        <f t="shared" si="265"/>
        <v>166.50000000000003</v>
      </c>
      <c r="AE100" s="31">
        <f t="shared" si="254"/>
        <v>50000</v>
      </c>
      <c r="AF100" s="31">
        <f t="shared" ref="AF100:AG100" si="366">AG100*2</f>
        <v>2400</v>
      </c>
      <c r="AG100" s="31">
        <f t="shared" si="366"/>
        <v>1200</v>
      </c>
      <c r="AH100" s="31">
        <f t="shared" si="256"/>
        <v>600</v>
      </c>
      <c r="AI100" s="31">
        <f t="shared" si="257"/>
        <v>20.833333333333332</v>
      </c>
      <c r="AJ100" s="31">
        <f t="shared" si="257"/>
        <v>41.666666666666664</v>
      </c>
      <c r="AK100" s="31">
        <f t="shared" si="257"/>
        <v>83.333333333333329</v>
      </c>
      <c r="AL100" s="31">
        <f t="shared" si="267"/>
        <v>50000</v>
      </c>
      <c r="AM100" s="31">
        <f t="shared" si="268"/>
        <v>20000</v>
      </c>
      <c r="AN100" s="31">
        <f t="shared" si="269"/>
        <v>10000</v>
      </c>
      <c r="AO100" s="31">
        <f t="shared" si="270"/>
        <v>5000</v>
      </c>
      <c r="AP100" s="31">
        <f t="shared" si="271"/>
        <v>28932</v>
      </c>
      <c r="AQ100" s="31">
        <f t="shared" si="272"/>
        <v>13266</v>
      </c>
      <c r="AR100" s="31">
        <f t="shared" si="273"/>
        <v>6633</v>
      </c>
      <c r="AS100" s="31">
        <f t="shared" si="274"/>
        <v>3016.5</v>
      </c>
      <c r="AT100" s="14">
        <f t="shared" si="275"/>
        <v>21068</v>
      </c>
      <c r="AU100" s="14">
        <f t="shared" si="276"/>
        <v>6734</v>
      </c>
      <c r="AV100" s="14">
        <f t="shared" si="277"/>
        <v>3367</v>
      </c>
      <c r="AW100" s="14">
        <f t="shared" si="278"/>
        <v>1983.5</v>
      </c>
      <c r="AX100" s="31">
        <f t="shared" si="279"/>
        <v>72.819023918152908</v>
      </c>
      <c r="AY100" s="31">
        <f t="shared" si="280"/>
        <v>50.76134479119554</v>
      </c>
      <c r="AZ100" s="31">
        <f t="shared" si="281"/>
        <v>50.76134479119554</v>
      </c>
      <c r="BA100" s="31">
        <f t="shared" si="282"/>
        <v>65.7550140891762</v>
      </c>
    </row>
    <row r="101" spans="1:53" ht="13.35" hidden="1" customHeight="1" x14ac:dyDescent="0.45">
      <c r="A101" s="18" t="s">
        <v>389</v>
      </c>
      <c r="B101" s="9" t="s">
        <v>42</v>
      </c>
      <c r="C101" s="3" t="s">
        <v>51</v>
      </c>
      <c r="D101" s="3" t="s">
        <v>45</v>
      </c>
      <c r="E101" s="3" t="s">
        <v>4</v>
      </c>
      <c r="F101" s="28" t="s">
        <v>178</v>
      </c>
      <c r="G101" s="28" t="s">
        <v>271</v>
      </c>
      <c r="H101" s="28" t="s">
        <v>176</v>
      </c>
      <c r="I101" s="7" t="s">
        <v>69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28</v>
      </c>
      <c r="P101" s="7">
        <v>3000</v>
      </c>
      <c r="Q101" s="7">
        <v>0</v>
      </c>
      <c r="R101" s="7" t="s">
        <v>26</v>
      </c>
      <c r="S101" s="7">
        <f t="shared" si="258"/>
        <v>1500</v>
      </c>
      <c r="T101" s="7">
        <v>0</v>
      </c>
      <c r="U101" s="7">
        <f t="shared" si="259"/>
        <v>240</v>
      </c>
      <c r="V101" s="14">
        <f t="shared" si="260"/>
        <v>120</v>
      </c>
      <c r="W101" s="14">
        <f t="shared" ref="W101:X101" si="367">X101*2</f>
        <v>19800</v>
      </c>
      <c r="X101" s="14">
        <f t="shared" si="367"/>
        <v>9900</v>
      </c>
      <c r="Y101" s="14">
        <f t="shared" si="262"/>
        <v>4950</v>
      </c>
      <c r="Z101" s="14">
        <f t="shared" si="263"/>
        <v>2475</v>
      </c>
      <c r="AA101" s="31">
        <f t="shared" ref="AA101:AB101" si="368">AB101*2</f>
        <v>1998</v>
      </c>
      <c r="AB101" s="31">
        <f t="shared" si="368"/>
        <v>999</v>
      </c>
      <c r="AC101" s="31">
        <f t="shared" si="253"/>
        <v>499.5</v>
      </c>
      <c r="AD101" s="31">
        <f t="shared" si="265"/>
        <v>249.75</v>
      </c>
      <c r="AE101" s="31">
        <f t="shared" si="254"/>
        <v>75000</v>
      </c>
      <c r="AF101" s="31">
        <f t="shared" ref="AF101:AG101" si="369">AG101*2</f>
        <v>3600</v>
      </c>
      <c r="AG101" s="31">
        <f t="shared" si="369"/>
        <v>1800</v>
      </c>
      <c r="AH101" s="31">
        <f t="shared" si="256"/>
        <v>900</v>
      </c>
      <c r="AI101" s="31">
        <f t="shared" si="257"/>
        <v>20.833333333333332</v>
      </c>
      <c r="AJ101" s="31">
        <f t="shared" si="257"/>
        <v>41.666666666666664</v>
      </c>
      <c r="AK101" s="31">
        <f t="shared" si="257"/>
        <v>83.333333333333329</v>
      </c>
      <c r="AL101" s="31">
        <f t="shared" si="267"/>
        <v>75000</v>
      </c>
      <c r="AM101" s="31">
        <f t="shared" si="268"/>
        <v>30000</v>
      </c>
      <c r="AN101" s="31">
        <f t="shared" si="269"/>
        <v>15000</v>
      </c>
      <c r="AO101" s="31">
        <f t="shared" si="270"/>
        <v>7500</v>
      </c>
      <c r="AP101" s="31">
        <f t="shared" si="271"/>
        <v>43398</v>
      </c>
      <c r="AQ101" s="31">
        <f t="shared" si="272"/>
        <v>19899</v>
      </c>
      <c r="AR101" s="31">
        <f t="shared" si="273"/>
        <v>9949.5</v>
      </c>
      <c r="AS101" s="31">
        <f t="shared" si="274"/>
        <v>4524.75</v>
      </c>
      <c r="AT101" s="14">
        <f t="shared" si="275"/>
        <v>31602</v>
      </c>
      <c r="AU101" s="14">
        <f t="shared" si="276"/>
        <v>10101</v>
      </c>
      <c r="AV101" s="14">
        <f t="shared" si="277"/>
        <v>5050.5</v>
      </c>
      <c r="AW101" s="14">
        <f t="shared" si="278"/>
        <v>2975.25</v>
      </c>
      <c r="AX101" s="31">
        <f t="shared" si="279"/>
        <v>72.819023918152908</v>
      </c>
      <c r="AY101" s="31">
        <f t="shared" si="280"/>
        <v>50.76134479119554</v>
      </c>
      <c r="AZ101" s="31">
        <f t="shared" si="281"/>
        <v>50.76134479119554</v>
      </c>
      <c r="BA101" s="31">
        <f t="shared" si="282"/>
        <v>65.7550140891762</v>
      </c>
    </row>
    <row r="102" spans="1:53" ht="13.35" customHeight="1" x14ac:dyDescent="0.45">
      <c r="A102" s="18" t="s">
        <v>390</v>
      </c>
      <c r="B102" s="9" t="s">
        <v>43</v>
      </c>
      <c r="C102" s="3" t="s">
        <v>51</v>
      </c>
      <c r="D102" s="3" t="s">
        <v>45</v>
      </c>
      <c r="E102" s="3" t="s">
        <v>4</v>
      </c>
      <c r="F102" s="28" t="s">
        <v>702</v>
      </c>
      <c r="G102" s="28" t="s">
        <v>271</v>
      </c>
      <c r="H102" s="28" t="s">
        <v>176</v>
      </c>
      <c r="I102" s="7" t="s">
        <v>69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28</v>
      </c>
      <c r="P102" s="7">
        <v>3000</v>
      </c>
      <c r="Q102" s="7">
        <v>0</v>
      </c>
      <c r="R102" s="7" t="s">
        <v>26</v>
      </c>
      <c r="S102" s="7">
        <f t="shared" si="258"/>
        <v>1500</v>
      </c>
      <c r="T102" s="7">
        <v>0</v>
      </c>
      <c r="U102" s="7">
        <f t="shared" si="259"/>
        <v>240</v>
      </c>
      <c r="V102" s="14">
        <f t="shared" si="260"/>
        <v>120</v>
      </c>
      <c r="W102" s="14">
        <f t="shared" ref="W102:X102" si="370">X102*2</f>
        <v>19800</v>
      </c>
      <c r="X102" s="14">
        <f t="shared" si="370"/>
        <v>9900</v>
      </c>
      <c r="Y102" s="14">
        <f t="shared" si="262"/>
        <v>4950</v>
      </c>
      <c r="Z102" s="14">
        <f t="shared" si="263"/>
        <v>2475</v>
      </c>
      <c r="AA102" s="31">
        <f t="shared" ref="AA102:AB102" si="371">AB102*2</f>
        <v>1998</v>
      </c>
      <c r="AB102" s="31">
        <f t="shared" si="371"/>
        <v>999</v>
      </c>
      <c r="AC102" s="31">
        <f t="shared" si="253"/>
        <v>499.5</v>
      </c>
      <c r="AD102" s="31">
        <f t="shared" si="265"/>
        <v>249.75</v>
      </c>
      <c r="AE102" s="31">
        <f t="shared" si="254"/>
        <v>75000</v>
      </c>
      <c r="AF102" s="31">
        <f t="shared" ref="AF102:AG102" si="372">AG102*2</f>
        <v>3600</v>
      </c>
      <c r="AG102" s="31">
        <f t="shared" si="372"/>
        <v>1800</v>
      </c>
      <c r="AH102" s="31">
        <f t="shared" si="256"/>
        <v>900</v>
      </c>
      <c r="AI102" s="31">
        <f t="shared" si="257"/>
        <v>20.833333333333332</v>
      </c>
      <c r="AJ102" s="31">
        <f t="shared" si="257"/>
        <v>41.666666666666664</v>
      </c>
      <c r="AK102" s="31">
        <f t="shared" si="257"/>
        <v>83.333333333333329</v>
      </c>
      <c r="AL102" s="31">
        <f t="shared" si="267"/>
        <v>75000</v>
      </c>
      <c r="AM102" s="31">
        <f t="shared" si="268"/>
        <v>30000</v>
      </c>
      <c r="AN102" s="31">
        <f t="shared" si="269"/>
        <v>15000</v>
      </c>
      <c r="AO102" s="31">
        <f t="shared" si="270"/>
        <v>7500</v>
      </c>
      <c r="AP102" s="31">
        <f t="shared" si="271"/>
        <v>43398</v>
      </c>
      <c r="AQ102" s="31">
        <f t="shared" si="272"/>
        <v>19899</v>
      </c>
      <c r="AR102" s="31">
        <f t="shared" si="273"/>
        <v>9949.5</v>
      </c>
      <c r="AS102" s="31">
        <f t="shared" si="274"/>
        <v>4524.75</v>
      </c>
      <c r="AT102" s="14">
        <f t="shared" si="275"/>
        <v>31602</v>
      </c>
      <c r="AU102" s="14">
        <f t="shared" si="276"/>
        <v>10101</v>
      </c>
      <c r="AV102" s="14">
        <f t="shared" si="277"/>
        <v>5050.5</v>
      </c>
      <c r="AW102" s="14">
        <f t="shared" si="278"/>
        <v>2975.25</v>
      </c>
      <c r="AX102" s="31">
        <f t="shared" si="279"/>
        <v>72.819023918152908</v>
      </c>
      <c r="AY102" s="31">
        <f t="shared" si="280"/>
        <v>50.76134479119554</v>
      </c>
      <c r="AZ102" s="31">
        <f t="shared" si="281"/>
        <v>50.76134479119554</v>
      </c>
      <c r="BA102" s="31">
        <f t="shared" si="282"/>
        <v>65.7550140891762</v>
      </c>
    </row>
    <row r="103" spans="1:53" ht="13.35" hidden="1" customHeight="1" x14ac:dyDescent="0.45">
      <c r="A103" s="18" t="s">
        <v>391</v>
      </c>
      <c r="B103" s="9" t="s">
        <v>177</v>
      </c>
      <c r="C103" s="3" t="s">
        <v>51</v>
      </c>
      <c r="D103" s="3" t="s">
        <v>45</v>
      </c>
      <c r="E103" s="3" t="s">
        <v>4</v>
      </c>
      <c r="F103" s="28" t="s">
        <v>185</v>
      </c>
      <c r="G103" s="28" t="s">
        <v>271</v>
      </c>
      <c r="H103" s="28" t="s">
        <v>176</v>
      </c>
      <c r="I103" s="7" t="s">
        <v>69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28</v>
      </c>
      <c r="P103" s="7">
        <v>3000</v>
      </c>
      <c r="Q103" s="7">
        <v>0</v>
      </c>
      <c r="R103" s="7" t="s">
        <v>26</v>
      </c>
      <c r="S103" s="7">
        <f t="shared" si="258"/>
        <v>1500</v>
      </c>
      <c r="T103" s="7">
        <v>0</v>
      </c>
      <c r="U103" s="7">
        <f t="shared" si="259"/>
        <v>240</v>
      </c>
      <c r="V103" s="14">
        <f t="shared" si="260"/>
        <v>120</v>
      </c>
      <c r="W103" s="14">
        <f t="shared" ref="W103:X103" si="373">X103*2</f>
        <v>19800</v>
      </c>
      <c r="X103" s="14">
        <f t="shared" si="373"/>
        <v>9900</v>
      </c>
      <c r="Y103" s="14">
        <f t="shared" si="262"/>
        <v>4950</v>
      </c>
      <c r="Z103" s="14">
        <f t="shared" si="263"/>
        <v>2475</v>
      </c>
      <c r="AA103" s="31">
        <f t="shared" ref="AA103:AB103" si="374">AB103*2</f>
        <v>1998</v>
      </c>
      <c r="AB103" s="31">
        <f t="shared" si="374"/>
        <v>999</v>
      </c>
      <c r="AC103" s="31">
        <f t="shared" si="253"/>
        <v>499.5</v>
      </c>
      <c r="AD103" s="31">
        <f t="shared" si="265"/>
        <v>249.75</v>
      </c>
      <c r="AE103" s="31">
        <f t="shared" si="254"/>
        <v>75000</v>
      </c>
      <c r="AF103" s="31">
        <f t="shared" ref="AF103:AG103" si="375">AG103*2</f>
        <v>3600</v>
      </c>
      <c r="AG103" s="31">
        <f t="shared" si="375"/>
        <v>1800</v>
      </c>
      <c r="AH103" s="31">
        <f t="shared" si="256"/>
        <v>900</v>
      </c>
      <c r="AI103" s="31">
        <f t="shared" si="257"/>
        <v>20.833333333333332</v>
      </c>
      <c r="AJ103" s="31">
        <f t="shared" si="257"/>
        <v>41.666666666666664</v>
      </c>
      <c r="AK103" s="31">
        <f t="shared" si="257"/>
        <v>83.333333333333329</v>
      </c>
      <c r="AL103" s="31">
        <f t="shared" si="267"/>
        <v>75000</v>
      </c>
      <c r="AM103" s="31">
        <f t="shared" si="268"/>
        <v>30000</v>
      </c>
      <c r="AN103" s="31">
        <f t="shared" si="269"/>
        <v>15000</v>
      </c>
      <c r="AO103" s="31">
        <f t="shared" si="270"/>
        <v>7500</v>
      </c>
      <c r="AP103" s="31">
        <f t="shared" si="271"/>
        <v>43398</v>
      </c>
      <c r="AQ103" s="31">
        <f t="shared" si="272"/>
        <v>19899</v>
      </c>
      <c r="AR103" s="31">
        <f t="shared" si="273"/>
        <v>9949.5</v>
      </c>
      <c r="AS103" s="31">
        <f t="shared" si="274"/>
        <v>4524.75</v>
      </c>
      <c r="AT103" s="14">
        <f t="shared" si="275"/>
        <v>31602</v>
      </c>
      <c r="AU103" s="14">
        <f t="shared" si="276"/>
        <v>10101</v>
      </c>
      <c r="AV103" s="14">
        <f t="shared" si="277"/>
        <v>5050.5</v>
      </c>
      <c r="AW103" s="14">
        <f t="shared" si="278"/>
        <v>2975.25</v>
      </c>
      <c r="AX103" s="31">
        <f t="shared" si="279"/>
        <v>72.819023918152908</v>
      </c>
      <c r="AY103" s="31">
        <f t="shared" si="280"/>
        <v>50.76134479119554</v>
      </c>
      <c r="AZ103" s="31">
        <f t="shared" si="281"/>
        <v>50.76134479119554</v>
      </c>
      <c r="BA103" s="31">
        <f t="shared" si="282"/>
        <v>65.7550140891762</v>
      </c>
    </row>
    <row r="104" spans="1:53" ht="13.35" hidden="1" customHeight="1" x14ac:dyDescent="0.45">
      <c r="A104" s="18" t="s">
        <v>392</v>
      </c>
      <c r="B104" s="9" t="s">
        <v>72</v>
      </c>
      <c r="C104" s="3" t="s">
        <v>51</v>
      </c>
      <c r="D104" s="3" t="s">
        <v>45</v>
      </c>
      <c r="E104" s="3" t="s">
        <v>4</v>
      </c>
      <c r="F104" s="28" t="s">
        <v>701</v>
      </c>
      <c r="G104" s="28" t="s">
        <v>271</v>
      </c>
      <c r="H104" s="28" t="s">
        <v>176</v>
      </c>
      <c r="I104" s="7" t="s">
        <v>69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28</v>
      </c>
      <c r="P104" s="7">
        <v>3000</v>
      </c>
      <c r="Q104" s="7">
        <v>0</v>
      </c>
      <c r="R104" s="7" t="s">
        <v>26</v>
      </c>
      <c r="S104" s="7">
        <f t="shared" si="258"/>
        <v>1500</v>
      </c>
      <c r="T104" s="7">
        <v>0</v>
      </c>
      <c r="U104" s="7">
        <f t="shared" si="259"/>
        <v>240</v>
      </c>
      <c r="V104" s="14">
        <f t="shared" si="260"/>
        <v>120</v>
      </c>
      <c r="W104" s="14">
        <f t="shared" ref="W104:X104" si="376">X104*2</f>
        <v>19800</v>
      </c>
      <c r="X104" s="14">
        <f t="shared" si="376"/>
        <v>9900</v>
      </c>
      <c r="Y104" s="14">
        <f t="shared" si="262"/>
        <v>4950</v>
      </c>
      <c r="Z104" s="14">
        <f t="shared" si="263"/>
        <v>2475</v>
      </c>
      <c r="AA104" s="31">
        <f t="shared" ref="AA104:AB104" si="377">AB104*2</f>
        <v>1998</v>
      </c>
      <c r="AB104" s="31">
        <f t="shared" si="377"/>
        <v>999</v>
      </c>
      <c r="AC104" s="31">
        <f t="shared" si="253"/>
        <v>499.5</v>
      </c>
      <c r="AD104" s="31">
        <f t="shared" si="265"/>
        <v>249.75</v>
      </c>
      <c r="AE104" s="31">
        <f t="shared" si="254"/>
        <v>75000</v>
      </c>
      <c r="AF104" s="31">
        <f t="shared" ref="AF104:AG104" si="378">AG104*2</f>
        <v>3600</v>
      </c>
      <c r="AG104" s="31">
        <f t="shared" si="378"/>
        <v>1800</v>
      </c>
      <c r="AH104" s="31">
        <f t="shared" si="256"/>
        <v>900</v>
      </c>
      <c r="AI104" s="31">
        <f t="shared" si="257"/>
        <v>20.833333333333332</v>
      </c>
      <c r="AJ104" s="31">
        <f t="shared" si="257"/>
        <v>41.666666666666664</v>
      </c>
      <c r="AK104" s="31">
        <f t="shared" si="257"/>
        <v>83.333333333333329</v>
      </c>
      <c r="AL104" s="31">
        <f t="shared" si="267"/>
        <v>75000</v>
      </c>
      <c r="AM104" s="31">
        <f t="shared" si="268"/>
        <v>30000</v>
      </c>
      <c r="AN104" s="31">
        <f t="shared" si="269"/>
        <v>15000</v>
      </c>
      <c r="AO104" s="31">
        <f t="shared" si="270"/>
        <v>7500</v>
      </c>
      <c r="AP104" s="31">
        <f t="shared" si="271"/>
        <v>43398</v>
      </c>
      <c r="AQ104" s="31">
        <f t="shared" si="272"/>
        <v>19899</v>
      </c>
      <c r="AR104" s="31">
        <f t="shared" si="273"/>
        <v>9949.5</v>
      </c>
      <c r="AS104" s="31">
        <f t="shared" si="274"/>
        <v>4524.75</v>
      </c>
      <c r="AT104" s="14">
        <f t="shared" si="275"/>
        <v>31602</v>
      </c>
      <c r="AU104" s="14">
        <f t="shared" si="276"/>
        <v>10101</v>
      </c>
      <c r="AV104" s="14">
        <f t="shared" si="277"/>
        <v>5050.5</v>
      </c>
      <c r="AW104" s="14">
        <f t="shared" si="278"/>
        <v>2975.25</v>
      </c>
      <c r="AX104" s="31">
        <f t="shared" si="279"/>
        <v>72.819023918152908</v>
      </c>
      <c r="AY104" s="31">
        <f t="shared" si="280"/>
        <v>50.76134479119554</v>
      </c>
      <c r="AZ104" s="31">
        <f t="shared" si="281"/>
        <v>50.76134479119554</v>
      </c>
      <c r="BA104" s="31">
        <f t="shared" si="282"/>
        <v>65.7550140891762</v>
      </c>
    </row>
    <row r="105" spans="1:53" ht="13.35" hidden="1" customHeight="1" x14ac:dyDescent="0.45">
      <c r="A105" s="18" t="s">
        <v>393</v>
      </c>
      <c r="B105" s="9" t="s">
        <v>30</v>
      </c>
      <c r="C105" s="3" t="s">
        <v>51</v>
      </c>
      <c r="D105" s="3" t="s">
        <v>45</v>
      </c>
      <c r="E105" s="3" t="s">
        <v>4</v>
      </c>
      <c r="F105" s="28" t="s">
        <v>175</v>
      </c>
      <c r="G105" s="28" t="s">
        <v>271</v>
      </c>
      <c r="H105" s="28" t="s">
        <v>176</v>
      </c>
      <c r="I105" s="7" t="s">
        <v>69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28</v>
      </c>
      <c r="P105" s="7">
        <v>3000</v>
      </c>
      <c r="Q105" s="7">
        <v>0</v>
      </c>
      <c r="R105" s="7" t="s">
        <v>26</v>
      </c>
      <c r="S105" s="7">
        <f t="shared" si="258"/>
        <v>1500</v>
      </c>
      <c r="T105" s="7">
        <v>0</v>
      </c>
      <c r="U105" s="7">
        <f t="shared" si="259"/>
        <v>240</v>
      </c>
      <c r="V105" s="14">
        <f t="shared" si="260"/>
        <v>120</v>
      </c>
      <c r="W105" s="14">
        <f t="shared" ref="W105:X105" si="379">X105*2</f>
        <v>19800</v>
      </c>
      <c r="X105" s="14">
        <f t="shared" si="379"/>
        <v>9900</v>
      </c>
      <c r="Y105" s="14">
        <f t="shared" si="262"/>
        <v>4950</v>
      </c>
      <c r="Z105" s="14">
        <f t="shared" si="263"/>
        <v>2475</v>
      </c>
      <c r="AA105" s="31">
        <f t="shared" ref="AA105:AB105" si="380">AB105*2</f>
        <v>1998</v>
      </c>
      <c r="AB105" s="31">
        <f t="shared" si="380"/>
        <v>999</v>
      </c>
      <c r="AC105" s="31">
        <f t="shared" si="253"/>
        <v>499.5</v>
      </c>
      <c r="AD105" s="31">
        <f t="shared" si="265"/>
        <v>249.75</v>
      </c>
      <c r="AE105" s="31">
        <f t="shared" si="254"/>
        <v>75000</v>
      </c>
      <c r="AF105" s="31">
        <f t="shared" ref="AF105:AG105" si="381">AG105*2</f>
        <v>3600</v>
      </c>
      <c r="AG105" s="31">
        <f t="shared" si="381"/>
        <v>1800</v>
      </c>
      <c r="AH105" s="31">
        <f t="shared" si="256"/>
        <v>900</v>
      </c>
      <c r="AI105" s="31">
        <f t="shared" si="257"/>
        <v>20.833333333333332</v>
      </c>
      <c r="AJ105" s="31">
        <f t="shared" si="257"/>
        <v>41.666666666666664</v>
      </c>
      <c r="AK105" s="31">
        <f t="shared" si="257"/>
        <v>83.333333333333329</v>
      </c>
      <c r="AL105" s="31">
        <f t="shared" si="267"/>
        <v>75000</v>
      </c>
      <c r="AM105" s="31">
        <f t="shared" si="268"/>
        <v>30000</v>
      </c>
      <c r="AN105" s="31">
        <f t="shared" si="269"/>
        <v>15000</v>
      </c>
      <c r="AO105" s="31">
        <f t="shared" si="270"/>
        <v>7500</v>
      </c>
      <c r="AP105" s="31">
        <f t="shared" si="271"/>
        <v>43398</v>
      </c>
      <c r="AQ105" s="31">
        <f t="shared" si="272"/>
        <v>19899</v>
      </c>
      <c r="AR105" s="31">
        <f t="shared" si="273"/>
        <v>9949.5</v>
      </c>
      <c r="AS105" s="31">
        <f t="shared" si="274"/>
        <v>4524.75</v>
      </c>
      <c r="AT105" s="14">
        <f t="shared" si="275"/>
        <v>31602</v>
      </c>
      <c r="AU105" s="14">
        <f t="shared" si="276"/>
        <v>10101</v>
      </c>
      <c r="AV105" s="14">
        <f t="shared" si="277"/>
        <v>5050.5</v>
      </c>
      <c r="AW105" s="14">
        <f t="shared" si="278"/>
        <v>2975.25</v>
      </c>
      <c r="AX105" s="31">
        <f t="shared" si="279"/>
        <v>72.819023918152908</v>
      </c>
      <c r="AY105" s="31">
        <f t="shared" si="280"/>
        <v>50.76134479119554</v>
      </c>
      <c r="AZ105" s="31">
        <f t="shared" si="281"/>
        <v>50.76134479119554</v>
      </c>
      <c r="BA105" s="31">
        <f t="shared" si="282"/>
        <v>65.7550140891762</v>
      </c>
    </row>
    <row r="106" spans="1:53" ht="13.35" hidden="1" customHeight="1" x14ac:dyDescent="0.45">
      <c r="A106" s="18" t="s">
        <v>394</v>
      </c>
      <c r="B106" s="5" t="s">
        <v>179</v>
      </c>
      <c r="C106" s="3" t="s">
        <v>51</v>
      </c>
      <c r="D106" s="3" t="s">
        <v>45</v>
      </c>
      <c r="E106" s="3" t="s">
        <v>4</v>
      </c>
      <c r="F106" s="28" t="s">
        <v>174</v>
      </c>
      <c r="G106" s="28" t="s">
        <v>271</v>
      </c>
      <c r="H106" s="28" t="s">
        <v>176</v>
      </c>
      <c r="I106" s="7" t="s">
        <v>69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28</v>
      </c>
      <c r="P106" s="7">
        <v>2000</v>
      </c>
      <c r="Q106" s="7">
        <v>0</v>
      </c>
      <c r="R106" s="7" t="s">
        <v>26</v>
      </c>
      <c r="S106" s="7">
        <f t="shared" si="258"/>
        <v>1000</v>
      </c>
      <c r="T106" s="7">
        <v>0</v>
      </c>
      <c r="U106" s="7">
        <f t="shared" si="259"/>
        <v>160</v>
      </c>
      <c r="V106" s="14">
        <f t="shared" si="260"/>
        <v>80</v>
      </c>
      <c r="W106" s="14">
        <f t="shared" ref="W106:X106" si="382">X106*2</f>
        <v>13200</v>
      </c>
      <c r="X106" s="14">
        <f t="shared" si="382"/>
        <v>6600</v>
      </c>
      <c r="Y106" s="14">
        <f t="shared" si="262"/>
        <v>3300</v>
      </c>
      <c r="Z106" s="14">
        <f t="shared" si="263"/>
        <v>1650</v>
      </c>
      <c r="AA106" s="31">
        <f t="shared" ref="AA106:AB106" si="383">AB106*2</f>
        <v>1332.0000000000002</v>
      </c>
      <c r="AB106" s="31">
        <f t="shared" si="383"/>
        <v>666.00000000000011</v>
      </c>
      <c r="AC106" s="31">
        <f t="shared" si="253"/>
        <v>333.00000000000006</v>
      </c>
      <c r="AD106" s="31">
        <f t="shared" si="265"/>
        <v>166.50000000000003</v>
      </c>
      <c r="AE106" s="31">
        <f t="shared" si="254"/>
        <v>50000</v>
      </c>
      <c r="AF106" s="31">
        <f t="shared" ref="AF106:AG106" si="384">AG106*2</f>
        <v>2400</v>
      </c>
      <c r="AG106" s="31">
        <f t="shared" si="384"/>
        <v>1200</v>
      </c>
      <c r="AH106" s="31">
        <f t="shared" si="256"/>
        <v>600</v>
      </c>
      <c r="AI106" s="31">
        <f t="shared" si="257"/>
        <v>20.833333333333332</v>
      </c>
      <c r="AJ106" s="31">
        <f t="shared" si="257"/>
        <v>41.666666666666664</v>
      </c>
      <c r="AK106" s="31">
        <f t="shared" si="257"/>
        <v>83.333333333333329</v>
      </c>
      <c r="AL106" s="31">
        <f t="shared" si="267"/>
        <v>50000</v>
      </c>
      <c r="AM106" s="31">
        <f t="shared" si="268"/>
        <v>20000</v>
      </c>
      <c r="AN106" s="31">
        <f t="shared" si="269"/>
        <v>10000</v>
      </c>
      <c r="AO106" s="31">
        <f t="shared" si="270"/>
        <v>5000</v>
      </c>
      <c r="AP106" s="31">
        <f t="shared" si="271"/>
        <v>28932</v>
      </c>
      <c r="AQ106" s="31">
        <f t="shared" si="272"/>
        <v>13266</v>
      </c>
      <c r="AR106" s="31">
        <f t="shared" si="273"/>
        <v>6633</v>
      </c>
      <c r="AS106" s="31">
        <f t="shared" si="274"/>
        <v>3016.5</v>
      </c>
      <c r="AT106" s="14">
        <f t="shared" si="275"/>
        <v>21068</v>
      </c>
      <c r="AU106" s="14">
        <f t="shared" si="276"/>
        <v>6734</v>
      </c>
      <c r="AV106" s="14">
        <f t="shared" si="277"/>
        <v>3367</v>
      </c>
      <c r="AW106" s="14">
        <f t="shared" si="278"/>
        <v>1983.5</v>
      </c>
      <c r="AX106" s="31">
        <f t="shared" si="279"/>
        <v>72.819023918152908</v>
      </c>
      <c r="AY106" s="31">
        <f t="shared" si="280"/>
        <v>50.76134479119554</v>
      </c>
      <c r="AZ106" s="31">
        <f t="shared" si="281"/>
        <v>50.76134479119554</v>
      </c>
      <c r="BA106" s="31">
        <f t="shared" si="282"/>
        <v>65.7550140891762</v>
      </c>
    </row>
    <row r="107" spans="1:53" ht="13.35" hidden="1" customHeight="1" x14ac:dyDescent="0.45">
      <c r="A107" s="18" t="s">
        <v>395</v>
      </c>
      <c r="B107" s="8" t="s">
        <v>47</v>
      </c>
      <c r="C107" s="3" t="s">
        <v>51</v>
      </c>
      <c r="D107" s="3" t="s">
        <v>45</v>
      </c>
      <c r="E107" s="3" t="s">
        <v>128</v>
      </c>
      <c r="F107" s="28" t="s">
        <v>188</v>
      </c>
      <c r="G107" s="28" t="s">
        <v>271</v>
      </c>
      <c r="H107" s="28" t="s">
        <v>289</v>
      </c>
      <c r="I107" s="7" t="s">
        <v>69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28</v>
      </c>
      <c r="P107" s="7">
        <v>3000</v>
      </c>
      <c r="Q107" s="7">
        <v>0</v>
      </c>
      <c r="R107" s="7" t="s">
        <v>26</v>
      </c>
      <c r="S107" s="7">
        <f t="shared" si="258"/>
        <v>1500</v>
      </c>
      <c r="T107" s="7">
        <v>0</v>
      </c>
      <c r="U107" s="7">
        <f t="shared" si="259"/>
        <v>240</v>
      </c>
      <c r="V107" s="14">
        <f t="shared" si="260"/>
        <v>120</v>
      </c>
      <c r="W107" s="14">
        <f t="shared" ref="W107:X107" si="385">X107*2</f>
        <v>19800</v>
      </c>
      <c r="X107" s="14">
        <f t="shared" si="385"/>
        <v>9900</v>
      </c>
      <c r="Y107" s="14">
        <f t="shared" si="262"/>
        <v>4950</v>
      </c>
      <c r="Z107" s="14">
        <f t="shared" si="263"/>
        <v>2475</v>
      </c>
      <c r="AA107" s="31">
        <f t="shared" ref="AA107:AB107" si="386">AB107*2</f>
        <v>1998</v>
      </c>
      <c r="AB107" s="31">
        <f t="shared" si="386"/>
        <v>999</v>
      </c>
      <c r="AC107" s="31">
        <f t="shared" si="253"/>
        <v>499.5</v>
      </c>
      <c r="AD107" s="31">
        <f t="shared" si="265"/>
        <v>249.75</v>
      </c>
      <c r="AE107" s="31">
        <f t="shared" si="254"/>
        <v>75000</v>
      </c>
      <c r="AF107" s="31">
        <f t="shared" ref="AF107:AG107" si="387">AG107*2</f>
        <v>3600</v>
      </c>
      <c r="AG107" s="31">
        <f t="shared" si="387"/>
        <v>1800</v>
      </c>
      <c r="AH107" s="31">
        <f t="shared" si="256"/>
        <v>900</v>
      </c>
      <c r="AI107" s="31">
        <f t="shared" si="257"/>
        <v>20.833333333333332</v>
      </c>
      <c r="AJ107" s="31">
        <f t="shared" si="257"/>
        <v>41.666666666666664</v>
      </c>
      <c r="AK107" s="31">
        <f t="shared" si="257"/>
        <v>83.333333333333329</v>
      </c>
      <c r="AL107" s="31">
        <f t="shared" si="267"/>
        <v>75000</v>
      </c>
      <c r="AM107" s="31">
        <f t="shared" si="268"/>
        <v>30000</v>
      </c>
      <c r="AN107" s="31">
        <f t="shared" si="269"/>
        <v>15000</v>
      </c>
      <c r="AO107" s="31">
        <f t="shared" si="270"/>
        <v>7500</v>
      </c>
      <c r="AP107" s="31">
        <f t="shared" si="271"/>
        <v>43398</v>
      </c>
      <c r="AQ107" s="31">
        <f t="shared" si="272"/>
        <v>19899</v>
      </c>
      <c r="AR107" s="31">
        <f t="shared" si="273"/>
        <v>9949.5</v>
      </c>
      <c r="AS107" s="31">
        <f t="shared" si="274"/>
        <v>4524.75</v>
      </c>
      <c r="AT107" s="14">
        <f t="shared" si="275"/>
        <v>31602</v>
      </c>
      <c r="AU107" s="14">
        <f t="shared" si="276"/>
        <v>10101</v>
      </c>
      <c r="AV107" s="14">
        <f t="shared" si="277"/>
        <v>5050.5</v>
      </c>
      <c r="AW107" s="14">
        <f t="shared" si="278"/>
        <v>2975.25</v>
      </c>
      <c r="AX107" s="31">
        <f t="shared" si="279"/>
        <v>72.819023918152908</v>
      </c>
      <c r="AY107" s="31">
        <f t="shared" si="280"/>
        <v>50.76134479119554</v>
      </c>
      <c r="AZ107" s="31">
        <f t="shared" si="281"/>
        <v>50.76134479119554</v>
      </c>
      <c r="BA107" s="31">
        <f t="shared" si="282"/>
        <v>65.7550140891762</v>
      </c>
    </row>
    <row r="108" spans="1:53" ht="13.35" hidden="1" customHeight="1" x14ac:dyDescent="0.45">
      <c r="A108" s="18" t="s">
        <v>396</v>
      </c>
      <c r="B108" s="8" t="s">
        <v>5</v>
      </c>
      <c r="C108" s="3" t="s">
        <v>51</v>
      </c>
      <c r="D108" s="3" t="s">
        <v>45</v>
      </c>
      <c r="E108" s="3" t="s">
        <v>128</v>
      </c>
      <c r="F108" s="28" t="s">
        <v>686</v>
      </c>
      <c r="G108" s="28" t="s">
        <v>271</v>
      </c>
      <c r="H108" s="28" t="s">
        <v>289</v>
      </c>
      <c r="I108" s="7" t="s">
        <v>69</v>
      </c>
      <c r="J108" s="15">
        <v>45139</v>
      </c>
      <c r="K108" s="7">
        <v>1</v>
      </c>
      <c r="L108" s="7">
        <v>1</v>
      </c>
      <c r="M108" s="7">
        <v>1</v>
      </c>
      <c r="N108" s="7">
        <v>1</v>
      </c>
      <c r="O108" s="7" t="s">
        <v>28</v>
      </c>
      <c r="P108" s="7">
        <v>6000</v>
      </c>
      <c r="Q108" s="7">
        <v>0</v>
      </c>
      <c r="R108" s="7" t="s">
        <v>26</v>
      </c>
      <c r="S108" s="7">
        <f t="shared" si="258"/>
        <v>3000</v>
      </c>
      <c r="T108" s="7">
        <v>0</v>
      </c>
      <c r="U108" s="7">
        <f t="shared" si="259"/>
        <v>480</v>
      </c>
      <c r="V108" s="14">
        <f t="shared" si="260"/>
        <v>240</v>
      </c>
      <c r="W108" s="14">
        <f t="shared" ref="W108:X108" si="388">X108*2</f>
        <v>39600</v>
      </c>
      <c r="X108" s="14">
        <f t="shared" si="388"/>
        <v>19800</v>
      </c>
      <c r="Y108" s="14">
        <f t="shared" si="262"/>
        <v>9900</v>
      </c>
      <c r="Z108" s="14">
        <f t="shared" si="263"/>
        <v>4950</v>
      </c>
      <c r="AA108" s="31">
        <f t="shared" ref="AA108:AB108" si="389">AB108*2</f>
        <v>3996</v>
      </c>
      <c r="AB108" s="31">
        <f t="shared" si="389"/>
        <v>1998</v>
      </c>
      <c r="AC108" s="31">
        <f t="shared" si="253"/>
        <v>999</v>
      </c>
      <c r="AD108" s="31">
        <f t="shared" si="265"/>
        <v>499.5</v>
      </c>
      <c r="AE108" s="31">
        <f t="shared" si="254"/>
        <v>150000</v>
      </c>
      <c r="AF108" s="31">
        <f t="shared" ref="AF108:AG108" si="390">AG108*2</f>
        <v>7200</v>
      </c>
      <c r="AG108" s="31">
        <f t="shared" si="390"/>
        <v>3600</v>
      </c>
      <c r="AH108" s="31">
        <f t="shared" si="256"/>
        <v>1800</v>
      </c>
      <c r="AI108" s="31">
        <f t="shared" si="257"/>
        <v>20.833333333333332</v>
      </c>
      <c r="AJ108" s="31">
        <f t="shared" si="257"/>
        <v>41.666666666666664</v>
      </c>
      <c r="AK108" s="31">
        <f t="shared" si="257"/>
        <v>83.333333333333329</v>
      </c>
      <c r="AL108" s="31">
        <f t="shared" si="267"/>
        <v>150000</v>
      </c>
      <c r="AM108" s="31">
        <f t="shared" si="268"/>
        <v>60000</v>
      </c>
      <c r="AN108" s="31">
        <f t="shared" si="269"/>
        <v>30000</v>
      </c>
      <c r="AO108" s="31">
        <f t="shared" si="270"/>
        <v>15000</v>
      </c>
      <c r="AP108" s="31">
        <f t="shared" si="271"/>
        <v>86796</v>
      </c>
      <c r="AQ108" s="31">
        <f t="shared" si="272"/>
        <v>39798</v>
      </c>
      <c r="AR108" s="31">
        <f t="shared" si="273"/>
        <v>19899</v>
      </c>
      <c r="AS108" s="31">
        <f t="shared" si="274"/>
        <v>9049.5</v>
      </c>
      <c r="AT108" s="14">
        <f t="shared" si="275"/>
        <v>63204</v>
      </c>
      <c r="AU108" s="14">
        <f t="shared" si="276"/>
        <v>20202</v>
      </c>
      <c r="AV108" s="14">
        <f t="shared" si="277"/>
        <v>10101</v>
      </c>
      <c r="AW108" s="14">
        <f t="shared" si="278"/>
        <v>5950.5</v>
      </c>
      <c r="AX108" s="31">
        <f t="shared" si="279"/>
        <v>72.819023918152908</v>
      </c>
      <c r="AY108" s="31">
        <f t="shared" si="280"/>
        <v>50.76134479119554</v>
      </c>
      <c r="AZ108" s="31">
        <f t="shared" si="281"/>
        <v>50.76134479119554</v>
      </c>
      <c r="BA108" s="31">
        <f t="shared" si="282"/>
        <v>65.7550140891762</v>
      </c>
    </row>
    <row r="109" spans="1:53" ht="13.35" hidden="1" customHeight="1" x14ac:dyDescent="0.45">
      <c r="A109" s="18" t="s">
        <v>397</v>
      </c>
      <c r="B109" s="6" t="s">
        <v>32</v>
      </c>
      <c r="C109" s="3" t="s">
        <v>24</v>
      </c>
      <c r="D109" s="3" t="s">
        <v>45</v>
      </c>
      <c r="E109" s="3" t="s">
        <v>281</v>
      </c>
      <c r="F109" s="28" t="s">
        <v>195</v>
      </c>
      <c r="G109" s="28" t="s">
        <v>271</v>
      </c>
      <c r="H109" s="28" t="s">
        <v>290</v>
      </c>
      <c r="I109" s="7" t="s">
        <v>69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28</v>
      </c>
      <c r="P109" s="7">
        <v>2000</v>
      </c>
      <c r="Q109" s="7">
        <v>0</v>
      </c>
      <c r="R109" s="7" t="s">
        <v>26</v>
      </c>
      <c r="S109" s="7">
        <f t="shared" si="258"/>
        <v>1000</v>
      </c>
      <c r="T109" s="7">
        <v>0</v>
      </c>
      <c r="U109" s="7">
        <f t="shared" si="259"/>
        <v>160</v>
      </c>
      <c r="V109" s="14">
        <f t="shared" si="260"/>
        <v>80</v>
      </c>
      <c r="W109" s="14">
        <f t="shared" ref="W109:X109" si="391">X109*2</f>
        <v>13200</v>
      </c>
      <c r="X109" s="14">
        <f t="shared" si="391"/>
        <v>6600</v>
      </c>
      <c r="Y109" s="14">
        <f t="shared" si="262"/>
        <v>3300</v>
      </c>
      <c r="Z109" s="14">
        <f t="shared" si="263"/>
        <v>1650</v>
      </c>
      <c r="AA109" s="31">
        <f t="shared" ref="AA109:AB109" si="392">AB109*2</f>
        <v>1332.0000000000002</v>
      </c>
      <c r="AB109" s="31">
        <f t="shared" si="392"/>
        <v>666.00000000000011</v>
      </c>
      <c r="AC109" s="31">
        <f t="shared" si="253"/>
        <v>333.00000000000006</v>
      </c>
      <c r="AD109" s="31">
        <f t="shared" si="265"/>
        <v>166.50000000000003</v>
      </c>
      <c r="AE109" s="31">
        <f t="shared" si="254"/>
        <v>50000</v>
      </c>
      <c r="AF109" s="31">
        <f t="shared" ref="AF109:AG109" si="393">AG109*2</f>
        <v>2400</v>
      </c>
      <c r="AG109" s="31">
        <f t="shared" si="393"/>
        <v>1200</v>
      </c>
      <c r="AH109" s="31">
        <f t="shared" si="256"/>
        <v>600</v>
      </c>
      <c r="AI109" s="31">
        <f t="shared" si="257"/>
        <v>20.833333333333332</v>
      </c>
      <c r="AJ109" s="31">
        <f t="shared" si="257"/>
        <v>41.666666666666664</v>
      </c>
      <c r="AK109" s="31">
        <f t="shared" si="257"/>
        <v>83.333333333333329</v>
      </c>
      <c r="AL109" s="31">
        <f t="shared" si="267"/>
        <v>50000</v>
      </c>
      <c r="AM109" s="31">
        <f t="shared" si="268"/>
        <v>20000</v>
      </c>
      <c r="AN109" s="31">
        <f t="shared" si="269"/>
        <v>10000</v>
      </c>
      <c r="AO109" s="31">
        <f t="shared" si="270"/>
        <v>5000</v>
      </c>
      <c r="AP109" s="31">
        <f t="shared" si="271"/>
        <v>28932</v>
      </c>
      <c r="AQ109" s="31">
        <f t="shared" si="272"/>
        <v>13266</v>
      </c>
      <c r="AR109" s="31">
        <f t="shared" si="273"/>
        <v>6633</v>
      </c>
      <c r="AS109" s="31">
        <f t="shared" si="274"/>
        <v>3016.5</v>
      </c>
      <c r="AT109" s="14">
        <f t="shared" si="275"/>
        <v>21068</v>
      </c>
      <c r="AU109" s="14">
        <f t="shared" si="276"/>
        <v>6734</v>
      </c>
      <c r="AV109" s="14">
        <f t="shared" si="277"/>
        <v>3367</v>
      </c>
      <c r="AW109" s="14">
        <f t="shared" si="278"/>
        <v>1983.5</v>
      </c>
      <c r="AX109" s="31">
        <f t="shared" si="279"/>
        <v>72.819023918152908</v>
      </c>
      <c r="AY109" s="31">
        <f t="shared" si="280"/>
        <v>50.76134479119554</v>
      </c>
      <c r="AZ109" s="31">
        <f t="shared" si="281"/>
        <v>50.76134479119554</v>
      </c>
      <c r="BA109" s="31">
        <f t="shared" si="282"/>
        <v>65.7550140891762</v>
      </c>
    </row>
    <row r="110" spans="1:53" ht="13.35" customHeight="1" x14ac:dyDescent="0.45">
      <c r="A110" s="18" t="s">
        <v>398</v>
      </c>
      <c r="B110" s="6" t="s">
        <v>33</v>
      </c>
      <c r="C110" s="3" t="s">
        <v>24</v>
      </c>
      <c r="D110" s="3" t="s">
        <v>45</v>
      </c>
      <c r="E110" s="3" t="s">
        <v>281</v>
      </c>
      <c r="F110" s="19" t="s">
        <v>28</v>
      </c>
      <c r="G110" s="19" t="s">
        <v>180</v>
      </c>
      <c r="H110" s="28" t="s">
        <v>290</v>
      </c>
      <c r="I110" s="7" t="s">
        <v>69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28</v>
      </c>
      <c r="P110" s="7">
        <v>2000</v>
      </c>
      <c r="Q110" s="7">
        <v>0</v>
      </c>
      <c r="R110" s="7" t="s">
        <v>26</v>
      </c>
      <c r="S110" s="7">
        <f t="shared" si="258"/>
        <v>1000</v>
      </c>
      <c r="T110" s="7">
        <v>0</v>
      </c>
      <c r="U110" s="7">
        <f t="shared" si="259"/>
        <v>160</v>
      </c>
      <c r="V110" s="14">
        <f t="shared" si="260"/>
        <v>80</v>
      </c>
      <c r="W110" s="14">
        <f t="shared" ref="W110:X110" si="394">X110*2</f>
        <v>13200</v>
      </c>
      <c r="X110" s="14">
        <f t="shared" si="394"/>
        <v>6600</v>
      </c>
      <c r="Y110" s="14">
        <f t="shared" si="262"/>
        <v>3300</v>
      </c>
      <c r="Z110" s="14">
        <f t="shared" si="263"/>
        <v>1650</v>
      </c>
      <c r="AA110" s="31">
        <f t="shared" ref="AA110:AB110" si="395">AB110*2</f>
        <v>1332.0000000000002</v>
      </c>
      <c r="AB110" s="31">
        <f t="shared" si="395"/>
        <v>666.00000000000011</v>
      </c>
      <c r="AC110" s="31">
        <f t="shared" si="253"/>
        <v>333.00000000000006</v>
      </c>
      <c r="AD110" s="31">
        <f t="shared" si="265"/>
        <v>166.50000000000003</v>
      </c>
      <c r="AE110" s="31">
        <f t="shared" si="254"/>
        <v>50000</v>
      </c>
      <c r="AF110" s="31">
        <f t="shared" ref="AF110:AG110" si="396">AG110*2</f>
        <v>2400</v>
      </c>
      <c r="AG110" s="31">
        <f t="shared" si="396"/>
        <v>1200</v>
      </c>
      <c r="AH110" s="31">
        <f t="shared" si="256"/>
        <v>600</v>
      </c>
      <c r="AI110" s="31">
        <f t="shared" si="257"/>
        <v>20.833333333333332</v>
      </c>
      <c r="AJ110" s="31">
        <f t="shared" si="257"/>
        <v>41.666666666666664</v>
      </c>
      <c r="AK110" s="31">
        <f t="shared" si="257"/>
        <v>83.333333333333329</v>
      </c>
      <c r="AL110" s="31">
        <f t="shared" si="267"/>
        <v>50000</v>
      </c>
      <c r="AM110" s="31">
        <f t="shared" si="268"/>
        <v>20000</v>
      </c>
      <c r="AN110" s="31">
        <f t="shared" si="269"/>
        <v>10000</v>
      </c>
      <c r="AO110" s="31">
        <f t="shared" si="270"/>
        <v>5000</v>
      </c>
      <c r="AP110" s="31">
        <f t="shared" si="271"/>
        <v>28932</v>
      </c>
      <c r="AQ110" s="31">
        <f t="shared" si="272"/>
        <v>13266</v>
      </c>
      <c r="AR110" s="31">
        <f t="shared" si="273"/>
        <v>6633</v>
      </c>
      <c r="AS110" s="31">
        <f t="shared" si="274"/>
        <v>3016.5</v>
      </c>
      <c r="AT110" s="14">
        <f t="shared" si="275"/>
        <v>21068</v>
      </c>
      <c r="AU110" s="14">
        <f t="shared" si="276"/>
        <v>6734</v>
      </c>
      <c r="AV110" s="14">
        <f t="shared" si="277"/>
        <v>3367</v>
      </c>
      <c r="AW110" s="14">
        <f t="shared" si="278"/>
        <v>1983.5</v>
      </c>
      <c r="AX110" s="31">
        <f t="shared" si="279"/>
        <v>72.819023918152908</v>
      </c>
      <c r="AY110" s="31">
        <f t="shared" si="280"/>
        <v>50.76134479119554</v>
      </c>
      <c r="AZ110" s="31">
        <f t="shared" si="281"/>
        <v>50.76134479119554</v>
      </c>
      <c r="BA110" s="31">
        <f t="shared" si="282"/>
        <v>65.7550140891762</v>
      </c>
    </row>
    <row r="111" spans="1:53" ht="13.35" hidden="1" customHeight="1" x14ac:dyDescent="0.45">
      <c r="A111" s="18" t="s">
        <v>399</v>
      </c>
      <c r="B111" s="6" t="s">
        <v>0</v>
      </c>
      <c r="C111" s="3" t="s">
        <v>24</v>
      </c>
      <c r="D111" s="3" t="s">
        <v>45</v>
      </c>
      <c r="E111" s="3" t="s">
        <v>281</v>
      </c>
      <c r="F111" s="28" t="s">
        <v>282</v>
      </c>
      <c r="G111" s="28" t="s">
        <v>271</v>
      </c>
      <c r="H111" s="28" t="s">
        <v>290</v>
      </c>
      <c r="I111" s="7" t="s">
        <v>69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28</v>
      </c>
      <c r="P111" s="7">
        <v>2000</v>
      </c>
      <c r="Q111" s="7">
        <v>0</v>
      </c>
      <c r="R111" s="7" t="s">
        <v>26</v>
      </c>
      <c r="S111" s="7">
        <f t="shared" si="258"/>
        <v>1000</v>
      </c>
      <c r="T111" s="7">
        <v>0</v>
      </c>
      <c r="U111" s="7">
        <f t="shared" si="259"/>
        <v>160</v>
      </c>
      <c r="V111" s="14">
        <f t="shared" si="260"/>
        <v>80</v>
      </c>
      <c r="W111" s="14">
        <f t="shared" ref="W111:X111" si="397">X111*2</f>
        <v>13200</v>
      </c>
      <c r="X111" s="14">
        <f t="shared" si="397"/>
        <v>6600</v>
      </c>
      <c r="Y111" s="14">
        <f t="shared" si="262"/>
        <v>3300</v>
      </c>
      <c r="Z111" s="14">
        <f t="shared" si="263"/>
        <v>1650</v>
      </c>
      <c r="AA111" s="31">
        <f t="shared" ref="AA111:AB111" si="398">AB111*2</f>
        <v>1332.0000000000002</v>
      </c>
      <c r="AB111" s="31">
        <f t="shared" si="398"/>
        <v>666.00000000000011</v>
      </c>
      <c r="AC111" s="31">
        <f t="shared" si="253"/>
        <v>333.00000000000006</v>
      </c>
      <c r="AD111" s="31">
        <f t="shared" si="265"/>
        <v>166.50000000000003</v>
      </c>
      <c r="AE111" s="31">
        <f t="shared" si="254"/>
        <v>50000</v>
      </c>
      <c r="AF111" s="31">
        <f t="shared" ref="AF111:AG111" si="399">AG111*2</f>
        <v>2400</v>
      </c>
      <c r="AG111" s="31">
        <f t="shared" si="399"/>
        <v>1200</v>
      </c>
      <c r="AH111" s="31">
        <f t="shared" si="256"/>
        <v>600</v>
      </c>
      <c r="AI111" s="31">
        <f t="shared" si="257"/>
        <v>20.833333333333332</v>
      </c>
      <c r="AJ111" s="31">
        <f t="shared" si="257"/>
        <v>41.666666666666664</v>
      </c>
      <c r="AK111" s="31">
        <f t="shared" si="257"/>
        <v>83.333333333333329</v>
      </c>
      <c r="AL111" s="31">
        <f t="shared" si="267"/>
        <v>50000</v>
      </c>
      <c r="AM111" s="31">
        <f t="shared" si="268"/>
        <v>20000</v>
      </c>
      <c r="AN111" s="31">
        <f t="shared" si="269"/>
        <v>10000</v>
      </c>
      <c r="AO111" s="31">
        <f t="shared" si="270"/>
        <v>5000</v>
      </c>
      <c r="AP111" s="31">
        <f t="shared" si="271"/>
        <v>28932</v>
      </c>
      <c r="AQ111" s="31">
        <f t="shared" si="272"/>
        <v>13266</v>
      </c>
      <c r="AR111" s="31">
        <f t="shared" si="273"/>
        <v>6633</v>
      </c>
      <c r="AS111" s="31">
        <f t="shared" si="274"/>
        <v>3016.5</v>
      </c>
      <c r="AT111" s="14">
        <f t="shared" si="275"/>
        <v>21068</v>
      </c>
      <c r="AU111" s="14">
        <f t="shared" si="276"/>
        <v>6734</v>
      </c>
      <c r="AV111" s="14">
        <f t="shared" si="277"/>
        <v>3367</v>
      </c>
      <c r="AW111" s="14">
        <f t="shared" si="278"/>
        <v>1983.5</v>
      </c>
      <c r="AX111" s="31">
        <f t="shared" si="279"/>
        <v>72.819023918152908</v>
      </c>
      <c r="AY111" s="31">
        <f t="shared" si="280"/>
        <v>50.76134479119554</v>
      </c>
      <c r="AZ111" s="31">
        <f t="shared" si="281"/>
        <v>50.76134479119554</v>
      </c>
      <c r="BA111" s="31">
        <f t="shared" si="282"/>
        <v>65.7550140891762</v>
      </c>
    </row>
    <row r="112" spans="1:53" ht="13.35" hidden="1" customHeight="1" x14ac:dyDescent="0.45">
      <c r="A112" s="18" t="s">
        <v>400</v>
      </c>
      <c r="B112" s="6" t="s">
        <v>34</v>
      </c>
      <c r="C112" s="3" t="s">
        <v>24</v>
      </c>
      <c r="D112" s="3" t="s">
        <v>45</v>
      </c>
      <c r="E112" s="3" t="s">
        <v>281</v>
      </c>
      <c r="F112" s="28" t="s">
        <v>187</v>
      </c>
      <c r="G112" s="28" t="s">
        <v>271</v>
      </c>
      <c r="H112" s="28" t="s">
        <v>290</v>
      </c>
      <c r="I112" s="7" t="s">
        <v>69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28</v>
      </c>
      <c r="P112" s="7">
        <v>2000</v>
      </c>
      <c r="Q112" s="7">
        <v>0</v>
      </c>
      <c r="R112" s="7" t="s">
        <v>26</v>
      </c>
      <c r="S112" s="7">
        <f t="shared" si="258"/>
        <v>1000</v>
      </c>
      <c r="T112" s="7">
        <v>0</v>
      </c>
      <c r="U112" s="7">
        <f t="shared" si="259"/>
        <v>160</v>
      </c>
      <c r="V112" s="14">
        <f t="shared" si="260"/>
        <v>80</v>
      </c>
      <c r="W112" s="14">
        <f t="shared" ref="W112:X112" si="400">X112*2</f>
        <v>13200</v>
      </c>
      <c r="X112" s="14">
        <f t="shared" si="400"/>
        <v>6600</v>
      </c>
      <c r="Y112" s="14">
        <f t="shared" si="262"/>
        <v>3300</v>
      </c>
      <c r="Z112" s="14">
        <f t="shared" si="263"/>
        <v>1650</v>
      </c>
      <c r="AA112" s="31">
        <f t="shared" ref="AA112:AB112" si="401">AB112*2</f>
        <v>1332.0000000000002</v>
      </c>
      <c r="AB112" s="31">
        <f t="shared" si="401"/>
        <v>666.00000000000011</v>
      </c>
      <c r="AC112" s="31">
        <f t="shared" si="253"/>
        <v>333.00000000000006</v>
      </c>
      <c r="AD112" s="31">
        <f t="shared" si="265"/>
        <v>166.50000000000003</v>
      </c>
      <c r="AE112" s="31">
        <f t="shared" si="254"/>
        <v>50000</v>
      </c>
      <c r="AF112" s="31">
        <f t="shared" ref="AF112:AG112" si="402">AG112*2</f>
        <v>2400</v>
      </c>
      <c r="AG112" s="31">
        <f t="shared" si="402"/>
        <v>1200</v>
      </c>
      <c r="AH112" s="31">
        <f t="shared" si="256"/>
        <v>600</v>
      </c>
      <c r="AI112" s="31">
        <f t="shared" si="257"/>
        <v>20.833333333333332</v>
      </c>
      <c r="AJ112" s="31">
        <f t="shared" si="257"/>
        <v>41.666666666666664</v>
      </c>
      <c r="AK112" s="31">
        <f t="shared" si="257"/>
        <v>83.333333333333329</v>
      </c>
      <c r="AL112" s="31">
        <f t="shared" si="267"/>
        <v>50000</v>
      </c>
      <c r="AM112" s="31">
        <f t="shared" si="268"/>
        <v>20000</v>
      </c>
      <c r="AN112" s="31">
        <f t="shared" si="269"/>
        <v>10000</v>
      </c>
      <c r="AO112" s="31">
        <f t="shared" si="270"/>
        <v>5000</v>
      </c>
      <c r="AP112" s="31">
        <f t="shared" si="271"/>
        <v>28932</v>
      </c>
      <c r="AQ112" s="31">
        <f t="shared" si="272"/>
        <v>13266</v>
      </c>
      <c r="AR112" s="31">
        <f t="shared" si="273"/>
        <v>6633</v>
      </c>
      <c r="AS112" s="31">
        <f t="shared" si="274"/>
        <v>3016.5</v>
      </c>
      <c r="AT112" s="14">
        <f t="shared" si="275"/>
        <v>21068</v>
      </c>
      <c r="AU112" s="14">
        <f t="shared" si="276"/>
        <v>6734</v>
      </c>
      <c r="AV112" s="14">
        <f t="shared" si="277"/>
        <v>3367</v>
      </c>
      <c r="AW112" s="14">
        <f t="shared" si="278"/>
        <v>1983.5</v>
      </c>
      <c r="AX112" s="31">
        <f t="shared" si="279"/>
        <v>72.819023918152908</v>
      </c>
      <c r="AY112" s="31">
        <f t="shared" si="280"/>
        <v>50.76134479119554</v>
      </c>
      <c r="AZ112" s="31">
        <f t="shared" si="281"/>
        <v>50.76134479119554</v>
      </c>
      <c r="BA112" s="31">
        <f t="shared" si="282"/>
        <v>65.7550140891762</v>
      </c>
    </row>
    <row r="113" spans="1:53" ht="13.35" hidden="1" customHeight="1" x14ac:dyDescent="0.45">
      <c r="A113" s="18" t="s">
        <v>401</v>
      </c>
      <c r="B113" s="6" t="s">
        <v>31</v>
      </c>
      <c r="C113" s="3" t="s">
        <v>24</v>
      </c>
      <c r="D113" s="3" t="s">
        <v>45</v>
      </c>
      <c r="E113" s="3" t="s">
        <v>281</v>
      </c>
      <c r="F113" s="28" t="s">
        <v>290</v>
      </c>
      <c r="G113" s="28" t="s">
        <v>271</v>
      </c>
      <c r="H113" s="28" t="s">
        <v>290</v>
      </c>
      <c r="I113" s="7" t="s">
        <v>69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28</v>
      </c>
      <c r="P113" s="7">
        <v>2000</v>
      </c>
      <c r="Q113" s="7">
        <v>0</v>
      </c>
      <c r="R113" s="7" t="s">
        <v>26</v>
      </c>
      <c r="S113" s="7">
        <f t="shared" si="258"/>
        <v>1000</v>
      </c>
      <c r="T113" s="7">
        <v>0</v>
      </c>
      <c r="U113" s="7">
        <f t="shared" si="259"/>
        <v>160</v>
      </c>
      <c r="V113" s="14">
        <f t="shared" si="260"/>
        <v>80</v>
      </c>
      <c r="W113" s="14">
        <f t="shared" ref="W113:X113" si="403">X113*2</f>
        <v>13200</v>
      </c>
      <c r="X113" s="14">
        <f t="shared" si="403"/>
        <v>6600</v>
      </c>
      <c r="Y113" s="14">
        <f t="shared" si="262"/>
        <v>3300</v>
      </c>
      <c r="Z113" s="14">
        <f t="shared" si="263"/>
        <v>1650</v>
      </c>
      <c r="AA113" s="31">
        <f t="shared" ref="AA113:AB113" si="404">AB113*2</f>
        <v>1332.0000000000002</v>
      </c>
      <c r="AB113" s="31">
        <f t="shared" si="404"/>
        <v>666.00000000000011</v>
      </c>
      <c r="AC113" s="31">
        <f t="shared" si="253"/>
        <v>333.00000000000006</v>
      </c>
      <c r="AD113" s="31">
        <f t="shared" si="265"/>
        <v>166.50000000000003</v>
      </c>
      <c r="AE113" s="31">
        <f t="shared" si="254"/>
        <v>50000</v>
      </c>
      <c r="AF113" s="31">
        <f t="shared" ref="AF113:AG113" si="405">AG113*2</f>
        <v>2400</v>
      </c>
      <c r="AG113" s="31">
        <f t="shared" si="405"/>
        <v>1200</v>
      </c>
      <c r="AH113" s="31">
        <f t="shared" si="256"/>
        <v>600</v>
      </c>
      <c r="AI113" s="31">
        <f t="shared" si="257"/>
        <v>20.833333333333332</v>
      </c>
      <c r="AJ113" s="31">
        <f t="shared" si="257"/>
        <v>41.666666666666664</v>
      </c>
      <c r="AK113" s="31">
        <f t="shared" si="257"/>
        <v>83.333333333333329</v>
      </c>
      <c r="AL113" s="31">
        <f t="shared" si="267"/>
        <v>50000</v>
      </c>
      <c r="AM113" s="31">
        <f t="shared" si="268"/>
        <v>20000</v>
      </c>
      <c r="AN113" s="31">
        <f t="shared" si="269"/>
        <v>10000</v>
      </c>
      <c r="AO113" s="31">
        <f t="shared" si="270"/>
        <v>5000</v>
      </c>
      <c r="AP113" s="31">
        <f t="shared" si="271"/>
        <v>28932</v>
      </c>
      <c r="AQ113" s="31">
        <f t="shared" si="272"/>
        <v>13266</v>
      </c>
      <c r="AR113" s="31">
        <f t="shared" si="273"/>
        <v>6633</v>
      </c>
      <c r="AS113" s="31">
        <f t="shared" si="274"/>
        <v>3016.5</v>
      </c>
      <c r="AT113" s="14">
        <f t="shared" si="275"/>
        <v>21068</v>
      </c>
      <c r="AU113" s="14">
        <f t="shared" si="276"/>
        <v>6734</v>
      </c>
      <c r="AV113" s="14">
        <f t="shared" si="277"/>
        <v>3367</v>
      </c>
      <c r="AW113" s="14">
        <f t="shared" si="278"/>
        <v>1983.5</v>
      </c>
      <c r="AX113" s="31">
        <f t="shared" si="279"/>
        <v>72.819023918152908</v>
      </c>
      <c r="AY113" s="31">
        <f t="shared" si="280"/>
        <v>50.76134479119554</v>
      </c>
      <c r="AZ113" s="31">
        <f t="shared" si="281"/>
        <v>50.76134479119554</v>
      </c>
      <c r="BA113" s="31">
        <f t="shared" si="282"/>
        <v>65.7550140891762</v>
      </c>
    </row>
    <row r="114" spans="1:53" ht="13.35" hidden="1" customHeight="1" x14ac:dyDescent="0.45">
      <c r="A114" s="18" t="s">
        <v>402</v>
      </c>
      <c r="B114" s="6" t="s">
        <v>35</v>
      </c>
      <c r="C114" s="3" t="s">
        <v>24</v>
      </c>
      <c r="D114" s="3" t="s">
        <v>45</v>
      </c>
      <c r="E114" s="3" t="s">
        <v>281</v>
      </c>
      <c r="F114" s="28" t="s">
        <v>187</v>
      </c>
      <c r="G114" s="28" t="s">
        <v>271</v>
      </c>
      <c r="H114" s="28" t="s">
        <v>290</v>
      </c>
      <c r="I114" s="7" t="s">
        <v>69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28</v>
      </c>
      <c r="P114" s="7">
        <v>2000</v>
      </c>
      <c r="Q114" s="7">
        <v>0</v>
      </c>
      <c r="R114" s="7" t="s">
        <v>26</v>
      </c>
      <c r="S114" s="7">
        <f t="shared" si="258"/>
        <v>1000</v>
      </c>
      <c r="T114" s="7">
        <v>0</v>
      </c>
      <c r="U114" s="7">
        <f t="shared" si="259"/>
        <v>160</v>
      </c>
      <c r="V114" s="14">
        <f t="shared" si="260"/>
        <v>80</v>
      </c>
      <c r="W114" s="14">
        <f t="shared" ref="W114:X114" si="406">X114*2</f>
        <v>13200</v>
      </c>
      <c r="X114" s="14">
        <f t="shared" si="406"/>
        <v>6600</v>
      </c>
      <c r="Y114" s="14">
        <f t="shared" si="262"/>
        <v>3300</v>
      </c>
      <c r="Z114" s="14">
        <f t="shared" si="263"/>
        <v>1650</v>
      </c>
      <c r="AA114" s="31">
        <f t="shared" ref="AA114:AB114" si="407">AB114*2</f>
        <v>1332.0000000000002</v>
      </c>
      <c r="AB114" s="31">
        <f t="shared" si="407"/>
        <v>666.00000000000011</v>
      </c>
      <c r="AC114" s="31">
        <f t="shared" si="253"/>
        <v>333.00000000000006</v>
      </c>
      <c r="AD114" s="31">
        <f t="shared" si="265"/>
        <v>166.50000000000003</v>
      </c>
      <c r="AE114" s="31">
        <f t="shared" si="254"/>
        <v>50000</v>
      </c>
      <c r="AF114" s="31">
        <f t="shared" ref="AF114:AG114" si="408">AG114*2</f>
        <v>2400</v>
      </c>
      <c r="AG114" s="31">
        <f t="shared" si="408"/>
        <v>1200</v>
      </c>
      <c r="AH114" s="31">
        <f t="shared" si="256"/>
        <v>600</v>
      </c>
      <c r="AI114" s="31">
        <f t="shared" si="257"/>
        <v>20.833333333333332</v>
      </c>
      <c r="AJ114" s="31">
        <f t="shared" si="257"/>
        <v>41.666666666666664</v>
      </c>
      <c r="AK114" s="31">
        <f t="shared" si="257"/>
        <v>83.333333333333329</v>
      </c>
      <c r="AL114" s="31">
        <f t="shared" si="267"/>
        <v>50000</v>
      </c>
      <c r="AM114" s="31">
        <f t="shared" si="268"/>
        <v>20000</v>
      </c>
      <c r="AN114" s="31">
        <f t="shared" si="269"/>
        <v>10000</v>
      </c>
      <c r="AO114" s="31">
        <f t="shared" si="270"/>
        <v>5000</v>
      </c>
      <c r="AP114" s="31">
        <f t="shared" si="271"/>
        <v>28932</v>
      </c>
      <c r="AQ114" s="31">
        <f t="shared" si="272"/>
        <v>13266</v>
      </c>
      <c r="AR114" s="31">
        <f t="shared" si="273"/>
        <v>6633</v>
      </c>
      <c r="AS114" s="31">
        <f t="shared" si="274"/>
        <v>3016.5</v>
      </c>
      <c r="AT114" s="14">
        <f t="shared" si="275"/>
        <v>21068</v>
      </c>
      <c r="AU114" s="14">
        <f t="shared" si="276"/>
        <v>6734</v>
      </c>
      <c r="AV114" s="14">
        <f t="shared" si="277"/>
        <v>3367</v>
      </c>
      <c r="AW114" s="14">
        <f t="shared" si="278"/>
        <v>1983.5</v>
      </c>
      <c r="AX114" s="31">
        <f t="shared" si="279"/>
        <v>72.819023918152908</v>
      </c>
      <c r="AY114" s="31">
        <f t="shared" si="280"/>
        <v>50.76134479119554</v>
      </c>
      <c r="AZ114" s="31">
        <f t="shared" si="281"/>
        <v>50.76134479119554</v>
      </c>
      <c r="BA114" s="31">
        <f t="shared" si="282"/>
        <v>65.7550140891762</v>
      </c>
    </row>
    <row r="115" spans="1:53" ht="13.35" hidden="1" customHeight="1" x14ac:dyDescent="0.45">
      <c r="A115" s="18" t="s">
        <v>403</v>
      </c>
      <c r="B115" s="6" t="s">
        <v>36</v>
      </c>
      <c r="C115" s="3" t="s">
        <v>24</v>
      </c>
      <c r="D115" s="3" t="s">
        <v>45</v>
      </c>
      <c r="E115" s="3" t="s">
        <v>281</v>
      </c>
      <c r="F115" s="19"/>
      <c r="G115" s="19" t="s">
        <v>180</v>
      </c>
      <c r="H115" s="28" t="s">
        <v>290</v>
      </c>
      <c r="I115" s="7" t="s">
        <v>69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28</v>
      </c>
      <c r="P115" s="7">
        <v>2000</v>
      </c>
      <c r="Q115" s="7">
        <v>0</v>
      </c>
      <c r="R115" s="7" t="s">
        <v>26</v>
      </c>
      <c r="S115" s="7">
        <f t="shared" si="258"/>
        <v>1000</v>
      </c>
      <c r="T115" s="7">
        <v>0</v>
      </c>
      <c r="U115" s="7">
        <f t="shared" si="259"/>
        <v>160</v>
      </c>
      <c r="V115" s="14">
        <f t="shared" si="260"/>
        <v>80</v>
      </c>
      <c r="W115" s="14">
        <f t="shared" ref="W115:X115" si="409">X115*2</f>
        <v>13200</v>
      </c>
      <c r="X115" s="14">
        <f t="shared" si="409"/>
        <v>6600</v>
      </c>
      <c r="Y115" s="14">
        <f t="shared" si="262"/>
        <v>3300</v>
      </c>
      <c r="Z115" s="14">
        <f t="shared" si="263"/>
        <v>1650</v>
      </c>
      <c r="AA115" s="31">
        <f t="shared" ref="AA115:AB115" si="410">AB115*2</f>
        <v>1332.0000000000002</v>
      </c>
      <c r="AB115" s="31">
        <f t="shared" si="410"/>
        <v>666.00000000000011</v>
      </c>
      <c r="AC115" s="31">
        <f t="shared" si="253"/>
        <v>333.00000000000006</v>
      </c>
      <c r="AD115" s="31">
        <f t="shared" si="265"/>
        <v>166.50000000000003</v>
      </c>
      <c r="AE115" s="31">
        <f t="shared" si="254"/>
        <v>50000</v>
      </c>
      <c r="AF115" s="31">
        <f t="shared" ref="AF115:AG115" si="411">AG115*2</f>
        <v>2400</v>
      </c>
      <c r="AG115" s="31">
        <f t="shared" si="411"/>
        <v>1200</v>
      </c>
      <c r="AH115" s="31">
        <f t="shared" si="256"/>
        <v>600</v>
      </c>
      <c r="AI115" s="31">
        <f t="shared" si="257"/>
        <v>20.833333333333332</v>
      </c>
      <c r="AJ115" s="31">
        <f t="shared" si="257"/>
        <v>41.666666666666664</v>
      </c>
      <c r="AK115" s="31">
        <f t="shared" si="257"/>
        <v>83.333333333333329</v>
      </c>
      <c r="AL115" s="31">
        <f t="shared" si="267"/>
        <v>50000</v>
      </c>
      <c r="AM115" s="31">
        <f t="shared" si="268"/>
        <v>20000</v>
      </c>
      <c r="AN115" s="31">
        <f t="shared" si="269"/>
        <v>10000</v>
      </c>
      <c r="AO115" s="31">
        <f t="shared" si="270"/>
        <v>5000</v>
      </c>
      <c r="AP115" s="31">
        <f t="shared" si="271"/>
        <v>28932</v>
      </c>
      <c r="AQ115" s="31">
        <f t="shared" si="272"/>
        <v>13266</v>
      </c>
      <c r="AR115" s="31">
        <f t="shared" si="273"/>
        <v>6633</v>
      </c>
      <c r="AS115" s="31">
        <f t="shared" si="274"/>
        <v>3016.5</v>
      </c>
      <c r="AT115" s="14">
        <f t="shared" si="275"/>
        <v>21068</v>
      </c>
      <c r="AU115" s="14">
        <f t="shared" si="276"/>
        <v>6734</v>
      </c>
      <c r="AV115" s="14">
        <f t="shared" si="277"/>
        <v>3367</v>
      </c>
      <c r="AW115" s="14">
        <f t="shared" si="278"/>
        <v>1983.5</v>
      </c>
      <c r="AX115" s="31">
        <f t="shared" si="279"/>
        <v>72.819023918152908</v>
      </c>
      <c r="AY115" s="31">
        <f t="shared" si="280"/>
        <v>50.76134479119554</v>
      </c>
      <c r="AZ115" s="31">
        <f t="shared" si="281"/>
        <v>50.76134479119554</v>
      </c>
      <c r="BA115" s="31">
        <f t="shared" si="282"/>
        <v>65.7550140891762</v>
      </c>
    </row>
    <row r="116" spans="1:53" ht="13.35" hidden="1" customHeight="1" x14ac:dyDescent="0.45">
      <c r="A116" s="18" t="s">
        <v>404</v>
      </c>
      <c r="B116" s="6" t="s">
        <v>37</v>
      </c>
      <c r="C116" s="3" t="s">
        <v>24</v>
      </c>
      <c r="D116" s="3" t="s">
        <v>45</v>
      </c>
      <c r="E116" s="3" t="s">
        <v>281</v>
      </c>
      <c r="F116" s="28" t="s">
        <v>290</v>
      </c>
      <c r="G116" s="28" t="s">
        <v>271</v>
      </c>
      <c r="H116" s="28" t="s">
        <v>290</v>
      </c>
      <c r="I116" s="7" t="s">
        <v>69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28</v>
      </c>
      <c r="P116" s="7">
        <v>2000</v>
      </c>
      <c r="Q116" s="7">
        <v>0</v>
      </c>
      <c r="R116" s="7" t="s">
        <v>26</v>
      </c>
      <c r="S116" s="7">
        <f t="shared" si="258"/>
        <v>1000</v>
      </c>
      <c r="T116" s="7">
        <v>0</v>
      </c>
      <c r="U116" s="7">
        <f t="shared" si="259"/>
        <v>160</v>
      </c>
      <c r="V116" s="14">
        <f t="shared" si="260"/>
        <v>80</v>
      </c>
      <c r="W116" s="14">
        <f t="shared" ref="W116:X116" si="412">X116*2</f>
        <v>13200</v>
      </c>
      <c r="X116" s="14">
        <f t="shared" si="412"/>
        <v>6600</v>
      </c>
      <c r="Y116" s="14">
        <f t="shared" si="262"/>
        <v>3300</v>
      </c>
      <c r="Z116" s="14">
        <f t="shared" si="263"/>
        <v>1650</v>
      </c>
      <c r="AA116" s="31">
        <f t="shared" ref="AA116:AB116" si="413">AB116*2</f>
        <v>1332.0000000000002</v>
      </c>
      <c r="AB116" s="31">
        <f t="shared" si="413"/>
        <v>666.00000000000011</v>
      </c>
      <c r="AC116" s="31">
        <f t="shared" si="253"/>
        <v>333.00000000000006</v>
      </c>
      <c r="AD116" s="31">
        <f t="shared" si="265"/>
        <v>166.50000000000003</v>
      </c>
      <c r="AE116" s="31">
        <f t="shared" si="254"/>
        <v>50000</v>
      </c>
      <c r="AF116" s="31">
        <f t="shared" ref="AF116:AG116" si="414">AG116*2</f>
        <v>2400</v>
      </c>
      <c r="AG116" s="31">
        <f t="shared" si="414"/>
        <v>1200</v>
      </c>
      <c r="AH116" s="31">
        <f t="shared" si="256"/>
        <v>600</v>
      </c>
      <c r="AI116" s="31">
        <f t="shared" si="257"/>
        <v>20.833333333333332</v>
      </c>
      <c r="AJ116" s="31">
        <f t="shared" si="257"/>
        <v>41.666666666666664</v>
      </c>
      <c r="AK116" s="31">
        <f t="shared" si="257"/>
        <v>83.333333333333329</v>
      </c>
      <c r="AL116" s="31">
        <f t="shared" si="267"/>
        <v>50000</v>
      </c>
      <c r="AM116" s="31">
        <f t="shared" si="268"/>
        <v>20000</v>
      </c>
      <c r="AN116" s="31">
        <f t="shared" si="269"/>
        <v>10000</v>
      </c>
      <c r="AO116" s="31">
        <f t="shared" si="270"/>
        <v>5000</v>
      </c>
      <c r="AP116" s="31">
        <f t="shared" si="271"/>
        <v>28932</v>
      </c>
      <c r="AQ116" s="31">
        <f t="shared" si="272"/>
        <v>13266</v>
      </c>
      <c r="AR116" s="31">
        <f t="shared" si="273"/>
        <v>6633</v>
      </c>
      <c r="AS116" s="31">
        <f t="shared" si="274"/>
        <v>3016.5</v>
      </c>
      <c r="AT116" s="14">
        <f t="shared" si="275"/>
        <v>21068</v>
      </c>
      <c r="AU116" s="14">
        <f t="shared" si="276"/>
        <v>6734</v>
      </c>
      <c r="AV116" s="14">
        <f t="shared" si="277"/>
        <v>3367</v>
      </c>
      <c r="AW116" s="14">
        <f t="shared" si="278"/>
        <v>1983.5</v>
      </c>
      <c r="AX116" s="31">
        <f t="shared" si="279"/>
        <v>72.819023918152908</v>
      </c>
      <c r="AY116" s="31">
        <f t="shared" si="280"/>
        <v>50.76134479119554</v>
      </c>
      <c r="AZ116" s="31">
        <f t="shared" si="281"/>
        <v>50.76134479119554</v>
      </c>
      <c r="BA116" s="31">
        <f t="shared" si="282"/>
        <v>65.7550140891762</v>
      </c>
    </row>
    <row r="117" spans="1:53" ht="13.35" hidden="1" customHeight="1" x14ac:dyDescent="0.45">
      <c r="A117" s="18" t="s">
        <v>405</v>
      </c>
      <c r="B117" s="6" t="s">
        <v>285</v>
      </c>
      <c r="C117" s="3" t="s">
        <v>24</v>
      </c>
      <c r="D117" s="3" t="s">
        <v>45</v>
      </c>
      <c r="E117" s="3" t="s">
        <v>281</v>
      </c>
      <c r="F117" s="28" t="s">
        <v>290</v>
      </c>
      <c r="G117" s="28" t="s">
        <v>271</v>
      </c>
      <c r="H117" s="28" t="s">
        <v>290</v>
      </c>
      <c r="I117" s="7" t="s">
        <v>69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28</v>
      </c>
      <c r="P117" s="7">
        <v>2000</v>
      </c>
      <c r="Q117" s="7">
        <v>0</v>
      </c>
      <c r="R117" s="7" t="s">
        <v>26</v>
      </c>
      <c r="S117" s="7">
        <f t="shared" si="258"/>
        <v>1000</v>
      </c>
      <c r="T117" s="7">
        <v>0</v>
      </c>
      <c r="U117" s="7">
        <f t="shared" si="259"/>
        <v>160</v>
      </c>
      <c r="V117" s="14">
        <f t="shared" si="260"/>
        <v>80</v>
      </c>
      <c r="W117" s="14">
        <f t="shared" ref="W117:X117" si="415">X117*2</f>
        <v>13200</v>
      </c>
      <c r="X117" s="14">
        <f t="shared" si="415"/>
        <v>6600</v>
      </c>
      <c r="Y117" s="14">
        <f t="shared" si="262"/>
        <v>3300</v>
      </c>
      <c r="Z117" s="14">
        <f t="shared" si="263"/>
        <v>1650</v>
      </c>
      <c r="AA117" s="31">
        <f t="shared" ref="AA117:AB117" si="416">AB117*2</f>
        <v>1332.0000000000002</v>
      </c>
      <c r="AB117" s="31">
        <f t="shared" si="416"/>
        <v>666.00000000000011</v>
      </c>
      <c r="AC117" s="31">
        <f t="shared" si="253"/>
        <v>333.00000000000006</v>
      </c>
      <c r="AD117" s="31">
        <f t="shared" si="265"/>
        <v>166.50000000000003</v>
      </c>
      <c r="AE117" s="31">
        <f t="shared" si="254"/>
        <v>50000</v>
      </c>
      <c r="AF117" s="31">
        <f t="shared" ref="AF117:AG117" si="417">AG117*2</f>
        <v>2400</v>
      </c>
      <c r="AG117" s="31">
        <f t="shared" si="417"/>
        <v>1200</v>
      </c>
      <c r="AH117" s="31">
        <f t="shared" si="256"/>
        <v>600</v>
      </c>
      <c r="AI117" s="31">
        <f t="shared" si="257"/>
        <v>20.833333333333332</v>
      </c>
      <c r="AJ117" s="31">
        <f t="shared" si="257"/>
        <v>41.666666666666664</v>
      </c>
      <c r="AK117" s="31">
        <f t="shared" si="257"/>
        <v>83.333333333333329</v>
      </c>
      <c r="AL117" s="31">
        <f t="shared" si="267"/>
        <v>50000</v>
      </c>
      <c r="AM117" s="31">
        <f t="shared" si="268"/>
        <v>20000</v>
      </c>
      <c r="AN117" s="31">
        <f t="shared" si="269"/>
        <v>10000</v>
      </c>
      <c r="AO117" s="31">
        <f t="shared" si="270"/>
        <v>5000</v>
      </c>
      <c r="AP117" s="31">
        <f t="shared" si="271"/>
        <v>28932</v>
      </c>
      <c r="AQ117" s="31">
        <f t="shared" si="272"/>
        <v>13266</v>
      </c>
      <c r="AR117" s="31">
        <f t="shared" si="273"/>
        <v>6633</v>
      </c>
      <c r="AS117" s="31">
        <f t="shared" si="274"/>
        <v>3016.5</v>
      </c>
      <c r="AT117" s="14">
        <f t="shared" si="275"/>
        <v>21068</v>
      </c>
      <c r="AU117" s="14">
        <f t="shared" si="276"/>
        <v>6734</v>
      </c>
      <c r="AV117" s="14">
        <f t="shared" si="277"/>
        <v>3367</v>
      </c>
      <c r="AW117" s="14">
        <f t="shared" si="278"/>
        <v>1983.5</v>
      </c>
      <c r="AX117" s="31">
        <f t="shared" si="279"/>
        <v>72.819023918152908</v>
      </c>
      <c r="AY117" s="31">
        <f t="shared" si="280"/>
        <v>50.76134479119554</v>
      </c>
      <c r="AZ117" s="31">
        <f t="shared" si="281"/>
        <v>50.76134479119554</v>
      </c>
      <c r="BA117" s="31">
        <f t="shared" si="282"/>
        <v>65.7550140891762</v>
      </c>
    </row>
    <row r="118" spans="1:53" ht="13.35" hidden="1" customHeight="1" x14ac:dyDescent="0.45">
      <c r="A118" s="18" t="s">
        <v>406</v>
      </c>
      <c r="B118" s="9" t="s">
        <v>38</v>
      </c>
      <c r="C118" s="3" t="s">
        <v>24</v>
      </c>
      <c r="D118" s="3" t="s">
        <v>45</v>
      </c>
      <c r="E118" s="3" t="s">
        <v>4</v>
      </c>
      <c r="F118" s="28" t="s">
        <v>176</v>
      </c>
      <c r="G118" s="28" t="s">
        <v>271</v>
      </c>
      <c r="H118" s="28" t="s">
        <v>176</v>
      </c>
      <c r="I118" s="7" t="s">
        <v>69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28</v>
      </c>
      <c r="P118" s="7">
        <v>3000</v>
      </c>
      <c r="Q118" s="7">
        <v>0</v>
      </c>
      <c r="R118" s="7" t="s">
        <v>26</v>
      </c>
      <c r="S118" s="7">
        <f t="shared" si="258"/>
        <v>1500</v>
      </c>
      <c r="T118" s="7">
        <v>0</v>
      </c>
      <c r="U118" s="7">
        <f t="shared" si="259"/>
        <v>240</v>
      </c>
      <c r="V118" s="14">
        <f t="shared" si="260"/>
        <v>120</v>
      </c>
      <c r="W118" s="14">
        <f t="shared" ref="W118:X118" si="418">X118*2</f>
        <v>19800</v>
      </c>
      <c r="X118" s="14">
        <f t="shared" si="418"/>
        <v>9900</v>
      </c>
      <c r="Y118" s="14">
        <f t="shared" si="262"/>
        <v>4950</v>
      </c>
      <c r="Z118" s="14">
        <f t="shared" si="263"/>
        <v>2475</v>
      </c>
      <c r="AA118" s="31">
        <f t="shared" ref="AA118:AB118" si="419">AB118*2</f>
        <v>1998</v>
      </c>
      <c r="AB118" s="31">
        <f t="shared" si="419"/>
        <v>999</v>
      </c>
      <c r="AC118" s="31">
        <f t="shared" si="253"/>
        <v>499.5</v>
      </c>
      <c r="AD118" s="31">
        <f t="shared" si="265"/>
        <v>249.75</v>
      </c>
      <c r="AE118" s="31">
        <f t="shared" si="254"/>
        <v>75000</v>
      </c>
      <c r="AF118" s="31">
        <f t="shared" ref="AF118:AG118" si="420">AG118*2</f>
        <v>3600</v>
      </c>
      <c r="AG118" s="31">
        <f t="shared" si="420"/>
        <v>1800</v>
      </c>
      <c r="AH118" s="31">
        <f t="shared" si="256"/>
        <v>900</v>
      </c>
      <c r="AI118" s="31">
        <f t="shared" si="257"/>
        <v>20.833333333333332</v>
      </c>
      <c r="AJ118" s="31">
        <f t="shared" si="257"/>
        <v>41.666666666666664</v>
      </c>
      <c r="AK118" s="31">
        <f t="shared" si="257"/>
        <v>83.333333333333329</v>
      </c>
      <c r="AL118" s="31">
        <f t="shared" si="267"/>
        <v>75000</v>
      </c>
      <c r="AM118" s="31">
        <f t="shared" si="268"/>
        <v>30000</v>
      </c>
      <c r="AN118" s="31">
        <f t="shared" si="269"/>
        <v>15000</v>
      </c>
      <c r="AO118" s="31">
        <f t="shared" si="270"/>
        <v>7500</v>
      </c>
      <c r="AP118" s="31">
        <f t="shared" si="271"/>
        <v>43398</v>
      </c>
      <c r="AQ118" s="31">
        <f t="shared" si="272"/>
        <v>19899</v>
      </c>
      <c r="AR118" s="31">
        <f t="shared" si="273"/>
        <v>9949.5</v>
      </c>
      <c r="AS118" s="31">
        <f t="shared" si="274"/>
        <v>4524.75</v>
      </c>
      <c r="AT118" s="14">
        <f t="shared" si="275"/>
        <v>31602</v>
      </c>
      <c r="AU118" s="14">
        <f t="shared" si="276"/>
        <v>10101</v>
      </c>
      <c r="AV118" s="14">
        <f t="shared" si="277"/>
        <v>5050.5</v>
      </c>
      <c r="AW118" s="14">
        <f t="shared" si="278"/>
        <v>2975.25</v>
      </c>
      <c r="AX118" s="31">
        <f t="shared" si="279"/>
        <v>72.819023918152908</v>
      </c>
      <c r="AY118" s="31">
        <f t="shared" si="280"/>
        <v>50.76134479119554</v>
      </c>
      <c r="AZ118" s="31">
        <f t="shared" si="281"/>
        <v>50.76134479119554</v>
      </c>
      <c r="BA118" s="31">
        <f t="shared" si="282"/>
        <v>65.7550140891762</v>
      </c>
    </row>
    <row r="119" spans="1:53" ht="13.35" hidden="1" customHeight="1" x14ac:dyDescent="0.45">
      <c r="A119" s="18" t="s">
        <v>407</v>
      </c>
      <c r="B119" s="9" t="s">
        <v>39</v>
      </c>
      <c r="C119" s="3" t="s">
        <v>24</v>
      </c>
      <c r="D119" s="3" t="s">
        <v>45</v>
      </c>
      <c r="E119" s="3" t="s">
        <v>4</v>
      </c>
      <c r="F119" s="28" t="s">
        <v>174</v>
      </c>
      <c r="G119" s="28" t="s">
        <v>271</v>
      </c>
      <c r="H119" s="28" t="s">
        <v>176</v>
      </c>
      <c r="I119" s="7" t="s">
        <v>69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28</v>
      </c>
      <c r="P119" s="7">
        <v>2000</v>
      </c>
      <c r="Q119" s="7">
        <v>0</v>
      </c>
      <c r="R119" s="7" t="s">
        <v>26</v>
      </c>
      <c r="S119" s="7">
        <f t="shared" si="258"/>
        <v>1000</v>
      </c>
      <c r="T119" s="7">
        <v>0</v>
      </c>
      <c r="U119" s="7">
        <f t="shared" si="259"/>
        <v>160</v>
      </c>
      <c r="V119" s="14">
        <f t="shared" si="260"/>
        <v>80</v>
      </c>
      <c r="W119" s="14">
        <f t="shared" ref="W119:X119" si="421">X119*2</f>
        <v>13200</v>
      </c>
      <c r="X119" s="14">
        <f t="shared" si="421"/>
        <v>6600</v>
      </c>
      <c r="Y119" s="14">
        <f t="shared" si="262"/>
        <v>3300</v>
      </c>
      <c r="Z119" s="14">
        <f t="shared" si="263"/>
        <v>1650</v>
      </c>
      <c r="AA119" s="31">
        <f t="shared" ref="AA119:AB119" si="422">AB119*2</f>
        <v>1332.0000000000002</v>
      </c>
      <c r="AB119" s="31">
        <f t="shared" si="422"/>
        <v>666.00000000000011</v>
      </c>
      <c r="AC119" s="31">
        <f t="shared" si="253"/>
        <v>333.00000000000006</v>
      </c>
      <c r="AD119" s="31">
        <f t="shared" si="265"/>
        <v>166.50000000000003</v>
      </c>
      <c r="AE119" s="31">
        <f t="shared" si="254"/>
        <v>50000</v>
      </c>
      <c r="AF119" s="31">
        <f t="shared" ref="AF119:AG119" si="423">AG119*2</f>
        <v>2400</v>
      </c>
      <c r="AG119" s="31">
        <f t="shared" si="423"/>
        <v>1200</v>
      </c>
      <c r="AH119" s="31">
        <f t="shared" si="256"/>
        <v>600</v>
      </c>
      <c r="AI119" s="31">
        <f t="shared" si="257"/>
        <v>20.833333333333332</v>
      </c>
      <c r="AJ119" s="31">
        <f t="shared" si="257"/>
        <v>41.666666666666664</v>
      </c>
      <c r="AK119" s="31">
        <f t="shared" si="257"/>
        <v>83.333333333333329</v>
      </c>
      <c r="AL119" s="31">
        <f t="shared" si="267"/>
        <v>50000</v>
      </c>
      <c r="AM119" s="31">
        <f t="shared" si="268"/>
        <v>20000</v>
      </c>
      <c r="AN119" s="31">
        <f t="shared" si="269"/>
        <v>10000</v>
      </c>
      <c r="AO119" s="31">
        <f t="shared" si="270"/>
        <v>5000</v>
      </c>
      <c r="AP119" s="31">
        <f t="shared" si="271"/>
        <v>28932</v>
      </c>
      <c r="AQ119" s="31">
        <f t="shared" si="272"/>
        <v>13266</v>
      </c>
      <c r="AR119" s="31">
        <f t="shared" si="273"/>
        <v>6633</v>
      </c>
      <c r="AS119" s="31">
        <f t="shared" si="274"/>
        <v>3016.5</v>
      </c>
      <c r="AT119" s="14">
        <f t="shared" si="275"/>
        <v>21068</v>
      </c>
      <c r="AU119" s="14">
        <f t="shared" si="276"/>
        <v>6734</v>
      </c>
      <c r="AV119" s="14">
        <f t="shared" si="277"/>
        <v>3367</v>
      </c>
      <c r="AW119" s="14">
        <f t="shared" si="278"/>
        <v>1983.5</v>
      </c>
      <c r="AX119" s="31">
        <f t="shared" si="279"/>
        <v>72.819023918152908</v>
      </c>
      <c r="AY119" s="31">
        <f t="shared" si="280"/>
        <v>50.76134479119554</v>
      </c>
      <c r="AZ119" s="31">
        <f t="shared" si="281"/>
        <v>50.76134479119554</v>
      </c>
      <c r="BA119" s="31">
        <f t="shared" si="282"/>
        <v>65.7550140891762</v>
      </c>
    </row>
    <row r="120" spans="1:53" ht="13.35" hidden="1" customHeight="1" x14ac:dyDescent="0.45">
      <c r="A120" s="18" t="s">
        <v>408</v>
      </c>
      <c r="B120" s="9" t="s">
        <v>42</v>
      </c>
      <c r="C120" s="3" t="s">
        <v>24</v>
      </c>
      <c r="D120" s="3" t="s">
        <v>45</v>
      </c>
      <c r="E120" s="3" t="s">
        <v>4</v>
      </c>
      <c r="F120" s="28" t="s">
        <v>178</v>
      </c>
      <c r="G120" s="28" t="s">
        <v>271</v>
      </c>
      <c r="H120" s="28" t="s">
        <v>176</v>
      </c>
      <c r="I120" s="7" t="s">
        <v>69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28</v>
      </c>
      <c r="P120" s="7">
        <v>3000</v>
      </c>
      <c r="Q120" s="7">
        <v>0</v>
      </c>
      <c r="R120" s="7" t="s">
        <v>26</v>
      </c>
      <c r="S120" s="7">
        <f t="shared" si="258"/>
        <v>1500</v>
      </c>
      <c r="T120" s="7">
        <v>0</v>
      </c>
      <c r="U120" s="7">
        <f t="shared" si="259"/>
        <v>240</v>
      </c>
      <c r="V120" s="14">
        <f t="shared" si="260"/>
        <v>120</v>
      </c>
      <c r="W120" s="14">
        <f t="shared" ref="W120:X120" si="424">X120*2</f>
        <v>19800</v>
      </c>
      <c r="X120" s="14">
        <f t="shared" si="424"/>
        <v>9900</v>
      </c>
      <c r="Y120" s="14">
        <f t="shared" si="262"/>
        <v>4950</v>
      </c>
      <c r="Z120" s="14">
        <f t="shared" si="263"/>
        <v>2475</v>
      </c>
      <c r="AA120" s="31">
        <f t="shared" ref="AA120:AB120" si="425">AB120*2</f>
        <v>1998</v>
      </c>
      <c r="AB120" s="31">
        <f t="shared" si="425"/>
        <v>999</v>
      </c>
      <c r="AC120" s="31">
        <f t="shared" si="253"/>
        <v>499.5</v>
      </c>
      <c r="AD120" s="31">
        <f t="shared" si="265"/>
        <v>249.75</v>
      </c>
      <c r="AE120" s="31">
        <f t="shared" si="254"/>
        <v>75000</v>
      </c>
      <c r="AF120" s="31">
        <f t="shared" ref="AF120:AG120" si="426">AG120*2</f>
        <v>3600</v>
      </c>
      <c r="AG120" s="31">
        <f t="shared" si="426"/>
        <v>1800</v>
      </c>
      <c r="AH120" s="31">
        <f t="shared" si="256"/>
        <v>900</v>
      </c>
      <c r="AI120" s="31">
        <f t="shared" si="257"/>
        <v>20.833333333333332</v>
      </c>
      <c r="AJ120" s="31">
        <f t="shared" si="257"/>
        <v>41.666666666666664</v>
      </c>
      <c r="AK120" s="31">
        <f t="shared" si="257"/>
        <v>83.333333333333329</v>
      </c>
      <c r="AL120" s="31">
        <f t="shared" si="267"/>
        <v>75000</v>
      </c>
      <c r="AM120" s="31">
        <f t="shared" si="268"/>
        <v>30000</v>
      </c>
      <c r="AN120" s="31">
        <f t="shared" si="269"/>
        <v>15000</v>
      </c>
      <c r="AO120" s="31">
        <f t="shared" si="270"/>
        <v>7500</v>
      </c>
      <c r="AP120" s="31">
        <f t="shared" si="271"/>
        <v>43398</v>
      </c>
      <c r="AQ120" s="31">
        <f t="shared" si="272"/>
        <v>19899</v>
      </c>
      <c r="AR120" s="31">
        <f t="shared" si="273"/>
        <v>9949.5</v>
      </c>
      <c r="AS120" s="31">
        <f t="shared" si="274"/>
        <v>4524.75</v>
      </c>
      <c r="AT120" s="14">
        <f t="shared" si="275"/>
        <v>31602</v>
      </c>
      <c r="AU120" s="14">
        <f t="shared" si="276"/>
        <v>10101</v>
      </c>
      <c r="AV120" s="14">
        <f t="shared" si="277"/>
        <v>5050.5</v>
      </c>
      <c r="AW120" s="14">
        <f t="shared" si="278"/>
        <v>2975.25</v>
      </c>
      <c r="AX120" s="31">
        <f t="shared" si="279"/>
        <v>72.819023918152908</v>
      </c>
      <c r="AY120" s="31">
        <f t="shared" si="280"/>
        <v>50.76134479119554</v>
      </c>
      <c r="AZ120" s="31">
        <f t="shared" si="281"/>
        <v>50.76134479119554</v>
      </c>
      <c r="BA120" s="31">
        <f t="shared" si="282"/>
        <v>65.7550140891762</v>
      </c>
    </row>
    <row r="121" spans="1:53" ht="13.35" customHeight="1" x14ac:dyDescent="0.45">
      <c r="A121" s="18" t="s">
        <v>409</v>
      </c>
      <c r="B121" s="9" t="s">
        <v>43</v>
      </c>
      <c r="C121" s="3" t="s">
        <v>24</v>
      </c>
      <c r="D121" s="3" t="s">
        <v>45</v>
      </c>
      <c r="E121" s="3" t="s">
        <v>4</v>
      </c>
      <c r="F121" s="28" t="s">
        <v>702</v>
      </c>
      <c r="G121" s="28" t="s">
        <v>271</v>
      </c>
      <c r="H121" s="28" t="s">
        <v>176</v>
      </c>
      <c r="I121" s="7" t="s">
        <v>69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28</v>
      </c>
      <c r="P121" s="7">
        <v>3000</v>
      </c>
      <c r="Q121" s="7">
        <v>0</v>
      </c>
      <c r="R121" s="7" t="s">
        <v>26</v>
      </c>
      <c r="S121" s="7">
        <f t="shared" si="258"/>
        <v>1500</v>
      </c>
      <c r="T121" s="7">
        <v>0</v>
      </c>
      <c r="U121" s="7">
        <f t="shared" si="259"/>
        <v>240</v>
      </c>
      <c r="V121" s="14">
        <f t="shared" si="260"/>
        <v>120</v>
      </c>
      <c r="W121" s="14">
        <f t="shared" ref="W121:X121" si="427">X121*2</f>
        <v>19800</v>
      </c>
      <c r="X121" s="14">
        <f t="shared" si="427"/>
        <v>9900</v>
      </c>
      <c r="Y121" s="14">
        <f t="shared" si="262"/>
        <v>4950</v>
      </c>
      <c r="Z121" s="14">
        <f t="shared" si="263"/>
        <v>2475</v>
      </c>
      <c r="AA121" s="31">
        <f t="shared" ref="AA121:AB121" si="428">AB121*2</f>
        <v>1998</v>
      </c>
      <c r="AB121" s="31">
        <f t="shared" si="428"/>
        <v>999</v>
      </c>
      <c r="AC121" s="31">
        <f t="shared" si="253"/>
        <v>499.5</v>
      </c>
      <c r="AD121" s="31">
        <f t="shared" si="265"/>
        <v>249.75</v>
      </c>
      <c r="AE121" s="31">
        <f t="shared" si="254"/>
        <v>75000</v>
      </c>
      <c r="AF121" s="31">
        <f t="shared" ref="AF121:AG121" si="429">AG121*2</f>
        <v>3600</v>
      </c>
      <c r="AG121" s="31">
        <f t="shared" si="429"/>
        <v>1800</v>
      </c>
      <c r="AH121" s="31">
        <f t="shared" si="256"/>
        <v>900</v>
      </c>
      <c r="AI121" s="31">
        <f t="shared" si="257"/>
        <v>20.833333333333332</v>
      </c>
      <c r="AJ121" s="31">
        <f t="shared" si="257"/>
        <v>41.666666666666664</v>
      </c>
      <c r="AK121" s="31">
        <f t="shared" si="257"/>
        <v>83.333333333333329</v>
      </c>
      <c r="AL121" s="31">
        <f t="shared" si="267"/>
        <v>75000</v>
      </c>
      <c r="AM121" s="31">
        <f t="shared" si="268"/>
        <v>30000</v>
      </c>
      <c r="AN121" s="31">
        <f t="shared" si="269"/>
        <v>15000</v>
      </c>
      <c r="AO121" s="31">
        <f t="shared" si="270"/>
        <v>7500</v>
      </c>
      <c r="AP121" s="31">
        <f t="shared" si="271"/>
        <v>43398</v>
      </c>
      <c r="AQ121" s="31">
        <f t="shared" si="272"/>
        <v>19899</v>
      </c>
      <c r="AR121" s="31">
        <f t="shared" si="273"/>
        <v>9949.5</v>
      </c>
      <c r="AS121" s="31">
        <f t="shared" si="274"/>
        <v>4524.75</v>
      </c>
      <c r="AT121" s="14">
        <f t="shared" si="275"/>
        <v>31602</v>
      </c>
      <c r="AU121" s="14">
        <f t="shared" si="276"/>
        <v>10101</v>
      </c>
      <c r="AV121" s="14">
        <f t="shared" si="277"/>
        <v>5050.5</v>
      </c>
      <c r="AW121" s="14">
        <f t="shared" si="278"/>
        <v>2975.25</v>
      </c>
      <c r="AX121" s="31">
        <f t="shared" si="279"/>
        <v>72.819023918152908</v>
      </c>
      <c r="AY121" s="31">
        <f t="shared" si="280"/>
        <v>50.76134479119554</v>
      </c>
      <c r="AZ121" s="31">
        <f t="shared" si="281"/>
        <v>50.76134479119554</v>
      </c>
      <c r="BA121" s="31">
        <f t="shared" si="282"/>
        <v>65.7550140891762</v>
      </c>
    </row>
    <row r="122" spans="1:53" ht="13.35" hidden="1" customHeight="1" x14ac:dyDescent="0.45">
      <c r="A122" s="18" t="s">
        <v>410</v>
      </c>
      <c r="B122" s="9" t="s">
        <v>177</v>
      </c>
      <c r="C122" s="3" t="s">
        <v>24</v>
      </c>
      <c r="D122" s="3" t="s">
        <v>45</v>
      </c>
      <c r="E122" s="3" t="s">
        <v>4</v>
      </c>
      <c r="F122" s="28" t="s">
        <v>185</v>
      </c>
      <c r="G122" s="28" t="s">
        <v>271</v>
      </c>
      <c r="H122" s="28" t="s">
        <v>176</v>
      </c>
      <c r="I122" s="7" t="s">
        <v>69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28</v>
      </c>
      <c r="P122" s="7">
        <v>3000</v>
      </c>
      <c r="Q122" s="7">
        <v>0</v>
      </c>
      <c r="R122" s="7" t="s">
        <v>26</v>
      </c>
      <c r="S122" s="7">
        <f t="shared" si="258"/>
        <v>1500</v>
      </c>
      <c r="T122" s="7">
        <v>0</v>
      </c>
      <c r="U122" s="7">
        <f t="shared" si="259"/>
        <v>240</v>
      </c>
      <c r="V122" s="14">
        <f t="shared" si="260"/>
        <v>120</v>
      </c>
      <c r="W122" s="14">
        <f t="shared" ref="W122:X122" si="430">X122*2</f>
        <v>19800</v>
      </c>
      <c r="X122" s="14">
        <f t="shared" si="430"/>
        <v>9900</v>
      </c>
      <c r="Y122" s="14">
        <f t="shared" si="262"/>
        <v>4950</v>
      </c>
      <c r="Z122" s="14">
        <f t="shared" si="263"/>
        <v>2475</v>
      </c>
      <c r="AA122" s="31">
        <f t="shared" ref="AA122:AB122" si="431">AB122*2</f>
        <v>1998</v>
      </c>
      <c r="AB122" s="31">
        <f t="shared" si="431"/>
        <v>999</v>
      </c>
      <c r="AC122" s="31">
        <f t="shared" si="253"/>
        <v>499.5</v>
      </c>
      <c r="AD122" s="31">
        <f t="shared" si="265"/>
        <v>249.75</v>
      </c>
      <c r="AE122" s="31">
        <f t="shared" si="254"/>
        <v>75000</v>
      </c>
      <c r="AF122" s="31">
        <f t="shared" ref="AF122:AG122" si="432">AG122*2</f>
        <v>3600</v>
      </c>
      <c r="AG122" s="31">
        <f t="shared" si="432"/>
        <v>1800</v>
      </c>
      <c r="AH122" s="31">
        <f t="shared" si="256"/>
        <v>900</v>
      </c>
      <c r="AI122" s="31">
        <f t="shared" si="257"/>
        <v>20.833333333333332</v>
      </c>
      <c r="AJ122" s="31">
        <f t="shared" si="257"/>
        <v>41.666666666666664</v>
      </c>
      <c r="AK122" s="31">
        <f t="shared" si="257"/>
        <v>83.333333333333329</v>
      </c>
      <c r="AL122" s="31">
        <f t="shared" si="267"/>
        <v>75000</v>
      </c>
      <c r="AM122" s="31">
        <f t="shared" si="268"/>
        <v>30000</v>
      </c>
      <c r="AN122" s="31">
        <f t="shared" si="269"/>
        <v>15000</v>
      </c>
      <c r="AO122" s="31">
        <f t="shared" si="270"/>
        <v>7500</v>
      </c>
      <c r="AP122" s="31">
        <f t="shared" si="271"/>
        <v>43398</v>
      </c>
      <c r="AQ122" s="31">
        <f t="shared" si="272"/>
        <v>19899</v>
      </c>
      <c r="AR122" s="31">
        <f t="shared" si="273"/>
        <v>9949.5</v>
      </c>
      <c r="AS122" s="31">
        <f t="shared" si="274"/>
        <v>4524.75</v>
      </c>
      <c r="AT122" s="14">
        <f t="shared" si="275"/>
        <v>31602</v>
      </c>
      <c r="AU122" s="14">
        <f t="shared" si="276"/>
        <v>10101</v>
      </c>
      <c r="AV122" s="14">
        <f t="shared" si="277"/>
        <v>5050.5</v>
      </c>
      <c r="AW122" s="14">
        <f t="shared" si="278"/>
        <v>2975.25</v>
      </c>
      <c r="AX122" s="31">
        <f t="shared" si="279"/>
        <v>72.819023918152908</v>
      </c>
      <c r="AY122" s="31">
        <f t="shared" si="280"/>
        <v>50.76134479119554</v>
      </c>
      <c r="AZ122" s="31">
        <f t="shared" si="281"/>
        <v>50.76134479119554</v>
      </c>
      <c r="BA122" s="31">
        <f t="shared" si="282"/>
        <v>65.7550140891762</v>
      </c>
    </row>
    <row r="123" spans="1:53" ht="13.35" hidden="1" customHeight="1" x14ac:dyDescent="0.45">
      <c r="A123" s="18" t="s">
        <v>411</v>
      </c>
      <c r="B123" s="9" t="s">
        <v>72</v>
      </c>
      <c r="C123" s="3" t="s">
        <v>24</v>
      </c>
      <c r="D123" s="3" t="s">
        <v>45</v>
      </c>
      <c r="E123" s="3" t="s">
        <v>4</v>
      </c>
      <c r="F123" s="28" t="s">
        <v>701</v>
      </c>
      <c r="G123" s="28" t="s">
        <v>271</v>
      </c>
      <c r="H123" s="28" t="s">
        <v>176</v>
      </c>
      <c r="I123" s="7" t="s">
        <v>69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28</v>
      </c>
      <c r="P123" s="7">
        <v>3000</v>
      </c>
      <c r="Q123" s="7">
        <v>0</v>
      </c>
      <c r="R123" s="7" t="s">
        <v>26</v>
      </c>
      <c r="S123" s="7">
        <f t="shared" si="258"/>
        <v>1500</v>
      </c>
      <c r="T123" s="7">
        <v>0</v>
      </c>
      <c r="U123" s="7">
        <f t="shared" si="259"/>
        <v>240</v>
      </c>
      <c r="V123" s="14">
        <f t="shared" si="260"/>
        <v>120</v>
      </c>
      <c r="W123" s="14">
        <f t="shared" ref="W123:X123" si="433">X123*2</f>
        <v>19800</v>
      </c>
      <c r="X123" s="14">
        <f t="shared" si="433"/>
        <v>9900</v>
      </c>
      <c r="Y123" s="14">
        <f t="shared" si="262"/>
        <v>4950</v>
      </c>
      <c r="Z123" s="14">
        <f t="shared" si="263"/>
        <v>2475</v>
      </c>
      <c r="AA123" s="31">
        <f t="shared" ref="AA123:AB123" si="434">AB123*2</f>
        <v>1998</v>
      </c>
      <c r="AB123" s="31">
        <f t="shared" si="434"/>
        <v>999</v>
      </c>
      <c r="AC123" s="31">
        <f t="shared" si="253"/>
        <v>499.5</v>
      </c>
      <c r="AD123" s="31">
        <f t="shared" si="265"/>
        <v>249.75</v>
      </c>
      <c r="AE123" s="31">
        <f t="shared" si="254"/>
        <v>75000</v>
      </c>
      <c r="AF123" s="31">
        <f t="shared" ref="AF123:AG123" si="435">AG123*2</f>
        <v>3600</v>
      </c>
      <c r="AG123" s="31">
        <f t="shared" si="435"/>
        <v>1800</v>
      </c>
      <c r="AH123" s="31">
        <f t="shared" si="256"/>
        <v>900</v>
      </c>
      <c r="AI123" s="31">
        <f t="shared" si="257"/>
        <v>20.833333333333332</v>
      </c>
      <c r="AJ123" s="31">
        <f t="shared" si="257"/>
        <v>41.666666666666664</v>
      </c>
      <c r="AK123" s="31">
        <f t="shared" si="257"/>
        <v>83.333333333333329</v>
      </c>
      <c r="AL123" s="31">
        <f t="shared" si="267"/>
        <v>75000</v>
      </c>
      <c r="AM123" s="31">
        <f t="shared" si="268"/>
        <v>30000</v>
      </c>
      <c r="AN123" s="31">
        <f t="shared" si="269"/>
        <v>15000</v>
      </c>
      <c r="AO123" s="31">
        <f t="shared" si="270"/>
        <v>7500</v>
      </c>
      <c r="AP123" s="31">
        <f t="shared" si="271"/>
        <v>43398</v>
      </c>
      <c r="AQ123" s="31">
        <f t="shared" si="272"/>
        <v>19899</v>
      </c>
      <c r="AR123" s="31">
        <f t="shared" si="273"/>
        <v>9949.5</v>
      </c>
      <c r="AS123" s="31">
        <f t="shared" si="274"/>
        <v>4524.75</v>
      </c>
      <c r="AT123" s="14">
        <f t="shared" si="275"/>
        <v>31602</v>
      </c>
      <c r="AU123" s="14">
        <f t="shared" si="276"/>
        <v>10101</v>
      </c>
      <c r="AV123" s="14">
        <f t="shared" si="277"/>
        <v>5050.5</v>
      </c>
      <c r="AW123" s="14">
        <f t="shared" si="278"/>
        <v>2975.25</v>
      </c>
      <c r="AX123" s="31">
        <f t="shared" si="279"/>
        <v>72.819023918152908</v>
      </c>
      <c r="AY123" s="31">
        <f t="shared" si="280"/>
        <v>50.76134479119554</v>
      </c>
      <c r="AZ123" s="31">
        <f t="shared" si="281"/>
        <v>50.76134479119554</v>
      </c>
      <c r="BA123" s="31">
        <f t="shared" si="282"/>
        <v>65.7550140891762</v>
      </c>
    </row>
    <row r="124" spans="1:53" ht="13.35" hidden="1" customHeight="1" x14ac:dyDescent="0.45">
      <c r="A124" s="18" t="s">
        <v>412</v>
      </c>
      <c r="B124" s="9" t="s">
        <v>30</v>
      </c>
      <c r="C124" s="3" t="s">
        <v>24</v>
      </c>
      <c r="D124" s="3" t="s">
        <v>45</v>
      </c>
      <c r="E124" s="3" t="s">
        <v>4</v>
      </c>
      <c r="F124" s="28" t="s">
        <v>175</v>
      </c>
      <c r="G124" s="28" t="s">
        <v>271</v>
      </c>
      <c r="H124" s="28" t="s">
        <v>176</v>
      </c>
      <c r="I124" s="7" t="s">
        <v>69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28</v>
      </c>
      <c r="P124" s="7">
        <v>3000</v>
      </c>
      <c r="Q124" s="7">
        <v>0</v>
      </c>
      <c r="R124" s="7" t="s">
        <v>26</v>
      </c>
      <c r="S124" s="7">
        <f t="shared" si="258"/>
        <v>1500</v>
      </c>
      <c r="T124" s="7">
        <v>0</v>
      </c>
      <c r="U124" s="7">
        <f t="shared" si="259"/>
        <v>240</v>
      </c>
      <c r="V124" s="14">
        <f t="shared" si="260"/>
        <v>120</v>
      </c>
      <c r="W124" s="14">
        <f t="shared" ref="W124:X124" si="436">X124*2</f>
        <v>19800</v>
      </c>
      <c r="X124" s="14">
        <f t="shared" si="436"/>
        <v>9900</v>
      </c>
      <c r="Y124" s="14">
        <f t="shared" si="262"/>
        <v>4950</v>
      </c>
      <c r="Z124" s="14">
        <f t="shared" si="263"/>
        <v>2475</v>
      </c>
      <c r="AA124" s="31">
        <f t="shared" ref="AA124:AB124" si="437">AB124*2</f>
        <v>1998</v>
      </c>
      <c r="AB124" s="31">
        <f t="shared" si="437"/>
        <v>999</v>
      </c>
      <c r="AC124" s="31">
        <f t="shared" si="253"/>
        <v>499.5</v>
      </c>
      <c r="AD124" s="31">
        <f t="shared" si="265"/>
        <v>249.75</v>
      </c>
      <c r="AE124" s="31">
        <f t="shared" si="254"/>
        <v>75000</v>
      </c>
      <c r="AF124" s="31">
        <f t="shared" ref="AF124:AG124" si="438">AG124*2</f>
        <v>3600</v>
      </c>
      <c r="AG124" s="31">
        <f t="shared" si="438"/>
        <v>1800</v>
      </c>
      <c r="AH124" s="31">
        <f t="shared" si="256"/>
        <v>900</v>
      </c>
      <c r="AI124" s="31">
        <f t="shared" si="257"/>
        <v>20.833333333333332</v>
      </c>
      <c r="AJ124" s="31">
        <f t="shared" si="257"/>
        <v>41.666666666666664</v>
      </c>
      <c r="AK124" s="31">
        <f t="shared" si="257"/>
        <v>83.333333333333329</v>
      </c>
      <c r="AL124" s="31">
        <f t="shared" si="267"/>
        <v>75000</v>
      </c>
      <c r="AM124" s="31">
        <f t="shared" si="268"/>
        <v>30000</v>
      </c>
      <c r="AN124" s="31">
        <f t="shared" si="269"/>
        <v>15000</v>
      </c>
      <c r="AO124" s="31">
        <f t="shared" si="270"/>
        <v>7500</v>
      </c>
      <c r="AP124" s="31">
        <f t="shared" si="271"/>
        <v>43398</v>
      </c>
      <c r="AQ124" s="31">
        <f t="shared" si="272"/>
        <v>19899</v>
      </c>
      <c r="AR124" s="31">
        <f t="shared" si="273"/>
        <v>9949.5</v>
      </c>
      <c r="AS124" s="31">
        <f t="shared" si="274"/>
        <v>4524.75</v>
      </c>
      <c r="AT124" s="14">
        <f t="shared" si="275"/>
        <v>31602</v>
      </c>
      <c r="AU124" s="14">
        <f t="shared" si="276"/>
        <v>10101</v>
      </c>
      <c r="AV124" s="14">
        <f t="shared" si="277"/>
        <v>5050.5</v>
      </c>
      <c r="AW124" s="14">
        <f t="shared" si="278"/>
        <v>2975.25</v>
      </c>
      <c r="AX124" s="31">
        <f t="shared" si="279"/>
        <v>72.819023918152908</v>
      </c>
      <c r="AY124" s="31">
        <f t="shared" si="280"/>
        <v>50.76134479119554</v>
      </c>
      <c r="AZ124" s="31">
        <f t="shared" si="281"/>
        <v>50.76134479119554</v>
      </c>
      <c r="BA124" s="31">
        <f t="shared" si="282"/>
        <v>65.7550140891762</v>
      </c>
    </row>
    <row r="125" spans="1:53" ht="13.35" hidden="1" customHeight="1" x14ac:dyDescent="0.45">
      <c r="A125" s="18" t="s">
        <v>413</v>
      </c>
      <c r="B125" s="5" t="s">
        <v>179</v>
      </c>
      <c r="C125" s="3" t="s">
        <v>24</v>
      </c>
      <c r="D125" s="3" t="s">
        <v>45</v>
      </c>
      <c r="E125" s="3" t="s">
        <v>4</v>
      </c>
      <c r="F125" s="28" t="s">
        <v>174</v>
      </c>
      <c r="G125" s="28" t="s">
        <v>271</v>
      </c>
      <c r="H125" s="28" t="s">
        <v>176</v>
      </c>
      <c r="I125" s="7" t="s">
        <v>69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28</v>
      </c>
      <c r="P125" s="7">
        <v>2000</v>
      </c>
      <c r="Q125" s="7">
        <v>0</v>
      </c>
      <c r="R125" s="7" t="s">
        <v>26</v>
      </c>
      <c r="S125" s="7">
        <f t="shared" si="258"/>
        <v>1000</v>
      </c>
      <c r="T125" s="7">
        <v>0</v>
      </c>
      <c r="U125" s="7">
        <f t="shared" si="259"/>
        <v>160</v>
      </c>
      <c r="V125" s="14">
        <f t="shared" si="260"/>
        <v>80</v>
      </c>
      <c r="W125" s="14">
        <f t="shared" ref="W125:X125" si="439">X125*2</f>
        <v>13200</v>
      </c>
      <c r="X125" s="14">
        <f t="shared" si="439"/>
        <v>6600</v>
      </c>
      <c r="Y125" s="14">
        <f t="shared" si="262"/>
        <v>3300</v>
      </c>
      <c r="Z125" s="14">
        <f t="shared" si="263"/>
        <v>1650</v>
      </c>
      <c r="AA125" s="31">
        <f t="shared" ref="AA125:AB125" si="440">AB125*2</f>
        <v>1332.0000000000002</v>
      </c>
      <c r="AB125" s="31">
        <f t="shared" si="440"/>
        <v>666.00000000000011</v>
      </c>
      <c r="AC125" s="31">
        <f t="shared" si="253"/>
        <v>333.00000000000006</v>
      </c>
      <c r="AD125" s="31">
        <f t="shared" si="265"/>
        <v>166.50000000000003</v>
      </c>
      <c r="AE125" s="31">
        <f t="shared" si="254"/>
        <v>50000</v>
      </c>
      <c r="AF125" s="31">
        <f t="shared" ref="AF125:AG125" si="441">AG125*2</f>
        <v>2400</v>
      </c>
      <c r="AG125" s="31">
        <f t="shared" si="441"/>
        <v>1200</v>
      </c>
      <c r="AH125" s="31">
        <f t="shared" si="256"/>
        <v>600</v>
      </c>
      <c r="AI125" s="31">
        <f t="shared" si="257"/>
        <v>20.833333333333332</v>
      </c>
      <c r="AJ125" s="31">
        <f t="shared" si="257"/>
        <v>41.666666666666664</v>
      </c>
      <c r="AK125" s="31">
        <f t="shared" si="257"/>
        <v>83.333333333333329</v>
      </c>
      <c r="AL125" s="31">
        <f t="shared" si="267"/>
        <v>50000</v>
      </c>
      <c r="AM125" s="31">
        <f t="shared" si="268"/>
        <v>20000</v>
      </c>
      <c r="AN125" s="31">
        <f t="shared" si="269"/>
        <v>10000</v>
      </c>
      <c r="AO125" s="31">
        <f t="shared" si="270"/>
        <v>5000</v>
      </c>
      <c r="AP125" s="31">
        <f t="shared" si="271"/>
        <v>28932</v>
      </c>
      <c r="AQ125" s="31">
        <f t="shared" si="272"/>
        <v>13266</v>
      </c>
      <c r="AR125" s="31">
        <f t="shared" si="273"/>
        <v>6633</v>
      </c>
      <c r="AS125" s="31">
        <f t="shared" si="274"/>
        <v>3016.5</v>
      </c>
      <c r="AT125" s="14">
        <f t="shared" si="275"/>
        <v>21068</v>
      </c>
      <c r="AU125" s="14">
        <f t="shared" si="276"/>
        <v>6734</v>
      </c>
      <c r="AV125" s="14">
        <f t="shared" si="277"/>
        <v>3367</v>
      </c>
      <c r="AW125" s="14">
        <f t="shared" si="278"/>
        <v>1983.5</v>
      </c>
      <c r="AX125" s="31">
        <f t="shared" si="279"/>
        <v>72.819023918152908</v>
      </c>
      <c r="AY125" s="31">
        <f t="shared" si="280"/>
        <v>50.76134479119554</v>
      </c>
      <c r="AZ125" s="31">
        <f t="shared" si="281"/>
        <v>50.76134479119554</v>
      </c>
      <c r="BA125" s="31">
        <f t="shared" si="282"/>
        <v>65.7550140891762</v>
      </c>
    </row>
    <row r="126" spans="1:53" ht="13.35" hidden="1" customHeight="1" x14ac:dyDescent="0.45">
      <c r="A126" s="18" t="s">
        <v>414</v>
      </c>
      <c r="B126" s="8" t="s">
        <v>47</v>
      </c>
      <c r="C126" s="3" t="s">
        <v>24</v>
      </c>
      <c r="D126" s="3" t="s">
        <v>45</v>
      </c>
      <c r="E126" s="3" t="s">
        <v>128</v>
      </c>
      <c r="F126" s="28" t="s">
        <v>188</v>
      </c>
      <c r="G126" s="28" t="s">
        <v>271</v>
      </c>
      <c r="H126" s="28" t="s">
        <v>289</v>
      </c>
      <c r="I126" s="7" t="s">
        <v>69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28</v>
      </c>
      <c r="P126" s="7">
        <v>3000</v>
      </c>
      <c r="Q126" s="7">
        <v>0</v>
      </c>
      <c r="R126" s="7" t="s">
        <v>26</v>
      </c>
      <c r="S126" s="7">
        <f t="shared" si="258"/>
        <v>1500</v>
      </c>
      <c r="T126" s="7">
        <v>0</v>
      </c>
      <c r="U126" s="7">
        <f t="shared" si="259"/>
        <v>240</v>
      </c>
      <c r="V126" s="14">
        <f t="shared" si="260"/>
        <v>120</v>
      </c>
      <c r="W126" s="14">
        <f t="shared" ref="W126:X126" si="442">X126*2</f>
        <v>19800</v>
      </c>
      <c r="X126" s="14">
        <f t="shared" si="442"/>
        <v>9900</v>
      </c>
      <c r="Y126" s="14">
        <f t="shared" si="262"/>
        <v>4950</v>
      </c>
      <c r="Z126" s="14">
        <f t="shared" si="263"/>
        <v>2475</v>
      </c>
      <c r="AA126" s="31">
        <f t="shared" ref="AA126:AB126" si="443">AB126*2</f>
        <v>1998</v>
      </c>
      <c r="AB126" s="31">
        <f t="shared" si="443"/>
        <v>999</v>
      </c>
      <c r="AC126" s="31">
        <f t="shared" si="253"/>
        <v>499.5</v>
      </c>
      <c r="AD126" s="31">
        <f t="shared" si="265"/>
        <v>249.75</v>
      </c>
      <c r="AE126" s="31">
        <f t="shared" si="254"/>
        <v>75000</v>
      </c>
      <c r="AF126" s="31">
        <f t="shared" ref="AF126:AG126" si="444">AG126*2</f>
        <v>3600</v>
      </c>
      <c r="AG126" s="31">
        <f t="shared" si="444"/>
        <v>1800</v>
      </c>
      <c r="AH126" s="31">
        <f t="shared" si="256"/>
        <v>900</v>
      </c>
      <c r="AI126" s="31">
        <f t="shared" si="257"/>
        <v>20.833333333333332</v>
      </c>
      <c r="AJ126" s="31">
        <f t="shared" si="257"/>
        <v>41.666666666666664</v>
      </c>
      <c r="AK126" s="31">
        <f t="shared" si="257"/>
        <v>83.333333333333329</v>
      </c>
      <c r="AL126" s="31">
        <f t="shared" si="267"/>
        <v>75000</v>
      </c>
      <c r="AM126" s="31">
        <f t="shared" si="268"/>
        <v>30000</v>
      </c>
      <c r="AN126" s="31">
        <f t="shared" si="269"/>
        <v>15000</v>
      </c>
      <c r="AO126" s="31">
        <f t="shared" si="270"/>
        <v>7500</v>
      </c>
      <c r="AP126" s="31">
        <f t="shared" si="271"/>
        <v>43398</v>
      </c>
      <c r="AQ126" s="31">
        <f t="shared" si="272"/>
        <v>19899</v>
      </c>
      <c r="AR126" s="31">
        <f t="shared" si="273"/>
        <v>9949.5</v>
      </c>
      <c r="AS126" s="31">
        <f t="shared" si="274"/>
        <v>4524.75</v>
      </c>
      <c r="AT126" s="14">
        <f t="shared" si="275"/>
        <v>31602</v>
      </c>
      <c r="AU126" s="14">
        <f t="shared" si="276"/>
        <v>10101</v>
      </c>
      <c r="AV126" s="14">
        <f t="shared" si="277"/>
        <v>5050.5</v>
      </c>
      <c r="AW126" s="14">
        <f t="shared" si="278"/>
        <v>2975.25</v>
      </c>
      <c r="AX126" s="31">
        <f t="shared" si="279"/>
        <v>72.819023918152908</v>
      </c>
      <c r="AY126" s="31">
        <f t="shared" si="280"/>
        <v>50.76134479119554</v>
      </c>
      <c r="AZ126" s="31">
        <f t="shared" si="281"/>
        <v>50.76134479119554</v>
      </c>
      <c r="BA126" s="31">
        <f t="shared" si="282"/>
        <v>65.7550140891762</v>
      </c>
    </row>
    <row r="127" spans="1:53" ht="13.35" hidden="1" customHeight="1" x14ac:dyDescent="0.45">
      <c r="A127" s="18" t="s">
        <v>415</v>
      </c>
      <c r="B127" s="8" t="s">
        <v>5</v>
      </c>
      <c r="C127" s="3" t="s">
        <v>24</v>
      </c>
      <c r="D127" s="3" t="s">
        <v>45</v>
      </c>
      <c r="E127" s="3" t="s">
        <v>128</v>
      </c>
      <c r="F127" s="28" t="s">
        <v>686</v>
      </c>
      <c r="G127" s="28" t="s">
        <v>271</v>
      </c>
      <c r="H127" s="28" t="s">
        <v>289</v>
      </c>
      <c r="I127" s="7" t="s">
        <v>69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28</v>
      </c>
      <c r="P127" s="7">
        <v>6000</v>
      </c>
      <c r="Q127" s="7">
        <v>0</v>
      </c>
      <c r="R127" s="7" t="s">
        <v>26</v>
      </c>
      <c r="S127" s="7">
        <f t="shared" si="258"/>
        <v>3000</v>
      </c>
      <c r="T127" s="7">
        <v>0</v>
      </c>
      <c r="U127" s="7">
        <f t="shared" si="259"/>
        <v>480</v>
      </c>
      <c r="V127" s="14">
        <f t="shared" si="260"/>
        <v>240</v>
      </c>
      <c r="W127" s="14">
        <f t="shared" ref="W127:X127" si="445">X127*2</f>
        <v>39600</v>
      </c>
      <c r="X127" s="14">
        <f t="shared" si="445"/>
        <v>19800</v>
      </c>
      <c r="Y127" s="14">
        <f t="shared" si="262"/>
        <v>9900</v>
      </c>
      <c r="Z127" s="14">
        <f t="shared" si="263"/>
        <v>4950</v>
      </c>
      <c r="AA127" s="31">
        <f t="shared" ref="AA127:AB127" si="446">AB127*2</f>
        <v>3996</v>
      </c>
      <c r="AB127" s="31">
        <f t="shared" si="446"/>
        <v>1998</v>
      </c>
      <c r="AC127" s="31">
        <f t="shared" si="253"/>
        <v>999</v>
      </c>
      <c r="AD127" s="31">
        <f t="shared" si="265"/>
        <v>499.5</v>
      </c>
      <c r="AE127" s="31">
        <f t="shared" si="254"/>
        <v>150000</v>
      </c>
      <c r="AF127" s="31">
        <f t="shared" ref="AF127:AG127" si="447">AG127*2</f>
        <v>7200</v>
      </c>
      <c r="AG127" s="31">
        <f t="shared" si="447"/>
        <v>3600</v>
      </c>
      <c r="AH127" s="31">
        <f t="shared" si="256"/>
        <v>1800</v>
      </c>
      <c r="AI127" s="31">
        <f t="shared" si="257"/>
        <v>20.833333333333332</v>
      </c>
      <c r="AJ127" s="31">
        <f t="shared" si="257"/>
        <v>41.666666666666664</v>
      </c>
      <c r="AK127" s="31">
        <f t="shared" si="257"/>
        <v>83.333333333333329</v>
      </c>
      <c r="AL127" s="31">
        <f t="shared" si="267"/>
        <v>150000</v>
      </c>
      <c r="AM127" s="31">
        <f t="shared" si="268"/>
        <v>60000</v>
      </c>
      <c r="AN127" s="31">
        <f t="shared" si="269"/>
        <v>30000</v>
      </c>
      <c r="AO127" s="31">
        <f t="shared" si="270"/>
        <v>15000</v>
      </c>
      <c r="AP127" s="31">
        <f t="shared" si="271"/>
        <v>86796</v>
      </c>
      <c r="AQ127" s="31">
        <f t="shared" si="272"/>
        <v>39798</v>
      </c>
      <c r="AR127" s="31">
        <f t="shared" si="273"/>
        <v>19899</v>
      </c>
      <c r="AS127" s="31">
        <f t="shared" si="274"/>
        <v>9049.5</v>
      </c>
      <c r="AT127" s="14">
        <f t="shared" si="275"/>
        <v>63204</v>
      </c>
      <c r="AU127" s="14">
        <f t="shared" si="276"/>
        <v>20202</v>
      </c>
      <c r="AV127" s="14">
        <f t="shared" si="277"/>
        <v>10101</v>
      </c>
      <c r="AW127" s="14">
        <f t="shared" si="278"/>
        <v>5950.5</v>
      </c>
      <c r="AX127" s="31">
        <f t="shared" si="279"/>
        <v>72.819023918152908</v>
      </c>
      <c r="AY127" s="31">
        <f t="shared" si="280"/>
        <v>50.76134479119554</v>
      </c>
      <c r="AZ127" s="31">
        <f t="shared" si="281"/>
        <v>50.76134479119554</v>
      </c>
      <c r="BA127" s="31">
        <f t="shared" si="282"/>
        <v>65.7550140891762</v>
      </c>
    </row>
    <row r="128" spans="1:53" ht="13.35" hidden="1" customHeight="1" x14ac:dyDescent="0.45">
      <c r="A128" s="18" t="s">
        <v>416</v>
      </c>
      <c r="B128" s="6" t="s">
        <v>32</v>
      </c>
      <c r="C128" s="3" t="s">
        <v>52</v>
      </c>
      <c r="D128" s="3" t="s">
        <v>45</v>
      </c>
      <c r="E128" s="3" t="s">
        <v>281</v>
      </c>
      <c r="F128" s="28" t="s">
        <v>190</v>
      </c>
      <c r="G128" s="28" t="s">
        <v>271</v>
      </c>
      <c r="H128" s="28" t="s">
        <v>290</v>
      </c>
      <c r="I128" s="7" t="s">
        <v>69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28</v>
      </c>
      <c r="P128" s="7">
        <v>1300</v>
      </c>
      <c r="Q128" s="7">
        <v>0</v>
      </c>
      <c r="R128" s="7" t="s">
        <v>26</v>
      </c>
      <c r="S128" s="7">
        <f t="shared" si="258"/>
        <v>650</v>
      </c>
      <c r="T128" s="7">
        <v>0</v>
      </c>
      <c r="U128" s="7">
        <f t="shared" si="259"/>
        <v>104</v>
      </c>
      <c r="V128" s="14">
        <f t="shared" si="260"/>
        <v>52</v>
      </c>
      <c r="W128" s="14">
        <f t="shared" ref="W128:X128" si="448">X128*2</f>
        <v>8580</v>
      </c>
      <c r="X128" s="14">
        <f t="shared" si="448"/>
        <v>4290</v>
      </c>
      <c r="Y128" s="14">
        <f t="shared" si="262"/>
        <v>2145</v>
      </c>
      <c r="Z128" s="14">
        <f t="shared" si="263"/>
        <v>1072.5</v>
      </c>
      <c r="AA128" s="31">
        <f t="shared" ref="AA128:AB128" si="449">AB128*2</f>
        <v>865.80000000000018</v>
      </c>
      <c r="AB128" s="31">
        <f t="shared" si="449"/>
        <v>432.90000000000009</v>
      </c>
      <c r="AC128" s="31">
        <f t="shared" si="253"/>
        <v>216.45000000000005</v>
      </c>
      <c r="AD128" s="31">
        <f t="shared" si="265"/>
        <v>108.22500000000002</v>
      </c>
      <c r="AE128" s="31">
        <f t="shared" si="254"/>
        <v>32500</v>
      </c>
      <c r="AF128" s="31">
        <f t="shared" ref="AF128:AG128" si="450">AG128*2</f>
        <v>1560</v>
      </c>
      <c r="AG128" s="31">
        <f t="shared" si="450"/>
        <v>780</v>
      </c>
      <c r="AH128" s="31">
        <f t="shared" si="256"/>
        <v>390</v>
      </c>
      <c r="AI128" s="31">
        <f t="shared" si="257"/>
        <v>20.833333333333332</v>
      </c>
      <c r="AJ128" s="31">
        <f t="shared" si="257"/>
        <v>41.666666666666664</v>
      </c>
      <c r="AK128" s="31">
        <f t="shared" si="257"/>
        <v>83.333333333333329</v>
      </c>
      <c r="AL128" s="31">
        <f t="shared" si="267"/>
        <v>32500</v>
      </c>
      <c r="AM128" s="31">
        <f t="shared" si="268"/>
        <v>13000</v>
      </c>
      <c r="AN128" s="31">
        <f t="shared" si="269"/>
        <v>6500</v>
      </c>
      <c r="AO128" s="31">
        <f t="shared" si="270"/>
        <v>3250</v>
      </c>
      <c r="AP128" s="31">
        <f t="shared" si="271"/>
        <v>18805.8</v>
      </c>
      <c r="AQ128" s="31">
        <f t="shared" si="272"/>
        <v>8622.9</v>
      </c>
      <c r="AR128" s="31">
        <f t="shared" si="273"/>
        <v>4311.45</v>
      </c>
      <c r="AS128" s="31">
        <f t="shared" si="274"/>
        <v>1960.7249999999999</v>
      </c>
      <c r="AT128" s="14">
        <f t="shared" si="275"/>
        <v>13694.2</v>
      </c>
      <c r="AU128" s="14">
        <f t="shared" si="276"/>
        <v>4377.1000000000004</v>
      </c>
      <c r="AV128" s="14">
        <f t="shared" si="277"/>
        <v>2188.5500000000002</v>
      </c>
      <c r="AW128" s="14">
        <f t="shared" si="278"/>
        <v>1289.2750000000001</v>
      </c>
      <c r="AX128" s="31">
        <f t="shared" si="279"/>
        <v>72.819023918152908</v>
      </c>
      <c r="AY128" s="31">
        <f t="shared" si="280"/>
        <v>50.76134479119554</v>
      </c>
      <c r="AZ128" s="31">
        <f t="shared" si="281"/>
        <v>50.76134479119554</v>
      </c>
      <c r="BA128" s="31">
        <f t="shared" si="282"/>
        <v>65.7550140891762</v>
      </c>
    </row>
    <row r="129" spans="1:53" ht="13.35" customHeight="1" x14ac:dyDescent="0.45">
      <c r="A129" s="18" t="s">
        <v>417</v>
      </c>
      <c r="B129" s="6" t="s">
        <v>33</v>
      </c>
      <c r="C129" s="3" t="s">
        <v>52</v>
      </c>
      <c r="D129" s="3" t="s">
        <v>45</v>
      </c>
      <c r="E129" s="3" t="s">
        <v>281</v>
      </c>
      <c r="F129" s="19" t="s">
        <v>28</v>
      </c>
      <c r="G129" s="19" t="s">
        <v>180</v>
      </c>
      <c r="H129" s="28" t="s">
        <v>290</v>
      </c>
      <c r="I129" s="7" t="s">
        <v>69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28</v>
      </c>
      <c r="P129" s="7">
        <v>1100</v>
      </c>
      <c r="Q129" s="7">
        <v>0</v>
      </c>
      <c r="R129" s="7" t="s">
        <v>26</v>
      </c>
      <c r="S129" s="7">
        <f t="shared" si="258"/>
        <v>550</v>
      </c>
      <c r="T129" s="7">
        <v>0</v>
      </c>
      <c r="U129" s="7">
        <f t="shared" si="259"/>
        <v>88</v>
      </c>
      <c r="V129" s="14">
        <f t="shared" si="260"/>
        <v>44</v>
      </c>
      <c r="W129" s="14">
        <f t="shared" ref="W129:X129" si="451">X129*2</f>
        <v>7260</v>
      </c>
      <c r="X129" s="14">
        <f t="shared" si="451"/>
        <v>3630</v>
      </c>
      <c r="Y129" s="14">
        <f t="shared" si="262"/>
        <v>1815</v>
      </c>
      <c r="Z129" s="14">
        <f t="shared" si="263"/>
        <v>907.5</v>
      </c>
      <c r="AA129" s="31">
        <f t="shared" ref="AA129:AB129" si="452">AB129*2</f>
        <v>732.6</v>
      </c>
      <c r="AB129" s="31">
        <f t="shared" si="452"/>
        <v>366.3</v>
      </c>
      <c r="AC129" s="31">
        <f t="shared" si="253"/>
        <v>183.15</v>
      </c>
      <c r="AD129" s="31">
        <f t="shared" si="265"/>
        <v>91.575000000000003</v>
      </c>
      <c r="AE129" s="31">
        <f t="shared" si="254"/>
        <v>27500</v>
      </c>
      <c r="AF129" s="31">
        <f t="shared" ref="AF129:AG129" si="453">AG129*2</f>
        <v>1320</v>
      </c>
      <c r="AG129" s="31">
        <f t="shared" si="453"/>
        <v>660</v>
      </c>
      <c r="AH129" s="31">
        <f t="shared" si="256"/>
        <v>330</v>
      </c>
      <c r="AI129" s="31">
        <f t="shared" si="257"/>
        <v>20.833333333333332</v>
      </c>
      <c r="AJ129" s="31">
        <f t="shared" si="257"/>
        <v>41.666666666666664</v>
      </c>
      <c r="AK129" s="31">
        <f t="shared" si="257"/>
        <v>83.333333333333329</v>
      </c>
      <c r="AL129" s="31">
        <f t="shared" si="267"/>
        <v>27500</v>
      </c>
      <c r="AM129" s="31">
        <f t="shared" si="268"/>
        <v>11000</v>
      </c>
      <c r="AN129" s="31">
        <f t="shared" si="269"/>
        <v>5500</v>
      </c>
      <c r="AO129" s="31">
        <f t="shared" si="270"/>
        <v>2750</v>
      </c>
      <c r="AP129" s="31">
        <f t="shared" si="271"/>
        <v>15912.6</v>
      </c>
      <c r="AQ129" s="31">
        <f t="shared" si="272"/>
        <v>7296.3</v>
      </c>
      <c r="AR129" s="31">
        <f t="shared" si="273"/>
        <v>3648.15</v>
      </c>
      <c r="AS129" s="31">
        <f t="shared" si="274"/>
        <v>1659.075</v>
      </c>
      <c r="AT129" s="14">
        <f t="shared" si="275"/>
        <v>11587.4</v>
      </c>
      <c r="AU129" s="14">
        <f t="shared" si="276"/>
        <v>3703.7</v>
      </c>
      <c r="AV129" s="14">
        <f t="shared" si="277"/>
        <v>1851.85</v>
      </c>
      <c r="AW129" s="14">
        <f t="shared" si="278"/>
        <v>1090.925</v>
      </c>
      <c r="AX129" s="31">
        <f t="shared" si="279"/>
        <v>72.819023918152908</v>
      </c>
      <c r="AY129" s="31">
        <f t="shared" si="280"/>
        <v>50.761344791195526</v>
      </c>
      <c r="AZ129" s="31">
        <f t="shared" si="281"/>
        <v>50.761344791195526</v>
      </c>
      <c r="BA129" s="31">
        <f t="shared" si="282"/>
        <v>65.755014089176186</v>
      </c>
    </row>
    <row r="130" spans="1:53" ht="13.35" hidden="1" customHeight="1" x14ac:dyDescent="0.45">
      <c r="A130" s="18" t="s">
        <v>418</v>
      </c>
      <c r="B130" s="6" t="s">
        <v>34</v>
      </c>
      <c r="C130" s="3" t="s">
        <v>52</v>
      </c>
      <c r="D130" s="3" t="s">
        <v>45</v>
      </c>
      <c r="E130" s="3" t="s">
        <v>281</v>
      </c>
      <c r="F130" s="28" t="s">
        <v>187</v>
      </c>
      <c r="G130" s="28" t="s">
        <v>271</v>
      </c>
      <c r="H130" s="28" t="s">
        <v>290</v>
      </c>
      <c r="I130" s="7" t="s">
        <v>69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28</v>
      </c>
      <c r="P130" s="7">
        <v>1100</v>
      </c>
      <c r="Q130" s="7">
        <v>0</v>
      </c>
      <c r="R130" s="7" t="s">
        <v>26</v>
      </c>
      <c r="S130" s="7">
        <f t="shared" si="258"/>
        <v>550</v>
      </c>
      <c r="T130" s="7">
        <v>0</v>
      </c>
      <c r="U130" s="7">
        <f t="shared" si="259"/>
        <v>88</v>
      </c>
      <c r="V130" s="14">
        <f t="shared" si="260"/>
        <v>44</v>
      </c>
      <c r="W130" s="14">
        <f t="shared" ref="W130:X130" si="454">X130*2</f>
        <v>7260</v>
      </c>
      <c r="X130" s="14">
        <f t="shared" si="454"/>
        <v>3630</v>
      </c>
      <c r="Y130" s="14">
        <f t="shared" si="262"/>
        <v>1815</v>
      </c>
      <c r="Z130" s="14">
        <f t="shared" si="263"/>
        <v>907.5</v>
      </c>
      <c r="AA130" s="31">
        <f t="shared" ref="AA130:AB130" si="455">AB130*2</f>
        <v>732.6</v>
      </c>
      <c r="AB130" s="31">
        <f t="shared" si="455"/>
        <v>366.3</v>
      </c>
      <c r="AC130" s="31">
        <f t="shared" si="253"/>
        <v>183.15</v>
      </c>
      <c r="AD130" s="31">
        <f t="shared" si="265"/>
        <v>91.575000000000003</v>
      </c>
      <c r="AE130" s="31">
        <f t="shared" si="254"/>
        <v>27500</v>
      </c>
      <c r="AF130" s="31">
        <f t="shared" ref="AF130:AG130" si="456">AG130*2</f>
        <v>1320</v>
      </c>
      <c r="AG130" s="31">
        <f t="shared" si="456"/>
        <v>660</v>
      </c>
      <c r="AH130" s="31">
        <f t="shared" si="256"/>
        <v>330</v>
      </c>
      <c r="AI130" s="31">
        <f t="shared" si="257"/>
        <v>20.833333333333332</v>
      </c>
      <c r="AJ130" s="31">
        <f t="shared" si="257"/>
        <v>41.666666666666664</v>
      </c>
      <c r="AK130" s="31">
        <f t="shared" si="257"/>
        <v>83.333333333333329</v>
      </c>
      <c r="AL130" s="31">
        <f t="shared" si="267"/>
        <v>27500</v>
      </c>
      <c r="AM130" s="31">
        <f t="shared" si="268"/>
        <v>11000</v>
      </c>
      <c r="AN130" s="31">
        <f t="shared" si="269"/>
        <v>5500</v>
      </c>
      <c r="AO130" s="31">
        <f t="shared" si="270"/>
        <v>2750</v>
      </c>
      <c r="AP130" s="31">
        <f t="shared" si="271"/>
        <v>15912.6</v>
      </c>
      <c r="AQ130" s="31">
        <f t="shared" si="272"/>
        <v>7296.3</v>
      </c>
      <c r="AR130" s="31">
        <f t="shared" si="273"/>
        <v>3648.15</v>
      </c>
      <c r="AS130" s="31">
        <f t="shared" si="274"/>
        <v>1659.075</v>
      </c>
      <c r="AT130" s="14">
        <f t="shared" si="275"/>
        <v>11587.4</v>
      </c>
      <c r="AU130" s="14">
        <f t="shared" si="276"/>
        <v>3703.7</v>
      </c>
      <c r="AV130" s="14">
        <f t="shared" si="277"/>
        <v>1851.85</v>
      </c>
      <c r="AW130" s="14">
        <f t="shared" si="278"/>
        <v>1090.925</v>
      </c>
      <c r="AX130" s="31">
        <f t="shared" si="279"/>
        <v>72.819023918152908</v>
      </c>
      <c r="AY130" s="31">
        <f t="shared" si="280"/>
        <v>50.761344791195526</v>
      </c>
      <c r="AZ130" s="31">
        <f t="shared" si="281"/>
        <v>50.761344791195526</v>
      </c>
      <c r="BA130" s="31">
        <f t="shared" si="282"/>
        <v>65.755014089176186</v>
      </c>
    </row>
    <row r="131" spans="1:53" ht="13.35" hidden="1" customHeight="1" x14ac:dyDescent="0.45">
      <c r="A131" s="18" t="s">
        <v>419</v>
      </c>
      <c r="B131" s="6" t="s">
        <v>0</v>
      </c>
      <c r="C131" s="3" t="s">
        <v>52</v>
      </c>
      <c r="D131" s="3" t="s">
        <v>45</v>
      </c>
      <c r="E131" s="3" t="s">
        <v>281</v>
      </c>
      <c r="F131" s="28" t="s">
        <v>282</v>
      </c>
      <c r="G131" s="28" t="s">
        <v>271</v>
      </c>
      <c r="H131" s="28" t="s">
        <v>290</v>
      </c>
      <c r="I131" s="7" t="s">
        <v>69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28</v>
      </c>
      <c r="P131" s="7">
        <v>1100</v>
      </c>
      <c r="Q131" s="7">
        <v>0</v>
      </c>
      <c r="R131" s="7" t="s">
        <v>26</v>
      </c>
      <c r="S131" s="7">
        <f t="shared" si="258"/>
        <v>550</v>
      </c>
      <c r="T131" s="7">
        <v>0</v>
      </c>
      <c r="U131" s="7">
        <f t="shared" si="259"/>
        <v>88</v>
      </c>
      <c r="V131" s="14">
        <f t="shared" si="260"/>
        <v>44</v>
      </c>
      <c r="W131" s="14">
        <f t="shared" ref="W131:X131" si="457">X131*2</f>
        <v>7260</v>
      </c>
      <c r="X131" s="14">
        <f t="shared" si="457"/>
        <v>3630</v>
      </c>
      <c r="Y131" s="14">
        <f t="shared" si="262"/>
        <v>1815</v>
      </c>
      <c r="Z131" s="14">
        <f t="shared" si="263"/>
        <v>907.5</v>
      </c>
      <c r="AA131" s="31">
        <f t="shared" ref="AA131:AB131" si="458">AB131*2</f>
        <v>732.6</v>
      </c>
      <c r="AB131" s="31">
        <f t="shared" si="458"/>
        <v>366.3</v>
      </c>
      <c r="AC131" s="31">
        <f t="shared" si="253"/>
        <v>183.15</v>
      </c>
      <c r="AD131" s="31">
        <f t="shared" si="265"/>
        <v>91.575000000000003</v>
      </c>
      <c r="AE131" s="31">
        <f t="shared" si="254"/>
        <v>27500</v>
      </c>
      <c r="AF131" s="31">
        <f t="shared" ref="AF131:AG131" si="459">AG131*2</f>
        <v>1320</v>
      </c>
      <c r="AG131" s="31">
        <f t="shared" si="459"/>
        <v>660</v>
      </c>
      <c r="AH131" s="31">
        <f t="shared" si="256"/>
        <v>330</v>
      </c>
      <c r="AI131" s="31">
        <f t="shared" si="257"/>
        <v>20.833333333333332</v>
      </c>
      <c r="AJ131" s="31">
        <f t="shared" si="257"/>
        <v>41.666666666666664</v>
      </c>
      <c r="AK131" s="31">
        <f t="shared" si="257"/>
        <v>83.333333333333329</v>
      </c>
      <c r="AL131" s="31">
        <f t="shared" si="267"/>
        <v>27500</v>
      </c>
      <c r="AM131" s="31">
        <f t="shared" si="268"/>
        <v>11000</v>
      </c>
      <c r="AN131" s="31">
        <f t="shared" si="269"/>
        <v>5500</v>
      </c>
      <c r="AO131" s="31">
        <f t="shared" si="270"/>
        <v>2750</v>
      </c>
      <c r="AP131" s="31">
        <f t="shared" si="271"/>
        <v>15912.6</v>
      </c>
      <c r="AQ131" s="31">
        <f t="shared" si="272"/>
        <v>7296.3</v>
      </c>
      <c r="AR131" s="31">
        <f t="shared" si="273"/>
        <v>3648.15</v>
      </c>
      <c r="AS131" s="31">
        <f t="shared" si="274"/>
        <v>1659.075</v>
      </c>
      <c r="AT131" s="14">
        <f t="shared" si="275"/>
        <v>11587.4</v>
      </c>
      <c r="AU131" s="14">
        <f t="shared" si="276"/>
        <v>3703.7</v>
      </c>
      <c r="AV131" s="14">
        <f t="shared" si="277"/>
        <v>1851.85</v>
      </c>
      <c r="AW131" s="14">
        <f t="shared" si="278"/>
        <v>1090.925</v>
      </c>
      <c r="AX131" s="31">
        <f t="shared" si="279"/>
        <v>72.819023918152908</v>
      </c>
      <c r="AY131" s="31">
        <f t="shared" si="280"/>
        <v>50.761344791195526</v>
      </c>
      <c r="AZ131" s="31">
        <f t="shared" si="281"/>
        <v>50.761344791195526</v>
      </c>
      <c r="BA131" s="31">
        <f t="shared" si="282"/>
        <v>65.755014089176186</v>
      </c>
    </row>
    <row r="132" spans="1:53" ht="13.35" hidden="1" customHeight="1" x14ac:dyDescent="0.45">
      <c r="A132" s="18" t="s">
        <v>420</v>
      </c>
      <c r="B132" s="6" t="s">
        <v>31</v>
      </c>
      <c r="C132" s="3" t="s">
        <v>52</v>
      </c>
      <c r="D132" s="3" t="s">
        <v>45</v>
      </c>
      <c r="E132" s="3" t="s">
        <v>281</v>
      </c>
      <c r="F132" s="28" t="s">
        <v>290</v>
      </c>
      <c r="G132" s="28" t="s">
        <v>271</v>
      </c>
      <c r="H132" s="28" t="s">
        <v>290</v>
      </c>
      <c r="I132" s="7" t="s">
        <v>69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28</v>
      </c>
      <c r="P132" s="7">
        <v>1300</v>
      </c>
      <c r="Q132" s="7">
        <v>0</v>
      </c>
      <c r="R132" s="7" t="s">
        <v>26</v>
      </c>
      <c r="S132" s="7">
        <f t="shared" si="258"/>
        <v>650</v>
      </c>
      <c r="T132" s="7">
        <v>0</v>
      </c>
      <c r="U132" s="7">
        <f t="shared" si="259"/>
        <v>104</v>
      </c>
      <c r="V132" s="14">
        <f t="shared" si="260"/>
        <v>52</v>
      </c>
      <c r="W132" s="14">
        <f t="shared" ref="W132:X132" si="460">X132*2</f>
        <v>8580</v>
      </c>
      <c r="X132" s="14">
        <f t="shared" si="460"/>
        <v>4290</v>
      </c>
      <c r="Y132" s="14">
        <f t="shared" si="262"/>
        <v>2145</v>
      </c>
      <c r="Z132" s="14">
        <f t="shared" si="263"/>
        <v>1072.5</v>
      </c>
      <c r="AA132" s="31">
        <f t="shared" ref="AA132:AB132" si="461">AB132*2</f>
        <v>865.80000000000018</v>
      </c>
      <c r="AB132" s="31">
        <f t="shared" si="461"/>
        <v>432.90000000000009</v>
      </c>
      <c r="AC132" s="31">
        <f t="shared" si="253"/>
        <v>216.45000000000005</v>
      </c>
      <c r="AD132" s="31">
        <f t="shared" si="265"/>
        <v>108.22500000000002</v>
      </c>
      <c r="AE132" s="31">
        <f t="shared" si="254"/>
        <v>32500</v>
      </c>
      <c r="AF132" s="31">
        <f t="shared" ref="AF132:AG132" si="462">AG132*2</f>
        <v>1560</v>
      </c>
      <c r="AG132" s="31">
        <f t="shared" si="462"/>
        <v>780</v>
      </c>
      <c r="AH132" s="31">
        <f t="shared" si="256"/>
        <v>390</v>
      </c>
      <c r="AI132" s="31">
        <f t="shared" si="257"/>
        <v>20.833333333333332</v>
      </c>
      <c r="AJ132" s="31">
        <f t="shared" si="257"/>
        <v>41.666666666666664</v>
      </c>
      <c r="AK132" s="31">
        <f t="shared" si="257"/>
        <v>83.333333333333329</v>
      </c>
      <c r="AL132" s="31">
        <f t="shared" si="267"/>
        <v>32500</v>
      </c>
      <c r="AM132" s="31">
        <f t="shared" si="268"/>
        <v>13000</v>
      </c>
      <c r="AN132" s="31">
        <f t="shared" si="269"/>
        <v>6500</v>
      </c>
      <c r="AO132" s="31">
        <f t="shared" si="270"/>
        <v>3250</v>
      </c>
      <c r="AP132" s="31">
        <f t="shared" si="271"/>
        <v>18805.8</v>
      </c>
      <c r="AQ132" s="31">
        <f t="shared" si="272"/>
        <v>8622.9</v>
      </c>
      <c r="AR132" s="31">
        <f t="shared" si="273"/>
        <v>4311.45</v>
      </c>
      <c r="AS132" s="31">
        <f t="shared" si="274"/>
        <v>1960.7249999999999</v>
      </c>
      <c r="AT132" s="14">
        <f t="shared" si="275"/>
        <v>13694.2</v>
      </c>
      <c r="AU132" s="14">
        <f t="shared" si="276"/>
        <v>4377.1000000000004</v>
      </c>
      <c r="AV132" s="14">
        <f t="shared" si="277"/>
        <v>2188.5500000000002</v>
      </c>
      <c r="AW132" s="14">
        <f t="shared" si="278"/>
        <v>1289.2750000000001</v>
      </c>
      <c r="AX132" s="31">
        <f t="shared" si="279"/>
        <v>72.819023918152908</v>
      </c>
      <c r="AY132" s="31">
        <f t="shared" si="280"/>
        <v>50.76134479119554</v>
      </c>
      <c r="AZ132" s="31">
        <f t="shared" si="281"/>
        <v>50.76134479119554</v>
      </c>
      <c r="BA132" s="31">
        <f t="shared" si="282"/>
        <v>65.7550140891762</v>
      </c>
    </row>
    <row r="133" spans="1:53" ht="13.35" hidden="1" customHeight="1" x14ac:dyDescent="0.45">
      <c r="A133" s="18" t="s">
        <v>421</v>
      </c>
      <c r="B133" s="22" t="s">
        <v>48</v>
      </c>
      <c r="C133" s="3" t="s">
        <v>52</v>
      </c>
      <c r="D133" s="3" t="s">
        <v>45</v>
      </c>
      <c r="E133" s="3" t="s">
        <v>280</v>
      </c>
      <c r="F133" s="28" t="s">
        <v>189</v>
      </c>
      <c r="G133" s="28" t="s">
        <v>271</v>
      </c>
      <c r="H133" s="28" t="s">
        <v>278</v>
      </c>
      <c r="I133" s="7" t="s">
        <v>69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28</v>
      </c>
      <c r="P133" s="7">
        <v>1300</v>
      </c>
      <c r="Q133" s="7">
        <v>0</v>
      </c>
      <c r="R133" s="7" t="s">
        <v>26</v>
      </c>
      <c r="S133" s="7">
        <f t="shared" si="258"/>
        <v>650</v>
      </c>
      <c r="T133" s="7">
        <v>0</v>
      </c>
      <c r="U133" s="7">
        <f t="shared" si="259"/>
        <v>104</v>
      </c>
      <c r="V133" s="14">
        <f t="shared" si="260"/>
        <v>52</v>
      </c>
      <c r="W133" s="14">
        <f t="shared" ref="W133:X133" si="463">X133*2</f>
        <v>8580</v>
      </c>
      <c r="X133" s="14">
        <f t="shared" si="463"/>
        <v>4290</v>
      </c>
      <c r="Y133" s="14">
        <f t="shared" si="262"/>
        <v>2145</v>
      </c>
      <c r="Z133" s="14">
        <f t="shared" si="263"/>
        <v>1072.5</v>
      </c>
      <c r="AA133" s="31">
        <f t="shared" ref="AA133:AB133" si="464">AB133*2</f>
        <v>865.80000000000018</v>
      </c>
      <c r="AB133" s="31">
        <f t="shared" si="464"/>
        <v>432.90000000000009</v>
      </c>
      <c r="AC133" s="31">
        <f t="shared" si="253"/>
        <v>216.45000000000005</v>
      </c>
      <c r="AD133" s="31">
        <f t="shared" si="265"/>
        <v>108.22500000000002</v>
      </c>
      <c r="AE133" s="31">
        <f t="shared" si="254"/>
        <v>32500</v>
      </c>
      <c r="AF133" s="31">
        <f t="shared" ref="AF133:AG133" si="465">AG133*2</f>
        <v>1560</v>
      </c>
      <c r="AG133" s="31">
        <f t="shared" si="465"/>
        <v>780</v>
      </c>
      <c r="AH133" s="31">
        <f t="shared" si="256"/>
        <v>390</v>
      </c>
      <c r="AI133" s="31">
        <f t="shared" si="257"/>
        <v>20.833333333333332</v>
      </c>
      <c r="AJ133" s="31">
        <f t="shared" si="257"/>
        <v>41.666666666666664</v>
      </c>
      <c r="AK133" s="31">
        <f t="shared" si="257"/>
        <v>83.333333333333329</v>
      </c>
      <c r="AL133" s="31">
        <f t="shared" si="267"/>
        <v>32500</v>
      </c>
      <c r="AM133" s="31">
        <f t="shared" si="268"/>
        <v>13000</v>
      </c>
      <c r="AN133" s="31">
        <f t="shared" si="269"/>
        <v>6500</v>
      </c>
      <c r="AO133" s="31">
        <f t="shared" si="270"/>
        <v>3250</v>
      </c>
      <c r="AP133" s="31">
        <f t="shared" si="271"/>
        <v>18805.8</v>
      </c>
      <c r="AQ133" s="31">
        <f t="shared" si="272"/>
        <v>8622.9</v>
      </c>
      <c r="AR133" s="31">
        <f t="shared" si="273"/>
        <v>4311.45</v>
      </c>
      <c r="AS133" s="31">
        <f t="shared" si="274"/>
        <v>1960.7249999999999</v>
      </c>
      <c r="AT133" s="14">
        <f t="shared" si="275"/>
        <v>13694.2</v>
      </c>
      <c r="AU133" s="14">
        <f t="shared" si="276"/>
        <v>4377.1000000000004</v>
      </c>
      <c r="AV133" s="14">
        <f t="shared" si="277"/>
        <v>2188.5500000000002</v>
      </c>
      <c r="AW133" s="14">
        <f t="shared" si="278"/>
        <v>1289.2750000000001</v>
      </c>
      <c r="AX133" s="31">
        <f t="shared" si="279"/>
        <v>72.819023918152908</v>
      </c>
      <c r="AY133" s="31">
        <f t="shared" si="280"/>
        <v>50.76134479119554</v>
      </c>
      <c r="AZ133" s="31">
        <f t="shared" si="281"/>
        <v>50.76134479119554</v>
      </c>
      <c r="BA133" s="31">
        <f t="shared" si="282"/>
        <v>65.7550140891762</v>
      </c>
    </row>
    <row r="134" spans="1:53" ht="13.35" hidden="1" customHeight="1" x14ac:dyDescent="0.45">
      <c r="A134" s="18" t="s">
        <v>422</v>
      </c>
      <c r="B134" s="22" t="s">
        <v>49</v>
      </c>
      <c r="C134" s="3" t="s">
        <v>52</v>
      </c>
      <c r="D134" s="3" t="s">
        <v>45</v>
      </c>
      <c r="E134" s="3" t="s">
        <v>280</v>
      </c>
      <c r="F134" s="28" t="s">
        <v>738</v>
      </c>
      <c r="G134" s="28" t="s">
        <v>271</v>
      </c>
      <c r="H134" s="28" t="s">
        <v>278</v>
      </c>
      <c r="I134" s="7" t="s">
        <v>69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28</v>
      </c>
      <c r="P134" s="7">
        <v>1300</v>
      </c>
      <c r="Q134" s="7">
        <v>0</v>
      </c>
      <c r="R134" s="7" t="s">
        <v>26</v>
      </c>
      <c r="S134" s="7">
        <f t="shared" si="258"/>
        <v>650</v>
      </c>
      <c r="T134" s="7">
        <v>0</v>
      </c>
      <c r="U134" s="7">
        <f t="shared" si="259"/>
        <v>104</v>
      </c>
      <c r="V134" s="14">
        <f t="shared" si="260"/>
        <v>52</v>
      </c>
      <c r="W134" s="14">
        <f t="shared" ref="W134:X134" si="466">X134*2</f>
        <v>8580</v>
      </c>
      <c r="X134" s="14">
        <f t="shared" si="466"/>
        <v>4290</v>
      </c>
      <c r="Y134" s="14">
        <f t="shared" si="262"/>
        <v>2145</v>
      </c>
      <c r="Z134" s="14">
        <f t="shared" si="263"/>
        <v>1072.5</v>
      </c>
      <c r="AA134" s="31">
        <f t="shared" ref="AA134:AB134" si="467">AB134*2</f>
        <v>865.80000000000018</v>
      </c>
      <c r="AB134" s="31">
        <f t="shared" si="467"/>
        <v>432.90000000000009</v>
      </c>
      <c r="AC134" s="31">
        <f t="shared" si="253"/>
        <v>216.45000000000005</v>
      </c>
      <c r="AD134" s="31">
        <f t="shared" si="265"/>
        <v>108.22500000000002</v>
      </c>
      <c r="AE134" s="31">
        <f t="shared" si="254"/>
        <v>32500</v>
      </c>
      <c r="AF134" s="31">
        <f t="shared" ref="AF134:AG134" si="468">AG134*2</f>
        <v>1560</v>
      </c>
      <c r="AG134" s="31">
        <f t="shared" si="468"/>
        <v>780</v>
      </c>
      <c r="AH134" s="31">
        <f t="shared" si="256"/>
        <v>390</v>
      </c>
      <c r="AI134" s="31">
        <f t="shared" si="257"/>
        <v>20.833333333333332</v>
      </c>
      <c r="AJ134" s="31">
        <f t="shared" si="257"/>
        <v>41.666666666666664</v>
      </c>
      <c r="AK134" s="31">
        <f t="shared" si="257"/>
        <v>83.333333333333329</v>
      </c>
      <c r="AL134" s="31">
        <f t="shared" si="267"/>
        <v>32500</v>
      </c>
      <c r="AM134" s="31">
        <f t="shared" si="268"/>
        <v>13000</v>
      </c>
      <c r="AN134" s="31">
        <f t="shared" si="269"/>
        <v>6500</v>
      </c>
      <c r="AO134" s="31">
        <f t="shared" si="270"/>
        <v>3250</v>
      </c>
      <c r="AP134" s="31">
        <f t="shared" si="271"/>
        <v>18805.8</v>
      </c>
      <c r="AQ134" s="31">
        <f t="shared" si="272"/>
        <v>8622.9</v>
      </c>
      <c r="AR134" s="31">
        <f t="shared" si="273"/>
        <v>4311.45</v>
      </c>
      <c r="AS134" s="31">
        <f t="shared" si="274"/>
        <v>1960.7249999999999</v>
      </c>
      <c r="AT134" s="14">
        <f t="shared" si="275"/>
        <v>13694.2</v>
      </c>
      <c r="AU134" s="14">
        <f t="shared" si="276"/>
        <v>4377.1000000000004</v>
      </c>
      <c r="AV134" s="14">
        <f t="shared" si="277"/>
        <v>2188.5500000000002</v>
      </c>
      <c r="AW134" s="14">
        <f t="shared" si="278"/>
        <v>1289.2750000000001</v>
      </c>
      <c r="AX134" s="31">
        <f t="shared" si="279"/>
        <v>72.819023918152908</v>
      </c>
      <c r="AY134" s="31">
        <f t="shared" si="280"/>
        <v>50.76134479119554</v>
      </c>
      <c r="AZ134" s="31">
        <f t="shared" si="281"/>
        <v>50.76134479119554</v>
      </c>
      <c r="BA134" s="31">
        <f t="shared" si="282"/>
        <v>65.7550140891762</v>
      </c>
    </row>
    <row r="135" spans="1:53" ht="13.35" hidden="1" customHeight="1" x14ac:dyDescent="0.45">
      <c r="A135" s="18" t="s">
        <v>423</v>
      </c>
      <c r="B135" s="22" t="s">
        <v>2</v>
      </c>
      <c r="C135" s="3" t="s">
        <v>52</v>
      </c>
      <c r="D135" s="3" t="s">
        <v>45</v>
      </c>
      <c r="E135" s="3" t="s">
        <v>280</v>
      </c>
      <c r="F135" s="28" t="s">
        <v>278</v>
      </c>
      <c r="G135" s="28" t="s">
        <v>271</v>
      </c>
      <c r="H135" s="28" t="s">
        <v>278</v>
      </c>
      <c r="I135" s="7" t="s">
        <v>69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28</v>
      </c>
      <c r="P135" s="7">
        <v>1300</v>
      </c>
      <c r="Q135" s="7">
        <v>0</v>
      </c>
      <c r="R135" s="7" t="s">
        <v>26</v>
      </c>
      <c r="S135" s="7">
        <f t="shared" si="258"/>
        <v>650</v>
      </c>
      <c r="T135" s="7">
        <v>0</v>
      </c>
      <c r="U135" s="7">
        <f t="shared" si="259"/>
        <v>104</v>
      </c>
      <c r="V135" s="14">
        <f t="shared" si="260"/>
        <v>52</v>
      </c>
      <c r="W135" s="14">
        <f t="shared" ref="W135:X135" si="469">X135*2</f>
        <v>8580</v>
      </c>
      <c r="X135" s="14">
        <f t="shared" si="469"/>
        <v>4290</v>
      </c>
      <c r="Y135" s="14">
        <f t="shared" si="262"/>
        <v>2145</v>
      </c>
      <c r="Z135" s="14">
        <f t="shared" si="263"/>
        <v>1072.5</v>
      </c>
      <c r="AA135" s="31">
        <f t="shared" ref="AA135:AB135" si="470">AB135*2</f>
        <v>865.80000000000018</v>
      </c>
      <c r="AB135" s="31">
        <f t="shared" si="470"/>
        <v>432.90000000000009</v>
      </c>
      <c r="AC135" s="31">
        <f t="shared" ref="AC135:AC199" si="471">S135*3.33%*10</f>
        <v>216.45000000000005</v>
      </c>
      <c r="AD135" s="31">
        <f t="shared" si="265"/>
        <v>108.22500000000002</v>
      </c>
      <c r="AE135" s="31">
        <f t="shared" ref="AE135:AE199" si="472">S135*50</f>
        <v>32500</v>
      </c>
      <c r="AF135" s="31">
        <f t="shared" ref="AF135:AG135" si="473">AG135*2</f>
        <v>1560</v>
      </c>
      <c r="AG135" s="31">
        <f t="shared" si="473"/>
        <v>780</v>
      </c>
      <c r="AH135" s="31">
        <f t="shared" ref="AH135:AH199" si="474">S135*6%*10</f>
        <v>390</v>
      </c>
      <c r="AI135" s="31">
        <f t="shared" ref="AI135:AK199" si="475">$AE135/AF135</f>
        <v>20.833333333333332</v>
      </c>
      <c r="AJ135" s="31">
        <f t="shared" si="475"/>
        <v>41.666666666666664</v>
      </c>
      <c r="AK135" s="31">
        <f t="shared" si="475"/>
        <v>83.333333333333329</v>
      </c>
      <c r="AL135" s="31">
        <f t="shared" si="267"/>
        <v>32500</v>
      </c>
      <c r="AM135" s="31">
        <f t="shared" si="268"/>
        <v>13000</v>
      </c>
      <c r="AN135" s="31">
        <f t="shared" si="269"/>
        <v>6500</v>
      </c>
      <c r="AO135" s="31">
        <f t="shared" si="270"/>
        <v>3250</v>
      </c>
      <c r="AP135" s="31">
        <f t="shared" si="271"/>
        <v>18805.8</v>
      </c>
      <c r="AQ135" s="31">
        <f t="shared" si="272"/>
        <v>8622.9</v>
      </c>
      <c r="AR135" s="31">
        <f t="shared" si="273"/>
        <v>4311.45</v>
      </c>
      <c r="AS135" s="31">
        <f t="shared" si="274"/>
        <v>1960.7249999999999</v>
      </c>
      <c r="AT135" s="14">
        <f t="shared" si="275"/>
        <v>13694.2</v>
      </c>
      <c r="AU135" s="14">
        <f t="shared" si="276"/>
        <v>4377.1000000000004</v>
      </c>
      <c r="AV135" s="14">
        <f t="shared" si="277"/>
        <v>2188.5500000000002</v>
      </c>
      <c r="AW135" s="14">
        <f t="shared" si="278"/>
        <v>1289.2750000000001</v>
      </c>
      <c r="AX135" s="31">
        <f t="shared" si="279"/>
        <v>72.819023918152908</v>
      </c>
      <c r="AY135" s="31">
        <f t="shared" si="280"/>
        <v>50.76134479119554</v>
      </c>
      <c r="AZ135" s="31">
        <f t="shared" si="281"/>
        <v>50.76134479119554</v>
      </c>
      <c r="BA135" s="31">
        <f t="shared" si="282"/>
        <v>65.7550140891762</v>
      </c>
    </row>
    <row r="136" spans="1:53" ht="13.35" hidden="1" customHeight="1" x14ac:dyDescent="0.45">
      <c r="A136" s="18" t="s">
        <v>424</v>
      </c>
      <c r="B136" s="9" t="s">
        <v>173</v>
      </c>
      <c r="C136" s="3" t="s">
        <v>52</v>
      </c>
      <c r="D136" s="3" t="s">
        <v>45</v>
      </c>
      <c r="E136" s="3" t="s">
        <v>4</v>
      </c>
      <c r="F136" s="28" t="s">
        <v>176</v>
      </c>
      <c r="G136" s="28" t="s">
        <v>271</v>
      </c>
      <c r="H136" s="28" t="s">
        <v>176</v>
      </c>
      <c r="I136" s="7" t="s">
        <v>69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28</v>
      </c>
      <c r="P136" s="7">
        <v>1100</v>
      </c>
      <c r="Q136" s="7">
        <v>0</v>
      </c>
      <c r="R136" s="7" t="s">
        <v>26</v>
      </c>
      <c r="S136" s="7">
        <f t="shared" ref="S136:S200" si="476">P136*50%</f>
        <v>550</v>
      </c>
      <c r="T136" s="7">
        <v>0</v>
      </c>
      <c r="U136" s="7">
        <f t="shared" ref="U136:U200" si="477">S136*16%</f>
        <v>88</v>
      </c>
      <c r="V136" s="14">
        <f t="shared" ref="V136:V200" si="478">S136*8%</f>
        <v>44</v>
      </c>
      <c r="W136" s="14">
        <f t="shared" ref="W136:X136" si="479">X136*2</f>
        <v>7260</v>
      </c>
      <c r="X136" s="14">
        <f t="shared" si="479"/>
        <v>3630</v>
      </c>
      <c r="Y136" s="14">
        <f t="shared" ref="Y136:Y200" si="480">S136*33%*10</f>
        <v>1815</v>
      </c>
      <c r="Z136" s="14">
        <f t="shared" ref="Z136:Z200" si="481">Y136/2</f>
        <v>907.5</v>
      </c>
      <c r="AA136" s="31">
        <f t="shared" ref="AA136:AB136" si="482">AB136*2</f>
        <v>732.6</v>
      </c>
      <c r="AB136" s="31">
        <f t="shared" si="482"/>
        <v>366.3</v>
      </c>
      <c r="AC136" s="31">
        <f t="shared" si="471"/>
        <v>183.15</v>
      </c>
      <c r="AD136" s="31">
        <f t="shared" ref="AD136:AD200" si="483">AC136/2</f>
        <v>91.575000000000003</v>
      </c>
      <c r="AE136" s="31">
        <f t="shared" si="472"/>
        <v>27500</v>
      </c>
      <c r="AF136" s="31">
        <f t="shared" ref="AF136:AG136" si="484">AG136*2</f>
        <v>1320</v>
      </c>
      <c r="AG136" s="31">
        <f t="shared" si="484"/>
        <v>660</v>
      </c>
      <c r="AH136" s="31">
        <f t="shared" si="474"/>
        <v>330</v>
      </c>
      <c r="AI136" s="31">
        <f t="shared" si="475"/>
        <v>20.833333333333332</v>
      </c>
      <c r="AJ136" s="31">
        <f t="shared" si="475"/>
        <v>41.666666666666664</v>
      </c>
      <c r="AK136" s="31">
        <f t="shared" si="475"/>
        <v>83.333333333333329</v>
      </c>
      <c r="AL136" s="31">
        <f t="shared" ref="AL136:AL200" si="485">S136*50</f>
        <v>27500</v>
      </c>
      <c r="AM136" s="31">
        <f t="shared" ref="AM136:AM200" si="486">S136*20</f>
        <v>11000</v>
      </c>
      <c r="AN136" s="31">
        <f t="shared" ref="AN136:AN200" si="487">S136*10</f>
        <v>5500</v>
      </c>
      <c r="AO136" s="31">
        <f t="shared" ref="AO136:AO200" si="488">S136*5</f>
        <v>2750</v>
      </c>
      <c r="AP136" s="31">
        <f t="shared" ref="AP136:AP200" si="489">($U136+$V136)*50+W136+AA136+AF136</f>
        <v>15912.6</v>
      </c>
      <c r="AQ136" s="31">
        <f t="shared" ref="AQ136:AQ200" si="490">($U136+$V136)*20+X136+AB136+AG136</f>
        <v>7296.3</v>
      </c>
      <c r="AR136" s="31">
        <f t="shared" ref="AR136:AR200" si="491">($U136+$V136)*10+Y136+AC136+AH136</f>
        <v>3648.15</v>
      </c>
      <c r="AS136" s="31">
        <f t="shared" ref="AS136:AS200" si="492">($U136+$V136)*5+Z136+AD136</f>
        <v>1659.075</v>
      </c>
      <c r="AT136" s="14">
        <f t="shared" ref="AT136:AT200" si="493">AL136-AP136</f>
        <v>11587.4</v>
      </c>
      <c r="AU136" s="14">
        <f t="shared" ref="AU136:AU200" si="494">AM136-AQ136</f>
        <v>3703.7</v>
      </c>
      <c r="AV136" s="14">
        <f t="shared" ref="AV136:AV200" si="495">AN136-AR136</f>
        <v>1851.85</v>
      </c>
      <c r="AW136" s="14">
        <f t="shared" ref="AW136:AW200" si="496">AO136-AS136</f>
        <v>1090.925</v>
      </c>
      <c r="AX136" s="31">
        <f t="shared" ref="AX136:AX200" si="497">AT136/AP136*100</f>
        <v>72.819023918152908</v>
      </c>
      <c r="AY136" s="31">
        <f t="shared" ref="AY136:AY200" si="498">AU136/AQ136*100</f>
        <v>50.761344791195526</v>
      </c>
      <c r="AZ136" s="31">
        <f t="shared" ref="AZ136:AZ200" si="499">AV136/AR136*100</f>
        <v>50.761344791195526</v>
      </c>
      <c r="BA136" s="31">
        <f t="shared" ref="BA136:BA200" si="500">AW136/AS136*100</f>
        <v>65.755014089176186</v>
      </c>
    </row>
    <row r="137" spans="1:53" ht="13.35" hidden="1" customHeight="1" x14ac:dyDescent="0.45">
      <c r="A137" s="18" t="s">
        <v>425</v>
      </c>
      <c r="B137" s="9" t="s">
        <v>39</v>
      </c>
      <c r="C137" s="3" t="s">
        <v>52</v>
      </c>
      <c r="D137" s="3" t="s">
        <v>45</v>
      </c>
      <c r="E137" s="3" t="s">
        <v>4</v>
      </c>
      <c r="F137" s="28" t="s">
        <v>174</v>
      </c>
      <c r="G137" s="28" t="s">
        <v>271</v>
      </c>
      <c r="H137" s="28" t="s">
        <v>176</v>
      </c>
      <c r="I137" s="7" t="s">
        <v>69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28</v>
      </c>
      <c r="P137" s="7">
        <v>1100</v>
      </c>
      <c r="Q137" s="7">
        <v>0</v>
      </c>
      <c r="R137" s="7" t="s">
        <v>26</v>
      </c>
      <c r="S137" s="7">
        <f t="shared" si="476"/>
        <v>550</v>
      </c>
      <c r="T137" s="7">
        <v>0</v>
      </c>
      <c r="U137" s="7">
        <f t="shared" si="477"/>
        <v>88</v>
      </c>
      <c r="V137" s="14">
        <f t="shared" si="478"/>
        <v>44</v>
      </c>
      <c r="W137" s="14">
        <f t="shared" ref="W137:X137" si="501">X137*2</f>
        <v>7260</v>
      </c>
      <c r="X137" s="14">
        <f t="shared" si="501"/>
        <v>3630</v>
      </c>
      <c r="Y137" s="14">
        <f t="shared" si="480"/>
        <v>1815</v>
      </c>
      <c r="Z137" s="14">
        <f t="shared" si="481"/>
        <v>907.5</v>
      </c>
      <c r="AA137" s="31">
        <f t="shared" ref="AA137:AB137" si="502">AB137*2</f>
        <v>732.6</v>
      </c>
      <c r="AB137" s="31">
        <f t="shared" si="502"/>
        <v>366.3</v>
      </c>
      <c r="AC137" s="31">
        <f t="shared" si="471"/>
        <v>183.15</v>
      </c>
      <c r="AD137" s="31">
        <f t="shared" si="483"/>
        <v>91.575000000000003</v>
      </c>
      <c r="AE137" s="31">
        <f t="shared" si="472"/>
        <v>27500</v>
      </c>
      <c r="AF137" s="31">
        <f t="shared" ref="AF137:AG137" si="503">AG137*2</f>
        <v>1320</v>
      </c>
      <c r="AG137" s="31">
        <f t="shared" si="503"/>
        <v>660</v>
      </c>
      <c r="AH137" s="31">
        <f t="shared" si="474"/>
        <v>330</v>
      </c>
      <c r="AI137" s="31">
        <f t="shared" si="475"/>
        <v>20.833333333333332</v>
      </c>
      <c r="AJ137" s="31">
        <f t="shared" si="475"/>
        <v>41.666666666666664</v>
      </c>
      <c r="AK137" s="31">
        <f t="shared" si="475"/>
        <v>83.333333333333329</v>
      </c>
      <c r="AL137" s="31">
        <f t="shared" si="485"/>
        <v>27500</v>
      </c>
      <c r="AM137" s="31">
        <f t="shared" si="486"/>
        <v>11000</v>
      </c>
      <c r="AN137" s="31">
        <f t="shared" si="487"/>
        <v>5500</v>
      </c>
      <c r="AO137" s="31">
        <f t="shared" si="488"/>
        <v>2750</v>
      </c>
      <c r="AP137" s="31">
        <f t="shared" si="489"/>
        <v>15912.6</v>
      </c>
      <c r="AQ137" s="31">
        <f t="shared" si="490"/>
        <v>7296.3</v>
      </c>
      <c r="AR137" s="31">
        <f t="shared" si="491"/>
        <v>3648.15</v>
      </c>
      <c r="AS137" s="31">
        <f t="shared" si="492"/>
        <v>1659.075</v>
      </c>
      <c r="AT137" s="14">
        <f t="shared" si="493"/>
        <v>11587.4</v>
      </c>
      <c r="AU137" s="14">
        <f t="shared" si="494"/>
        <v>3703.7</v>
      </c>
      <c r="AV137" s="14">
        <f t="shared" si="495"/>
        <v>1851.85</v>
      </c>
      <c r="AW137" s="14">
        <f t="shared" si="496"/>
        <v>1090.925</v>
      </c>
      <c r="AX137" s="31">
        <f t="shared" si="497"/>
        <v>72.819023918152908</v>
      </c>
      <c r="AY137" s="31">
        <f t="shared" si="498"/>
        <v>50.761344791195526</v>
      </c>
      <c r="AZ137" s="31">
        <f t="shared" si="499"/>
        <v>50.761344791195526</v>
      </c>
      <c r="BA137" s="31">
        <f t="shared" si="500"/>
        <v>65.755014089176186</v>
      </c>
    </row>
    <row r="138" spans="1:53" ht="13.35" hidden="1" customHeight="1" x14ac:dyDescent="0.45">
      <c r="A138" s="18" t="s">
        <v>426</v>
      </c>
      <c r="B138" s="8" t="s">
        <v>47</v>
      </c>
      <c r="C138" s="3" t="s">
        <v>52</v>
      </c>
      <c r="D138" s="3" t="s">
        <v>45</v>
      </c>
      <c r="E138" s="3" t="s">
        <v>128</v>
      </c>
      <c r="F138" s="28" t="s">
        <v>188</v>
      </c>
      <c r="G138" s="28" t="s">
        <v>271</v>
      </c>
      <c r="H138" s="28" t="s">
        <v>289</v>
      </c>
      <c r="I138" s="7" t="s">
        <v>69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28</v>
      </c>
      <c r="P138" s="7">
        <v>1400</v>
      </c>
      <c r="Q138" s="7">
        <v>0</v>
      </c>
      <c r="R138" s="7" t="s">
        <v>26</v>
      </c>
      <c r="S138" s="7">
        <f t="shared" si="476"/>
        <v>700</v>
      </c>
      <c r="T138" s="7">
        <v>0</v>
      </c>
      <c r="U138" s="7">
        <f t="shared" si="477"/>
        <v>112</v>
      </c>
      <c r="V138" s="14">
        <f t="shared" si="478"/>
        <v>56</v>
      </c>
      <c r="W138" s="14">
        <f t="shared" ref="W138:X138" si="504">X138*2</f>
        <v>9240</v>
      </c>
      <c r="X138" s="14">
        <f t="shared" si="504"/>
        <v>4620</v>
      </c>
      <c r="Y138" s="14">
        <f t="shared" si="480"/>
        <v>2310</v>
      </c>
      <c r="Z138" s="14">
        <f t="shared" si="481"/>
        <v>1155</v>
      </c>
      <c r="AA138" s="31">
        <f t="shared" ref="AA138:AB138" si="505">AB138*2</f>
        <v>932.40000000000009</v>
      </c>
      <c r="AB138" s="31">
        <f t="shared" si="505"/>
        <v>466.20000000000005</v>
      </c>
      <c r="AC138" s="31">
        <f t="shared" si="471"/>
        <v>233.10000000000002</v>
      </c>
      <c r="AD138" s="31">
        <f t="shared" si="483"/>
        <v>116.55000000000001</v>
      </c>
      <c r="AE138" s="31">
        <f t="shared" si="472"/>
        <v>35000</v>
      </c>
      <c r="AF138" s="31">
        <f t="shared" ref="AF138:AG138" si="506">AG138*2</f>
        <v>1680</v>
      </c>
      <c r="AG138" s="31">
        <f t="shared" si="506"/>
        <v>840</v>
      </c>
      <c r="AH138" s="31">
        <f t="shared" si="474"/>
        <v>420</v>
      </c>
      <c r="AI138" s="31">
        <f t="shared" si="475"/>
        <v>20.833333333333332</v>
      </c>
      <c r="AJ138" s="31">
        <f t="shared" si="475"/>
        <v>41.666666666666664</v>
      </c>
      <c r="AK138" s="31">
        <f t="shared" si="475"/>
        <v>83.333333333333329</v>
      </c>
      <c r="AL138" s="31">
        <f t="shared" si="485"/>
        <v>35000</v>
      </c>
      <c r="AM138" s="31">
        <f t="shared" si="486"/>
        <v>14000</v>
      </c>
      <c r="AN138" s="31">
        <f t="shared" si="487"/>
        <v>7000</v>
      </c>
      <c r="AO138" s="31">
        <f t="shared" si="488"/>
        <v>3500</v>
      </c>
      <c r="AP138" s="31">
        <f t="shared" si="489"/>
        <v>20252.400000000001</v>
      </c>
      <c r="AQ138" s="31">
        <f t="shared" si="490"/>
        <v>9286.2000000000007</v>
      </c>
      <c r="AR138" s="31">
        <f t="shared" si="491"/>
        <v>4643.1000000000004</v>
      </c>
      <c r="AS138" s="31">
        <f t="shared" si="492"/>
        <v>2111.5500000000002</v>
      </c>
      <c r="AT138" s="14">
        <f t="shared" si="493"/>
        <v>14747.599999999999</v>
      </c>
      <c r="AU138" s="14">
        <f t="shared" si="494"/>
        <v>4713.7999999999993</v>
      </c>
      <c r="AV138" s="14">
        <f t="shared" si="495"/>
        <v>2356.8999999999996</v>
      </c>
      <c r="AW138" s="14">
        <f t="shared" si="496"/>
        <v>1388.4499999999998</v>
      </c>
      <c r="AX138" s="31">
        <f t="shared" si="497"/>
        <v>72.819023918152908</v>
      </c>
      <c r="AY138" s="31">
        <f t="shared" si="498"/>
        <v>50.761344791195526</v>
      </c>
      <c r="AZ138" s="31">
        <f t="shared" si="499"/>
        <v>50.761344791195526</v>
      </c>
      <c r="BA138" s="31">
        <f t="shared" si="500"/>
        <v>65.755014089176171</v>
      </c>
    </row>
    <row r="139" spans="1:53" ht="13.35" hidden="1" customHeight="1" x14ac:dyDescent="0.45">
      <c r="A139" s="18" t="s">
        <v>427</v>
      </c>
      <c r="B139" s="8" t="s">
        <v>5</v>
      </c>
      <c r="C139" s="3" t="s">
        <v>52</v>
      </c>
      <c r="D139" s="3" t="s">
        <v>45</v>
      </c>
      <c r="E139" s="3" t="s">
        <v>128</v>
      </c>
      <c r="F139" s="28" t="s">
        <v>686</v>
      </c>
      <c r="G139" s="28" t="s">
        <v>271</v>
      </c>
      <c r="H139" s="28" t="s">
        <v>289</v>
      </c>
      <c r="I139" s="7" t="s">
        <v>69</v>
      </c>
      <c r="J139" s="15">
        <v>45139</v>
      </c>
      <c r="K139" s="7">
        <v>1</v>
      </c>
      <c r="L139" s="7">
        <v>1</v>
      </c>
      <c r="M139" s="7">
        <v>1</v>
      </c>
      <c r="N139" s="7">
        <v>1</v>
      </c>
      <c r="O139" s="7" t="s">
        <v>28</v>
      </c>
      <c r="P139" s="7">
        <v>5000</v>
      </c>
      <c r="Q139" s="7">
        <v>0</v>
      </c>
      <c r="R139" s="7" t="s">
        <v>26</v>
      </c>
      <c r="S139" s="7">
        <f t="shared" si="476"/>
        <v>2500</v>
      </c>
      <c r="T139" s="7">
        <v>0</v>
      </c>
      <c r="U139" s="7">
        <f t="shared" si="477"/>
        <v>400</v>
      </c>
      <c r="V139" s="14">
        <f t="shared" si="478"/>
        <v>200</v>
      </c>
      <c r="W139" s="14">
        <f t="shared" ref="W139:X139" si="507">X139*2</f>
        <v>33000</v>
      </c>
      <c r="X139" s="14">
        <f t="shared" si="507"/>
        <v>16500</v>
      </c>
      <c r="Y139" s="14">
        <f t="shared" si="480"/>
        <v>8250</v>
      </c>
      <c r="Z139" s="14">
        <f t="shared" si="481"/>
        <v>4125</v>
      </c>
      <c r="AA139" s="31">
        <f t="shared" ref="AA139:AB139" si="508">AB139*2</f>
        <v>3330.0000000000005</v>
      </c>
      <c r="AB139" s="31">
        <f t="shared" si="508"/>
        <v>1665.0000000000002</v>
      </c>
      <c r="AC139" s="31">
        <f t="shared" si="471"/>
        <v>832.50000000000011</v>
      </c>
      <c r="AD139" s="31">
        <f t="shared" si="483"/>
        <v>416.25000000000006</v>
      </c>
      <c r="AE139" s="31">
        <f t="shared" si="472"/>
        <v>125000</v>
      </c>
      <c r="AF139" s="31">
        <f t="shared" ref="AF139:AG139" si="509">AG139*2</f>
        <v>6000</v>
      </c>
      <c r="AG139" s="31">
        <f t="shared" si="509"/>
        <v>3000</v>
      </c>
      <c r="AH139" s="31">
        <f t="shared" si="474"/>
        <v>1500</v>
      </c>
      <c r="AI139" s="31">
        <f t="shared" si="475"/>
        <v>20.833333333333332</v>
      </c>
      <c r="AJ139" s="31">
        <f t="shared" si="475"/>
        <v>41.666666666666664</v>
      </c>
      <c r="AK139" s="31">
        <f t="shared" si="475"/>
        <v>83.333333333333329</v>
      </c>
      <c r="AL139" s="31">
        <f t="shared" si="485"/>
        <v>125000</v>
      </c>
      <c r="AM139" s="31">
        <f t="shared" si="486"/>
        <v>50000</v>
      </c>
      <c r="AN139" s="31">
        <f t="shared" si="487"/>
        <v>25000</v>
      </c>
      <c r="AO139" s="31">
        <f t="shared" si="488"/>
        <v>12500</v>
      </c>
      <c r="AP139" s="31">
        <f t="shared" si="489"/>
        <v>72330</v>
      </c>
      <c r="AQ139" s="31">
        <f t="shared" si="490"/>
        <v>33165</v>
      </c>
      <c r="AR139" s="31">
        <f t="shared" si="491"/>
        <v>16582.5</v>
      </c>
      <c r="AS139" s="31">
        <f t="shared" si="492"/>
        <v>7541.25</v>
      </c>
      <c r="AT139" s="14">
        <f t="shared" si="493"/>
        <v>52670</v>
      </c>
      <c r="AU139" s="14">
        <f t="shared" si="494"/>
        <v>16835</v>
      </c>
      <c r="AV139" s="14">
        <f t="shared" si="495"/>
        <v>8417.5</v>
      </c>
      <c r="AW139" s="14">
        <f t="shared" si="496"/>
        <v>4958.75</v>
      </c>
      <c r="AX139" s="31">
        <f t="shared" si="497"/>
        <v>72.819023918152908</v>
      </c>
      <c r="AY139" s="31">
        <f t="shared" si="498"/>
        <v>50.76134479119554</v>
      </c>
      <c r="AZ139" s="31">
        <f t="shared" si="499"/>
        <v>50.76134479119554</v>
      </c>
      <c r="BA139" s="31">
        <f t="shared" si="500"/>
        <v>65.7550140891762</v>
      </c>
    </row>
    <row r="140" spans="1:53" ht="13.35" hidden="1" customHeight="1" x14ac:dyDescent="0.45">
      <c r="A140" s="18" t="s">
        <v>428</v>
      </c>
      <c r="B140" s="6" t="s">
        <v>32</v>
      </c>
      <c r="C140" s="3" t="s">
        <v>53</v>
      </c>
      <c r="D140" s="3" t="s">
        <v>45</v>
      </c>
      <c r="E140" s="3" t="s">
        <v>281</v>
      </c>
      <c r="F140" s="28" t="s">
        <v>190</v>
      </c>
      <c r="G140" s="28" t="s">
        <v>271</v>
      </c>
      <c r="H140" s="28" t="s">
        <v>290</v>
      </c>
      <c r="I140" s="7" t="s">
        <v>69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28</v>
      </c>
      <c r="P140" s="7">
        <v>1300</v>
      </c>
      <c r="Q140" s="7">
        <v>0</v>
      </c>
      <c r="R140" s="7" t="s">
        <v>26</v>
      </c>
      <c r="S140" s="7">
        <f t="shared" si="476"/>
        <v>650</v>
      </c>
      <c r="T140" s="7">
        <v>0</v>
      </c>
      <c r="U140" s="7">
        <f t="shared" si="477"/>
        <v>104</v>
      </c>
      <c r="V140" s="14">
        <f t="shared" si="478"/>
        <v>52</v>
      </c>
      <c r="W140" s="14">
        <f t="shared" ref="W140:X140" si="510">X140*2</f>
        <v>8580</v>
      </c>
      <c r="X140" s="14">
        <f t="shared" si="510"/>
        <v>4290</v>
      </c>
      <c r="Y140" s="14">
        <f t="shared" si="480"/>
        <v>2145</v>
      </c>
      <c r="Z140" s="14">
        <f t="shared" si="481"/>
        <v>1072.5</v>
      </c>
      <c r="AA140" s="31">
        <f t="shared" ref="AA140:AB140" si="511">AB140*2</f>
        <v>865.80000000000018</v>
      </c>
      <c r="AB140" s="31">
        <f t="shared" si="511"/>
        <v>432.90000000000009</v>
      </c>
      <c r="AC140" s="31">
        <f t="shared" si="471"/>
        <v>216.45000000000005</v>
      </c>
      <c r="AD140" s="31">
        <f t="shared" si="483"/>
        <v>108.22500000000002</v>
      </c>
      <c r="AE140" s="31">
        <f t="shared" si="472"/>
        <v>32500</v>
      </c>
      <c r="AF140" s="31">
        <f t="shared" ref="AF140:AG140" si="512">AG140*2</f>
        <v>1560</v>
      </c>
      <c r="AG140" s="31">
        <f t="shared" si="512"/>
        <v>780</v>
      </c>
      <c r="AH140" s="31">
        <f t="shared" si="474"/>
        <v>390</v>
      </c>
      <c r="AI140" s="31">
        <f t="shared" si="475"/>
        <v>20.833333333333332</v>
      </c>
      <c r="AJ140" s="31">
        <f t="shared" si="475"/>
        <v>41.666666666666664</v>
      </c>
      <c r="AK140" s="31">
        <f t="shared" si="475"/>
        <v>83.333333333333329</v>
      </c>
      <c r="AL140" s="31">
        <f t="shared" si="485"/>
        <v>32500</v>
      </c>
      <c r="AM140" s="31">
        <f t="shared" si="486"/>
        <v>13000</v>
      </c>
      <c r="AN140" s="31">
        <f t="shared" si="487"/>
        <v>6500</v>
      </c>
      <c r="AO140" s="31">
        <f t="shared" si="488"/>
        <v>3250</v>
      </c>
      <c r="AP140" s="31">
        <f t="shared" si="489"/>
        <v>18805.8</v>
      </c>
      <c r="AQ140" s="31">
        <f t="shared" si="490"/>
        <v>8622.9</v>
      </c>
      <c r="AR140" s="31">
        <f t="shared" si="491"/>
        <v>4311.45</v>
      </c>
      <c r="AS140" s="31">
        <f t="shared" si="492"/>
        <v>1960.7249999999999</v>
      </c>
      <c r="AT140" s="14">
        <f t="shared" si="493"/>
        <v>13694.2</v>
      </c>
      <c r="AU140" s="14">
        <f t="shared" si="494"/>
        <v>4377.1000000000004</v>
      </c>
      <c r="AV140" s="14">
        <f t="shared" si="495"/>
        <v>2188.5500000000002</v>
      </c>
      <c r="AW140" s="14">
        <f t="shared" si="496"/>
        <v>1289.2750000000001</v>
      </c>
      <c r="AX140" s="31">
        <f t="shared" si="497"/>
        <v>72.819023918152908</v>
      </c>
      <c r="AY140" s="31">
        <f t="shared" si="498"/>
        <v>50.76134479119554</v>
      </c>
      <c r="AZ140" s="31">
        <f t="shared" si="499"/>
        <v>50.76134479119554</v>
      </c>
      <c r="BA140" s="31">
        <f t="shared" si="500"/>
        <v>65.7550140891762</v>
      </c>
    </row>
    <row r="141" spans="1:53" ht="13.35" customHeight="1" x14ac:dyDescent="0.45">
      <c r="A141" s="18" t="s">
        <v>429</v>
      </c>
      <c r="B141" s="6" t="s">
        <v>33</v>
      </c>
      <c r="C141" s="3" t="s">
        <v>53</v>
      </c>
      <c r="D141" s="3" t="s">
        <v>45</v>
      </c>
      <c r="E141" s="3" t="s">
        <v>281</v>
      </c>
      <c r="F141" s="19" t="s">
        <v>28</v>
      </c>
      <c r="G141" s="19" t="s">
        <v>180</v>
      </c>
      <c r="H141" s="28" t="s">
        <v>290</v>
      </c>
      <c r="I141" s="7" t="s">
        <v>69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28</v>
      </c>
      <c r="P141" s="7">
        <v>1100</v>
      </c>
      <c r="Q141" s="7">
        <v>0</v>
      </c>
      <c r="R141" s="7" t="s">
        <v>26</v>
      </c>
      <c r="S141" s="7">
        <f t="shared" si="476"/>
        <v>550</v>
      </c>
      <c r="T141" s="7">
        <v>0</v>
      </c>
      <c r="U141" s="7">
        <f t="shared" si="477"/>
        <v>88</v>
      </c>
      <c r="V141" s="14">
        <f t="shared" si="478"/>
        <v>44</v>
      </c>
      <c r="W141" s="14">
        <f t="shared" ref="W141:X141" si="513">X141*2</f>
        <v>7260</v>
      </c>
      <c r="X141" s="14">
        <f t="shared" si="513"/>
        <v>3630</v>
      </c>
      <c r="Y141" s="14">
        <f t="shared" si="480"/>
        <v>1815</v>
      </c>
      <c r="Z141" s="14">
        <f t="shared" si="481"/>
        <v>907.5</v>
      </c>
      <c r="AA141" s="31">
        <f t="shared" ref="AA141:AB141" si="514">AB141*2</f>
        <v>732.6</v>
      </c>
      <c r="AB141" s="31">
        <f t="shared" si="514"/>
        <v>366.3</v>
      </c>
      <c r="AC141" s="31">
        <f t="shared" si="471"/>
        <v>183.15</v>
      </c>
      <c r="AD141" s="31">
        <f t="shared" si="483"/>
        <v>91.575000000000003</v>
      </c>
      <c r="AE141" s="31">
        <f t="shared" si="472"/>
        <v>27500</v>
      </c>
      <c r="AF141" s="31">
        <f t="shared" ref="AF141:AG141" si="515">AG141*2</f>
        <v>1320</v>
      </c>
      <c r="AG141" s="31">
        <f t="shared" si="515"/>
        <v>660</v>
      </c>
      <c r="AH141" s="31">
        <f t="shared" si="474"/>
        <v>330</v>
      </c>
      <c r="AI141" s="31">
        <f t="shared" si="475"/>
        <v>20.833333333333332</v>
      </c>
      <c r="AJ141" s="31">
        <f t="shared" si="475"/>
        <v>41.666666666666664</v>
      </c>
      <c r="AK141" s="31">
        <f t="shared" si="475"/>
        <v>83.333333333333329</v>
      </c>
      <c r="AL141" s="31">
        <f t="shared" si="485"/>
        <v>27500</v>
      </c>
      <c r="AM141" s="31">
        <f t="shared" si="486"/>
        <v>11000</v>
      </c>
      <c r="AN141" s="31">
        <f t="shared" si="487"/>
        <v>5500</v>
      </c>
      <c r="AO141" s="31">
        <f t="shared" si="488"/>
        <v>2750</v>
      </c>
      <c r="AP141" s="31">
        <f t="shared" si="489"/>
        <v>15912.6</v>
      </c>
      <c r="AQ141" s="31">
        <f t="shared" si="490"/>
        <v>7296.3</v>
      </c>
      <c r="AR141" s="31">
        <f t="shared" si="491"/>
        <v>3648.15</v>
      </c>
      <c r="AS141" s="31">
        <f t="shared" si="492"/>
        <v>1659.075</v>
      </c>
      <c r="AT141" s="14">
        <f t="shared" si="493"/>
        <v>11587.4</v>
      </c>
      <c r="AU141" s="14">
        <f t="shared" si="494"/>
        <v>3703.7</v>
      </c>
      <c r="AV141" s="14">
        <f t="shared" si="495"/>
        <v>1851.85</v>
      </c>
      <c r="AW141" s="14">
        <f t="shared" si="496"/>
        <v>1090.925</v>
      </c>
      <c r="AX141" s="31">
        <f t="shared" si="497"/>
        <v>72.819023918152908</v>
      </c>
      <c r="AY141" s="31">
        <f t="shared" si="498"/>
        <v>50.761344791195526</v>
      </c>
      <c r="AZ141" s="31">
        <f t="shared" si="499"/>
        <v>50.761344791195526</v>
      </c>
      <c r="BA141" s="31">
        <f t="shared" si="500"/>
        <v>65.755014089176186</v>
      </c>
    </row>
    <row r="142" spans="1:53" ht="13.35" hidden="1" customHeight="1" x14ac:dyDescent="0.45">
      <c r="A142" s="18" t="s">
        <v>430</v>
      </c>
      <c r="B142" s="6" t="s">
        <v>0</v>
      </c>
      <c r="C142" s="3" t="s">
        <v>53</v>
      </c>
      <c r="D142" s="3" t="s">
        <v>45</v>
      </c>
      <c r="E142" s="3" t="s">
        <v>281</v>
      </c>
      <c r="F142" s="28" t="s">
        <v>282</v>
      </c>
      <c r="G142" s="28" t="s">
        <v>271</v>
      </c>
      <c r="H142" s="28" t="s">
        <v>290</v>
      </c>
      <c r="I142" s="7" t="s">
        <v>69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28</v>
      </c>
      <c r="P142" s="7">
        <v>1100</v>
      </c>
      <c r="Q142" s="7">
        <v>0</v>
      </c>
      <c r="R142" s="7" t="s">
        <v>26</v>
      </c>
      <c r="S142" s="7">
        <f t="shared" si="476"/>
        <v>550</v>
      </c>
      <c r="T142" s="7">
        <v>0</v>
      </c>
      <c r="U142" s="7">
        <f t="shared" si="477"/>
        <v>88</v>
      </c>
      <c r="V142" s="14">
        <f t="shared" si="478"/>
        <v>44</v>
      </c>
      <c r="W142" s="14">
        <f t="shared" ref="W142:X142" si="516">X142*2</f>
        <v>7260</v>
      </c>
      <c r="X142" s="14">
        <f t="shared" si="516"/>
        <v>3630</v>
      </c>
      <c r="Y142" s="14">
        <f t="shared" si="480"/>
        <v>1815</v>
      </c>
      <c r="Z142" s="14">
        <f t="shared" si="481"/>
        <v>907.5</v>
      </c>
      <c r="AA142" s="31">
        <f t="shared" ref="AA142:AB142" si="517">AB142*2</f>
        <v>732.6</v>
      </c>
      <c r="AB142" s="31">
        <f t="shared" si="517"/>
        <v>366.3</v>
      </c>
      <c r="AC142" s="31">
        <f t="shared" si="471"/>
        <v>183.15</v>
      </c>
      <c r="AD142" s="31">
        <f t="shared" si="483"/>
        <v>91.575000000000003</v>
      </c>
      <c r="AE142" s="31">
        <f t="shared" si="472"/>
        <v>27500</v>
      </c>
      <c r="AF142" s="31">
        <f t="shared" ref="AF142:AG142" si="518">AG142*2</f>
        <v>1320</v>
      </c>
      <c r="AG142" s="31">
        <f t="shared" si="518"/>
        <v>660</v>
      </c>
      <c r="AH142" s="31">
        <f t="shared" si="474"/>
        <v>330</v>
      </c>
      <c r="AI142" s="31">
        <f t="shared" si="475"/>
        <v>20.833333333333332</v>
      </c>
      <c r="AJ142" s="31">
        <f t="shared" si="475"/>
        <v>41.666666666666664</v>
      </c>
      <c r="AK142" s="31">
        <f t="shared" si="475"/>
        <v>83.333333333333329</v>
      </c>
      <c r="AL142" s="31">
        <f t="shared" si="485"/>
        <v>27500</v>
      </c>
      <c r="AM142" s="31">
        <f t="shared" si="486"/>
        <v>11000</v>
      </c>
      <c r="AN142" s="31">
        <f t="shared" si="487"/>
        <v>5500</v>
      </c>
      <c r="AO142" s="31">
        <f t="shared" si="488"/>
        <v>2750</v>
      </c>
      <c r="AP142" s="31">
        <f t="shared" si="489"/>
        <v>15912.6</v>
      </c>
      <c r="AQ142" s="31">
        <f t="shared" si="490"/>
        <v>7296.3</v>
      </c>
      <c r="AR142" s="31">
        <f t="shared" si="491"/>
        <v>3648.15</v>
      </c>
      <c r="AS142" s="31">
        <f t="shared" si="492"/>
        <v>1659.075</v>
      </c>
      <c r="AT142" s="14">
        <f t="shared" si="493"/>
        <v>11587.4</v>
      </c>
      <c r="AU142" s="14">
        <f t="shared" si="494"/>
        <v>3703.7</v>
      </c>
      <c r="AV142" s="14">
        <f t="shared" si="495"/>
        <v>1851.85</v>
      </c>
      <c r="AW142" s="14">
        <f t="shared" si="496"/>
        <v>1090.925</v>
      </c>
      <c r="AX142" s="31">
        <f t="shared" si="497"/>
        <v>72.819023918152908</v>
      </c>
      <c r="AY142" s="31">
        <f t="shared" si="498"/>
        <v>50.761344791195526</v>
      </c>
      <c r="AZ142" s="31">
        <f t="shared" si="499"/>
        <v>50.761344791195526</v>
      </c>
      <c r="BA142" s="31">
        <f t="shared" si="500"/>
        <v>65.755014089176186</v>
      </c>
    </row>
    <row r="143" spans="1:53" ht="13.35" hidden="1" customHeight="1" x14ac:dyDescent="0.45">
      <c r="A143" s="18" t="s">
        <v>431</v>
      </c>
      <c r="B143" s="6" t="s">
        <v>34</v>
      </c>
      <c r="C143" s="3" t="s">
        <v>53</v>
      </c>
      <c r="D143" s="3" t="s">
        <v>45</v>
      </c>
      <c r="E143" s="3" t="s">
        <v>281</v>
      </c>
      <c r="F143" s="28" t="s">
        <v>187</v>
      </c>
      <c r="G143" s="28" t="s">
        <v>271</v>
      </c>
      <c r="H143" s="28" t="s">
        <v>290</v>
      </c>
      <c r="I143" s="7" t="s">
        <v>69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28</v>
      </c>
      <c r="P143" s="7">
        <v>1100</v>
      </c>
      <c r="Q143" s="7">
        <v>0</v>
      </c>
      <c r="R143" s="7" t="s">
        <v>26</v>
      </c>
      <c r="S143" s="7">
        <f t="shared" si="476"/>
        <v>550</v>
      </c>
      <c r="T143" s="7">
        <v>0</v>
      </c>
      <c r="U143" s="7">
        <f t="shared" si="477"/>
        <v>88</v>
      </c>
      <c r="V143" s="14">
        <f t="shared" si="478"/>
        <v>44</v>
      </c>
      <c r="W143" s="14">
        <f t="shared" ref="W143:X143" si="519">X143*2</f>
        <v>7260</v>
      </c>
      <c r="X143" s="14">
        <f t="shared" si="519"/>
        <v>3630</v>
      </c>
      <c r="Y143" s="14">
        <f t="shared" si="480"/>
        <v>1815</v>
      </c>
      <c r="Z143" s="14">
        <f t="shared" si="481"/>
        <v>907.5</v>
      </c>
      <c r="AA143" s="31">
        <f t="shared" ref="AA143:AB143" si="520">AB143*2</f>
        <v>732.6</v>
      </c>
      <c r="AB143" s="31">
        <f t="shared" si="520"/>
        <v>366.3</v>
      </c>
      <c r="AC143" s="31">
        <f t="shared" si="471"/>
        <v>183.15</v>
      </c>
      <c r="AD143" s="31">
        <f t="shared" si="483"/>
        <v>91.575000000000003</v>
      </c>
      <c r="AE143" s="31">
        <f t="shared" si="472"/>
        <v>27500</v>
      </c>
      <c r="AF143" s="31">
        <f t="shared" ref="AF143:AG143" si="521">AG143*2</f>
        <v>1320</v>
      </c>
      <c r="AG143" s="31">
        <f t="shared" si="521"/>
        <v>660</v>
      </c>
      <c r="AH143" s="31">
        <f t="shared" si="474"/>
        <v>330</v>
      </c>
      <c r="AI143" s="31">
        <f t="shared" si="475"/>
        <v>20.833333333333332</v>
      </c>
      <c r="AJ143" s="31">
        <f t="shared" si="475"/>
        <v>41.666666666666664</v>
      </c>
      <c r="AK143" s="31">
        <f t="shared" si="475"/>
        <v>83.333333333333329</v>
      </c>
      <c r="AL143" s="31">
        <f t="shared" si="485"/>
        <v>27500</v>
      </c>
      <c r="AM143" s="31">
        <f t="shared" si="486"/>
        <v>11000</v>
      </c>
      <c r="AN143" s="31">
        <f t="shared" si="487"/>
        <v>5500</v>
      </c>
      <c r="AO143" s="31">
        <f t="shared" si="488"/>
        <v>2750</v>
      </c>
      <c r="AP143" s="31">
        <f t="shared" si="489"/>
        <v>15912.6</v>
      </c>
      <c r="AQ143" s="31">
        <f t="shared" si="490"/>
        <v>7296.3</v>
      </c>
      <c r="AR143" s="31">
        <f t="shared" si="491"/>
        <v>3648.15</v>
      </c>
      <c r="AS143" s="31">
        <f t="shared" si="492"/>
        <v>1659.075</v>
      </c>
      <c r="AT143" s="14">
        <f t="shared" si="493"/>
        <v>11587.4</v>
      </c>
      <c r="AU143" s="14">
        <f t="shared" si="494"/>
        <v>3703.7</v>
      </c>
      <c r="AV143" s="14">
        <f t="shared" si="495"/>
        <v>1851.85</v>
      </c>
      <c r="AW143" s="14">
        <f t="shared" si="496"/>
        <v>1090.925</v>
      </c>
      <c r="AX143" s="31">
        <f t="shared" si="497"/>
        <v>72.819023918152908</v>
      </c>
      <c r="AY143" s="31">
        <f t="shared" si="498"/>
        <v>50.761344791195526</v>
      </c>
      <c r="AZ143" s="31">
        <f t="shared" si="499"/>
        <v>50.761344791195526</v>
      </c>
      <c r="BA143" s="31">
        <f t="shared" si="500"/>
        <v>65.755014089176186</v>
      </c>
    </row>
    <row r="144" spans="1:53" ht="13.35" hidden="1" customHeight="1" x14ac:dyDescent="0.45">
      <c r="A144" s="18" t="s">
        <v>432</v>
      </c>
      <c r="B144" s="6" t="s">
        <v>31</v>
      </c>
      <c r="C144" s="3" t="s">
        <v>53</v>
      </c>
      <c r="D144" s="3" t="s">
        <v>45</v>
      </c>
      <c r="E144" s="3" t="s">
        <v>281</v>
      </c>
      <c r="F144" s="28" t="s">
        <v>290</v>
      </c>
      <c r="G144" s="28" t="s">
        <v>271</v>
      </c>
      <c r="H144" s="28" t="s">
        <v>290</v>
      </c>
      <c r="I144" s="7" t="s">
        <v>69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28</v>
      </c>
      <c r="P144" s="7">
        <v>1300</v>
      </c>
      <c r="Q144" s="7">
        <v>0</v>
      </c>
      <c r="R144" s="7" t="s">
        <v>26</v>
      </c>
      <c r="S144" s="7">
        <f t="shared" si="476"/>
        <v>650</v>
      </c>
      <c r="T144" s="7">
        <v>0</v>
      </c>
      <c r="U144" s="7">
        <f t="shared" si="477"/>
        <v>104</v>
      </c>
      <c r="V144" s="14">
        <f t="shared" si="478"/>
        <v>52</v>
      </c>
      <c r="W144" s="14">
        <f t="shared" ref="W144:X144" si="522">X144*2</f>
        <v>8580</v>
      </c>
      <c r="X144" s="14">
        <f t="shared" si="522"/>
        <v>4290</v>
      </c>
      <c r="Y144" s="14">
        <f t="shared" si="480"/>
        <v>2145</v>
      </c>
      <c r="Z144" s="14">
        <f t="shared" si="481"/>
        <v>1072.5</v>
      </c>
      <c r="AA144" s="31">
        <f t="shared" ref="AA144:AB144" si="523">AB144*2</f>
        <v>865.80000000000018</v>
      </c>
      <c r="AB144" s="31">
        <f t="shared" si="523"/>
        <v>432.90000000000009</v>
      </c>
      <c r="AC144" s="31">
        <f t="shared" si="471"/>
        <v>216.45000000000005</v>
      </c>
      <c r="AD144" s="31">
        <f t="shared" si="483"/>
        <v>108.22500000000002</v>
      </c>
      <c r="AE144" s="31">
        <f t="shared" si="472"/>
        <v>32500</v>
      </c>
      <c r="AF144" s="31">
        <f t="shared" ref="AF144:AG144" si="524">AG144*2</f>
        <v>1560</v>
      </c>
      <c r="AG144" s="31">
        <f t="shared" si="524"/>
        <v>780</v>
      </c>
      <c r="AH144" s="31">
        <f t="shared" si="474"/>
        <v>390</v>
      </c>
      <c r="AI144" s="31">
        <f t="shared" si="475"/>
        <v>20.833333333333332</v>
      </c>
      <c r="AJ144" s="31">
        <f t="shared" si="475"/>
        <v>41.666666666666664</v>
      </c>
      <c r="AK144" s="31">
        <f t="shared" si="475"/>
        <v>83.333333333333329</v>
      </c>
      <c r="AL144" s="31">
        <f t="shared" si="485"/>
        <v>32500</v>
      </c>
      <c r="AM144" s="31">
        <f t="shared" si="486"/>
        <v>13000</v>
      </c>
      <c r="AN144" s="31">
        <f t="shared" si="487"/>
        <v>6500</v>
      </c>
      <c r="AO144" s="31">
        <f t="shared" si="488"/>
        <v>3250</v>
      </c>
      <c r="AP144" s="31">
        <f t="shared" si="489"/>
        <v>18805.8</v>
      </c>
      <c r="AQ144" s="31">
        <f t="shared" si="490"/>
        <v>8622.9</v>
      </c>
      <c r="AR144" s="31">
        <f t="shared" si="491"/>
        <v>4311.45</v>
      </c>
      <c r="AS144" s="31">
        <f t="shared" si="492"/>
        <v>1960.7249999999999</v>
      </c>
      <c r="AT144" s="14">
        <f t="shared" si="493"/>
        <v>13694.2</v>
      </c>
      <c r="AU144" s="14">
        <f t="shared" si="494"/>
        <v>4377.1000000000004</v>
      </c>
      <c r="AV144" s="14">
        <f t="shared" si="495"/>
        <v>2188.5500000000002</v>
      </c>
      <c r="AW144" s="14">
        <f t="shared" si="496"/>
        <v>1289.2750000000001</v>
      </c>
      <c r="AX144" s="31">
        <f t="shared" si="497"/>
        <v>72.819023918152908</v>
      </c>
      <c r="AY144" s="31">
        <f t="shared" si="498"/>
        <v>50.76134479119554</v>
      </c>
      <c r="AZ144" s="31">
        <f t="shared" si="499"/>
        <v>50.76134479119554</v>
      </c>
      <c r="BA144" s="31">
        <f t="shared" si="500"/>
        <v>65.7550140891762</v>
      </c>
    </row>
    <row r="145" spans="1:53" ht="13.35" hidden="1" customHeight="1" x14ac:dyDescent="0.45">
      <c r="A145" s="18" t="s">
        <v>433</v>
      </c>
      <c r="B145" s="22" t="s">
        <v>48</v>
      </c>
      <c r="C145" s="3" t="s">
        <v>53</v>
      </c>
      <c r="D145" s="3" t="s">
        <v>45</v>
      </c>
      <c r="E145" s="3" t="s">
        <v>280</v>
      </c>
      <c r="F145" s="28" t="s">
        <v>189</v>
      </c>
      <c r="G145" s="28" t="s">
        <v>271</v>
      </c>
      <c r="H145" s="28" t="s">
        <v>278</v>
      </c>
      <c r="I145" s="7" t="s">
        <v>69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28</v>
      </c>
      <c r="P145" s="7">
        <v>1300</v>
      </c>
      <c r="Q145" s="7">
        <v>0</v>
      </c>
      <c r="R145" s="7" t="s">
        <v>26</v>
      </c>
      <c r="S145" s="7">
        <f t="shared" si="476"/>
        <v>650</v>
      </c>
      <c r="T145" s="7">
        <v>0</v>
      </c>
      <c r="U145" s="7">
        <f t="shared" si="477"/>
        <v>104</v>
      </c>
      <c r="V145" s="14">
        <f t="shared" si="478"/>
        <v>52</v>
      </c>
      <c r="W145" s="14">
        <f t="shared" ref="W145:X145" si="525">X145*2</f>
        <v>8580</v>
      </c>
      <c r="X145" s="14">
        <f t="shared" si="525"/>
        <v>4290</v>
      </c>
      <c r="Y145" s="14">
        <f t="shared" si="480"/>
        <v>2145</v>
      </c>
      <c r="Z145" s="14">
        <f t="shared" si="481"/>
        <v>1072.5</v>
      </c>
      <c r="AA145" s="31">
        <f t="shared" ref="AA145:AB145" si="526">AB145*2</f>
        <v>865.80000000000018</v>
      </c>
      <c r="AB145" s="31">
        <f t="shared" si="526"/>
        <v>432.90000000000009</v>
      </c>
      <c r="AC145" s="31">
        <f t="shared" si="471"/>
        <v>216.45000000000005</v>
      </c>
      <c r="AD145" s="31">
        <f t="shared" si="483"/>
        <v>108.22500000000002</v>
      </c>
      <c r="AE145" s="31">
        <f t="shared" si="472"/>
        <v>32500</v>
      </c>
      <c r="AF145" s="31">
        <f t="shared" ref="AF145:AG145" si="527">AG145*2</f>
        <v>1560</v>
      </c>
      <c r="AG145" s="31">
        <f t="shared" si="527"/>
        <v>780</v>
      </c>
      <c r="AH145" s="31">
        <f t="shared" si="474"/>
        <v>390</v>
      </c>
      <c r="AI145" s="31">
        <f t="shared" si="475"/>
        <v>20.833333333333332</v>
      </c>
      <c r="AJ145" s="31">
        <f t="shared" si="475"/>
        <v>41.666666666666664</v>
      </c>
      <c r="AK145" s="31">
        <f t="shared" si="475"/>
        <v>83.333333333333329</v>
      </c>
      <c r="AL145" s="31">
        <f t="shared" si="485"/>
        <v>32500</v>
      </c>
      <c r="AM145" s="31">
        <f t="shared" si="486"/>
        <v>13000</v>
      </c>
      <c r="AN145" s="31">
        <f t="shared" si="487"/>
        <v>6500</v>
      </c>
      <c r="AO145" s="31">
        <f t="shared" si="488"/>
        <v>3250</v>
      </c>
      <c r="AP145" s="31">
        <f t="shared" si="489"/>
        <v>18805.8</v>
      </c>
      <c r="AQ145" s="31">
        <f t="shared" si="490"/>
        <v>8622.9</v>
      </c>
      <c r="AR145" s="31">
        <f t="shared" si="491"/>
        <v>4311.45</v>
      </c>
      <c r="AS145" s="31">
        <f t="shared" si="492"/>
        <v>1960.7249999999999</v>
      </c>
      <c r="AT145" s="14">
        <f t="shared" si="493"/>
        <v>13694.2</v>
      </c>
      <c r="AU145" s="14">
        <f t="shared" si="494"/>
        <v>4377.1000000000004</v>
      </c>
      <c r="AV145" s="14">
        <f t="shared" si="495"/>
        <v>2188.5500000000002</v>
      </c>
      <c r="AW145" s="14">
        <f t="shared" si="496"/>
        <v>1289.2750000000001</v>
      </c>
      <c r="AX145" s="31">
        <f t="shared" si="497"/>
        <v>72.819023918152908</v>
      </c>
      <c r="AY145" s="31">
        <f t="shared" si="498"/>
        <v>50.76134479119554</v>
      </c>
      <c r="AZ145" s="31">
        <f t="shared" si="499"/>
        <v>50.76134479119554</v>
      </c>
      <c r="BA145" s="31">
        <f t="shared" si="500"/>
        <v>65.7550140891762</v>
      </c>
    </row>
    <row r="146" spans="1:53" ht="13.35" hidden="1" customHeight="1" x14ac:dyDescent="0.45">
      <c r="A146" s="18" t="s">
        <v>434</v>
      </c>
      <c r="B146" s="22" t="s">
        <v>49</v>
      </c>
      <c r="C146" s="3" t="s">
        <v>53</v>
      </c>
      <c r="D146" s="3" t="s">
        <v>45</v>
      </c>
      <c r="E146" s="3" t="s">
        <v>280</v>
      </c>
      <c r="F146" s="28" t="s">
        <v>738</v>
      </c>
      <c r="G146" s="28" t="s">
        <v>271</v>
      </c>
      <c r="H146" s="28" t="s">
        <v>278</v>
      </c>
      <c r="I146" s="7" t="s">
        <v>69</v>
      </c>
      <c r="J146" s="15">
        <v>45139</v>
      </c>
      <c r="K146" s="7">
        <v>1</v>
      </c>
      <c r="L146" s="7">
        <v>2</v>
      </c>
      <c r="M146" s="7">
        <v>0</v>
      </c>
      <c r="N146" s="7">
        <v>0</v>
      </c>
      <c r="O146" s="7" t="s">
        <v>28</v>
      </c>
      <c r="P146" s="7">
        <v>1300</v>
      </c>
      <c r="Q146" s="7">
        <v>0</v>
      </c>
      <c r="R146" s="7" t="s">
        <v>26</v>
      </c>
      <c r="S146" s="7">
        <f t="shared" si="476"/>
        <v>650</v>
      </c>
      <c r="T146" s="7">
        <v>0</v>
      </c>
      <c r="U146" s="7">
        <f t="shared" si="477"/>
        <v>104</v>
      </c>
      <c r="V146" s="14">
        <f t="shared" si="478"/>
        <v>52</v>
      </c>
      <c r="W146" s="14">
        <f t="shared" ref="W146:X146" si="528">X146*2</f>
        <v>8580</v>
      </c>
      <c r="X146" s="14">
        <f t="shared" si="528"/>
        <v>4290</v>
      </c>
      <c r="Y146" s="14">
        <f t="shared" si="480"/>
        <v>2145</v>
      </c>
      <c r="Z146" s="14">
        <f t="shared" si="481"/>
        <v>1072.5</v>
      </c>
      <c r="AA146" s="31">
        <f t="shared" ref="AA146:AB146" si="529">AB146*2</f>
        <v>865.80000000000018</v>
      </c>
      <c r="AB146" s="31">
        <f t="shared" si="529"/>
        <v>432.90000000000009</v>
      </c>
      <c r="AC146" s="31">
        <f t="shared" si="471"/>
        <v>216.45000000000005</v>
      </c>
      <c r="AD146" s="31">
        <f t="shared" si="483"/>
        <v>108.22500000000002</v>
      </c>
      <c r="AE146" s="31">
        <f t="shared" si="472"/>
        <v>32500</v>
      </c>
      <c r="AF146" s="31">
        <f t="shared" ref="AF146:AG146" si="530">AG146*2</f>
        <v>1560</v>
      </c>
      <c r="AG146" s="31">
        <f t="shared" si="530"/>
        <v>780</v>
      </c>
      <c r="AH146" s="31">
        <f t="shared" si="474"/>
        <v>390</v>
      </c>
      <c r="AI146" s="31">
        <f t="shared" si="475"/>
        <v>20.833333333333332</v>
      </c>
      <c r="AJ146" s="31">
        <f t="shared" si="475"/>
        <v>41.666666666666664</v>
      </c>
      <c r="AK146" s="31">
        <f t="shared" si="475"/>
        <v>83.333333333333329</v>
      </c>
      <c r="AL146" s="31">
        <f t="shared" si="485"/>
        <v>32500</v>
      </c>
      <c r="AM146" s="31">
        <f t="shared" si="486"/>
        <v>13000</v>
      </c>
      <c r="AN146" s="31">
        <f t="shared" si="487"/>
        <v>6500</v>
      </c>
      <c r="AO146" s="31">
        <f t="shared" si="488"/>
        <v>3250</v>
      </c>
      <c r="AP146" s="31">
        <f t="shared" si="489"/>
        <v>18805.8</v>
      </c>
      <c r="AQ146" s="31">
        <f t="shared" si="490"/>
        <v>8622.9</v>
      </c>
      <c r="AR146" s="31">
        <f t="shared" si="491"/>
        <v>4311.45</v>
      </c>
      <c r="AS146" s="31">
        <f t="shared" si="492"/>
        <v>1960.7249999999999</v>
      </c>
      <c r="AT146" s="14">
        <f t="shared" si="493"/>
        <v>13694.2</v>
      </c>
      <c r="AU146" s="14">
        <f t="shared" si="494"/>
        <v>4377.1000000000004</v>
      </c>
      <c r="AV146" s="14">
        <f t="shared" si="495"/>
        <v>2188.5500000000002</v>
      </c>
      <c r="AW146" s="14">
        <f t="shared" si="496"/>
        <v>1289.2750000000001</v>
      </c>
      <c r="AX146" s="31">
        <f t="shared" si="497"/>
        <v>72.819023918152908</v>
      </c>
      <c r="AY146" s="31">
        <f t="shared" si="498"/>
        <v>50.76134479119554</v>
      </c>
      <c r="AZ146" s="31">
        <f t="shared" si="499"/>
        <v>50.76134479119554</v>
      </c>
      <c r="BA146" s="31">
        <f t="shared" si="500"/>
        <v>65.7550140891762</v>
      </c>
    </row>
    <row r="147" spans="1:53" ht="13.35" hidden="1" customHeight="1" x14ac:dyDescent="0.45">
      <c r="A147" s="18" t="s">
        <v>435</v>
      </c>
      <c r="B147" s="22" t="s">
        <v>2</v>
      </c>
      <c r="C147" s="3" t="s">
        <v>53</v>
      </c>
      <c r="D147" s="3" t="s">
        <v>45</v>
      </c>
      <c r="E147" s="3" t="s">
        <v>280</v>
      </c>
      <c r="F147" s="28" t="s">
        <v>278</v>
      </c>
      <c r="G147" s="28" t="s">
        <v>271</v>
      </c>
      <c r="H147" s="28" t="s">
        <v>278</v>
      </c>
      <c r="I147" s="7" t="s">
        <v>69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28</v>
      </c>
      <c r="P147" s="7">
        <v>1300</v>
      </c>
      <c r="Q147" s="7">
        <v>0</v>
      </c>
      <c r="R147" s="7" t="s">
        <v>26</v>
      </c>
      <c r="S147" s="7">
        <f t="shared" si="476"/>
        <v>650</v>
      </c>
      <c r="T147" s="7">
        <v>0</v>
      </c>
      <c r="U147" s="7">
        <f t="shared" si="477"/>
        <v>104</v>
      </c>
      <c r="V147" s="14">
        <f t="shared" si="478"/>
        <v>52</v>
      </c>
      <c r="W147" s="14">
        <f t="shared" ref="W147:X147" si="531">X147*2</f>
        <v>8580</v>
      </c>
      <c r="X147" s="14">
        <f t="shared" si="531"/>
        <v>4290</v>
      </c>
      <c r="Y147" s="14">
        <f t="shared" si="480"/>
        <v>2145</v>
      </c>
      <c r="Z147" s="14">
        <f t="shared" si="481"/>
        <v>1072.5</v>
      </c>
      <c r="AA147" s="31">
        <f t="shared" ref="AA147:AB147" si="532">AB147*2</f>
        <v>865.80000000000018</v>
      </c>
      <c r="AB147" s="31">
        <f t="shared" si="532"/>
        <v>432.90000000000009</v>
      </c>
      <c r="AC147" s="31">
        <f t="shared" si="471"/>
        <v>216.45000000000005</v>
      </c>
      <c r="AD147" s="31">
        <f t="shared" si="483"/>
        <v>108.22500000000002</v>
      </c>
      <c r="AE147" s="31">
        <f t="shared" si="472"/>
        <v>32500</v>
      </c>
      <c r="AF147" s="31">
        <f t="shared" ref="AF147:AG147" si="533">AG147*2</f>
        <v>1560</v>
      </c>
      <c r="AG147" s="31">
        <f t="shared" si="533"/>
        <v>780</v>
      </c>
      <c r="AH147" s="31">
        <f t="shared" si="474"/>
        <v>390</v>
      </c>
      <c r="AI147" s="31">
        <f t="shared" si="475"/>
        <v>20.833333333333332</v>
      </c>
      <c r="AJ147" s="31">
        <f t="shared" si="475"/>
        <v>41.666666666666664</v>
      </c>
      <c r="AK147" s="31">
        <f t="shared" si="475"/>
        <v>83.333333333333329</v>
      </c>
      <c r="AL147" s="31">
        <f t="shared" si="485"/>
        <v>32500</v>
      </c>
      <c r="AM147" s="31">
        <f t="shared" si="486"/>
        <v>13000</v>
      </c>
      <c r="AN147" s="31">
        <f t="shared" si="487"/>
        <v>6500</v>
      </c>
      <c r="AO147" s="31">
        <f t="shared" si="488"/>
        <v>3250</v>
      </c>
      <c r="AP147" s="31">
        <f t="shared" si="489"/>
        <v>18805.8</v>
      </c>
      <c r="AQ147" s="31">
        <f t="shared" si="490"/>
        <v>8622.9</v>
      </c>
      <c r="AR147" s="31">
        <f t="shared" si="491"/>
        <v>4311.45</v>
      </c>
      <c r="AS147" s="31">
        <f t="shared" si="492"/>
        <v>1960.7249999999999</v>
      </c>
      <c r="AT147" s="14">
        <f t="shared" si="493"/>
        <v>13694.2</v>
      </c>
      <c r="AU147" s="14">
        <f t="shared" si="494"/>
        <v>4377.1000000000004</v>
      </c>
      <c r="AV147" s="14">
        <f t="shared" si="495"/>
        <v>2188.5500000000002</v>
      </c>
      <c r="AW147" s="14">
        <f t="shared" si="496"/>
        <v>1289.2750000000001</v>
      </c>
      <c r="AX147" s="31">
        <f t="shared" si="497"/>
        <v>72.819023918152908</v>
      </c>
      <c r="AY147" s="31">
        <f t="shared" si="498"/>
        <v>50.76134479119554</v>
      </c>
      <c r="AZ147" s="31">
        <f t="shared" si="499"/>
        <v>50.76134479119554</v>
      </c>
      <c r="BA147" s="31">
        <f t="shared" si="500"/>
        <v>65.7550140891762</v>
      </c>
    </row>
    <row r="148" spans="1:53" ht="13.35" hidden="1" customHeight="1" x14ac:dyDescent="0.45">
      <c r="A148" s="18" t="s">
        <v>436</v>
      </c>
      <c r="B148" s="9" t="s">
        <v>173</v>
      </c>
      <c r="C148" s="3" t="s">
        <v>53</v>
      </c>
      <c r="D148" s="3" t="s">
        <v>45</v>
      </c>
      <c r="E148" s="3" t="s">
        <v>4</v>
      </c>
      <c r="F148" s="28" t="s">
        <v>176</v>
      </c>
      <c r="G148" s="28" t="s">
        <v>271</v>
      </c>
      <c r="H148" s="28" t="s">
        <v>176</v>
      </c>
      <c r="I148" s="7" t="s">
        <v>69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28</v>
      </c>
      <c r="P148" s="7">
        <v>1100</v>
      </c>
      <c r="Q148" s="7">
        <v>0</v>
      </c>
      <c r="R148" s="7" t="s">
        <v>26</v>
      </c>
      <c r="S148" s="7">
        <f t="shared" si="476"/>
        <v>550</v>
      </c>
      <c r="T148" s="7">
        <v>0</v>
      </c>
      <c r="U148" s="7">
        <f t="shared" si="477"/>
        <v>88</v>
      </c>
      <c r="V148" s="14">
        <f t="shared" si="478"/>
        <v>44</v>
      </c>
      <c r="W148" s="14">
        <f t="shared" ref="W148:X148" si="534">X148*2</f>
        <v>7260</v>
      </c>
      <c r="X148" s="14">
        <f t="shared" si="534"/>
        <v>3630</v>
      </c>
      <c r="Y148" s="14">
        <f t="shared" si="480"/>
        <v>1815</v>
      </c>
      <c r="Z148" s="14">
        <f t="shared" si="481"/>
        <v>907.5</v>
      </c>
      <c r="AA148" s="31">
        <f t="shared" ref="AA148:AB148" si="535">AB148*2</f>
        <v>732.6</v>
      </c>
      <c r="AB148" s="31">
        <f t="shared" si="535"/>
        <v>366.3</v>
      </c>
      <c r="AC148" s="31">
        <f t="shared" si="471"/>
        <v>183.15</v>
      </c>
      <c r="AD148" s="31">
        <f t="shared" si="483"/>
        <v>91.575000000000003</v>
      </c>
      <c r="AE148" s="31">
        <f t="shared" si="472"/>
        <v>27500</v>
      </c>
      <c r="AF148" s="31">
        <f t="shared" ref="AF148:AG148" si="536">AG148*2</f>
        <v>1320</v>
      </c>
      <c r="AG148" s="31">
        <f t="shared" si="536"/>
        <v>660</v>
      </c>
      <c r="AH148" s="31">
        <f t="shared" si="474"/>
        <v>330</v>
      </c>
      <c r="AI148" s="31">
        <f t="shared" si="475"/>
        <v>20.833333333333332</v>
      </c>
      <c r="AJ148" s="31">
        <f t="shared" si="475"/>
        <v>41.666666666666664</v>
      </c>
      <c r="AK148" s="31">
        <f t="shared" si="475"/>
        <v>83.333333333333329</v>
      </c>
      <c r="AL148" s="31">
        <f t="shared" si="485"/>
        <v>27500</v>
      </c>
      <c r="AM148" s="31">
        <f t="shared" si="486"/>
        <v>11000</v>
      </c>
      <c r="AN148" s="31">
        <f t="shared" si="487"/>
        <v>5500</v>
      </c>
      <c r="AO148" s="31">
        <f t="shared" si="488"/>
        <v>2750</v>
      </c>
      <c r="AP148" s="31">
        <f t="shared" si="489"/>
        <v>15912.6</v>
      </c>
      <c r="AQ148" s="31">
        <f t="shared" si="490"/>
        <v>7296.3</v>
      </c>
      <c r="AR148" s="31">
        <f t="shared" si="491"/>
        <v>3648.15</v>
      </c>
      <c r="AS148" s="31">
        <f t="shared" si="492"/>
        <v>1659.075</v>
      </c>
      <c r="AT148" s="14">
        <f t="shared" si="493"/>
        <v>11587.4</v>
      </c>
      <c r="AU148" s="14">
        <f t="shared" si="494"/>
        <v>3703.7</v>
      </c>
      <c r="AV148" s="14">
        <f t="shared" si="495"/>
        <v>1851.85</v>
      </c>
      <c r="AW148" s="14">
        <f t="shared" si="496"/>
        <v>1090.925</v>
      </c>
      <c r="AX148" s="31">
        <f t="shared" si="497"/>
        <v>72.819023918152908</v>
      </c>
      <c r="AY148" s="31">
        <f t="shared" si="498"/>
        <v>50.761344791195526</v>
      </c>
      <c r="AZ148" s="31">
        <f t="shared" si="499"/>
        <v>50.761344791195526</v>
      </c>
      <c r="BA148" s="31">
        <f t="shared" si="500"/>
        <v>65.755014089176186</v>
      </c>
    </row>
    <row r="149" spans="1:53" ht="13.35" hidden="1" customHeight="1" x14ac:dyDescent="0.45">
      <c r="A149" s="18" t="s">
        <v>437</v>
      </c>
      <c r="B149" s="9" t="s">
        <v>39</v>
      </c>
      <c r="C149" s="3" t="s">
        <v>53</v>
      </c>
      <c r="D149" s="3" t="s">
        <v>45</v>
      </c>
      <c r="E149" s="3" t="s">
        <v>4</v>
      </c>
      <c r="F149" s="28" t="s">
        <v>174</v>
      </c>
      <c r="G149" s="28" t="s">
        <v>271</v>
      </c>
      <c r="H149" s="28" t="s">
        <v>176</v>
      </c>
      <c r="I149" s="7" t="s">
        <v>69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28</v>
      </c>
      <c r="P149" s="7">
        <v>1100</v>
      </c>
      <c r="Q149" s="7">
        <v>0</v>
      </c>
      <c r="R149" s="7" t="s">
        <v>26</v>
      </c>
      <c r="S149" s="7">
        <f t="shared" si="476"/>
        <v>550</v>
      </c>
      <c r="T149" s="7">
        <v>0</v>
      </c>
      <c r="U149" s="7">
        <f t="shared" si="477"/>
        <v>88</v>
      </c>
      <c r="V149" s="14">
        <f t="shared" si="478"/>
        <v>44</v>
      </c>
      <c r="W149" s="14">
        <f t="shared" ref="W149:X149" si="537">X149*2</f>
        <v>7260</v>
      </c>
      <c r="X149" s="14">
        <f t="shared" si="537"/>
        <v>3630</v>
      </c>
      <c r="Y149" s="14">
        <f t="shared" si="480"/>
        <v>1815</v>
      </c>
      <c r="Z149" s="14">
        <f t="shared" si="481"/>
        <v>907.5</v>
      </c>
      <c r="AA149" s="31">
        <f t="shared" ref="AA149:AB149" si="538">AB149*2</f>
        <v>732.6</v>
      </c>
      <c r="AB149" s="31">
        <f t="shared" si="538"/>
        <v>366.3</v>
      </c>
      <c r="AC149" s="31">
        <f t="shared" si="471"/>
        <v>183.15</v>
      </c>
      <c r="AD149" s="31">
        <f t="shared" si="483"/>
        <v>91.575000000000003</v>
      </c>
      <c r="AE149" s="31">
        <f t="shared" si="472"/>
        <v>27500</v>
      </c>
      <c r="AF149" s="31">
        <f t="shared" ref="AF149:AG149" si="539">AG149*2</f>
        <v>1320</v>
      </c>
      <c r="AG149" s="31">
        <f t="shared" si="539"/>
        <v>660</v>
      </c>
      <c r="AH149" s="31">
        <f t="shared" si="474"/>
        <v>330</v>
      </c>
      <c r="AI149" s="31">
        <f t="shared" si="475"/>
        <v>20.833333333333332</v>
      </c>
      <c r="AJ149" s="31">
        <f t="shared" si="475"/>
        <v>41.666666666666664</v>
      </c>
      <c r="AK149" s="31">
        <f t="shared" si="475"/>
        <v>83.333333333333329</v>
      </c>
      <c r="AL149" s="31">
        <f t="shared" si="485"/>
        <v>27500</v>
      </c>
      <c r="AM149" s="31">
        <f t="shared" si="486"/>
        <v>11000</v>
      </c>
      <c r="AN149" s="31">
        <f t="shared" si="487"/>
        <v>5500</v>
      </c>
      <c r="AO149" s="31">
        <f t="shared" si="488"/>
        <v>2750</v>
      </c>
      <c r="AP149" s="31">
        <f t="shared" si="489"/>
        <v>15912.6</v>
      </c>
      <c r="AQ149" s="31">
        <f t="shared" si="490"/>
        <v>7296.3</v>
      </c>
      <c r="AR149" s="31">
        <f t="shared" si="491"/>
        <v>3648.15</v>
      </c>
      <c r="AS149" s="31">
        <f t="shared" si="492"/>
        <v>1659.075</v>
      </c>
      <c r="AT149" s="14">
        <f t="shared" si="493"/>
        <v>11587.4</v>
      </c>
      <c r="AU149" s="14">
        <f t="shared" si="494"/>
        <v>3703.7</v>
      </c>
      <c r="AV149" s="14">
        <f t="shared" si="495"/>
        <v>1851.85</v>
      </c>
      <c r="AW149" s="14">
        <f t="shared" si="496"/>
        <v>1090.925</v>
      </c>
      <c r="AX149" s="31">
        <f t="shared" si="497"/>
        <v>72.819023918152908</v>
      </c>
      <c r="AY149" s="31">
        <f t="shared" si="498"/>
        <v>50.761344791195526</v>
      </c>
      <c r="AZ149" s="31">
        <f t="shared" si="499"/>
        <v>50.761344791195526</v>
      </c>
      <c r="BA149" s="31">
        <f t="shared" si="500"/>
        <v>65.755014089176186</v>
      </c>
    </row>
    <row r="150" spans="1:53" ht="13.35" hidden="1" customHeight="1" x14ac:dyDescent="0.45">
      <c r="A150" s="18" t="s">
        <v>438</v>
      </c>
      <c r="B150" s="8" t="s">
        <v>47</v>
      </c>
      <c r="C150" s="3" t="s">
        <v>53</v>
      </c>
      <c r="D150" s="3" t="s">
        <v>45</v>
      </c>
      <c r="E150" s="3" t="s">
        <v>128</v>
      </c>
      <c r="F150" s="28" t="s">
        <v>188</v>
      </c>
      <c r="G150" s="28" t="s">
        <v>271</v>
      </c>
      <c r="H150" s="28" t="s">
        <v>289</v>
      </c>
      <c r="I150" s="7" t="s">
        <v>69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28</v>
      </c>
      <c r="P150" s="7">
        <v>1400</v>
      </c>
      <c r="Q150" s="7">
        <v>0</v>
      </c>
      <c r="R150" s="7" t="s">
        <v>26</v>
      </c>
      <c r="S150" s="7">
        <f t="shared" si="476"/>
        <v>700</v>
      </c>
      <c r="T150" s="7">
        <v>0</v>
      </c>
      <c r="U150" s="7">
        <f t="shared" si="477"/>
        <v>112</v>
      </c>
      <c r="V150" s="14">
        <f t="shared" si="478"/>
        <v>56</v>
      </c>
      <c r="W150" s="14">
        <f t="shared" ref="W150:X150" si="540">X150*2</f>
        <v>9240</v>
      </c>
      <c r="X150" s="14">
        <f t="shared" si="540"/>
        <v>4620</v>
      </c>
      <c r="Y150" s="14">
        <f t="shared" si="480"/>
        <v>2310</v>
      </c>
      <c r="Z150" s="14">
        <f t="shared" si="481"/>
        <v>1155</v>
      </c>
      <c r="AA150" s="31">
        <f t="shared" ref="AA150:AB150" si="541">AB150*2</f>
        <v>932.40000000000009</v>
      </c>
      <c r="AB150" s="31">
        <f t="shared" si="541"/>
        <v>466.20000000000005</v>
      </c>
      <c r="AC150" s="31">
        <f t="shared" si="471"/>
        <v>233.10000000000002</v>
      </c>
      <c r="AD150" s="31">
        <f t="shared" si="483"/>
        <v>116.55000000000001</v>
      </c>
      <c r="AE150" s="31">
        <f t="shared" si="472"/>
        <v>35000</v>
      </c>
      <c r="AF150" s="31">
        <f t="shared" ref="AF150:AG150" si="542">AG150*2</f>
        <v>1680</v>
      </c>
      <c r="AG150" s="31">
        <f t="shared" si="542"/>
        <v>840</v>
      </c>
      <c r="AH150" s="31">
        <f t="shared" si="474"/>
        <v>420</v>
      </c>
      <c r="AI150" s="31">
        <f t="shared" si="475"/>
        <v>20.833333333333332</v>
      </c>
      <c r="AJ150" s="31">
        <f t="shared" si="475"/>
        <v>41.666666666666664</v>
      </c>
      <c r="AK150" s="31">
        <f t="shared" si="475"/>
        <v>83.333333333333329</v>
      </c>
      <c r="AL150" s="31">
        <f t="shared" si="485"/>
        <v>35000</v>
      </c>
      <c r="AM150" s="31">
        <f t="shared" si="486"/>
        <v>14000</v>
      </c>
      <c r="AN150" s="31">
        <f t="shared" si="487"/>
        <v>7000</v>
      </c>
      <c r="AO150" s="31">
        <f t="shared" si="488"/>
        <v>3500</v>
      </c>
      <c r="AP150" s="31">
        <f t="shared" si="489"/>
        <v>20252.400000000001</v>
      </c>
      <c r="AQ150" s="31">
        <f t="shared" si="490"/>
        <v>9286.2000000000007</v>
      </c>
      <c r="AR150" s="31">
        <f t="shared" si="491"/>
        <v>4643.1000000000004</v>
      </c>
      <c r="AS150" s="31">
        <f t="shared" si="492"/>
        <v>2111.5500000000002</v>
      </c>
      <c r="AT150" s="14">
        <f t="shared" si="493"/>
        <v>14747.599999999999</v>
      </c>
      <c r="AU150" s="14">
        <f t="shared" si="494"/>
        <v>4713.7999999999993</v>
      </c>
      <c r="AV150" s="14">
        <f t="shared" si="495"/>
        <v>2356.8999999999996</v>
      </c>
      <c r="AW150" s="14">
        <f t="shared" si="496"/>
        <v>1388.4499999999998</v>
      </c>
      <c r="AX150" s="31">
        <f t="shared" si="497"/>
        <v>72.819023918152908</v>
      </c>
      <c r="AY150" s="31">
        <f t="shared" si="498"/>
        <v>50.761344791195526</v>
      </c>
      <c r="AZ150" s="31">
        <f t="shared" si="499"/>
        <v>50.761344791195526</v>
      </c>
      <c r="BA150" s="31">
        <f t="shared" si="500"/>
        <v>65.755014089176171</v>
      </c>
    </row>
    <row r="151" spans="1:53" ht="13.35" hidden="1" customHeight="1" x14ac:dyDescent="0.45">
      <c r="A151" s="18" t="s">
        <v>439</v>
      </c>
      <c r="B151" s="8" t="s">
        <v>5</v>
      </c>
      <c r="C151" s="3" t="s">
        <v>53</v>
      </c>
      <c r="D151" s="3" t="s">
        <v>45</v>
      </c>
      <c r="E151" s="3" t="s">
        <v>128</v>
      </c>
      <c r="F151" s="28" t="s">
        <v>686</v>
      </c>
      <c r="G151" s="28" t="s">
        <v>271</v>
      </c>
      <c r="H151" s="28" t="s">
        <v>289</v>
      </c>
      <c r="I151" s="7" t="s">
        <v>69</v>
      </c>
      <c r="J151" s="15">
        <v>45139</v>
      </c>
      <c r="K151" s="7">
        <v>1</v>
      </c>
      <c r="L151" s="7">
        <v>1</v>
      </c>
      <c r="M151" s="7">
        <v>1</v>
      </c>
      <c r="N151" s="7">
        <v>1</v>
      </c>
      <c r="O151" s="7" t="s">
        <v>28</v>
      </c>
      <c r="P151" s="7">
        <v>5000</v>
      </c>
      <c r="Q151" s="7">
        <v>0</v>
      </c>
      <c r="R151" s="7" t="s">
        <v>26</v>
      </c>
      <c r="S151" s="7">
        <f t="shared" si="476"/>
        <v>2500</v>
      </c>
      <c r="T151" s="7">
        <v>0</v>
      </c>
      <c r="U151" s="7">
        <f t="shared" si="477"/>
        <v>400</v>
      </c>
      <c r="V151" s="14">
        <f t="shared" si="478"/>
        <v>200</v>
      </c>
      <c r="W151" s="14">
        <f t="shared" ref="W151:X151" si="543">X151*2</f>
        <v>33000</v>
      </c>
      <c r="X151" s="14">
        <f t="shared" si="543"/>
        <v>16500</v>
      </c>
      <c r="Y151" s="14">
        <f t="shared" si="480"/>
        <v>8250</v>
      </c>
      <c r="Z151" s="14">
        <f t="shared" si="481"/>
        <v>4125</v>
      </c>
      <c r="AA151" s="31">
        <f t="shared" ref="AA151:AB151" si="544">AB151*2</f>
        <v>3330.0000000000005</v>
      </c>
      <c r="AB151" s="31">
        <f t="shared" si="544"/>
        <v>1665.0000000000002</v>
      </c>
      <c r="AC151" s="31">
        <f t="shared" si="471"/>
        <v>832.50000000000011</v>
      </c>
      <c r="AD151" s="31">
        <f t="shared" si="483"/>
        <v>416.25000000000006</v>
      </c>
      <c r="AE151" s="31">
        <f t="shared" si="472"/>
        <v>125000</v>
      </c>
      <c r="AF151" s="31">
        <f t="shared" ref="AF151:AG151" si="545">AG151*2</f>
        <v>6000</v>
      </c>
      <c r="AG151" s="31">
        <f t="shared" si="545"/>
        <v>3000</v>
      </c>
      <c r="AH151" s="31">
        <f t="shared" si="474"/>
        <v>1500</v>
      </c>
      <c r="AI151" s="31">
        <f t="shared" si="475"/>
        <v>20.833333333333332</v>
      </c>
      <c r="AJ151" s="31">
        <f t="shared" si="475"/>
        <v>41.666666666666664</v>
      </c>
      <c r="AK151" s="31">
        <f t="shared" si="475"/>
        <v>83.333333333333329</v>
      </c>
      <c r="AL151" s="31">
        <f t="shared" si="485"/>
        <v>125000</v>
      </c>
      <c r="AM151" s="31">
        <f t="shared" si="486"/>
        <v>50000</v>
      </c>
      <c r="AN151" s="31">
        <f t="shared" si="487"/>
        <v>25000</v>
      </c>
      <c r="AO151" s="31">
        <f t="shared" si="488"/>
        <v>12500</v>
      </c>
      <c r="AP151" s="31">
        <f t="shared" si="489"/>
        <v>72330</v>
      </c>
      <c r="AQ151" s="31">
        <f t="shared" si="490"/>
        <v>33165</v>
      </c>
      <c r="AR151" s="31">
        <f t="shared" si="491"/>
        <v>16582.5</v>
      </c>
      <c r="AS151" s="31">
        <f t="shared" si="492"/>
        <v>7541.25</v>
      </c>
      <c r="AT151" s="14">
        <f t="shared" si="493"/>
        <v>52670</v>
      </c>
      <c r="AU151" s="14">
        <f t="shared" si="494"/>
        <v>16835</v>
      </c>
      <c r="AV151" s="14">
        <f t="shared" si="495"/>
        <v>8417.5</v>
      </c>
      <c r="AW151" s="14">
        <f t="shared" si="496"/>
        <v>4958.75</v>
      </c>
      <c r="AX151" s="31">
        <f t="shared" si="497"/>
        <v>72.819023918152908</v>
      </c>
      <c r="AY151" s="31">
        <f t="shared" si="498"/>
        <v>50.76134479119554</v>
      </c>
      <c r="AZ151" s="31">
        <f t="shared" si="499"/>
        <v>50.76134479119554</v>
      </c>
      <c r="BA151" s="31">
        <f t="shared" si="500"/>
        <v>65.7550140891762</v>
      </c>
    </row>
    <row r="152" spans="1:53" ht="13.35" hidden="1" customHeight="1" x14ac:dyDescent="0.45">
      <c r="A152" s="18" t="s">
        <v>440</v>
      </c>
      <c r="B152" s="6" t="s">
        <v>32</v>
      </c>
      <c r="C152" s="3" t="s">
        <v>50</v>
      </c>
      <c r="D152" s="3" t="s">
        <v>45</v>
      </c>
      <c r="E152" s="3" t="s">
        <v>281</v>
      </c>
      <c r="F152" s="28" t="s">
        <v>190</v>
      </c>
      <c r="G152" s="28" t="s">
        <v>271</v>
      </c>
      <c r="H152" s="28" t="s">
        <v>290</v>
      </c>
      <c r="I152" s="7" t="s">
        <v>69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28</v>
      </c>
      <c r="P152" s="7">
        <v>1200</v>
      </c>
      <c r="Q152" s="7">
        <v>0</v>
      </c>
      <c r="R152" s="7" t="s">
        <v>26</v>
      </c>
      <c r="S152" s="7">
        <f t="shared" si="476"/>
        <v>600</v>
      </c>
      <c r="T152" s="7">
        <v>0</v>
      </c>
      <c r="U152" s="7">
        <f t="shared" si="477"/>
        <v>96</v>
      </c>
      <c r="V152" s="14">
        <f t="shared" si="478"/>
        <v>48</v>
      </c>
      <c r="W152" s="14">
        <f t="shared" ref="W152:X152" si="546">X152*2</f>
        <v>7920</v>
      </c>
      <c r="X152" s="14">
        <f t="shared" si="546"/>
        <v>3960</v>
      </c>
      <c r="Y152" s="14">
        <f t="shared" si="480"/>
        <v>1980</v>
      </c>
      <c r="Z152" s="14">
        <f t="shared" si="481"/>
        <v>990</v>
      </c>
      <c r="AA152" s="31">
        <f t="shared" ref="AA152:AB152" si="547">AB152*2</f>
        <v>799.2</v>
      </c>
      <c r="AB152" s="31">
        <f t="shared" si="547"/>
        <v>399.6</v>
      </c>
      <c r="AC152" s="31">
        <f t="shared" si="471"/>
        <v>199.8</v>
      </c>
      <c r="AD152" s="31">
        <f t="shared" si="483"/>
        <v>99.9</v>
      </c>
      <c r="AE152" s="31">
        <f t="shared" si="472"/>
        <v>30000</v>
      </c>
      <c r="AF152" s="31">
        <f t="shared" ref="AF152:AG152" si="548">AG152*2</f>
        <v>1440</v>
      </c>
      <c r="AG152" s="31">
        <f t="shared" si="548"/>
        <v>720</v>
      </c>
      <c r="AH152" s="31">
        <f t="shared" si="474"/>
        <v>360</v>
      </c>
      <c r="AI152" s="31">
        <f t="shared" si="475"/>
        <v>20.833333333333332</v>
      </c>
      <c r="AJ152" s="31">
        <f t="shared" si="475"/>
        <v>41.666666666666664</v>
      </c>
      <c r="AK152" s="31">
        <f t="shared" si="475"/>
        <v>83.333333333333329</v>
      </c>
      <c r="AL152" s="31">
        <f t="shared" si="485"/>
        <v>30000</v>
      </c>
      <c r="AM152" s="31">
        <f t="shared" si="486"/>
        <v>12000</v>
      </c>
      <c r="AN152" s="31">
        <f t="shared" si="487"/>
        <v>6000</v>
      </c>
      <c r="AO152" s="31">
        <f t="shared" si="488"/>
        <v>3000</v>
      </c>
      <c r="AP152" s="31">
        <f t="shared" si="489"/>
        <v>17359.2</v>
      </c>
      <c r="AQ152" s="31">
        <f t="shared" si="490"/>
        <v>7959.6</v>
      </c>
      <c r="AR152" s="31">
        <f t="shared" si="491"/>
        <v>3979.8</v>
      </c>
      <c r="AS152" s="31">
        <f t="shared" si="492"/>
        <v>1809.9</v>
      </c>
      <c r="AT152" s="14">
        <f t="shared" si="493"/>
        <v>12640.8</v>
      </c>
      <c r="AU152" s="14">
        <f t="shared" si="494"/>
        <v>4040.3999999999996</v>
      </c>
      <c r="AV152" s="14">
        <f t="shared" si="495"/>
        <v>2020.1999999999998</v>
      </c>
      <c r="AW152" s="14">
        <f t="shared" si="496"/>
        <v>1190.0999999999999</v>
      </c>
      <c r="AX152" s="31">
        <f t="shared" si="497"/>
        <v>72.819023918152908</v>
      </c>
      <c r="AY152" s="31">
        <f t="shared" si="498"/>
        <v>50.761344791195526</v>
      </c>
      <c r="AZ152" s="31">
        <f t="shared" si="499"/>
        <v>50.761344791195526</v>
      </c>
      <c r="BA152" s="31">
        <f t="shared" si="500"/>
        <v>65.755014089176186</v>
      </c>
    </row>
    <row r="153" spans="1:53" ht="13.35" customHeight="1" x14ac:dyDescent="0.45">
      <c r="A153" s="18" t="s">
        <v>441</v>
      </c>
      <c r="B153" s="6" t="s">
        <v>33</v>
      </c>
      <c r="C153" s="3" t="s">
        <v>50</v>
      </c>
      <c r="D153" s="3" t="s">
        <v>45</v>
      </c>
      <c r="E153" s="3" t="s">
        <v>281</v>
      </c>
      <c r="F153" s="19" t="s">
        <v>28</v>
      </c>
      <c r="G153" s="19" t="s">
        <v>180</v>
      </c>
      <c r="H153" s="28" t="s">
        <v>290</v>
      </c>
      <c r="I153" s="7" t="s">
        <v>69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28</v>
      </c>
      <c r="P153" s="7">
        <v>1000</v>
      </c>
      <c r="Q153" s="7">
        <v>0</v>
      </c>
      <c r="R153" s="7" t="s">
        <v>26</v>
      </c>
      <c r="S153" s="7">
        <f t="shared" si="476"/>
        <v>500</v>
      </c>
      <c r="T153" s="7">
        <v>0</v>
      </c>
      <c r="U153" s="7">
        <f t="shared" si="477"/>
        <v>80</v>
      </c>
      <c r="V153" s="14">
        <f t="shared" si="478"/>
        <v>40</v>
      </c>
      <c r="W153" s="14">
        <f t="shared" ref="W153:X153" si="549">X153*2</f>
        <v>6600</v>
      </c>
      <c r="X153" s="14">
        <f t="shared" si="549"/>
        <v>3300</v>
      </c>
      <c r="Y153" s="14">
        <f t="shared" si="480"/>
        <v>1650</v>
      </c>
      <c r="Z153" s="14">
        <f t="shared" si="481"/>
        <v>825</v>
      </c>
      <c r="AA153" s="31">
        <f t="shared" ref="AA153:AB153" si="550">AB153*2</f>
        <v>666.00000000000011</v>
      </c>
      <c r="AB153" s="31">
        <f t="shared" si="550"/>
        <v>333.00000000000006</v>
      </c>
      <c r="AC153" s="31">
        <f t="shared" si="471"/>
        <v>166.50000000000003</v>
      </c>
      <c r="AD153" s="31">
        <f t="shared" si="483"/>
        <v>83.250000000000014</v>
      </c>
      <c r="AE153" s="31">
        <f t="shared" si="472"/>
        <v>25000</v>
      </c>
      <c r="AF153" s="31">
        <f t="shared" ref="AF153:AG153" si="551">AG153*2</f>
        <v>1200</v>
      </c>
      <c r="AG153" s="31">
        <f t="shared" si="551"/>
        <v>600</v>
      </c>
      <c r="AH153" s="31">
        <f t="shared" si="474"/>
        <v>300</v>
      </c>
      <c r="AI153" s="31">
        <f t="shared" si="475"/>
        <v>20.833333333333332</v>
      </c>
      <c r="AJ153" s="31">
        <f t="shared" si="475"/>
        <v>41.666666666666664</v>
      </c>
      <c r="AK153" s="31">
        <f t="shared" si="475"/>
        <v>83.333333333333329</v>
      </c>
      <c r="AL153" s="31">
        <f t="shared" si="485"/>
        <v>25000</v>
      </c>
      <c r="AM153" s="31">
        <f t="shared" si="486"/>
        <v>10000</v>
      </c>
      <c r="AN153" s="31">
        <f t="shared" si="487"/>
        <v>5000</v>
      </c>
      <c r="AO153" s="31">
        <f t="shared" si="488"/>
        <v>2500</v>
      </c>
      <c r="AP153" s="31">
        <f t="shared" si="489"/>
        <v>14466</v>
      </c>
      <c r="AQ153" s="31">
        <f t="shared" si="490"/>
        <v>6633</v>
      </c>
      <c r="AR153" s="31">
        <f t="shared" si="491"/>
        <v>3316.5</v>
      </c>
      <c r="AS153" s="31">
        <f t="shared" si="492"/>
        <v>1508.25</v>
      </c>
      <c r="AT153" s="14">
        <f t="shared" si="493"/>
        <v>10534</v>
      </c>
      <c r="AU153" s="14">
        <f t="shared" si="494"/>
        <v>3367</v>
      </c>
      <c r="AV153" s="14">
        <f t="shared" si="495"/>
        <v>1683.5</v>
      </c>
      <c r="AW153" s="14">
        <f t="shared" si="496"/>
        <v>991.75</v>
      </c>
      <c r="AX153" s="31">
        <f t="shared" si="497"/>
        <v>72.819023918152908</v>
      </c>
      <c r="AY153" s="31">
        <f t="shared" si="498"/>
        <v>50.76134479119554</v>
      </c>
      <c r="AZ153" s="31">
        <f t="shared" si="499"/>
        <v>50.76134479119554</v>
      </c>
      <c r="BA153" s="31">
        <f t="shared" si="500"/>
        <v>65.7550140891762</v>
      </c>
    </row>
    <row r="154" spans="1:53" ht="13.35" hidden="1" customHeight="1" x14ac:dyDescent="0.45">
      <c r="A154" s="18" t="s">
        <v>442</v>
      </c>
      <c r="B154" s="6" t="s">
        <v>0</v>
      </c>
      <c r="C154" s="3" t="s">
        <v>50</v>
      </c>
      <c r="D154" s="3" t="s">
        <v>45</v>
      </c>
      <c r="E154" s="3" t="s">
        <v>281</v>
      </c>
      <c r="F154" s="28" t="s">
        <v>282</v>
      </c>
      <c r="G154" s="28" t="s">
        <v>271</v>
      </c>
      <c r="H154" s="28" t="s">
        <v>290</v>
      </c>
      <c r="I154" s="7" t="s">
        <v>69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28</v>
      </c>
      <c r="P154" s="7">
        <v>1000</v>
      </c>
      <c r="Q154" s="7">
        <v>0</v>
      </c>
      <c r="R154" s="7" t="s">
        <v>26</v>
      </c>
      <c r="S154" s="7">
        <f t="shared" si="476"/>
        <v>500</v>
      </c>
      <c r="T154" s="7">
        <v>0</v>
      </c>
      <c r="U154" s="7">
        <f t="shared" si="477"/>
        <v>80</v>
      </c>
      <c r="V154" s="14">
        <f t="shared" si="478"/>
        <v>40</v>
      </c>
      <c r="W154" s="14">
        <f t="shared" ref="W154:X154" si="552">X154*2</f>
        <v>6600</v>
      </c>
      <c r="X154" s="14">
        <f t="shared" si="552"/>
        <v>3300</v>
      </c>
      <c r="Y154" s="14">
        <f t="shared" si="480"/>
        <v>1650</v>
      </c>
      <c r="Z154" s="14">
        <f t="shared" si="481"/>
        <v>825</v>
      </c>
      <c r="AA154" s="31">
        <f t="shared" ref="AA154:AB154" si="553">AB154*2</f>
        <v>666.00000000000011</v>
      </c>
      <c r="AB154" s="31">
        <f t="shared" si="553"/>
        <v>333.00000000000006</v>
      </c>
      <c r="AC154" s="31">
        <f t="shared" si="471"/>
        <v>166.50000000000003</v>
      </c>
      <c r="AD154" s="31">
        <f t="shared" si="483"/>
        <v>83.250000000000014</v>
      </c>
      <c r="AE154" s="31">
        <f t="shared" si="472"/>
        <v>25000</v>
      </c>
      <c r="AF154" s="31">
        <f t="shared" ref="AF154:AG154" si="554">AG154*2</f>
        <v>1200</v>
      </c>
      <c r="AG154" s="31">
        <f t="shared" si="554"/>
        <v>600</v>
      </c>
      <c r="AH154" s="31">
        <f t="shared" si="474"/>
        <v>300</v>
      </c>
      <c r="AI154" s="31">
        <f t="shared" si="475"/>
        <v>20.833333333333332</v>
      </c>
      <c r="AJ154" s="31">
        <f t="shared" si="475"/>
        <v>41.666666666666664</v>
      </c>
      <c r="AK154" s="31">
        <f t="shared" si="475"/>
        <v>83.333333333333329</v>
      </c>
      <c r="AL154" s="31">
        <f t="shared" si="485"/>
        <v>25000</v>
      </c>
      <c r="AM154" s="31">
        <f t="shared" si="486"/>
        <v>10000</v>
      </c>
      <c r="AN154" s="31">
        <f t="shared" si="487"/>
        <v>5000</v>
      </c>
      <c r="AO154" s="31">
        <f t="shared" si="488"/>
        <v>2500</v>
      </c>
      <c r="AP154" s="31">
        <f t="shared" si="489"/>
        <v>14466</v>
      </c>
      <c r="AQ154" s="31">
        <f t="shared" si="490"/>
        <v>6633</v>
      </c>
      <c r="AR154" s="31">
        <f t="shared" si="491"/>
        <v>3316.5</v>
      </c>
      <c r="AS154" s="31">
        <f t="shared" si="492"/>
        <v>1508.25</v>
      </c>
      <c r="AT154" s="14">
        <f t="shared" si="493"/>
        <v>10534</v>
      </c>
      <c r="AU154" s="14">
        <f t="shared" si="494"/>
        <v>3367</v>
      </c>
      <c r="AV154" s="14">
        <f t="shared" si="495"/>
        <v>1683.5</v>
      </c>
      <c r="AW154" s="14">
        <f t="shared" si="496"/>
        <v>991.75</v>
      </c>
      <c r="AX154" s="31">
        <f t="shared" si="497"/>
        <v>72.819023918152908</v>
      </c>
      <c r="AY154" s="31">
        <f t="shared" si="498"/>
        <v>50.76134479119554</v>
      </c>
      <c r="AZ154" s="31">
        <f t="shared" si="499"/>
        <v>50.76134479119554</v>
      </c>
      <c r="BA154" s="31">
        <f t="shared" si="500"/>
        <v>65.7550140891762</v>
      </c>
    </row>
    <row r="155" spans="1:53" ht="13.35" hidden="1" customHeight="1" x14ac:dyDescent="0.45">
      <c r="A155" s="18" t="s">
        <v>443</v>
      </c>
      <c r="B155" s="6" t="s">
        <v>34</v>
      </c>
      <c r="C155" s="3" t="s">
        <v>50</v>
      </c>
      <c r="D155" s="3" t="s">
        <v>45</v>
      </c>
      <c r="E155" s="3" t="s">
        <v>281</v>
      </c>
      <c r="F155" s="28" t="s">
        <v>187</v>
      </c>
      <c r="G155" s="28" t="s">
        <v>271</v>
      </c>
      <c r="H155" s="28" t="s">
        <v>290</v>
      </c>
      <c r="I155" s="7" t="s">
        <v>69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28</v>
      </c>
      <c r="P155" s="7">
        <v>1000</v>
      </c>
      <c r="Q155" s="7">
        <v>0</v>
      </c>
      <c r="R155" s="7" t="s">
        <v>26</v>
      </c>
      <c r="S155" s="7">
        <f t="shared" si="476"/>
        <v>500</v>
      </c>
      <c r="T155" s="7">
        <v>0</v>
      </c>
      <c r="U155" s="7">
        <f t="shared" si="477"/>
        <v>80</v>
      </c>
      <c r="V155" s="14">
        <f t="shared" si="478"/>
        <v>40</v>
      </c>
      <c r="W155" s="14">
        <f t="shared" ref="W155:X155" si="555">X155*2</f>
        <v>6600</v>
      </c>
      <c r="X155" s="14">
        <f t="shared" si="555"/>
        <v>3300</v>
      </c>
      <c r="Y155" s="14">
        <f t="shared" si="480"/>
        <v>1650</v>
      </c>
      <c r="Z155" s="14">
        <f t="shared" si="481"/>
        <v>825</v>
      </c>
      <c r="AA155" s="31">
        <f t="shared" ref="AA155:AB155" si="556">AB155*2</f>
        <v>666.00000000000011</v>
      </c>
      <c r="AB155" s="31">
        <f t="shared" si="556"/>
        <v>333.00000000000006</v>
      </c>
      <c r="AC155" s="31">
        <f t="shared" si="471"/>
        <v>166.50000000000003</v>
      </c>
      <c r="AD155" s="31">
        <f t="shared" si="483"/>
        <v>83.250000000000014</v>
      </c>
      <c r="AE155" s="31">
        <f t="shared" si="472"/>
        <v>25000</v>
      </c>
      <c r="AF155" s="31">
        <f t="shared" ref="AF155:AG155" si="557">AG155*2</f>
        <v>1200</v>
      </c>
      <c r="AG155" s="31">
        <f t="shared" si="557"/>
        <v>600</v>
      </c>
      <c r="AH155" s="31">
        <f t="shared" si="474"/>
        <v>300</v>
      </c>
      <c r="AI155" s="31">
        <f t="shared" si="475"/>
        <v>20.833333333333332</v>
      </c>
      <c r="AJ155" s="31">
        <f t="shared" si="475"/>
        <v>41.666666666666664</v>
      </c>
      <c r="AK155" s="31">
        <f t="shared" si="475"/>
        <v>83.333333333333329</v>
      </c>
      <c r="AL155" s="31">
        <f t="shared" si="485"/>
        <v>25000</v>
      </c>
      <c r="AM155" s="31">
        <f t="shared" si="486"/>
        <v>10000</v>
      </c>
      <c r="AN155" s="31">
        <f t="shared" si="487"/>
        <v>5000</v>
      </c>
      <c r="AO155" s="31">
        <f t="shared" si="488"/>
        <v>2500</v>
      </c>
      <c r="AP155" s="31">
        <f t="shared" si="489"/>
        <v>14466</v>
      </c>
      <c r="AQ155" s="31">
        <f t="shared" si="490"/>
        <v>6633</v>
      </c>
      <c r="AR155" s="31">
        <f t="shared" si="491"/>
        <v>3316.5</v>
      </c>
      <c r="AS155" s="31">
        <f t="shared" si="492"/>
        <v>1508.25</v>
      </c>
      <c r="AT155" s="14">
        <f t="shared" si="493"/>
        <v>10534</v>
      </c>
      <c r="AU155" s="14">
        <f t="shared" si="494"/>
        <v>3367</v>
      </c>
      <c r="AV155" s="14">
        <f t="shared" si="495"/>
        <v>1683.5</v>
      </c>
      <c r="AW155" s="14">
        <f t="shared" si="496"/>
        <v>991.75</v>
      </c>
      <c r="AX155" s="31">
        <f t="shared" si="497"/>
        <v>72.819023918152908</v>
      </c>
      <c r="AY155" s="31">
        <f t="shared" si="498"/>
        <v>50.76134479119554</v>
      </c>
      <c r="AZ155" s="31">
        <f t="shared" si="499"/>
        <v>50.76134479119554</v>
      </c>
      <c r="BA155" s="31">
        <f t="shared" si="500"/>
        <v>65.7550140891762</v>
      </c>
    </row>
    <row r="156" spans="1:53" ht="13.35" hidden="1" customHeight="1" x14ac:dyDescent="0.45">
      <c r="A156" s="18" t="s">
        <v>444</v>
      </c>
      <c r="B156" s="6" t="s">
        <v>31</v>
      </c>
      <c r="C156" s="3" t="s">
        <v>50</v>
      </c>
      <c r="D156" s="3" t="s">
        <v>45</v>
      </c>
      <c r="E156" s="3" t="s">
        <v>281</v>
      </c>
      <c r="F156" s="28" t="s">
        <v>290</v>
      </c>
      <c r="G156" s="28" t="s">
        <v>271</v>
      </c>
      <c r="H156" s="28" t="s">
        <v>290</v>
      </c>
      <c r="I156" s="7" t="s">
        <v>69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28</v>
      </c>
      <c r="P156" s="7">
        <v>1200</v>
      </c>
      <c r="Q156" s="7">
        <v>0</v>
      </c>
      <c r="R156" s="7" t="s">
        <v>26</v>
      </c>
      <c r="S156" s="7">
        <f t="shared" si="476"/>
        <v>600</v>
      </c>
      <c r="T156" s="7">
        <v>0</v>
      </c>
      <c r="U156" s="7">
        <f t="shared" si="477"/>
        <v>96</v>
      </c>
      <c r="V156" s="14">
        <f t="shared" si="478"/>
        <v>48</v>
      </c>
      <c r="W156" s="14">
        <f t="shared" ref="W156:X156" si="558">X156*2</f>
        <v>7920</v>
      </c>
      <c r="X156" s="14">
        <f t="shared" si="558"/>
        <v>3960</v>
      </c>
      <c r="Y156" s="14">
        <f t="shared" si="480"/>
        <v>1980</v>
      </c>
      <c r="Z156" s="14">
        <f t="shared" si="481"/>
        <v>990</v>
      </c>
      <c r="AA156" s="31">
        <f t="shared" ref="AA156:AB156" si="559">AB156*2</f>
        <v>799.2</v>
      </c>
      <c r="AB156" s="31">
        <f t="shared" si="559"/>
        <v>399.6</v>
      </c>
      <c r="AC156" s="31">
        <f t="shared" si="471"/>
        <v>199.8</v>
      </c>
      <c r="AD156" s="31">
        <f t="shared" si="483"/>
        <v>99.9</v>
      </c>
      <c r="AE156" s="31">
        <f t="shared" si="472"/>
        <v>30000</v>
      </c>
      <c r="AF156" s="31">
        <f t="shared" ref="AF156:AG156" si="560">AG156*2</f>
        <v>1440</v>
      </c>
      <c r="AG156" s="31">
        <f t="shared" si="560"/>
        <v>720</v>
      </c>
      <c r="AH156" s="31">
        <f t="shared" si="474"/>
        <v>360</v>
      </c>
      <c r="AI156" s="31">
        <f t="shared" si="475"/>
        <v>20.833333333333332</v>
      </c>
      <c r="AJ156" s="31">
        <f t="shared" si="475"/>
        <v>41.666666666666664</v>
      </c>
      <c r="AK156" s="31">
        <f t="shared" si="475"/>
        <v>83.333333333333329</v>
      </c>
      <c r="AL156" s="31">
        <f t="shared" si="485"/>
        <v>30000</v>
      </c>
      <c r="AM156" s="31">
        <f t="shared" si="486"/>
        <v>12000</v>
      </c>
      <c r="AN156" s="31">
        <f t="shared" si="487"/>
        <v>6000</v>
      </c>
      <c r="AO156" s="31">
        <f t="shared" si="488"/>
        <v>3000</v>
      </c>
      <c r="AP156" s="31">
        <f t="shared" si="489"/>
        <v>17359.2</v>
      </c>
      <c r="AQ156" s="31">
        <f t="shared" si="490"/>
        <v>7959.6</v>
      </c>
      <c r="AR156" s="31">
        <f t="shared" si="491"/>
        <v>3979.8</v>
      </c>
      <c r="AS156" s="31">
        <f t="shared" si="492"/>
        <v>1809.9</v>
      </c>
      <c r="AT156" s="14">
        <f t="shared" si="493"/>
        <v>12640.8</v>
      </c>
      <c r="AU156" s="14">
        <f t="shared" si="494"/>
        <v>4040.3999999999996</v>
      </c>
      <c r="AV156" s="14">
        <f t="shared" si="495"/>
        <v>2020.1999999999998</v>
      </c>
      <c r="AW156" s="14">
        <f t="shared" si="496"/>
        <v>1190.0999999999999</v>
      </c>
      <c r="AX156" s="31">
        <f t="shared" si="497"/>
        <v>72.819023918152908</v>
      </c>
      <c r="AY156" s="31">
        <f t="shared" si="498"/>
        <v>50.761344791195526</v>
      </c>
      <c r="AZ156" s="31">
        <f t="shared" si="499"/>
        <v>50.761344791195526</v>
      </c>
      <c r="BA156" s="31">
        <f t="shared" si="500"/>
        <v>65.755014089176186</v>
      </c>
    </row>
    <row r="157" spans="1:53" ht="13.35" hidden="1" customHeight="1" x14ac:dyDescent="0.45">
      <c r="A157" s="18" t="s">
        <v>445</v>
      </c>
      <c r="B157" s="4" t="s">
        <v>48</v>
      </c>
      <c r="C157" s="3" t="s">
        <v>50</v>
      </c>
      <c r="D157" s="3" t="s">
        <v>45</v>
      </c>
      <c r="E157" s="3" t="s">
        <v>280</v>
      </c>
      <c r="F157" s="28" t="s">
        <v>189</v>
      </c>
      <c r="G157" s="28" t="s">
        <v>271</v>
      </c>
      <c r="H157" s="28" t="s">
        <v>278</v>
      </c>
      <c r="I157" s="7" t="s">
        <v>69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28</v>
      </c>
      <c r="P157" s="7">
        <v>1200</v>
      </c>
      <c r="Q157" s="7">
        <v>0</v>
      </c>
      <c r="R157" s="7" t="s">
        <v>26</v>
      </c>
      <c r="S157" s="7">
        <f t="shared" si="476"/>
        <v>600</v>
      </c>
      <c r="T157" s="7">
        <v>0</v>
      </c>
      <c r="U157" s="7">
        <f t="shared" si="477"/>
        <v>96</v>
      </c>
      <c r="V157" s="14">
        <f t="shared" si="478"/>
        <v>48</v>
      </c>
      <c r="W157" s="14">
        <f t="shared" ref="W157:X157" si="561">X157*2</f>
        <v>7920</v>
      </c>
      <c r="X157" s="14">
        <f t="shared" si="561"/>
        <v>3960</v>
      </c>
      <c r="Y157" s="14">
        <f t="shared" si="480"/>
        <v>1980</v>
      </c>
      <c r="Z157" s="14">
        <f t="shared" si="481"/>
        <v>990</v>
      </c>
      <c r="AA157" s="31">
        <f t="shared" ref="AA157:AB157" si="562">AB157*2</f>
        <v>799.2</v>
      </c>
      <c r="AB157" s="31">
        <f t="shared" si="562"/>
        <v>399.6</v>
      </c>
      <c r="AC157" s="31">
        <f t="shared" si="471"/>
        <v>199.8</v>
      </c>
      <c r="AD157" s="31">
        <f t="shared" si="483"/>
        <v>99.9</v>
      </c>
      <c r="AE157" s="31">
        <f t="shared" si="472"/>
        <v>30000</v>
      </c>
      <c r="AF157" s="31">
        <f t="shared" ref="AF157:AG157" si="563">AG157*2</f>
        <v>1440</v>
      </c>
      <c r="AG157" s="31">
        <f t="shared" si="563"/>
        <v>720</v>
      </c>
      <c r="AH157" s="31">
        <f t="shared" si="474"/>
        <v>360</v>
      </c>
      <c r="AI157" s="31">
        <f t="shared" si="475"/>
        <v>20.833333333333332</v>
      </c>
      <c r="AJ157" s="31">
        <f t="shared" si="475"/>
        <v>41.666666666666664</v>
      </c>
      <c r="AK157" s="31">
        <f t="shared" si="475"/>
        <v>83.333333333333329</v>
      </c>
      <c r="AL157" s="31">
        <f t="shared" si="485"/>
        <v>30000</v>
      </c>
      <c r="AM157" s="31">
        <f t="shared" si="486"/>
        <v>12000</v>
      </c>
      <c r="AN157" s="31">
        <f t="shared" si="487"/>
        <v>6000</v>
      </c>
      <c r="AO157" s="31">
        <f t="shared" si="488"/>
        <v>3000</v>
      </c>
      <c r="AP157" s="31">
        <f t="shared" si="489"/>
        <v>17359.2</v>
      </c>
      <c r="AQ157" s="31">
        <f t="shared" si="490"/>
        <v>7959.6</v>
      </c>
      <c r="AR157" s="31">
        <f t="shared" si="491"/>
        <v>3979.8</v>
      </c>
      <c r="AS157" s="31">
        <f t="shared" si="492"/>
        <v>1809.9</v>
      </c>
      <c r="AT157" s="14">
        <f t="shared" si="493"/>
        <v>12640.8</v>
      </c>
      <c r="AU157" s="14">
        <f t="shared" si="494"/>
        <v>4040.3999999999996</v>
      </c>
      <c r="AV157" s="14">
        <f t="shared" si="495"/>
        <v>2020.1999999999998</v>
      </c>
      <c r="AW157" s="14">
        <f t="shared" si="496"/>
        <v>1190.0999999999999</v>
      </c>
      <c r="AX157" s="31">
        <f t="shared" si="497"/>
        <v>72.819023918152908</v>
      </c>
      <c r="AY157" s="31">
        <f t="shared" si="498"/>
        <v>50.761344791195526</v>
      </c>
      <c r="AZ157" s="31">
        <f t="shared" si="499"/>
        <v>50.761344791195526</v>
      </c>
      <c r="BA157" s="31">
        <f t="shared" si="500"/>
        <v>65.755014089176186</v>
      </c>
    </row>
    <row r="158" spans="1:53" ht="13.35" hidden="1" customHeight="1" x14ac:dyDescent="0.45">
      <c r="A158" s="18" t="s">
        <v>446</v>
      </c>
      <c r="B158" s="22" t="s">
        <v>2</v>
      </c>
      <c r="C158" s="3" t="s">
        <v>50</v>
      </c>
      <c r="D158" s="3" t="s">
        <v>45</v>
      </c>
      <c r="E158" s="3" t="s">
        <v>280</v>
      </c>
      <c r="F158" s="28" t="s">
        <v>278</v>
      </c>
      <c r="G158" s="28" t="s">
        <v>271</v>
      </c>
      <c r="H158" s="28" t="s">
        <v>278</v>
      </c>
      <c r="I158" s="7" t="s">
        <v>69</v>
      </c>
      <c r="J158" s="15">
        <v>45139</v>
      </c>
      <c r="K158" s="7">
        <v>1</v>
      </c>
      <c r="L158" s="7">
        <v>2</v>
      </c>
      <c r="M158" s="7">
        <v>0</v>
      </c>
      <c r="N158" s="7">
        <v>0</v>
      </c>
      <c r="O158" s="7" t="s">
        <v>28</v>
      </c>
      <c r="P158" s="7">
        <v>1200</v>
      </c>
      <c r="Q158" s="7">
        <v>0</v>
      </c>
      <c r="R158" s="7" t="s">
        <v>26</v>
      </c>
      <c r="S158" s="7">
        <f t="shared" si="476"/>
        <v>600</v>
      </c>
      <c r="T158" s="7">
        <v>0</v>
      </c>
      <c r="U158" s="7">
        <f t="shared" si="477"/>
        <v>96</v>
      </c>
      <c r="V158" s="14">
        <f t="shared" si="478"/>
        <v>48</v>
      </c>
      <c r="W158" s="14">
        <f t="shared" ref="W158:X159" si="564">X158*2</f>
        <v>7920</v>
      </c>
      <c r="X158" s="14">
        <f t="shared" si="564"/>
        <v>3960</v>
      </c>
      <c r="Y158" s="14">
        <f t="shared" si="480"/>
        <v>1980</v>
      </c>
      <c r="Z158" s="14">
        <f t="shared" si="481"/>
        <v>990</v>
      </c>
      <c r="AA158" s="31">
        <f t="shared" ref="AA158:AB159" si="565">AB158*2</f>
        <v>799.2</v>
      </c>
      <c r="AB158" s="31">
        <f t="shared" si="565"/>
        <v>399.6</v>
      </c>
      <c r="AC158" s="31">
        <f t="shared" si="471"/>
        <v>199.8</v>
      </c>
      <c r="AD158" s="31">
        <f t="shared" si="483"/>
        <v>99.9</v>
      </c>
      <c r="AE158" s="31">
        <f t="shared" si="472"/>
        <v>30000</v>
      </c>
      <c r="AF158" s="31">
        <f t="shared" ref="AF158:AG159" si="566">AG158*2</f>
        <v>1440</v>
      </c>
      <c r="AG158" s="31">
        <f t="shared" si="566"/>
        <v>720</v>
      </c>
      <c r="AH158" s="31">
        <f t="shared" si="474"/>
        <v>360</v>
      </c>
      <c r="AI158" s="31">
        <f t="shared" si="475"/>
        <v>20.833333333333332</v>
      </c>
      <c r="AJ158" s="31">
        <f t="shared" si="475"/>
        <v>41.666666666666664</v>
      </c>
      <c r="AK158" s="31">
        <f t="shared" si="475"/>
        <v>83.333333333333329</v>
      </c>
      <c r="AL158" s="31">
        <f t="shared" si="485"/>
        <v>30000</v>
      </c>
      <c r="AM158" s="31">
        <f t="shared" si="486"/>
        <v>12000</v>
      </c>
      <c r="AN158" s="31">
        <f t="shared" si="487"/>
        <v>6000</v>
      </c>
      <c r="AO158" s="31">
        <f t="shared" si="488"/>
        <v>3000</v>
      </c>
      <c r="AP158" s="31">
        <f t="shared" si="489"/>
        <v>17359.2</v>
      </c>
      <c r="AQ158" s="31">
        <f t="shared" si="490"/>
        <v>7959.6</v>
      </c>
      <c r="AR158" s="31">
        <f t="shared" si="491"/>
        <v>3979.8</v>
      </c>
      <c r="AS158" s="31">
        <f t="shared" si="492"/>
        <v>1809.9</v>
      </c>
      <c r="AT158" s="14">
        <f t="shared" si="493"/>
        <v>12640.8</v>
      </c>
      <c r="AU158" s="14">
        <f t="shared" si="494"/>
        <v>4040.3999999999996</v>
      </c>
      <c r="AV158" s="14">
        <f t="shared" si="495"/>
        <v>2020.1999999999998</v>
      </c>
      <c r="AW158" s="14">
        <f t="shared" si="496"/>
        <v>1190.0999999999999</v>
      </c>
      <c r="AX158" s="31">
        <f t="shared" si="497"/>
        <v>72.819023918152908</v>
      </c>
      <c r="AY158" s="31">
        <f t="shared" si="498"/>
        <v>50.761344791195526</v>
      </c>
      <c r="AZ158" s="31">
        <f t="shared" si="499"/>
        <v>50.761344791195526</v>
      </c>
      <c r="BA158" s="31">
        <f t="shared" si="500"/>
        <v>65.755014089176186</v>
      </c>
    </row>
    <row r="159" spans="1:53" ht="13.35" hidden="1" customHeight="1" x14ac:dyDescent="0.45">
      <c r="A159" s="18" t="s">
        <v>693</v>
      </c>
      <c r="B159" s="8" t="s">
        <v>47</v>
      </c>
      <c r="C159" s="3" t="s">
        <v>50</v>
      </c>
      <c r="D159" s="3" t="s">
        <v>45</v>
      </c>
      <c r="E159" s="3" t="s">
        <v>128</v>
      </c>
      <c r="F159" s="28" t="s">
        <v>188</v>
      </c>
      <c r="G159" s="28" t="s">
        <v>271</v>
      </c>
      <c r="H159" s="28" t="s">
        <v>289</v>
      </c>
      <c r="I159" s="7" t="s">
        <v>69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28</v>
      </c>
      <c r="P159" s="7">
        <v>1200</v>
      </c>
      <c r="Q159" s="7">
        <v>0</v>
      </c>
      <c r="R159" s="7" t="s">
        <v>26</v>
      </c>
      <c r="S159" s="7">
        <f t="shared" ref="S159" si="567">P159*50%</f>
        <v>600</v>
      </c>
      <c r="T159" s="7">
        <v>0</v>
      </c>
      <c r="U159" s="7">
        <f t="shared" ref="U159" si="568">S159*16%</f>
        <v>96</v>
      </c>
      <c r="V159" s="14">
        <f t="shared" ref="V159" si="569">S159*8%</f>
        <v>48</v>
      </c>
      <c r="W159" s="14">
        <f t="shared" si="564"/>
        <v>7920</v>
      </c>
      <c r="X159" s="14">
        <f t="shared" si="564"/>
        <v>3960</v>
      </c>
      <c r="Y159" s="14">
        <f t="shared" ref="Y159" si="570">S159*33%*10</f>
        <v>1980</v>
      </c>
      <c r="Z159" s="14">
        <f t="shared" ref="Z159" si="571">Y159/2</f>
        <v>990</v>
      </c>
      <c r="AA159" s="31">
        <f t="shared" si="565"/>
        <v>799.2</v>
      </c>
      <c r="AB159" s="31">
        <f t="shared" si="565"/>
        <v>399.6</v>
      </c>
      <c r="AC159" s="31">
        <f t="shared" ref="AC159" si="572">S159*3.33%*10</f>
        <v>199.8</v>
      </c>
      <c r="AD159" s="31">
        <f t="shared" ref="AD159" si="573">AC159/2</f>
        <v>99.9</v>
      </c>
      <c r="AE159" s="31">
        <f t="shared" ref="AE159" si="574">S159*50</f>
        <v>30000</v>
      </c>
      <c r="AF159" s="31">
        <f t="shared" si="566"/>
        <v>1440</v>
      </c>
      <c r="AG159" s="31">
        <f t="shared" si="566"/>
        <v>720</v>
      </c>
      <c r="AH159" s="31">
        <f t="shared" ref="AH159" si="575">S159*6%*10</f>
        <v>360</v>
      </c>
      <c r="AI159" s="31">
        <f t="shared" ref="AI159" si="576">$AE159/AF159</f>
        <v>20.833333333333332</v>
      </c>
      <c r="AJ159" s="31">
        <f t="shared" ref="AJ159" si="577">$AE159/AG159</f>
        <v>41.666666666666664</v>
      </c>
      <c r="AK159" s="31">
        <f t="shared" ref="AK159" si="578">$AE159/AH159</f>
        <v>83.333333333333329</v>
      </c>
      <c r="AL159" s="31">
        <f t="shared" ref="AL159" si="579">S159*50</f>
        <v>30000</v>
      </c>
      <c r="AM159" s="31">
        <f t="shared" ref="AM159" si="580">S159*20</f>
        <v>12000</v>
      </c>
      <c r="AN159" s="31">
        <f t="shared" ref="AN159" si="581">S159*10</f>
        <v>6000</v>
      </c>
      <c r="AO159" s="31">
        <f t="shared" ref="AO159" si="582">S159*5</f>
        <v>3000</v>
      </c>
      <c r="AP159" s="31">
        <f t="shared" ref="AP159" si="583">($U159+$V159)*50+W159+AA159+AF159</f>
        <v>17359.2</v>
      </c>
      <c r="AQ159" s="31">
        <f t="shared" ref="AQ159" si="584">($U159+$V159)*20+X159+AB159+AG159</f>
        <v>7959.6</v>
      </c>
      <c r="AR159" s="31">
        <f t="shared" ref="AR159" si="585">($U159+$V159)*10+Y159+AC159+AH159</f>
        <v>3979.8</v>
      </c>
      <c r="AS159" s="31">
        <f t="shared" ref="AS159" si="586">($U159+$V159)*5+Z159+AD159</f>
        <v>1809.9</v>
      </c>
      <c r="AT159" s="14">
        <f t="shared" ref="AT159" si="587">AL159-AP159</f>
        <v>12640.8</v>
      </c>
      <c r="AU159" s="14">
        <f t="shared" ref="AU159" si="588">AM159-AQ159</f>
        <v>4040.3999999999996</v>
      </c>
      <c r="AV159" s="14">
        <f t="shared" ref="AV159" si="589">AN159-AR159</f>
        <v>2020.1999999999998</v>
      </c>
      <c r="AW159" s="14">
        <f t="shared" ref="AW159" si="590">AO159-AS159</f>
        <v>1190.0999999999999</v>
      </c>
      <c r="AX159" s="31">
        <f t="shared" ref="AX159" si="591">AT159/AP159*100</f>
        <v>72.819023918152908</v>
      </c>
      <c r="AY159" s="31">
        <f t="shared" ref="AY159" si="592">AU159/AQ159*100</f>
        <v>50.761344791195526</v>
      </c>
      <c r="AZ159" s="31">
        <f t="shared" ref="AZ159" si="593">AV159/AR159*100</f>
        <v>50.761344791195526</v>
      </c>
      <c r="BA159" s="31">
        <f t="shared" ref="BA159" si="594">AW159/AS159*100</f>
        <v>65.755014089176186</v>
      </c>
    </row>
    <row r="160" spans="1:53" ht="13.35" hidden="1" customHeight="1" x14ac:dyDescent="0.45">
      <c r="A160" s="21" t="s">
        <v>447</v>
      </c>
      <c r="B160" s="6" t="s">
        <v>32</v>
      </c>
      <c r="C160" s="3" t="s">
        <v>51</v>
      </c>
      <c r="D160" s="3" t="s">
        <v>44</v>
      </c>
      <c r="E160" s="3" t="s">
        <v>281</v>
      </c>
      <c r="F160" s="28" t="s">
        <v>195</v>
      </c>
      <c r="G160" s="28" t="s">
        <v>271</v>
      </c>
      <c r="H160" s="28" t="s">
        <v>290</v>
      </c>
      <c r="I160" s="7" t="s">
        <v>69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28</v>
      </c>
      <c r="P160" s="7">
        <v>2000</v>
      </c>
      <c r="Q160" s="7">
        <v>0</v>
      </c>
      <c r="R160" s="7" t="s">
        <v>26</v>
      </c>
      <c r="S160" s="7">
        <f t="shared" si="476"/>
        <v>1000</v>
      </c>
      <c r="T160" s="7">
        <v>0</v>
      </c>
      <c r="U160" s="7">
        <f t="shared" si="477"/>
        <v>160</v>
      </c>
      <c r="V160" s="14">
        <f t="shared" si="478"/>
        <v>80</v>
      </c>
      <c r="W160" s="14">
        <f t="shared" ref="W160:X160" si="595">X160*2</f>
        <v>13200</v>
      </c>
      <c r="X160" s="14">
        <f t="shared" si="595"/>
        <v>6600</v>
      </c>
      <c r="Y160" s="14">
        <f t="shared" si="480"/>
        <v>3300</v>
      </c>
      <c r="Z160" s="14">
        <f t="shared" si="481"/>
        <v>1650</v>
      </c>
      <c r="AA160" s="31">
        <f t="shared" ref="AA160:AB160" si="596">AB160*2</f>
        <v>1332.0000000000002</v>
      </c>
      <c r="AB160" s="31">
        <f t="shared" si="596"/>
        <v>666.00000000000011</v>
      </c>
      <c r="AC160" s="31">
        <f t="shared" si="471"/>
        <v>333.00000000000006</v>
      </c>
      <c r="AD160" s="31">
        <f t="shared" si="483"/>
        <v>166.50000000000003</v>
      </c>
      <c r="AE160" s="31">
        <f t="shared" si="472"/>
        <v>50000</v>
      </c>
      <c r="AF160" s="31">
        <f t="shared" ref="AF160:AG160" si="597">AG160*2</f>
        <v>2400</v>
      </c>
      <c r="AG160" s="31">
        <f t="shared" si="597"/>
        <v>1200</v>
      </c>
      <c r="AH160" s="31">
        <f t="shared" si="474"/>
        <v>600</v>
      </c>
      <c r="AI160" s="31">
        <f t="shared" si="475"/>
        <v>20.833333333333332</v>
      </c>
      <c r="AJ160" s="31">
        <f t="shared" si="475"/>
        <v>41.666666666666664</v>
      </c>
      <c r="AK160" s="31">
        <f t="shared" si="475"/>
        <v>83.333333333333329</v>
      </c>
      <c r="AL160" s="31">
        <f t="shared" si="485"/>
        <v>50000</v>
      </c>
      <c r="AM160" s="31">
        <f t="shared" si="486"/>
        <v>20000</v>
      </c>
      <c r="AN160" s="31">
        <f t="shared" si="487"/>
        <v>10000</v>
      </c>
      <c r="AO160" s="31">
        <f t="shared" si="488"/>
        <v>5000</v>
      </c>
      <c r="AP160" s="31">
        <f t="shared" si="489"/>
        <v>28932</v>
      </c>
      <c r="AQ160" s="31">
        <f t="shared" si="490"/>
        <v>13266</v>
      </c>
      <c r="AR160" s="31">
        <f t="shared" si="491"/>
        <v>6633</v>
      </c>
      <c r="AS160" s="31">
        <f t="shared" si="492"/>
        <v>3016.5</v>
      </c>
      <c r="AT160" s="14">
        <f t="shared" si="493"/>
        <v>21068</v>
      </c>
      <c r="AU160" s="14">
        <f t="shared" si="494"/>
        <v>6734</v>
      </c>
      <c r="AV160" s="14">
        <f t="shared" si="495"/>
        <v>3367</v>
      </c>
      <c r="AW160" s="14">
        <f t="shared" si="496"/>
        <v>1983.5</v>
      </c>
      <c r="AX160" s="31">
        <f t="shared" si="497"/>
        <v>72.819023918152908</v>
      </c>
      <c r="AY160" s="31">
        <f t="shared" si="498"/>
        <v>50.76134479119554</v>
      </c>
      <c r="AZ160" s="31">
        <f t="shared" si="499"/>
        <v>50.76134479119554</v>
      </c>
      <c r="BA160" s="31">
        <f t="shared" si="500"/>
        <v>65.7550140891762</v>
      </c>
    </row>
    <row r="161" spans="1:53" ht="13.35" customHeight="1" x14ac:dyDescent="0.45">
      <c r="A161" s="21" t="s">
        <v>448</v>
      </c>
      <c r="B161" s="6" t="s">
        <v>33</v>
      </c>
      <c r="C161" s="3" t="s">
        <v>51</v>
      </c>
      <c r="D161" s="3" t="s">
        <v>44</v>
      </c>
      <c r="E161" s="3" t="s">
        <v>281</v>
      </c>
      <c r="F161" s="19" t="s">
        <v>28</v>
      </c>
      <c r="G161" s="19" t="s">
        <v>180</v>
      </c>
      <c r="H161" s="28" t="s">
        <v>290</v>
      </c>
      <c r="I161" s="7" t="s">
        <v>69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28</v>
      </c>
      <c r="P161" s="7">
        <v>2000</v>
      </c>
      <c r="Q161" s="7">
        <v>0</v>
      </c>
      <c r="R161" s="7" t="s">
        <v>26</v>
      </c>
      <c r="S161" s="7">
        <f t="shared" si="476"/>
        <v>1000</v>
      </c>
      <c r="T161" s="7">
        <v>0</v>
      </c>
      <c r="U161" s="7">
        <f t="shared" si="477"/>
        <v>160</v>
      </c>
      <c r="V161" s="14">
        <f t="shared" si="478"/>
        <v>80</v>
      </c>
      <c r="W161" s="14">
        <f t="shared" ref="W161:X161" si="598">X161*2</f>
        <v>13200</v>
      </c>
      <c r="X161" s="14">
        <f t="shared" si="598"/>
        <v>6600</v>
      </c>
      <c r="Y161" s="14">
        <f t="shared" si="480"/>
        <v>3300</v>
      </c>
      <c r="Z161" s="14">
        <f t="shared" si="481"/>
        <v>1650</v>
      </c>
      <c r="AA161" s="31">
        <f t="shared" ref="AA161:AB161" si="599">AB161*2</f>
        <v>1332.0000000000002</v>
      </c>
      <c r="AB161" s="31">
        <f t="shared" si="599"/>
        <v>666.00000000000011</v>
      </c>
      <c r="AC161" s="31">
        <f t="shared" si="471"/>
        <v>333.00000000000006</v>
      </c>
      <c r="AD161" s="31">
        <f t="shared" si="483"/>
        <v>166.50000000000003</v>
      </c>
      <c r="AE161" s="31">
        <f t="shared" si="472"/>
        <v>50000</v>
      </c>
      <c r="AF161" s="31">
        <f t="shared" ref="AF161:AG161" si="600">AG161*2</f>
        <v>2400</v>
      </c>
      <c r="AG161" s="31">
        <f t="shared" si="600"/>
        <v>1200</v>
      </c>
      <c r="AH161" s="31">
        <f t="shared" si="474"/>
        <v>600</v>
      </c>
      <c r="AI161" s="31">
        <f t="shared" si="475"/>
        <v>20.833333333333332</v>
      </c>
      <c r="AJ161" s="31">
        <f t="shared" si="475"/>
        <v>41.666666666666664</v>
      </c>
      <c r="AK161" s="31">
        <f t="shared" si="475"/>
        <v>83.333333333333329</v>
      </c>
      <c r="AL161" s="31">
        <f t="shared" si="485"/>
        <v>50000</v>
      </c>
      <c r="AM161" s="31">
        <f t="shared" si="486"/>
        <v>20000</v>
      </c>
      <c r="AN161" s="31">
        <f t="shared" si="487"/>
        <v>10000</v>
      </c>
      <c r="AO161" s="31">
        <f t="shared" si="488"/>
        <v>5000</v>
      </c>
      <c r="AP161" s="31">
        <f t="shared" si="489"/>
        <v>28932</v>
      </c>
      <c r="AQ161" s="31">
        <f t="shared" si="490"/>
        <v>13266</v>
      </c>
      <c r="AR161" s="31">
        <f t="shared" si="491"/>
        <v>6633</v>
      </c>
      <c r="AS161" s="31">
        <f t="shared" si="492"/>
        <v>3016.5</v>
      </c>
      <c r="AT161" s="14">
        <f t="shared" si="493"/>
        <v>21068</v>
      </c>
      <c r="AU161" s="14">
        <f t="shared" si="494"/>
        <v>6734</v>
      </c>
      <c r="AV161" s="14">
        <f t="shared" si="495"/>
        <v>3367</v>
      </c>
      <c r="AW161" s="14">
        <f t="shared" si="496"/>
        <v>1983.5</v>
      </c>
      <c r="AX161" s="31">
        <f t="shared" si="497"/>
        <v>72.819023918152908</v>
      </c>
      <c r="AY161" s="31">
        <f t="shared" si="498"/>
        <v>50.76134479119554</v>
      </c>
      <c r="AZ161" s="31">
        <f t="shared" si="499"/>
        <v>50.76134479119554</v>
      </c>
      <c r="BA161" s="31">
        <f t="shared" si="500"/>
        <v>65.7550140891762</v>
      </c>
    </row>
    <row r="162" spans="1:53" ht="13.35" hidden="1" customHeight="1" x14ac:dyDescent="0.45">
      <c r="A162" s="21" t="s">
        <v>449</v>
      </c>
      <c r="B162" s="6" t="s">
        <v>0</v>
      </c>
      <c r="C162" s="3" t="s">
        <v>51</v>
      </c>
      <c r="D162" s="3" t="s">
        <v>44</v>
      </c>
      <c r="E162" s="3" t="s">
        <v>281</v>
      </c>
      <c r="F162" s="28" t="s">
        <v>282</v>
      </c>
      <c r="G162" s="28" t="s">
        <v>271</v>
      </c>
      <c r="H162" s="28" t="s">
        <v>290</v>
      </c>
      <c r="I162" s="7" t="s">
        <v>69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28</v>
      </c>
      <c r="P162" s="7">
        <v>2000</v>
      </c>
      <c r="Q162" s="7">
        <v>0</v>
      </c>
      <c r="R162" s="7" t="s">
        <v>26</v>
      </c>
      <c r="S162" s="7">
        <f t="shared" si="476"/>
        <v>1000</v>
      </c>
      <c r="T162" s="7">
        <v>0</v>
      </c>
      <c r="U162" s="7">
        <f t="shared" si="477"/>
        <v>160</v>
      </c>
      <c r="V162" s="14">
        <f t="shared" si="478"/>
        <v>80</v>
      </c>
      <c r="W162" s="14">
        <f t="shared" ref="W162:X162" si="601">X162*2</f>
        <v>13200</v>
      </c>
      <c r="X162" s="14">
        <f t="shared" si="601"/>
        <v>6600</v>
      </c>
      <c r="Y162" s="14">
        <f t="shared" si="480"/>
        <v>3300</v>
      </c>
      <c r="Z162" s="14">
        <f t="shared" si="481"/>
        <v>1650</v>
      </c>
      <c r="AA162" s="31">
        <f t="shared" ref="AA162:AB162" si="602">AB162*2</f>
        <v>1332.0000000000002</v>
      </c>
      <c r="AB162" s="31">
        <f t="shared" si="602"/>
        <v>666.00000000000011</v>
      </c>
      <c r="AC162" s="31">
        <f t="shared" si="471"/>
        <v>333.00000000000006</v>
      </c>
      <c r="AD162" s="31">
        <f t="shared" si="483"/>
        <v>166.50000000000003</v>
      </c>
      <c r="AE162" s="31">
        <f t="shared" si="472"/>
        <v>50000</v>
      </c>
      <c r="AF162" s="31">
        <f t="shared" ref="AF162:AG162" si="603">AG162*2</f>
        <v>2400</v>
      </c>
      <c r="AG162" s="31">
        <f t="shared" si="603"/>
        <v>1200</v>
      </c>
      <c r="AH162" s="31">
        <f t="shared" si="474"/>
        <v>600</v>
      </c>
      <c r="AI162" s="31">
        <f t="shared" si="475"/>
        <v>20.833333333333332</v>
      </c>
      <c r="AJ162" s="31">
        <f t="shared" si="475"/>
        <v>41.666666666666664</v>
      </c>
      <c r="AK162" s="31">
        <f t="shared" si="475"/>
        <v>83.333333333333329</v>
      </c>
      <c r="AL162" s="31">
        <f t="shared" si="485"/>
        <v>50000</v>
      </c>
      <c r="AM162" s="31">
        <f t="shared" si="486"/>
        <v>20000</v>
      </c>
      <c r="AN162" s="31">
        <f t="shared" si="487"/>
        <v>10000</v>
      </c>
      <c r="AO162" s="31">
        <f t="shared" si="488"/>
        <v>5000</v>
      </c>
      <c r="AP162" s="31">
        <f t="shared" si="489"/>
        <v>28932</v>
      </c>
      <c r="AQ162" s="31">
        <f t="shared" si="490"/>
        <v>13266</v>
      </c>
      <c r="AR162" s="31">
        <f t="shared" si="491"/>
        <v>6633</v>
      </c>
      <c r="AS162" s="31">
        <f t="shared" si="492"/>
        <v>3016.5</v>
      </c>
      <c r="AT162" s="14">
        <f t="shared" si="493"/>
        <v>21068</v>
      </c>
      <c r="AU162" s="14">
        <f t="shared" si="494"/>
        <v>6734</v>
      </c>
      <c r="AV162" s="14">
        <f t="shared" si="495"/>
        <v>3367</v>
      </c>
      <c r="AW162" s="14">
        <f t="shared" si="496"/>
        <v>1983.5</v>
      </c>
      <c r="AX162" s="31">
        <f t="shared" si="497"/>
        <v>72.819023918152908</v>
      </c>
      <c r="AY162" s="31">
        <f t="shared" si="498"/>
        <v>50.76134479119554</v>
      </c>
      <c r="AZ162" s="31">
        <f t="shared" si="499"/>
        <v>50.76134479119554</v>
      </c>
      <c r="BA162" s="31">
        <f t="shared" si="500"/>
        <v>65.7550140891762</v>
      </c>
    </row>
    <row r="163" spans="1:53" ht="13.35" hidden="1" customHeight="1" x14ac:dyDescent="0.45">
      <c r="A163" s="21" t="s">
        <v>450</v>
      </c>
      <c r="B163" s="6" t="s">
        <v>34</v>
      </c>
      <c r="C163" s="3" t="s">
        <v>51</v>
      </c>
      <c r="D163" s="3" t="s">
        <v>44</v>
      </c>
      <c r="E163" s="3" t="s">
        <v>281</v>
      </c>
      <c r="F163" s="28" t="s">
        <v>187</v>
      </c>
      <c r="G163" s="28" t="s">
        <v>271</v>
      </c>
      <c r="H163" s="28" t="s">
        <v>290</v>
      </c>
      <c r="I163" s="7" t="s">
        <v>69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28</v>
      </c>
      <c r="P163" s="7">
        <v>2000</v>
      </c>
      <c r="Q163" s="7">
        <v>0</v>
      </c>
      <c r="R163" s="7" t="s">
        <v>26</v>
      </c>
      <c r="S163" s="7">
        <f t="shared" si="476"/>
        <v>1000</v>
      </c>
      <c r="T163" s="7">
        <v>0</v>
      </c>
      <c r="U163" s="7">
        <f t="shared" si="477"/>
        <v>160</v>
      </c>
      <c r="V163" s="14">
        <f t="shared" si="478"/>
        <v>80</v>
      </c>
      <c r="W163" s="14">
        <f t="shared" ref="W163:X163" si="604">X163*2</f>
        <v>13200</v>
      </c>
      <c r="X163" s="14">
        <f t="shared" si="604"/>
        <v>6600</v>
      </c>
      <c r="Y163" s="14">
        <f t="shared" si="480"/>
        <v>3300</v>
      </c>
      <c r="Z163" s="14">
        <f t="shared" si="481"/>
        <v>1650</v>
      </c>
      <c r="AA163" s="31">
        <f t="shared" ref="AA163:AB163" si="605">AB163*2</f>
        <v>1332.0000000000002</v>
      </c>
      <c r="AB163" s="31">
        <f t="shared" si="605"/>
        <v>666.00000000000011</v>
      </c>
      <c r="AC163" s="31">
        <f t="shared" si="471"/>
        <v>333.00000000000006</v>
      </c>
      <c r="AD163" s="31">
        <f t="shared" si="483"/>
        <v>166.50000000000003</v>
      </c>
      <c r="AE163" s="31">
        <f t="shared" si="472"/>
        <v>50000</v>
      </c>
      <c r="AF163" s="31">
        <f t="shared" ref="AF163:AG163" si="606">AG163*2</f>
        <v>2400</v>
      </c>
      <c r="AG163" s="31">
        <f t="shared" si="606"/>
        <v>1200</v>
      </c>
      <c r="AH163" s="31">
        <f t="shared" si="474"/>
        <v>600</v>
      </c>
      <c r="AI163" s="31">
        <f t="shared" si="475"/>
        <v>20.833333333333332</v>
      </c>
      <c r="AJ163" s="31">
        <f t="shared" si="475"/>
        <v>41.666666666666664</v>
      </c>
      <c r="AK163" s="31">
        <f t="shared" si="475"/>
        <v>83.333333333333329</v>
      </c>
      <c r="AL163" s="31">
        <f t="shared" si="485"/>
        <v>50000</v>
      </c>
      <c r="AM163" s="31">
        <f t="shared" si="486"/>
        <v>20000</v>
      </c>
      <c r="AN163" s="31">
        <f t="shared" si="487"/>
        <v>10000</v>
      </c>
      <c r="AO163" s="31">
        <f t="shared" si="488"/>
        <v>5000</v>
      </c>
      <c r="AP163" s="31">
        <f t="shared" si="489"/>
        <v>28932</v>
      </c>
      <c r="AQ163" s="31">
        <f t="shared" si="490"/>
        <v>13266</v>
      </c>
      <c r="AR163" s="31">
        <f t="shared" si="491"/>
        <v>6633</v>
      </c>
      <c r="AS163" s="31">
        <f t="shared" si="492"/>
        <v>3016.5</v>
      </c>
      <c r="AT163" s="14">
        <f t="shared" si="493"/>
        <v>21068</v>
      </c>
      <c r="AU163" s="14">
        <f t="shared" si="494"/>
        <v>6734</v>
      </c>
      <c r="AV163" s="14">
        <f t="shared" si="495"/>
        <v>3367</v>
      </c>
      <c r="AW163" s="14">
        <f t="shared" si="496"/>
        <v>1983.5</v>
      </c>
      <c r="AX163" s="31">
        <f t="shared" si="497"/>
        <v>72.819023918152908</v>
      </c>
      <c r="AY163" s="31">
        <f t="shared" si="498"/>
        <v>50.76134479119554</v>
      </c>
      <c r="AZ163" s="31">
        <f t="shared" si="499"/>
        <v>50.76134479119554</v>
      </c>
      <c r="BA163" s="31">
        <f t="shared" si="500"/>
        <v>65.7550140891762</v>
      </c>
    </row>
    <row r="164" spans="1:53" ht="13.35" hidden="1" customHeight="1" x14ac:dyDescent="0.45">
      <c r="A164" s="21" t="s">
        <v>451</v>
      </c>
      <c r="B164" s="6" t="s">
        <v>31</v>
      </c>
      <c r="C164" s="3" t="s">
        <v>51</v>
      </c>
      <c r="D164" s="3" t="s">
        <v>44</v>
      </c>
      <c r="E164" s="3" t="s">
        <v>281</v>
      </c>
      <c r="F164" s="28" t="s">
        <v>290</v>
      </c>
      <c r="G164" s="28" t="s">
        <v>271</v>
      </c>
      <c r="H164" s="28" t="s">
        <v>290</v>
      </c>
      <c r="I164" s="7" t="s">
        <v>69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28</v>
      </c>
      <c r="P164" s="7">
        <v>2000</v>
      </c>
      <c r="Q164" s="7">
        <v>0</v>
      </c>
      <c r="R164" s="7" t="s">
        <v>26</v>
      </c>
      <c r="S164" s="7">
        <f t="shared" si="476"/>
        <v>1000</v>
      </c>
      <c r="T164" s="7">
        <v>0</v>
      </c>
      <c r="U164" s="7">
        <f t="shared" si="477"/>
        <v>160</v>
      </c>
      <c r="V164" s="14">
        <f t="shared" si="478"/>
        <v>80</v>
      </c>
      <c r="W164" s="14">
        <f t="shared" ref="W164:X164" si="607">X164*2</f>
        <v>13200</v>
      </c>
      <c r="X164" s="14">
        <f t="shared" si="607"/>
        <v>6600</v>
      </c>
      <c r="Y164" s="14">
        <f t="shared" si="480"/>
        <v>3300</v>
      </c>
      <c r="Z164" s="14">
        <f t="shared" si="481"/>
        <v>1650</v>
      </c>
      <c r="AA164" s="31">
        <f t="shared" ref="AA164:AB164" si="608">AB164*2</f>
        <v>1332.0000000000002</v>
      </c>
      <c r="AB164" s="31">
        <f t="shared" si="608"/>
        <v>666.00000000000011</v>
      </c>
      <c r="AC164" s="31">
        <f t="shared" si="471"/>
        <v>333.00000000000006</v>
      </c>
      <c r="AD164" s="31">
        <f t="shared" si="483"/>
        <v>166.50000000000003</v>
      </c>
      <c r="AE164" s="31">
        <f t="shared" si="472"/>
        <v>50000</v>
      </c>
      <c r="AF164" s="31">
        <f t="shared" ref="AF164:AG164" si="609">AG164*2</f>
        <v>2400</v>
      </c>
      <c r="AG164" s="31">
        <f t="shared" si="609"/>
        <v>1200</v>
      </c>
      <c r="AH164" s="31">
        <f t="shared" si="474"/>
        <v>600</v>
      </c>
      <c r="AI164" s="31">
        <f t="shared" si="475"/>
        <v>20.833333333333332</v>
      </c>
      <c r="AJ164" s="31">
        <f t="shared" si="475"/>
        <v>41.666666666666664</v>
      </c>
      <c r="AK164" s="31">
        <f t="shared" si="475"/>
        <v>83.333333333333329</v>
      </c>
      <c r="AL164" s="31">
        <f t="shared" si="485"/>
        <v>50000</v>
      </c>
      <c r="AM164" s="31">
        <f t="shared" si="486"/>
        <v>20000</v>
      </c>
      <c r="AN164" s="31">
        <f t="shared" si="487"/>
        <v>10000</v>
      </c>
      <c r="AO164" s="31">
        <f t="shared" si="488"/>
        <v>5000</v>
      </c>
      <c r="AP164" s="31">
        <f t="shared" si="489"/>
        <v>28932</v>
      </c>
      <c r="AQ164" s="31">
        <f t="shared" si="490"/>
        <v>13266</v>
      </c>
      <c r="AR164" s="31">
        <f t="shared" si="491"/>
        <v>6633</v>
      </c>
      <c r="AS164" s="31">
        <f t="shared" si="492"/>
        <v>3016.5</v>
      </c>
      <c r="AT164" s="14">
        <f t="shared" si="493"/>
        <v>21068</v>
      </c>
      <c r="AU164" s="14">
        <f t="shared" si="494"/>
        <v>6734</v>
      </c>
      <c r="AV164" s="14">
        <f t="shared" si="495"/>
        <v>3367</v>
      </c>
      <c r="AW164" s="14">
        <f t="shared" si="496"/>
        <v>1983.5</v>
      </c>
      <c r="AX164" s="31">
        <f t="shared" si="497"/>
        <v>72.819023918152908</v>
      </c>
      <c r="AY164" s="31">
        <f t="shared" si="498"/>
        <v>50.76134479119554</v>
      </c>
      <c r="AZ164" s="31">
        <f t="shared" si="499"/>
        <v>50.76134479119554</v>
      </c>
      <c r="BA164" s="31">
        <f t="shared" si="500"/>
        <v>65.7550140891762</v>
      </c>
    </row>
    <row r="165" spans="1:53" ht="13.35" hidden="1" customHeight="1" x14ac:dyDescent="0.45">
      <c r="A165" s="21" t="s">
        <v>452</v>
      </c>
      <c r="B165" s="6" t="s">
        <v>35</v>
      </c>
      <c r="C165" s="3" t="s">
        <v>51</v>
      </c>
      <c r="D165" s="3" t="s">
        <v>44</v>
      </c>
      <c r="E165" s="3" t="s">
        <v>281</v>
      </c>
      <c r="F165" s="28" t="s">
        <v>187</v>
      </c>
      <c r="G165" s="28" t="s">
        <v>271</v>
      </c>
      <c r="H165" s="28" t="s">
        <v>290</v>
      </c>
      <c r="I165" s="7" t="s">
        <v>69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28</v>
      </c>
      <c r="P165" s="7">
        <v>2000</v>
      </c>
      <c r="Q165" s="7">
        <v>0</v>
      </c>
      <c r="R165" s="7" t="s">
        <v>26</v>
      </c>
      <c r="S165" s="7">
        <f t="shared" si="476"/>
        <v>1000</v>
      </c>
      <c r="T165" s="7">
        <v>0</v>
      </c>
      <c r="U165" s="7">
        <f t="shared" si="477"/>
        <v>160</v>
      </c>
      <c r="V165" s="14">
        <f t="shared" si="478"/>
        <v>80</v>
      </c>
      <c r="W165" s="14">
        <f t="shared" ref="W165:X165" si="610">X165*2</f>
        <v>13200</v>
      </c>
      <c r="X165" s="14">
        <f t="shared" si="610"/>
        <v>6600</v>
      </c>
      <c r="Y165" s="14">
        <f t="shared" si="480"/>
        <v>3300</v>
      </c>
      <c r="Z165" s="14">
        <f t="shared" si="481"/>
        <v>1650</v>
      </c>
      <c r="AA165" s="31">
        <f t="shared" ref="AA165:AB165" si="611">AB165*2</f>
        <v>1332.0000000000002</v>
      </c>
      <c r="AB165" s="31">
        <f t="shared" si="611"/>
        <v>666.00000000000011</v>
      </c>
      <c r="AC165" s="31">
        <f t="shared" si="471"/>
        <v>333.00000000000006</v>
      </c>
      <c r="AD165" s="31">
        <f t="shared" si="483"/>
        <v>166.50000000000003</v>
      </c>
      <c r="AE165" s="31">
        <f t="shared" si="472"/>
        <v>50000</v>
      </c>
      <c r="AF165" s="31">
        <f t="shared" ref="AF165:AG165" si="612">AG165*2</f>
        <v>2400</v>
      </c>
      <c r="AG165" s="31">
        <f t="shared" si="612"/>
        <v>1200</v>
      </c>
      <c r="AH165" s="31">
        <f t="shared" si="474"/>
        <v>600</v>
      </c>
      <c r="AI165" s="31">
        <f t="shared" si="475"/>
        <v>20.833333333333332</v>
      </c>
      <c r="AJ165" s="31">
        <f t="shared" si="475"/>
        <v>41.666666666666664</v>
      </c>
      <c r="AK165" s="31">
        <f t="shared" si="475"/>
        <v>83.333333333333329</v>
      </c>
      <c r="AL165" s="31">
        <f t="shared" si="485"/>
        <v>50000</v>
      </c>
      <c r="AM165" s="31">
        <f t="shared" si="486"/>
        <v>20000</v>
      </c>
      <c r="AN165" s="31">
        <f t="shared" si="487"/>
        <v>10000</v>
      </c>
      <c r="AO165" s="31">
        <f t="shared" si="488"/>
        <v>5000</v>
      </c>
      <c r="AP165" s="31">
        <f t="shared" si="489"/>
        <v>28932</v>
      </c>
      <c r="AQ165" s="31">
        <f t="shared" si="490"/>
        <v>13266</v>
      </c>
      <c r="AR165" s="31">
        <f t="shared" si="491"/>
        <v>6633</v>
      </c>
      <c r="AS165" s="31">
        <f t="shared" si="492"/>
        <v>3016.5</v>
      </c>
      <c r="AT165" s="14">
        <f t="shared" si="493"/>
        <v>21068</v>
      </c>
      <c r="AU165" s="14">
        <f t="shared" si="494"/>
        <v>6734</v>
      </c>
      <c r="AV165" s="14">
        <f t="shared" si="495"/>
        <v>3367</v>
      </c>
      <c r="AW165" s="14">
        <f t="shared" si="496"/>
        <v>1983.5</v>
      </c>
      <c r="AX165" s="31">
        <f t="shared" si="497"/>
        <v>72.819023918152908</v>
      </c>
      <c r="AY165" s="31">
        <f t="shared" si="498"/>
        <v>50.76134479119554</v>
      </c>
      <c r="AZ165" s="31">
        <f t="shared" si="499"/>
        <v>50.76134479119554</v>
      </c>
      <c r="BA165" s="31">
        <f t="shared" si="500"/>
        <v>65.7550140891762</v>
      </c>
    </row>
    <row r="166" spans="1:53" ht="13.35" hidden="1" customHeight="1" x14ac:dyDescent="0.45">
      <c r="A166" s="21" t="s">
        <v>453</v>
      </c>
      <c r="B166" s="6" t="s">
        <v>36</v>
      </c>
      <c r="C166" s="3" t="s">
        <v>51</v>
      </c>
      <c r="D166" s="3" t="s">
        <v>44</v>
      </c>
      <c r="E166" s="3" t="s">
        <v>281</v>
      </c>
      <c r="F166" s="19"/>
      <c r="G166" s="19" t="s">
        <v>180</v>
      </c>
      <c r="H166" s="28" t="s">
        <v>290</v>
      </c>
      <c r="I166" s="7" t="s">
        <v>69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28</v>
      </c>
      <c r="P166" s="7">
        <v>2000</v>
      </c>
      <c r="Q166" s="7">
        <v>0</v>
      </c>
      <c r="R166" s="7" t="s">
        <v>26</v>
      </c>
      <c r="S166" s="7">
        <f t="shared" si="476"/>
        <v>1000</v>
      </c>
      <c r="T166" s="7">
        <v>0</v>
      </c>
      <c r="U166" s="7">
        <f t="shared" si="477"/>
        <v>160</v>
      </c>
      <c r="V166" s="14">
        <f t="shared" si="478"/>
        <v>80</v>
      </c>
      <c r="W166" s="14">
        <f t="shared" ref="W166:X166" si="613">X166*2</f>
        <v>13200</v>
      </c>
      <c r="X166" s="14">
        <f t="shared" si="613"/>
        <v>6600</v>
      </c>
      <c r="Y166" s="14">
        <f t="shared" si="480"/>
        <v>3300</v>
      </c>
      <c r="Z166" s="14">
        <f t="shared" si="481"/>
        <v>1650</v>
      </c>
      <c r="AA166" s="31">
        <f t="shared" ref="AA166:AB166" si="614">AB166*2</f>
        <v>1332.0000000000002</v>
      </c>
      <c r="AB166" s="31">
        <f t="shared" si="614"/>
        <v>666.00000000000011</v>
      </c>
      <c r="AC166" s="31">
        <f t="shared" si="471"/>
        <v>333.00000000000006</v>
      </c>
      <c r="AD166" s="31">
        <f t="shared" si="483"/>
        <v>166.50000000000003</v>
      </c>
      <c r="AE166" s="31">
        <f t="shared" si="472"/>
        <v>50000</v>
      </c>
      <c r="AF166" s="31">
        <f t="shared" ref="AF166:AG166" si="615">AG166*2</f>
        <v>2400</v>
      </c>
      <c r="AG166" s="31">
        <f t="shared" si="615"/>
        <v>1200</v>
      </c>
      <c r="AH166" s="31">
        <f t="shared" si="474"/>
        <v>600</v>
      </c>
      <c r="AI166" s="31">
        <f t="shared" si="475"/>
        <v>20.833333333333332</v>
      </c>
      <c r="AJ166" s="31">
        <f t="shared" si="475"/>
        <v>41.666666666666664</v>
      </c>
      <c r="AK166" s="31">
        <f t="shared" si="475"/>
        <v>83.333333333333329</v>
      </c>
      <c r="AL166" s="31">
        <f t="shared" si="485"/>
        <v>50000</v>
      </c>
      <c r="AM166" s="31">
        <f t="shared" si="486"/>
        <v>20000</v>
      </c>
      <c r="AN166" s="31">
        <f t="shared" si="487"/>
        <v>10000</v>
      </c>
      <c r="AO166" s="31">
        <f t="shared" si="488"/>
        <v>5000</v>
      </c>
      <c r="AP166" s="31">
        <f t="shared" si="489"/>
        <v>28932</v>
      </c>
      <c r="AQ166" s="31">
        <f t="shared" si="490"/>
        <v>13266</v>
      </c>
      <c r="AR166" s="31">
        <f t="shared" si="491"/>
        <v>6633</v>
      </c>
      <c r="AS166" s="31">
        <f t="shared" si="492"/>
        <v>3016.5</v>
      </c>
      <c r="AT166" s="14">
        <f t="shared" si="493"/>
        <v>21068</v>
      </c>
      <c r="AU166" s="14">
        <f t="shared" si="494"/>
        <v>6734</v>
      </c>
      <c r="AV166" s="14">
        <f t="shared" si="495"/>
        <v>3367</v>
      </c>
      <c r="AW166" s="14">
        <f t="shared" si="496"/>
        <v>1983.5</v>
      </c>
      <c r="AX166" s="31">
        <f t="shared" si="497"/>
        <v>72.819023918152908</v>
      </c>
      <c r="AY166" s="31">
        <f t="shared" si="498"/>
        <v>50.76134479119554</v>
      </c>
      <c r="AZ166" s="31">
        <f t="shared" si="499"/>
        <v>50.76134479119554</v>
      </c>
      <c r="BA166" s="31">
        <f t="shared" si="500"/>
        <v>65.7550140891762</v>
      </c>
    </row>
    <row r="167" spans="1:53" ht="13.35" hidden="1" customHeight="1" x14ac:dyDescent="0.45">
      <c r="A167" s="21" t="s">
        <v>454</v>
      </c>
      <c r="B167" s="6" t="s">
        <v>37</v>
      </c>
      <c r="C167" s="3" t="s">
        <v>51</v>
      </c>
      <c r="D167" s="3" t="s">
        <v>44</v>
      </c>
      <c r="E167" s="3" t="s">
        <v>281</v>
      </c>
      <c r="F167" s="28" t="s">
        <v>290</v>
      </c>
      <c r="G167" s="28" t="s">
        <v>271</v>
      </c>
      <c r="H167" s="28" t="s">
        <v>290</v>
      </c>
      <c r="I167" s="7" t="s">
        <v>69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28</v>
      </c>
      <c r="P167" s="7">
        <v>2000</v>
      </c>
      <c r="Q167" s="7">
        <v>0</v>
      </c>
      <c r="R167" s="7" t="s">
        <v>26</v>
      </c>
      <c r="S167" s="7">
        <f t="shared" si="476"/>
        <v>1000</v>
      </c>
      <c r="T167" s="7">
        <v>0</v>
      </c>
      <c r="U167" s="7">
        <f t="shared" si="477"/>
        <v>160</v>
      </c>
      <c r="V167" s="14">
        <f t="shared" si="478"/>
        <v>80</v>
      </c>
      <c r="W167" s="14">
        <f t="shared" ref="W167:X167" si="616">X167*2</f>
        <v>13200</v>
      </c>
      <c r="X167" s="14">
        <f t="shared" si="616"/>
        <v>6600</v>
      </c>
      <c r="Y167" s="14">
        <f t="shared" si="480"/>
        <v>3300</v>
      </c>
      <c r="Z167" s="14">
        <f t="shared" si="481"/>
        <v>1650</v>
      </c>
      <c r="AA167" s="31">
        <f t="shared" ref="AA167:AB167" si="617">AB167*2</f>
        <v>1332.0000000000002</v>
      </c>
      <c r="AB167" s="31">
        <f t="shared" si="617"/>
        <v>666.00000000000011</v>
      </c>
      <c r="AC167" s="31">
        <f t="shared" si="471"/>
        <v>333.00000000000006</v>
      </c>
      <c r="AD167" s="31">
        <f t="shared" si="483"/>
        <v>166.50000000000003</v>
      </c>
      <c r="AE167" s="31">
        <f t="shared" si="472"/>
        <v>50000</v>
      </c>
      <c r="AF167" s="31">
        <f t="shared" ref="AF167:AG167" si="618">AG167*2</f>
        <v>2400</v>
      </c>
      <c r="AG167" s="31">
        <f t="shared" si="618"/>
        <v>1200</v>
      </c>
      <c r="AH167" s="31">
        <f t="shared" si="474"/>
        <v>600</v>
      </c>
      <c r="AI167" s="31">
        <f t="shared" si="475"/>
        <v>20.833333333333332</v>
      </c>
      <c r="AJ167" s="31">
        <f t="shared" si="475"/>
        <v>41.666666666666664</v>
      </c>
      <c r="AK167" s="31">
        <f t="shared" si="475"/>
        <v>83.333333333333329</v>
      </c>
      <c r="AL167" s="31">
        <f t="shared" si="485"/>
        <v>50000</v>
      </c>
      <c r="AM167" s="31">
        <f t="shared" si="486"/>
        <v>20000</v>
      </c>
      <c r="AN167" s="31">
        <f t="shared" si="487"/>
        <v>10000</v>
      </c>
      <c r="AO167" s="31">
        <f t="shared" si="488"/>
        <v>5000</v>
      </c>
      <c r="AP167" s="31">
        <f t="shared" si="489"/>
        <v>28932</v>
      </c>
      <c r="AQ167" s="31">
        <f t="shared" si="490"/>
        <v>13266</v>
      </c>
      <c r="AR167" s="31">
        <f t="shared" si="491"/>
        <v>6633</v>
      </c>
      <c r="AS167" s="31">
        <f t="shared" si="492"/>
        <v>3016.5</v>
      </c>
      <c r="AT167" s="14">
        <f t="shared" si="493"/>
        <v>21068</v>
      </c>
      <c r="AU167" s="14">
        <f t="shared" si="494"/>
        <v>6734</v>
      </c>
      <c r="AV167" s="14">
        <f t="shared" si="495"/>
        <v>3367</v>
      </c>
      <c r="AW167" s="14">
        <f t="shared" si="496"/>
        <v>1983.5</v>
      </c>
      <c r="AX167" s="31">
        <f t="shared" si="497"/>
        <v>72.819023918152908</v>
      </c>
      <c r="AY167" s="31">
        <f t="shared" si="498"/>
        <v>50.76134479119554</v>
      </c>
      <c r="AZ167" s="31">
        <f t="shared" si="499"/>
        <v>50.76134479119554</v>
      </c>
      <c r="BA167" s="31">
        <f t="shared" si="500"/>
        <v>65.7550140891762</v>
      </c>
    </row>
    <row r="168" spans="1:53" ht="13.35" hidden="1" customHeight="1" x14ac:dyDescent="0.45">
      <c r="A168" s="21" t="s">
        <v>386</v>
      </c>
      <c r="B168" s="6" t="s">
        <v>285</v>
      </c>
      <c r="C168" s="3" t="s">
        <v>51</v>
      </c>
      <c r="D168" s="3" t="s">
        <v>45</v>
      </c>
      <c r="E168" s="3" t="s">
        <v>281</v>
      </c>
      <c r="F168" s="28" t="s">
        <v>290</v>
      </c>
      <c r="G168" s="28" t="s">
        <v>271</v>
      </c>
      <c r="H168" s="28" t="s">
        <v>290</v>
      </c>
      <c r="I168" s="7" t="s">
        <v>69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28</v>
      </c>
      <c r="P168" s="7">
        <v>2000</v>
      </c>
      <c r="Q168" s="7">
        <v>0</v>
      </c>
      <c r="R168" s="7" t="s">
        <v>26</v>
      </c>
      <c r="S168" s="7">
        <f t="shared" si="476"/>
        <v>1000</v>
      </c>
      <c r="T168" s="7">
        <v>0</v>
      </c>
      <c r="U168" s="7">
        <f t="shared" si="477"/>
        <v>160</v>
      </c>
      <c r="V168" s="14">
        <f t="shared" si="478"/>
        <v>80</v>
      </c>
      <c r="W168" s="14">
        <f t="shared" ref="W168:X168" si="619">X168*2</f>
        <v>13200</v>
      </c>
      <c r="X168" s="14">
        <f t="shared" si="619"/>
        <v>6600</v>
      </c>
      <c r="Y168" s="14">
        <f t="shared" si="480"/>
        <v>3300</v>
      </c>
      <c r="Z168" s="14">
        <f t="shared" si="481"/>
        <v>1650</v>
      </c>
      <c r="AA168" s="31">
        <f t="shared" ref="AA168:AB168" si="620">AB168*2</f>
        <v>1332.0000000000002</v>
      </c>
      <c r="AB168" s="31">
        <f t="shared" si="620"/>
        <v>666.00000000000011</v>
      </c>
      <c r="AC168" s="31">
        <f t="shared" si="471"/>
        <v>333.00000000000006</v>
      </c>
      <c r="AD168" s="31">
        <f t="shared" si="483"/>
        <v>166.50000000000003</v>
      </c>
      <c r="AE168" s="31">
        <f t="shared" si="472"/>
        <v>50000</v>
      </c>
      <c r="AF168" s="31">
        <f t="shared" ref="AF168:AG168" si="621">AG168*2</f>
        <v>2400</v>
      </c>
      <c r="AG168" s="31">
        <f t="shared" si="621"/>
        <v>1200</v>
      </c>
      <c r="AH168" s="31">
        <f t="shared" si="474"/>
        <v>600</v>
      </c>
      <c r="AI168" s="31">
        <f t="shared" si="475"/>
        <v>20.833333333333332</v>
      </c>
      <c r="AJ168" s="31">
        <f t="shared" si="475"/>
        <v>41.666666666666664</v>
      </c>
      <c r="AK168" s="31">
        <f t="shared" si="475"/>
        <v>83.333333333333329</v>
      </c>
      <c r="AL168" s="31">
        <f t="shared" si="485"/>
        <v>50000</v>
      </c>
      <c r="AM168" s="31">
        <f t="shared" si="486"/>
        <v>20000</v>
      </c>
      <c r="AN168" s="31">
        <f t="shared" si="487"/>
        <v>10000</v>
      </c>
      <c r="AO168" s="31">
        <f t="shared" si="488"/>
        <v>5000</v>
      </c>
      <c r="AP168" s="31">
        <f t="shared" si="489"/>
        <v>28932</v>
      </c>
      <c r="AQ168" s="31">
        <f t="shared" si="490"/>
        <v>13266</v>
      </c>
      <c r="AR168" s="31">
        <f t="shared" si="491"/>
        <v>6633</v>
      </c>
      <c r="AS168" s="31">
        <f t="shared" si="492"/>
        <v>3016.5</v>
      </c>
      <c r="AT168" s="14">
        <f t="shared" si="493"/>
        <v>21068</v>
      </c>
      <c r="AU168" s="14">
        <f t="shared" si="494"/>
        <v>6734</v>
      </c>
      <c r="AV168" s="14">
        <f t="shared" si="495"/>
        <v>3367</v>
      </c>
      <c r="AW168" s="14">
        <f t="shared" si="496"/>
        <v>1983.5</v>
      </c>
      <c r="AX168" s="31">
        <f t="shared" si="497"/>
        <v>72.819023918152908</v>
      </c>
      <c r="AY168" s="31">
        <f t="shared" si="498"/>
        <v>50.76134479119554</v>
      </c>
      <c r="AZ168" s="31">
        <f t="shared" si="499"/>
        <v>50.76134479119554</v>
      </c>
      <c r="BA168" s="31">
        <f t="shared" si="500"/>
        <v>65.7550140891762</v>
      </c>
    </row>
    <row r="169" spans="1:53" ht="13.35" hidden="1" customHeight="1" x14ac:dyDescent="0.45">
      <c r="A169" s="21" t="s">
        <v>455</v>
      </c>
      <c r="B169" s="9" t="s">
        <v>38</v>
      </c>
      <c r="C169" s="3" t="s">
        <v>51</v>
      </c>
      <c r="D169" s="3" t="s">
        <v>44</v>
      </c>
      <c r="E169" s="3" t="s">
        <v>4</v>
      </c>
      <c r="F169" s="28" t="s">
        <v>176</v>
      </c>
      <c r="G169" s="28" t="s">
        <v>271</v>
      </c>
      <c r="H169" s="28" t="s">
        <v>176</v>
      </c>
      <c r="I169" s="7" t="s">
        <v>69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28</v>
      </c>
      <c r="P169" s="7">
        <v>3000</v>
      </c>
      <c r="Q169" s="7">
        <v>0</v>
      </c>
      <c r="R169" s="7" t="s">
        <v>26</v>
      </c>
      <c r="S169" s="7">
        <f t="shared" si="476"/>
        <v>1500</v>
      </c>
      <c r="T169" s="7">
        <v>0</v>
      </c>
      <c r="U169" s="7">
        <f t="shared" si="477"/>
        <v>240</v>
      </c>
      <c r="V169" s="14">
        <f t="shared" si="478"/>
        <v>120</v>
      </c>
      <c r="W169" s="14">
        <f t="shared" ref="W169:X169" si="622">X169*2</f>
        <v>19800</v>
      </c>
      <c r="X169" s="14">
        <f t="shared" si="622"/>
        <v>9900</v>
      </c>
      <c r="Y169" s="14">
        <f t="shared" si="480"/>
        <v>4950</v>
      </c>
      <c r="Z169" s="14">
        <f t="shared" si="481"/>
        <v>2475</v>
      </c>
      <c r="AA169" s="31">
        <f t="shared" ref="AA169:AB169" si="623">AB169*2</f>
        <v>1998</v>
      </c>
      <c r="AB169" s="31">
        <f t="shared" si="623"/>
        <v>999</v>
      </c>
      <c r="AC169" s="31">
        <f t="shared" si="471"/>
        <v>499.5</v>
      </c>
      <c r="AD169" s="31">
        <f t="shared" si="483"/>
        <v>249.75</v>
      </c>
      <c r="AE169" s="31">
        <f t="shared" si="472"/>
        <v>75000</v>
      </c>
      <c r="AF169" s="31">
        <f t="shared" ref="AF169:AG169" si="624">AG169*2</f>
        <v>3600</v>
      </c>
      <c r="AG169" s="31">
        <f t="shared" si="624"/>
        <v>1800</v>
      </c>
      <c r="AH169" s="31">
        <f t="shared" si="474"/>
        <v>900</v>
      </c>
      <c r="AI169" s="31">
        <f t="shared" si="475"/>
        <v>20.833333333333332</v>
      </c>
      <c r="AJ169" s="31">
        <f t="shared" si="475"/>
        <v>41.666666666666664</v>
      </c>
      <c r="AK169" s="31">
        <f t="shared" si="475"/>
        <v>83.333333333333329</v>
      </c>
      <c r="AL169" s="31">
        <f t="shared" si="485"/>
        <v>75000</v>
      </c>
      <c r="AM169" s="31">
        <f t="shared" si="486"/>
        <v>30000</v>
      </c>
      <c r="AN169" s="31">
        <f t="shared" si="487"/>
        <v>15000</v>
      </c>
      <c r="AO169" s="31">
        <f t="shared" si="488"/>
        <v>7500</v>
      </c>
      <c r="AP169" s="31">
        <f t="shared" si="489"/>
        <v>43398</v>
      </c>
      <c r="AQ169" s="31">
        <f t="shared" si="490"/>
        <v>19899</v>
      </c>
      <c r="AR169" s="31">
        <f t="shared" si="491"/>
        <v>9949.5</v>
      </c>
      <c r="AS169" s="31">
        <f t="shared" si="492"/>
        <v>4524.75</v>
      </c>
      <c r="AT169" s="14">
        <f t="shared" si="493"/>
        <v>31602</v>
      </c>
      <c r="AU169" s="14">
        <f t="shared" si="494"/>
        <v>10101</v>
      </c>
      <c r="AV169" s="14">
        <f t="shared" si="495"/>
        <v>5050.5</v>
      </c>
      <c r="AW169" s="14">
        <f t="shared" si="496"/>
        <v>2975.25</v>
      </c>
      <c r="AX169" s="31">
        <f t="shared" si="497"/>
        <v>72.819023918152908</v>
      </c>
      <c r="AY169" s="31">
        <f t="shared" si="498"/>
        <v>50.76134479119554</v>
      </c>
      <c r="AZ169" s="31">
        <f t="shared" si="499"/>
        <v>50.76134479119554</v>
      </c>
      <c r="BA169" s="31">
        <f t="shared" si="500"/>
        <v>65.7550140891762</v>
      </c>
    </row>
    <row r="170" spans="1:53" ht="13.35" hidden="1" customHeight="1" x14ac:dyDescent="0.45">
      <c r="A170" s="21" t="s">
        <v>456</v>
      </c>
      <c r="B170" s="9" t="s">
        <v>30</v>
      </c>
      <c r="C170" s="3" t="s">
        <v>51</v>
      </c>
      <c r="D170" s="3" t="s">
        <v>44</v>
      </c>
      <c r="E170" s="3" t="s">
        <v>4</v>
      </c>
      <c r="F170" s="28" t="s">
        <v>175</v>
      </c>
      <c r="G170" s="28" t="s">
        <v>271</v>
      </c>
      <c r="H170" s="28" t="s">
        <v>176</v>
      </c>
      <c r="I170" s="7" t="s">
        <v>69</v>
      </c>
      <c r="J170" s="15">
        <v>45139</v>
      </c>
      <c r="K170" s="7">
        <v>1</v>
      </c>
      <c r="L170" s="7">
        <v>2</v>
      </c>
      <c r="M170" s="7">
        <v>0</v>
      </c>
      <c r="N170" s="7">
        <v>0</v>
      </c>
      <c r="O170" s="7" t="s">
        <v>28</v>
      </c>
      <c r="P170" s="7">
        <v>3000</v>
      </c>
      <c r="Q170" s="7">
        <v>0</v>
      </c>
      <c r="R170" s="7" t="s">
        <v>26</v>
      </c>
      <c r="S170" s="7">
        <f t="shared" si="476"/>
        <v>1500</v>
      </c>
      <c r="T170" s="7">
        <v>0</v>
      </c>
      <c r="U170" s="7">
        <f t="shared" si="477"/>
        <v>240</v>
      </c>
      <c r="V170" s="14">
        <f t="shared" si="478"/>
        <v>120</v>
      </c>
      <c r="W170" s="14">
        <f t="shared" ref="W170:X170" si="625">X170*2</f>
        <v>19800</v>
      </c>
      <c r="X170" s="14">
        <f t="shared" si="625"/>
        <v>9900</v>
      </c>
      <c r="Y170" s="14">
        <f t="shared" si="480"/>
        <v>4950</v>
      </c>
      <c r="Z170" s="14">
        <f t="shared" si="481"/>
        <v>2475</v>
      </c>
      <c r="AA170" s="31">
        <f t="shared" ref="AA170:AB170" si="626">AB170*2</f>
        <v>1998</v>
      </c>
      <c r="AB170" s="31">
        <f t="shared" si="626"/>
        <v>999</v>
      </c>
      <c r="AC170" s="31">
        <f t="shared" si="471"/>
        <v>499.5</v>
      </c>
      <c r="AD170" s="31">
        <f t="shared" si="483"/>
        <v>249.75</v>
      </c>
      <c r="AE170" s="31">
        <f t="shared" si="472"/>
        <v>75000</v>
      </c>
      <c r="AF170" s="31">
        <f t="shared" ref="AF170:AG170" si="627">AG170*2</f>
        <v>3600</v>
      </c>
      <c r="AG170" s="31">
        <f t="shared" si="627"/>
        <v>1800</v>
      </c>
      <c r="AH170" s="31">
        <f t="shared" si="474"/>
        <v>900</v>
      </c>
      <c r="AI170" s="31">
        <f t="shared" si="475"/>
        <v>20.833333333333332</v>
      </c>
      <c r="AJ170" s="31">
        <f t="shared" si="475"/>
        <v>41.666666666666664</v>
      </c>
      <c r="AK170" s="31">
        <f t="shared" si="475"/>
        <v>83.333333333333329</v>
      </c>
      <c r="AL170" s="31">
        <f t="shared" si="485"/>
        <v>75000</v>
      </c>
      <c r="AM170" s="31">
        <f t="shared" si="486"/>
        <v>30000</v>
      </c>
      <c r="AN170" s="31">
        <f t="shared" si="487"/>
        <v>15000</v>
      </c>
      <c r="AO170" s="31">
        <f t="shared" si="488"/>
        <v>7500</v>
      </c>
      <c r="AP170" s="31">
        <f t="shared" si="489"/>
        <v>43398</v>
      </c>
      <c r="AQ170" s="31">
        <f t="shared" si="490"/>
        <v>19899</v>
      </c>
      <c r="AR170" s="31">
        <f t="shared" si="491"/>
        <v>9949.5</v>
      </c>
      <c r="AS170" s="31">
        <f t="shared" si="492"/>
        <v>4524.75</v>
      </c>
      <c r="AT170" s="14">
        <f t="shared" si="493"/>
        <v>31602</v>
      </c>
      <c r="AU170" s="14">
        <f t="shared" si="494"/>
        <v>10101</v>
      </c>
      <c r="AV170" s="14">
        <f t="shared" si="495"/>
        <v>5050.5</v>
      </c>
      <c r="AW170" s="14">
        <f t="shared" si="496"/>
        <v>2975.25</v>
      </c>
      <c r="AX170" s="31">
        <f t="shared" si="497"/>
        <v>72.819023918152908</v>
      </c>
      <c r="AY170" s="31">
        <f t="shared" si="498"/>
        <v>50.76134479119554</v>
      </c>
      <c r="AZ170" s="31">
        <f t="shared" si="499"/>
        <v>50.76134479119554</v>
      </c>
      <c r="BA170" s="31">
        <f t="shared" si="500"/>
        <v>65.7550140891762</v>
      </c>
    </row>
    <row r="171" spans="1:53" ht="13.35" hidden="1" customHeight="1" x14ac:dyDescent="0.45">
      <c r="A171" s="21" t="s">
        <v>457</v>
      </c>
      <c r="B171" s="9" t="s">
        <v>39</v>
      </c>
      <c r="C171" s="3" t="s">
        <v>51</v>
      </c>
      <c r="D171" s="3" t="s">
        <v>44</v>
      </c>
      <c r="E171" s="3" t="s">
        <v>4</v>
      </c>
      <c r="F171" s="28" t="s">
        <v>174</v>
      </c>
      <c r="G171" s="28" t="s">
        <v>271</v>
      </c>
      <c r="H171" s="28" t="s">
        <v>176</v>
      </c>
      <c r="I171" s="7" t="s">
        <v>69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28</v>
      </c>
      <c r="P171" s="7">
        <v>2000</v>
      </c>
      <c r="Q171" s="7">
        <v>0</v>
      </c>
      <c r="R171" s="7" t="s">
        <v>26</v>
      </c>
      <c r="S171" s="7">
        <f t="shared" si="476"/>
        <v>1000</v>
      </c>
      <c r="T171" s="7">
        <v>0</v>
      </c>
      <c r="U171" s="7">
        <f t="shared" si="477"/>
        <v>160</v>
      </c>
      <c r="V171" s="14">
        <f t="shared" si="478"/>
        <v>80</v>
      </c>
      <c r="W171" s="14">
        <f t="shared" ref="W171:X171" si="628">X171*2</f>
        <v>13200</v>
      </c>
      <c r="X171" s="14">
        <f t="shared" si="628"/>
        <v>6600</v>
      </c>
      <c r="Y171" s="14">
        <f t="shared" si="480"/>
        <v>3300</v>
      </c>
      <c r="Z171" s="14">
        <f t="shared" si="481"/>
        <v>1650</v>
      </c>
      <c r="AA171" s="31">
        <f t="shared" ref="AA171:AB171" si="629">AB171*2</f>
        <v>1332.0000000000002</v>
      </c>
      <c r="AB171" s="31">
        <f t="shared" si="629"/>
        <v>666.00000000000011</v>
      </c>
      <c r="AC171" s="31">
        <f t="shared" si="471"/>
        <v>333.00000000000006</v>
      </c>
      <c r="AD171" s="31">
        <f t="shared" si="483"/>
        <v>166.50000000000003</v>
      </c>
      <c r="AE171" s="31">
        <f t="shared" si="472"/>
        <v>50000</v>
      </c>
      <c r="AF171" s="31">
        <f t="shared" ref="AF171:AG171" si="630">AG171*2</f>
        <v>2400</v>
      </c>
      <c r="AG171" s="31">
        <f t="shared" si="630"/>
        <v>1200</v>
      </c>
      <c r="AH171" s="31">
        <f t="shared" si="474"/>
        <v>600</v>
      </c>
      <c r="AI171" s="31">
        <f t="shared" si="475"/>
        <v>20.833333333333332</v>
      </c>
      <c r="AJ171" s="31">
        <f t="shared" si="475"/>
        <v>41.666666666666664</v>
      </c>
      <c r="AK171" s="31">
        <f t="shared" si="475"/>
        <v>83.333333333333329</v>
      </c>
      <c r="AL171" s="31">
        <f t="shared" si="485"/>
        <v>50000</v>
      </c>
      <c r="AM171" s="31">
        <f t="shared" si="486"/>
        <v>20000</v>
      </c>
      <c r="AN171" s="31">
        <f t="shared" si="487"/>
        <v>10000</v>
      </c>
      <c r="AO171" s="31">
        <f t="shared" si="488"/>
        <v>5000</v>
      </c>
      <c r="AP171" s="31">
        <f t="shared" si="489"/>
        <v>28932</v>
      </c>
      <c r="AQ171" s="31">
        <f t="shared" si="490"/>
        <v>13266</v>
      </c>
      <c r="AR171" s="31">
        <f t="shared" si="491"/>
        <v>6633</v>
      </c>
      <c r="AS171" s="31">
        <f t="shared" si="492"/>
        <v>3016.5</v>
      </c>
      <c r="AT171" s="14">
        <f t="shared" si="493"/>
        <v>21068</v>
      </c>
      <c r="AU171" s="14">
        <f t="shared" si="494"/>
        <v>6734</v>
      </c>
      <c r="AV171" s="14">
        <f t="shared" si="495"/>
        <v>3367</v>
      </c>
      <c r="AW171" s="14">
        <f t="shared" si="496"/>
        <v>1983.5</v>
      </c>
      <c r="AX171" s="31">
        <f t="shared" si="497"/>
        <v>72.819023918152908</v>
      </c>
      <c r="AY171" s="31">
        <f t="shared" si="498"/>
        <v>50.76134479119554</v>
      </c>
      <c r="AZ171" s="31">
        <f t="shared" si="499"/>
        <v>50.76134479119554</v>
      </c>
      <c r="BA171" s="31">
        <f t="shared" si="500"/>
        <v>65.7550140891762</v>
      </c>
    </row>
    <row r="172" spans="1:53" ht="13.35" hidden="1" customHeight="1" x14ac:dyDescent="0.45">
      <c r="A172" s="21" t="s">
        <v>458</v>
      </c>
      <c r="B172" s="9" t="s">
        <v>71</v>
      </c>
      <c r="C172" s="3" t="s">
        <v>51</v>
      </c>
      <c r="D172" s="3" t="s">
        <v>44</v>
      </c>
      <c r="E172" s="3" t="s">
        <v>4</v>
      </c>
      <c r="F172" s="28" t="s">
        <v>264</v>
      </c>
      <c r="G172" s="28" t="s">
        <v>271</v>
      </c>
      <c r="H172" s="28" t="s">
        <v>176</v>
      </c>
      <c r="I172" s="7" t="s">
        <v>69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28</v>
      </c>
      <c r="P172" s="7">
        <v>3000</v>
      </c>
      <c r="Q172" s="7">
        <v>0</v>
      </c>
      <c r="R172" s="7" t="s">
        <v>26</v>
      </c>
      <c r="S172" s="7">
        <f t="shared" si="476"/>
        <v>1500</v>
      </c>
      <c r="T172" s="7">
        <v>0</v>
      </c>
      <c r="U172" s="7">
        <f t="shared" si="477"/>
        <v>240</v>
      </c>
      <c r="V172" s="14">
        <f t="shared" si="478"/>
        <v>120</v>
      </c>
      <c r="W172" s="14">
        <f t="shared" ref="W172:X172" si="631">X172*2</f>
        <v>19800</v>
      </c>
      <c r="X172" s="14">
        <f t="shared" si="631"/>
        <v>9900</v>
      </c>
      <c r="Y172" s="14">
        <f t="shared" si="480"/>
        <v>4950</v>
      </c>
      <c r="Z172" s="14">
        <f t="shared" si="481"/>
        <v>2475</v>
      </c>
      <c r="AA172" s="31">
        <f t="shared" ref="AA172:AB172" si="632">AB172*2</f>
        <v>1998</v>
      </c>
      <c r="AB172" s="31">
        <f t="shared" si="632"/>
        <v>999</v>
      </c>
      <c r="AC172" s="31">
        <f t="shared" si="471"/>
        <v>499.5</v>
      </c>
      <c r="AD172" s="31">
        <f t="shared" si="483"/>
        <v>249.75</v>
      </c>
      <c r="AE172" s="31">
        <f t="shared" si="472"/>
        <v>75000</v>
      </c>
      <c r="AF172" s="31">
        <f t="shared" ref="AF172:AG172" si="633">AG172*2</f>
        <v>3600</v>
      </c>
      <c r="AG172" s="31">
        <f t="shared" si="633"/>
        <v>1800</v>
      </c>
      <c r="AH172" s="31">
        <f t="shared" si="474"/>
        <v>900</v>
      </c>
      <c r="AI172" s="31">
        <f t="shared" si="475"/>
        <v>20.833333333333332</v>
      </c>
      <c r="AJ172" s="31">
        <f t="shared" si="475"/>
        <v>41.666666666666664</v>
      </c>
      <c r="AK172" s="31">
        <f t="shared" si="475"/>
        <v>83.333333333333329</v>
      </c>
      <c r="AL172" s="31">
        <f t="shared" si="485"/>
        <v>75000</v>
      </c>
      <c r="AM172" s="31">
        <f t="shared" si="486"/>
        <v>30000</v>
      </c>
      <c r="AN172" s="31">
        <f t="shared" si="487"/>
        <v>15000</v>
      </c>
      <c r="AO172" s="31">
        <f t="shared" si="488"/>
        <v>7500</v>
      </c>
      <c r="AP172" s="31">
        <f t="shared" si="489"/>
        <v>43398</v>
      </c>
      <c r="AQ172" s="31">
        <f t="shared" si="490"/>
        <v>19899</v>
      </c>
      <c r="AR172" s="31">
        <f t="shared" si="491"/>
        <v>9949.5</v>
      </c>
      <c r="AS172" s="31">
        <f t="shared" si="492"/>
        <v>4524.75</v>
      </c>
      <c r="AT172" s="14">
        <f t="shared" si="493"/>
        <v>31602</v>
      </c>
      <c r="AU172" s="14">
        <f t="shared" si="494"/>
        <v>10101</v>
      </c>
      <c r="AV172" s="14">
        <f t="shared" si="495"/>
        <v>5050.5</v>
      </c>
      <c r="AW172" s="14">
        <f t="shared" si="496"/>
        <v>2975.25</v>
      </c>
      <c r="AX172" s="31">
        <f t="shared" si="497"/>
        <v>72.819023918152908</v>
      </c>
      <c r="AY172" s="31">
        <f t="shared" si="498"/>
        <v>50.76134479119554</v>
      </c>
      <c r="AZ172" s="31">
        <f t="shared" si="499"/>
        <v>50.76134479119554</v>
      </c>
      <c r="BA172" s="31">
        <f t="shared" si="500"/>
        <v>65.7550140891762</v>
      </c>
    </row>
    <row r="173" spans="1:53" ht="13.35" customHeight="1" x14ac:dyDescent="0.45">
      <c r="A173" s="21" t="s">
        <v>459</v>
      </c>
      <c r="B173" s="9" t="s">
        <v>41</v>
      </c>
      <c r="C173" s="3" t="s">
        <v>51</v>
      </c>
      <c r="D173" s="3" t="s">
        <v>44</v>
      </c>
      <c r="E173" s="3" t="s">
        <v>4</v>
      </c>
      <c r="F173" s="28" t="s">
        <v>702</v>
      </c>
      <c r="G173" s="28" t="s">
        <v>271</v>
      </c>
      <c r="H173" s="28" t="s">
        <v>176</v>
      </c>
      <c r="I173" s="7" t="s">
        <v>69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28</v>
      </c>
      <c r="P173" s="7">
        <v>3000</v>
      </c>
      <c r="Q173" s="7">
        <v>0</v>
      </c>
      <c r="R173" s="7" t="s">
        <v>26</v>
      </c>
      <c r="S173" s="7">
        <f t="shared" si="476"/>
        <v>1500</v>
      </c>
      <c r="T173" s="7">
        <v>0</v>
      </c>
      <c r="U173" s="7">
        <f t="shared" si="477"/>
        <v>240</v>
      </c>
      <c r="V173" s="14">
        <f t="shared" si="478"/>
        <v>120</v>
      </c>
      <c r="W173" s="14">
        <f t="shared" ref="W173:X173" si="634">X173*2</f>
        <v>19800</v>
      </c>
      <c r="X173" s="14">
        <f t="shared" si="634"/>
        <v>9900</v>
      </c>
      <c r="Y173" s="14">
        <f t="shared" si="480"/>
        <v>4950</v>
      </c>
      <c r="Z173" s="14">
        <f t="shared" si="481"/>
        <v>2475</v>
      </c>
      <c r="AA173" s="31">
        <f t="shared" ref="AA173:AB173" si="635">AB173*2</f>
        <v>1998</v>
      </c>
      <c r="AB173" s="31">
        <f t="shared" si="635"/>
        <v>999</v>
      </c>
      <c r="AC173" s="31">
        <f t="shared" si="471"/>
        <v>499.5</v>
      </c>
      <c r="AD173" s="31">
        <f t="shared" si="483"/>
        <v>249.75</v>
      </c>
      <c r="AE173" s="31">
        <f t="shared" si="472"/>
        <v>75000</v>
      </c>
      <c r="AF173" s="31">
        <f t="shared" ref="AF173:AG173" si="636">AG173*2</f>
        <v>3600</v>
      </c>
      <c r="AG173" s="31">
        <f t="shared" si="636"/>
        <v>1800</v>
      </c>
      <c r="AH173" s="31">
        <f t="shared" si="474"/>
        <v>900</v>
      </c>
      <c r="AI173" s="31">
        <f t="shared" si="475"/>
        <v>20.833333333333332</v>
      </c>
      <c r="AJ173" s="31">
        <f t="shared" si="475"/>
        <v>41.666666666666664</v>
      </c>
      <c r="AK173" s="31">
        <f t="shared" si="475"/>
        <v>83.333333333333329</v>
      </c>
      <c r="AL173" s="31">
        <f t="shared" si="485"/>
        <v>75000</v>
      </c>
      <c r="AM173" s="31">
        <f t="shared" si="486"/>
        <v>30000</v>
      </c>
      <c r="AN173" s="31">
        <f t="shared" si="487"/>
        <v>15000</v>
      </c>
      <c r="AO173" s="31">
        <f t="shared" si="488"/>
        <v>7500</v>
      </c>
      <c r="AP173" s="31">
        <f t="shared" si="489"/>
        <v>43398</v>
      </c>
      <c r="AQ173" s="31">
        <f t="shared" si="490"/>
        <v>19899</v>
      </c>
      <c r="AR173" s="31">
        <f t="shared" si="491"/>
        <v>9949.5</v>
      </c>
      <c r="AS173" s="31">
        <f t="shared" si="492"/>
        <v>4524.75</v>
      </c>
      <c r="AT173" s="14">
        <f t="shared" si="493"/>
        <v>31602</v>
      </c>
      <c r="AU173" s="14">
        <f t="shared" si="494"/>
        <v>10101</v>
      </c>
      <c r="AV173" s="14">
        <f t="shared" si="495"/>
        <v>5050.5</v>
      </c>
      <c r="AW173" s="14">
        <f t="shared" si="496"/>
        <v>2975.25</v>
      </c>
      <c r="AX173" s="31">
        <f t="shared" si="497"/>
        <v>72.819023918152908</v>
      </c>
      <c r="AY173" s="31">
        <f t="shared" si="498"/>
        <v>50.76134479119554</v>
      </c>
      <c r="AZ173" s="31">
        <f t="shared" si="499"/>
        <v>50.76134479119554</v>
      </c>
      <c r="BA173" s="31">
        <f t="shared" si="500"/>
        <v>65.7550140891762</v>
      </c>
    </row>
    <row r="174" spans="1:53" ht="13.35" hidden="1" customHeight="1" x14ac:dyDescent="0.45">
      <c r="A174" s="21" t="s">
        <v>460</v>
      </c>
      <c r="B174" s="9" t="s">
        <v>177</v>
      </c>
      <c r="C174" s="3" t="s">
        <v>51</v>
      </c>
      <c r="D174" s="3" t="s">
        <v>44</v>
      </c>
      <c r="E174" s="3" t="s">
        <v>4</v>
      </c>
      <c r="F174" s="28" t="s">
        <v>185</v>
      </c>
      <c r="G174" s="28" t="s">
        <v>271</v>
      </c>
      <c r="H174" s="28" t="s">
        <v>176</v>
      </c>
      <c r="I174" s="7" t="s">
        <v>69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28</v>
      </c>
      <c r="P174" s="7">
        <v>3000</v>
      </c>
      <c r="Q174" s="7">
        <v>0</v>
      </c>
      <c r="R174" s="7" t="s">
        <v>26</v>
      </c>
      <c r="S174" s="7">
        <f t="shared" si="476"/>
        <v>1500</v>
      </c>
      <c r="T174" s="7">
        <v>0</v>
      </c>
      <c r="U174" s="7">
        <f t="shared" si="477"/>
        <v>240</v>
      </c>
      <c r="V174" s="14">
        <f t="shared" si="478"/>
        <v>120</v>
      </c>
      <c r="W174" s="14">
        <f t="shared" ref="W174:X174" si="637">X174*2</f>
        <v>19800</v>
      </c>
      <c r="X174" s="14">
        <f t="shared" si="637"/>
        <v>9900</v>
      </c>
      <c r="Y174" s="14">
        <f t="shared" si="480"/>
        <v>4950</v>
      </c>
      <c r="Z174" s="14">
        <f t="shared" si="481"/>
        <v>2475</v>
      </c>
      <c r="AA174" s="31">
        <f t="shared" ref="AA174:AB174" si="638">AB174*2</f>
        <v>1998</v>
      </c>
      <c r="AB174" s="31">
        <f t="shared" si="638"/>
        <v>999</v>
      </c>
      <c r="AC174" s="31">
        <f t="shared" si="471"/>
        <v>499.5</v>
      </c>
      <c r="AD174" s="31">
        <f t="shared" si="483"/>
        <v>249.75</v>
      </c>
      <c r="AE174" s="31">
        <f t="shared" si="472"/>
        <v>75000</v>
      </c>
      <c r="AF174" s="31">
        <f t="shared" ref="AF174:AG174" si="639">AG174*2</f>
        <v>3600</v>
      </c>
      <c r="AG174" s="31">
        <f t="shared" si="639"/>
        <v>1800</v>
      </c>
      <c r="AH174" s="31">
        <f t="shared" si="474"/>
        <v>900</v>
      </c>
      <c r="AI174" s="31">
        <f t="shared" si="475"/>
        <v>20.833333333333332</v>
      </c>
      <c r="AJ174" s="31">
        <f t="shared" si="475"/>
        <v>41.666666666666664</v>
      </c>
      <c r="AK174" s="31">
        <f t="shared" si="475"/>
        <v>83.333333333333329</v>
      </c>
      <c r="AL174" s="31">
        <f t="shared" si="485"/>
        <v>75000</v>
      </c>
      <c r="AM174" s="31">
        <f t="shared" si="486"/>
        <v>30000</v>
      </c>
      <c r="AN174" s="31">
        <f t="shared" si="487"/>
        <v>15000</v>
      </c>
      <c r="AO174" s="31">
        <f t="shared" si="488"/>
        <v>7500</v>
      </c>
      <c r="AP174" s="31">
        <f t="shared" si="489"/>
        <v>43398</v>
      </c>
      <c r="AQ174" s="31">
        <f t="shared" si="490"/>
        <v>19899</v>
      </c>
      <c r="AR174" s="31">
        <f t="shared" si="491"/>
        <v>9949.5</v>
      </c>
      <c r="AS174" s="31">
        <f t="shared" si="492"/>
        <v>4524.75</v>
      </c>
      <c r="AT174" s="14">
        <f t="shared" si="493"/>
        <v>31602</v>
      </c>
      <c r="AU174" s="14">
        <f t="shared" si="494"/>
        <v>10101</v>
      </c>
      <c r="AV174" s="14">
        <f t="shared" si="495"/>
        <v>5050.5</v>
      </c>
      <c r="AW174" s="14">
        <f t="shared" si="496"/>
        <v>2975.25</v>
      </c>
      <c r="AX174" s="31">
        <f t="shared" si="497"/>
        <v>72.819023918152908</v>
      </c>
      <c r="AY174" s="31">
        <f t="shared" si="498"/>
        <v>50.76134479119554</v>
      </c>
      <c r="AZ174" s="31">
        <f t="shared" si="499"/>
        <v>50.76134479119554</v>
      </c>
      <c r="BA174" s="31">
        <f t="shared" si="500"/>
        <v>65.7550140891762</v>
      </c>
    </row>
    <row r="175" spans="1:53" ht="13.35" hidden="1" customHeight="1" x14ac:dyDescent="0.45">
      <c r="A175" s="21" t="s">
        <v>461</v>
      </c>
      <c r="B175" s="8" t="s">
        <v>47</v>
      </c>
      <c r="C175" s="3" t="s">
        <v>51</v>
      </c>
      <c r="D175" s="3" t="s">
        <v>44</v>
      </c>
      <c r="E175" s="3" t="s">
        <v>128</v>
      </c>
      <c r="F175" s="28" t="s">
        <v>186</v>
      </c>
      <c r="G175" s="28" t="s">
        <v>271</v>
      </c>
      <c r="H175" s="28" t="s">
        <v>289</v>
      </c>
      <c r="I175" s="7" t="s">
        <v>69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28</v>
      </c>
      <c r="P175" s="7">
        <v>3000</v>
      </c>
      <c r="Q175" s="7">
        <v>0</v>
      </c>
      <c r="R175" s="7" t="s">
        <v>26</v>
      </c>
      <c r="S175" s="7">
        <f t="shared" si="476"/>
        <v>1500</v>
      </c>
      <c r="T175" s="7">
        <v>0</v>
      </c>
      <c r="U175" s="7">
        <f t="shared" si="477"/>
        <v>240</v>
      </c>
      <c r="V175" s="14">
        <f t="shared" si="478"/>
        <v>120</v>
      </c>
      <c r="W175" s="14">
        <f t="shared" ref="W175:X175" si="640">X175*2</f>
        <v>19800</v>
      </c>
      <c r="X175" s="14">
        <f t="shared" si="640"/>
        <v>9900</v>
      </c>
      <c r="Y175" s="14">
        <f t="shared" si="480"/>
        <v>4950</v>
      </c>
      <c r="Z175" s="14">
        <f t="shared" si="481"/>
        <v>2475</v>
      </c>
      <c r="AA175" s="31">
        <f t="shared" ref="AA175:AB175" si="641">AB175*2</f>
        <v>1998</v>
      </c>
      <c r="AB175" s="31">
        <f t="shared" si="641"/>
        <v>999</v>
      </c>
      <c r="AC175" s="31">
        <f t="shared" si="471"/>
        <v>499.5</v>
      </c>
      <c r="AD175" s="31">
        <f t="shared" si="483"/>
        <v>249.75</v>
      </c>
      <c r="AE175" s="31">
        <f t="shared" si="472"/>
        <v>75000</v>
      </c>
      <c r="AF175" s="31">
        <f t="shared" ref="AF175:AG175" si="642">AG175*2</f>
        <v>3600</v>
      </c>
      <c r="AG175" s="31">
        <f t="shared" si="642"/>
        <v>1800</v>
      </c>
      <c r="AH175" s="31">
        <f t="shared" si="474"/>
        <v>900</v>
      </c>
      <c r="AI175" s="31">
        <f t="shared" si="475"/>
        <v>20.833333333333332</v>
      </c>
      <c r="AJ175" s="31">
        <f t="shared" si="475"/>
        <v>41.666666666666664</v>
      </c>
      <c r="AK175" s="31">
        <f t="shared" si="475"/>
        <v>83.333333333333329</v>
      </c>
      <c r="AL175" s="31">
        <f t="shared" si="485"/>
        <v>75000</v>
      </c>
      <c r="AM175" s="31">
        <f t="shared" si="486"/>
        <v>30000</v>
      </c>
      <c r="AN175" s="31">
        <f t="shared" si="487"/>
        <v>15000</v>
      </c>
      <c r="AO175" s="31">
        <f t="shared" si="488"/>
        <v>7500</v>
      </c>
      <c r="AP175" s="31">
        <f t="shared" si="489"/>
        <v>43398</v>
      </c>
      <c r="AQ175" s="31">
        <f t="shared" si="490"/>
        <v>19899</v>
      </c>
      <c r="AR175" s="31">
        <f t="shared" si="491"/>
        <v>9949.5</v>
      </c>
      <c r="AS175" s="31">
        <f t="shared" si="492"/>
        <v>4524.75</v>
      </c>
      <c r="AT175" s="14">
        <f t="shared" si="493"/>
        <v>31602</v>
      </c>
      <c r="AU175" s="14">
        <f t="shared" si="494"/>
        <v>10101</v>
      </c>
      <c r="AV175" s="14">
        <f t="shared" si="495"/>
        <v>5050.5</v>
      </c>
      <c r="AW175" s="14">
        <f t="shared" si="496"/>
        <v>2975.25</v>
      </c>
      <c r="AX175" s="31">
        <f t="shared" si="497"/>
        <v>72.819023918152908</v>
      </c>
      <c r="AY175" s="31">
        <f t="shared" si="498"/>
        <v>50.76134479119554</v>
      </c>
      <c r="AZ175" s="31">
        <f t="shared" si="499"/>
        <v>50.76134479119554</v>
      </c>
      <c r="BA175" s="31">
        <f t="shared" si="500"/>
        <v>65.7550140891762</v>
      </c>
    </row>
    <row r="176" spans="1:53" ht="13.35" hidden="1" customHeight="1" x14ac:dyDescent="0.45">
      <c r="A176" s="21" t="s">
        <v>462</v>
      </c>
      <c r="B176" s="8" t="s">
        <v>5</v>
      </c>
      <c r="C176" s="3" t="s">
        <v>51</v>
      </c>
      <c r="D176" s="3" t="s">
        <v>44</v>
      </c>
      <c r="E176" s="3" t="s">
        <v>128</v>
      </c>
      <c r="F176" s="28" t="s">
        <v>686</v>
      </c>
      <c r="G176" s="28" t="s">
        <v>271</v>
      </c>
      <c r="H176" s="28" t="s">
        <v>289</v>
      </c>
      <c r="I176" s="7" t="s">
        <v>69</v>
      </c>
      <c r="J176" s="15">
        <v>45139</v>
      </c>
      <c r="K176" s="7">
        <v>1</v>
      </c>
      <c r="L176" s="7">
        <v>1</v>
      </c>
      <c r="M176" s="7">
        <v>1</v>
      </c>
      <c r="N176" s="7">
        <v>1</v>
      </c>
      <c r="O176" s="7" t="s">
        <v>28</v>
      </c>
      <c r="P176" s="7">
        <v>6000</v>
      </c>
      <c r="Q176" s="7">
        <v>0</v>
      </c>
      <c r="R176" s="7" t="s">
        <v>26</v>
      </c>
      <c r="S176" s="7">
        <f t="shared" si="476"/>
        <v>3000</v>
      </c>
      <c r="T176" s="7">
        <v>0</v>
      </c>
      <c r="U176" s="7">
        <f t="shared" si="477"/>
        <v>480</v>
      </c>
      <c r="V176" s="14">
        <f t="shared" si="478"/>
        <v>240</v>
      </c>
      <c r="W176" s="14">
        <f t="shared" ref="W176:X176" si="643">X176*2</f>
        <v>39600</v>
      </c>
      <c r="X176" s="14">
        <f t="shared" si="643"/>
        <v>19800</v>
      </c>
      <c r="Y176" s="14">
        <f t="shared" si="480"/>
        <v>9900</v>
      </c>
      <c r="Z176" s="14">
        <f t="shared" si="481"/>
        <v>4950</v>
      </c>
      <c r="AA176" s="31">
        <f t="shared" ref="AA176:AB176" si="644">AB176*2</f>
        <v>3996</v>
      </c>
      <c r="AB176" s="31">
        <f t="shared" si="644"/>
        <v>1998</v>
      </c>
      <c r="AC176" s="31">
        <f t="shared" si="471"/>
        <v>999</v>
      </c>
      <c r="AD176" s="31">
        <f t="shared" si="483"/>
        <v>499.5</v>
      </c>
      <c r="AE176" s="31">
        <f t="shared" si="472"/>
        <v>150000</v>
      </c>
      <c r="AF176" s="31">
        <f t="shared" ref="AF176:AG176" si="645">AG176*2</f>
        <v>7200</v>
      </c>
      <c r="AG176" s="31">
        <f t="shared" si="645"/>
        <v>3600</v>
      </c>
      <c r="AH176" s="31">
        <f t="shared" si="474"/>
        <v>1800</v>
      </c>
      <c r="AI176" s="31">
        <f t="shared" si="475"/>
        <v>20.833333333333332</v>
      </c>
      <c r="AJ176" s="31">
        <f t="shared" si="475"/>
        <v>41.666666666666664</v>
      </c>
      <c r="AK176" s="31">
        <f t="shared" si="475"/>
        <v>83.333333333333329</v>
      </c>
      <c r="AL176" s="31">
        <f t="shared" si="485"/>
        <v>150000</v>
      </c>
      <c r="AM176" s="31">
        <f t="shared" si="486"/>
        <v>60000</v>
      </c>
      <c r="AN176" s="31">
        <f t="shared" si="487"/>
        <v>30000</v>
      </c>
      <c r="AO176" s="31">
        <f t="shared" si="488"/>
        <v>15000</v>
      </c>
      <c r="AP176" s="31">
        <f t="shared" si="489"/>
        <v>86796</v>
      </c>
      <c r="AQ176" s="31">
        <f t="shared" si="490"/>
        <v>39798</v>
      </c>
      <c r="AR176" s="31">
        <f t="shared" si="491"/>
        <v>19899</v>
      </c>
      <c r="AS176" s="31">
        <f t="shared" si="492"/>
        <v>9049.5</v>
      </c>
      <c r="AT176" s="14">
        <f t="shared" si="493"/>
        <v>63204</v>
      </c>
      <c r="AU176" s="14">
        <f t="shared" si="494"/>
        <v>20202</v>
      </c>
      <c r="AV176" s="14">
        <f t="shared" si="495"/>
        <v>10101</v>
      </c>
      <c r="AW176" s="14">
        <f t="shared" si="496"/>
        <v>5950.5</v>
      </c>
      <c r="AX176" s="31">
        <f t="shared" si="497"/>
        <v>72.819023918152908</v>
      </c>
      <c r="AY176" s="31">
        <f t="shared" si="498"/>
        <v>50.76134479119554</v>
      </c>
      <c r="AZ176" s="31">
        <f t="shared" si="499"/>
        <v>50.76134479119554</v>
      </c>
      <c r="BA176" s="31">
        <f t="shared" si="500"/>
        <v>65.7550140891762</v>
      </c>
    </row>
    <row r="177" spans="1:53" ht="13.35" hidden="1" customHeight="1" x14ac:dyDescent="0.45">
      <c r="A177" s="21" t="s">
        <v>463</v>
      </c>
      <c r="B177" s="6" t="s">
        <v>32</v>
      </c>
      <c r="C177" s="3" t="s">
        <v>24</v>
      </c>
      <c r="D177" s="3" t="s">
        <v>44</v>
      </c>
      <c r="E177" s="3" t="s">
        <v>281</v>
      </c>
      <c r="F177" s="28" t="s">
        <v>195</v>
      </c>
      <c r="G177" s="28" t="s">
        <v>271</v>
      </c>
      <c r="H177" s="28" t="s">
        <v>290</v>
      </c>
      <c r="I177" s="7" t="s">
        <v>69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28</v>
      </c>
      <c r="P177" s="7">
        <v>2000</v>
      </c>
      <c r="Q177" s="7">
        <v>0</v>
      </c>
      <c r="R177" s="7" t="s">
        <v>26</v>
      </c>
      <c r="S177" s="7">
        <f t="shared" si="476"/>
        <v>1000</v>
      </c>
      <c r="T177" s="7">
        <v>0</v>
      </c>
      <c r="U177" s="7">
        <f t="shared" si="477"/>
        <v>160</v>
      </c>
      <c r="V177" s="14">
        <f t="shared" si="478"/>
        <v>80</v>
      </c>
      <c r="W177" s="14">
        <f t="shared" ref="W177:X177" si="646">X177*2</f>
        <v>13200</v>
      </c>
      <c r="X177" s="14">
        <f t="shared" si="646"/>
        <v>6600</v>
      </c>
      <c r="Y177" s="14">
        <f t="shared" si="480"/>
        <v>3300</v>
      </c>
      <c r="Z177" s="14">
        <f t="shared" si="481"/>
        <v>1650</v>
      </c>
      <c r="AA177" s="31">
        <f t="shared" ref="AA177:AB177" si="647">AB177*2</f>
        <v>1332.0000000000002</v>
      </c>
      <c r="AB177" s="31">
        <f t="shared" si="647"/>
        <v>666.00000000000011</v>
      </c>
      <c r="AC177" s="31">
        <f t="shared" si="471"/>
        <v>333.00000000000006</v>
      </c>
      <c r="AD177" s="31">
        <f t="shared" si="483"/>
        <v>166.50000000000003</v>
      </c>
      <c r="AE177" s="31">
        <f t="shared" si="472"/>
        <v>50000</v>
      </c>
      <c r="AF177" s="31">
        <f t="shared" ref="AF177:AG177" si="648">AG177*2</f>
        <v>2400</v>
      </c>
      <c r="AG177" s="31">
        <f t="shared" si="648"/>
        <v>1200</v>
      </c>
      <c r="AH177" s="31">
        <f t="shared" si="474"/>
        <v>600</v>
      </c>
      <c r="AI177" s="31">
        <f t="shared" si="475"/>
        <v>20.833333333333332</v>
      </c>
      <c r="AJ177" s="31">
        <f t="shared" si="475"/>
        <v>41.666666666666664</v>
      </c>
      <c r="AK177" s="31">
        <f t="shared" si="475"/>
        <v>83.333333333333329</v>
      </c>
      <c r="AL177" s="31">
        <f t="shared" si="485"/>
        <v>50000</v>
      </c>
      <c r="AM177" s="31">
        <f t="shared" si="486"/>
        <v>20000</v>
      </c>
      <c r="AN177" s="31">
        <f t="shared" si="487"/>
        <v>10000</v>
      </c>
      <c r="AO177" s="31">
        <f t="shared" si="488"/>
        <v>5000</v>
      </c>
      <c r="AP177" s="31">
        <f t="shared" si="489"/>
        <v>28932</v>
      </c>
      <c r="AQ177" s="31">
        <f t="shared" si="490"/>
        <v>13266</v>
      </c>
      <c r="AR177" s="31">
        <f t="shared" si="491"/>
        <v>6633</v>
      </c>
      <c r="AS177" s="31">
        <f t="shared" si="492"/>
        <v>3016.5</v>
      </c>
      <c r="AT177" s="14">
        <f t="shared" si="493"/>
        <v>21068</v>
      </c>
      <c r="AU177" s="14">
        <f t="shared" si="494"/>
        <v>6734</v>
      </c>
      <c r="AV177" s="14">
        <f t="shared" si="495"/>
        <v>3367</v>
      </c>
      <c r="AW177" s="14">
        <f t="shared" si="496"/>
        <v>1983.5</v>
      </c>
      <c r="AX177" s="31">
        <f t="shared" si="497"/>
        <v>72.819023918152908</v>
      </c>
      <c r="AY177" s="31">
        <f t="shared" si="498"/>
        <v>50.76134479119554</v>
      </c>
      <c r="AZ177" s="31">
        <f t="shared" si="499"/>
        <v>50.76134479119554</v>
      </c>
      <c r="BA177" s="31">
        <f t="shared" si="500"/>
        <v>65.7550140891762</v>
      </c>
    </row>
    <row r="178" spans="1:53" ht="13.35" customHeight="1" x14ac:dyDescent="0.45">
      <c r="A178" s="21" t="s">
        <v>464</v>
      </c>
      <c r="B178" s="6" t="s">
        <v>33</v>
      </c>
      <c r="C178" s="3" t="s">
        <v>24</v>
      </c>
      <c r="D178" s="3" t="s">
        <v>44</v>
      </c>
      <c r="E178" s="3" t="s">
        <v>281</v>
      </c>
      <c r="F178" s="19" t="s">
        <v>28</v>
      </c>
      <c r="G178" s="19" t="s">
        <v>180</v>
      </c>
      <c r="H178" s="28" t="s">
        <v>290</v>
      </c>
      <c r="I178" s="7" t="s">
        <v>69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28</v>
      </c>
      <c r="P178" s="7">
        <v>2000</v>
      </c>
      <c r="Q178" s="7">
        <v>0</v>
      </c>
      <c r="R178" s="7" t="s">
        <v>26</v>
      </c>
      <c r="S178" s="7">
        <f t="shared" si="476"/>
        <v>1000</v>
      </c>
      <c r="T178" s="7">
        <v>0</v>
      </c>
      <c r="U178" s="7">
        <f t="shared" si="477"/>
        <v>160</v>
      </c>
      <c r="V178" s="14">
        <f t="shared" si="478"/>
        <v>80</v>
      </c>
      <c r="W178" s="14">
        <f t="shared" ref="W178:X178" si="649">X178*2</f>
        <v>13200</v>
      </c>
      <c r="X178" s="14">
        <f t="shared" si="649"/>
        <v>6600</v>
      </c>
      <c r="Y178" s="14">
        <f t="shared" si="480"/>
        <v>3300</v>
      </c>
      <c r="Z178" s="14">
        <f t="shared" si="481"/>
        <v>1650</v>
      </c>
      <c r="AA178" s="31">
        <f t="shared" ref="AA178:AB178" si="650">AB178*2</f>
        <v>1332.0000000000002</v>
      </c>
      <c r="AB178" s="31">
        <f t="shared" si="650"/>
        <v>666.00000000000011</v>
      </c>
      <c r="AC178" s="31">
        <f t="shared" si="471"/>
        <v>333.00000000000006</v>
      </c>
      <c r="AD178" s="31">
        <f t="shared" si="483"/>
        <v>166.50000000000003</v>
      </c>
      <c r="AE178" s="31">
        <f t="shared" si="472"/>
        <v>50000</v>
      </c>
      <c r="AF178" s="31">
        <f t="shared" ref="AF178:AG178" si="651">AG178*2</f>
        <v>2400</v>
      </c>
      <c r="AG178" s="31">
        <f t="shared" si="651"/>
        <v>1200</v>
      </c>
      <c r="AH178" s="31">
        <f t="shared" si="474"/>
        <v>600</v>
      </c>
      <c r="AI178" s="31">
        <f t="shared" si="475"/>
        <v>20.833333333333332</v>
      </c>
      <c r="AJ178" s="31">
        <f t="shared" si="475"/>
        <v>41.666666666666664</v>
      </c>
      <c r="AK178" s="31">
        <f t="shared" si="475"/>
        <v>83.333333333333329</v>
      </c>
      <c r="AL178" s="31">
        <f t="shared" si="485"/>
        <v>50000</v>
      </c>
      <c r="AM178" s="31">
        <f t="shared" si="486"/>
        <v>20000</v>
      </c>
      <c r="AN178" s="31">
        <f t="shared" si="487"/>
        <v>10000</v>
      </c>
      <c r="AO178" s="31">
        <f t="shared" si="488"/>
        <v>5000</v>
      </c>
      <c r="AP178" s="31">
        <f t="shared" si="489"/>
        <v>28932</v>
      </c>
      <c r="AQ178" s="31">
        <f t="shared" si="490"/>
        <v>13266</v>
      </c>
      <c r="AR178" s="31">
        <f t="shared" si="491"/>
        <v>6633</v>
      </c>
      <c r="AS178" s="31">
        <f t="shared" si="492"/>
        <v>3016.5</v>
      </c>
      <c r="AT178" s="14">
        <f t="shared" si="493"/>
        <v>21068</v>
      </c>
      <c r="AU178" s="14">
        <f t="shared" si="494"/>
        <v>6734</v>
      </c>
      <c r="AV178" s="14">
        <f t="shared" si="495"/>
        <v>3367</v>
      </c>
      <c r="AW178" s="14">
        <f t="shared" si="496"/>
        <v>1983.5</v>
      </c>
      <c r="AX178" s="31">
        <f t="shared" si="497"/>
        <v>72.819023918152908</v>
      </c>
      <c r="AY178" s="31">
        <f t="shared" si="498"/>
        <v>50.76134479119554</v>
      </c>
      <c r="AZ178" s="31">
        <f t="shared" si="499"/>
        <v>50.76134479119554</v>
      </c>
      <c r="BA178" s="31">
        <f t="shared" si="500"/>
        <v>65.7550140891762</v>
      </c>
    </row>
    <row r="179" spans="1:53" ht="13.35" hidden="1" customHeight="1" x14ac:dyDescent="0.45">
      <c r="A179" s="21" t="s">
        <v>465</v>
      </c>
      <c r="B179" s="6" t="s">
        <v>0</v>
      </c>
      <c r="C179" s="3" t="s">
        <v>24</v>
      </c>
      <c r="D179" s="3" t="s">
        <v>44</v>
      </c>
      <c r="E179" s="3" t="s">
        <v>281</v>
      </c>
      <c r="F179" s="28" t="s">
        <v>282</v>
      </c>
      <c r="G179" s="28" t="s">
        <v>271</v>
      </c>
      <c r="H179" s="28" t="s">
        <v>290</v>
      </c>
      <c r="I179" s="7" t="s">
        <v>69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28</v>
      </c>
      <c r="P179" s="7">
        <v>2000</v>
      </c>
      <c r="Q179" s="7">
        <v>0</v>
      </c>
      <c r="R179" s="7" t="s">
        <v>26</v>
      </c>
      <c r="S179" s="7">
        <f t="shared" si="476"/>
        <v>1000</v>
      </c>
      <c r="T179" s="7">
        <v>0</v>
      </c>
      <c r="U179" s="7">
        <f t="shared" si="477"/>
        <v>160</v>
      </c>
      <c r="V179" s="14">
        <f t="shared" si="478"/>
        <v>80</v>
      </c>
      <c r="W179" s="14">
        <f t="shared" ref="W179:X179" si="652">X179*2</f>
        <v>13200</v>
      </c>
      <c r="X179" s="14">
        <f t="shared" si="652"/>
        <v>6600</v>
      </c>
      <c r="Y179" s="14">
        <f t="shared" si="480"/>
        <v>3300</v>
      </c>
      <c r="Z179" s="14">
        <f t="shared" si="481"/>
        <v>1650</v>
      </c>
      <c r="AA179" s="31">
        <f t="shared" ref="AA179:AB179" si="653">AB179*2</f>
        <v>1332.0000000000002</v>
      </c>
      <c r="AB179" s="31">
        <f t="shared" si="653"/>
        <v>666.00000000000011</v>
      </c>
      <c r="AC179" s="31">
        <f t="shared" si="471"/>
        <v>333.00000000000006</v>
      </c>
      <c r="AD179" s="31">
        <f t="shared" si="483"/>
        <v>166.50000000000003</v>
      </c>
      <c r="AE179" s="31">
        <f t="shared" si="472"/>
        <v>50000</v>
      </c>
      <c r="AF179" s="31">
        <f t="shared" ref="AF179:AG179" si="654">AG179*2</f>
        <v>2400</v>
      </c>
      <c r="AG179" s="31">
        <f t="shared" si="654"/>
        <v>1200</v>
      </c>
      <c r="AH179" s="31">
        <f t="shared" si="474"/>
        <v>600</v>
      </c>
      <c r="AI179" s="31">
        <f t="shared" si="475"/>
        <v>20.833333333333332</v>
      </c>
      <c r="AJ179" s="31">
        <f t="shared" si="475"/>
        <v>41.666666666666664</v>
      </c>
      <c r="AK179" s="31">
        <f t="shared" si="475"/>
        <v>83.333333333333329</v>
      </c>
      <c r="AL179" s="31">
        <f t="shared" si="485"/>
        <v>50000</v>
      </c>
      <c r="AM179" s="31">
        <f t="shared" si="486"/>
        <v>20000</v>
      </c>
      <c r="AN179" s="31">
        <f t="shared" si="487"/>
        <v>10000</v>
      </c>
      <c r="AO179" s="31">
        <f t="shared" si="488"/>
        <v>5000</v>
      </c>
      <c r="AP179" s="31">
        <f t="shared" si="489"/>
        <v>28932</v>
      </c>
      <c r="AQ179" s="31">
        <f t="shared" si="490"/>
        <v>13266</v>
      </c>
      <c r="AR179" s="31">
        <f t="shared" si="491"/>
        <v>6633</v>
      </c>
      <c r="AS179" s="31">
        <f t="shared" si="492"/>
        <v>3016.5</v>
      </c>
      <c r="AT179" s="14">
        <f t="shared" si="493"/>
        <v>21068</v>
      </c>
      <c r="AU179" s="14">
        <f t="shared" si="494"/>
        <v>6734</v>
      </c>
      <c r="AV179" s="14">
        <f t="shared" si="495"/>
        <v>3367</v>
      </c>
      <c r="AW179" s="14">
        <f t="shared" si="496"/>
        <v>1983.5</v>
      </c>
      <c r="AX179" s="31">
        <f t="shared" si="497"/>
        <v>72.819023918152908</v>
      </c>
      <c r="AY179" s="31">
        <f t="shared" si="498"/>
        <v>50.76134479119554</v>
      </c>
      <c r="AZ179" s="31">
        <f t="shared" si="499"/>
        <v>50.76134479119554</v>
      </c>
      <c r="BA179" s="31">
        <f t="shared" si="500"/>
        <v>65.7550140891762</v>
      </c>
    </row>
    <row r="180" spans="1:53" ht="13.35" hidden="1" customHeight="1" x14ac:dyDescent="0.45">
      <c r="A180" s="21" t="s">
        <v>466</v>
      </c>
      <c r="B180" s="6" t="s">
        <v>34</v>
      </c>
      <c r="C180" s="3" t="s">
        <v>24</v>
      </c>
      <c r="D180" s="3" t="s">
        <v>44</v>
      </c>
      <c r="E180" s="3" t="s">
        <v>281</v>
      </c>
      <c r="F180" s="28" t="s">
        <v>187</v>
      </c>
      <c r="G180" s="28" t="s">
        <v>271</v>
      </c>
      <c r="H180" s="28" t="s">
        <v>290</v>
      </c>
      <c r="I180" s="7" t="s">
        <v>69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28</v>
      </c>
      <c r="P180" s="7">
        <v>2000</v>
      </c>
      <c r="Q180" s="7">
        <v>0</v>
      </c>
      <c r="R180" s="7" t="s">
        <v>26</v>
      </c>
      <c r="S180" s="7">
        <f t="shared" si="476"/>
        <v>1000</v>
      </c>
      <c r="T180" s="7">
        <v>0</v>
      </c>
      <c r="U180" s="7">
        <f t="shared" si="477"/>
        <v>160</v>
      </c>
      <c r="V180" s="14">
        <f t="shared" si="478"/>
        <v>80</v>
      </c>
      <c r="W180" s="14">
        <f t="shared" ref="W180:X180" si="655">X180*2</f>
        <v>13200</v>
      </c>
      <c r="X180" s="14">
        <f t="shared" si="655"/>
        <v>6600</v>
      </c>
      <c r="Y180" s="14">
        <f t="shared" si="480"/>
        <v>3300</v>
      </c>
      <c r="Z180" s="14">
        <f t="shared" si="481"/>
        <v>1650</v>
      </c>
      <c r="AA180" s="31">
        <f t="shared" ref="AA180:AB180" si="656">AB180*2</f>
        <v>1332.0000000000002</v>
      </c>
      <c r="AB180" s="31">
        <f t="shared" si="656"/>
        <v>666.00000000000011</v>
      </c>
      <c r="AC180" s="31">
        <f t="shared" si="471"/>
        <v>333.00000000000006</v>
      </c>
      <c r="AD180" s="31">
        <f t="shared" si="483"/>
        <v>166.50000000000003</v>
      </c>
      <c r="AE180" s="31">
        <f t="shared" si="472"/>
        <v>50000</v>
      </c>
      <c r="AF180" s="31">
        <f t="shared" ref="AF180:AG180" si="657">AG180*2</f>
        <v>2400</v>
      </c>
      <c r="AG180" s="31">
        <f t="shared" si="657"/>
        <v>1200</v>
      </c>
      <c r="AH180" s="31">
        <f t="shared" si="474"/>
        <v>600</v>
      </c>
      <c r="AI180" s="31">
        <f t="shared" si="475"/>
        <v>20.833333333333332</v>
      </c>
      <c r="AJ180" s="31">
        <f t="shared" si="475"/>
        <v>41.666666666666664</v>
      </c>
      <c r="AK180" s="31">
        <f t="shared" si="475"/>
        <v>83.333333333333329</v>
      </c>
      <c r="AL180" s="31">
        <f t="shared" si="485"/>
        <v>50000</v>
      </c>
      <c r="AM180" s="31">
        <f t="shared" si="486"/>
        <v>20000</v>
      </c>
      <c r="AN180" s="31">
        <f t="shared" si="487"/>
        <v>10000</v>
      </c>
      <c r="AO180" s="31">
        <f t="shared" si="488"/>
        <v>5000</v>
      </c>
      <c r="AP180" s="31">
        <f t="shared" si="489"/>
        <v>28932</v>
      </c>
      <c r="AQ180" s="31">
        <f t="shared" si="490"/>
        <v>13266</v>
      </c>
      <c r="AR180" s="31">
        <f t="shared" si="491"/>
        <v>6633</v>
      </c>
      <c r="AS180" s="31">
        <f t="shared" si="492"/>
        <v>3016.5</v>
      </c>
      <c r="AT180" s="14">
        <f t="shared" si="493"/>
        <v>21068</v>
      </c>
      <c r="AU180" s="14">
        <f t="shared" si="494"/>
        <v>6734</v>
      </c>
      <c r="AV180" s="14">
        <f t="shared" si="495"/>
        <v>3367</v>
      </c>
      <c r="AW180" s="14">
        <f t="shared" si="496"/>
        <v>1983.5</v>
      </c>
      <c r="AX180" s="31">
        <f t="shared" si="497"/>
        <v>72.819023918152908</v>
      </c>
      <c r="AY180" s="31">
        <f t="shared" si="498"/>
        <v>50.76134479119554</v>
      </c>
      <c r="AZ180" s="31">
        <f t="shared" si="499"/>
        <v>50.76134479119554</v>
      </c>
      <c r="BA180" s="31">
        <f t="shared" si="500"/>
        <v>65.7550140891762</v>
      </c>
    </row>
    <row r="181" spans="1:53" ht="13.35" hidden="1" customHeight="1" x14ac:dyDescent="0.45">
      <c r="A181" s="21" t="s">
        <v>467</v>
      </c>
      <c r="B181" s="6" t="s">
        <v>31</v>
      </c>
      <c r="C181" s="3" t="s">
        <v>24</v>
      </c>
      <c r="D181" s="3" t="s">
        <v>44</v>
      </c>
      <c r="E181" s="3" t="s">
        <v>281</v>
      </c>
      <c r="F181" s="28" t="s">
        <v>290</v>
      </c>
      <c r="G181" s="28" t="s">
        <v>271</v>
      </c>
      <c r="H181" s="28" t="s">
        <v>290</v>
      </c>
      <c r="I181" s="7" t="s">
        <v>69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28</v>
      </c>
      <c r="P181" s="7">
        <v>2000</v>
      </c>
      <c r="Q181" s="7">
        <v>0</v>
      </c>
      <c r="R181" s="7" t="s">
        <v>26</v>
      </c>
      <c r="S181" s="7">
        <f t="shared" si="476"/>
        <v>1000</v>
      </c>
      <c r="T181" s="7">
        <v>0</v>
      </c>
      <c r="U181" s="7">
        <f t="shared" si="477"/>
        <v>160</v>
      </c>
      <c r="V181" s="14">
        <f t="shared" si="478"/>
        <v>80</v>
      </c>
      <c r="W181" s="14">
        <f t="shared" ref="W181:X181" si="658">X181*2</f>
        <v>13200</v>
      </c>
      <c r="X181" s="14">
        <f t="shared" si="658"/>
        <v>6600</v>
      </c>
      <c r="Y181" s="14">
        <f t="shared" si="480"/>
        <v>3300</v>
      </c>
      <c r="Z181" s="14">
        <f t="shared" si="481"/>
        <v>1650</v>
      </c>
      <c r="AA181" s="31">
        <f t="shared" ref="AA181:AB181" si="659">AB181*2</f>
        <v>1332.0000000000002</v>
      </c>
      <c r="AB181" s="31">
        <f t="shared" si="659"/>
        <v>666.00000000000011</v>
      </c>
      <c r="AC181" s="31">
        <f t="shared" si="471"/>
        <v>333.00000000000006</v>
      </c>
      <c r="AD181" s="31">
        <f t="shared" si="483"/>
        <v>166.50000000000003</v>
      </c>
      <c r="AE181" s="31">
        <f t="shared" si="472"/>
        <v>50000</v>
      </c>
      <c r="AF181" s="31">
        <f t="shared" ref="AF181:AG181" si="660">AG181*2</f>
        <v>2400</v>
      </c>
      <c r="AG181" s="31">
        <f t="shared" si="660"/>
        <v>1200</v>
      </c>
      <c r="AH181" s="31">
        <f t="shared" si="474"/>
        <v>600</v>
      </c>
      <c r="AI181" s="31">
        <f t="shared" si="475"/>
        <v>20.833333333333332</v>
      </c>
      <c r="AJ181" s="31">
        <f t="shared" si="475"/>
        <v>41.666666666666664</v>
      </c>
      <c r="AK181" s="31">
        <f t="shared" si="475"/>
        <v>83.333333333333329</v>
      </c>
      <c r="AL181" s="31">
        <f t="shared" si="485"/>
        <v>50000</v>
      </c>
      <c r="AM181" s="31">
        <f t="shared" si="486"/>
        <v>20000</v>
      </c>
      <c r="AN181" s="31">
        <f t="shared" si="487"/>
        <v>10000</v>
      </c>
      <c r="AO181" s="31">
        <f t="shared" si="488"/>
        <v>5000</v>
      </c>
      <c r="AP181" s="31">
        <f t="shared" si="489"/>
        <v>28932</v>
      </c>
      <c r="AQ181" s="31">
        <f t="shared" si="490"/>
        <v>13266</v>
      </c>
      <c r="AR181" s="31">
        <f t="shared" si="491"/>
        <v>6633</v>
      </c>
      <c r="AS181" s="31">
        <f t="shared" si="492"/>
        <v>3016.5</v>
      </c>
      <c r="AT181" s="14">
        <f t="shared" si="493"/>
        <v>21068</v>
      </c>
      <c r="AU181" s="14">
        <f t="shared" si="494"/>
        <v>6734</v>
      </c>
      <c r="AV181" s="14">
        <f t="shared" si="495"/>
        <v>3367</v>
      </c>
      <c r="AW181" s="14">
        <f t="shared" si="496"/>
        <v>1983.5</v>
      </c>
      <c r="AX181" s="31">
        <f t="shared" si="497"/>
        <v>72.819023918152908</v>
      </c>
      <c r="AY181" s="31">
        <f t="shared" si="498"/>
        <v>50.76134479119554</v>
      </c>
      <c r="AZ181" s="31">
        <f t="shared" si="499"/>
        <v>50.76134479119554</v>
      </c>
      <c r="BA181" s="31">
        <f t="shared" si="500"/>
        <v>65.7550140891762</v>
      </c>
    </row>
    <row r="182" spans="1:53" ht="13.35" hidden="1" customHeight="1" x14ac:dyDescent="0.45">
      <c r="A182" s="21" t="s">
        <v>468</v>
      </c>
      <c r="B182" s="6" t="s">
        <v>35</v>
      </c>
      <c r="C182" s="3" t="s">
        <v>24</v>
      </c>
      <c r="D182" s="3" t="s">
        <v>44</v>
      </c>
      <c r="E182" s="3" t="s">
        <v>281</v>
      </c>
      <c r="F182" s="28" t="s">
        <v>187</v>
      </c>
      <c r="G182" s="28" t="s">
        <v>271</v>
      </c>
      <c r="H182" s="28" t="s">
        <v>290</v>
      </c>
      <c r="I182" s="7" t="s">
        <v>69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28</v>
      </c>
      <c r="P182" s="7">
        <v>2000</v>
      </c>
      <c r="Q182" s="7">
        <v>0</v>
      </c>
      <c r="R182" s="7" t="s">
        <v>26</v>
      </c>
      <c r="S182" s="7">
        <f t="shared" si="476"/>
        <v>1000</v>
      </c>
      <c r="T182" s="7">
        <v>0</v>
      </c>
      <c r="U182" s="7">
        <f t="shared" si="477"/>
        <v>160</v>
      </c>
      <c r="V182" s="14">
        <f t="shared" si="478"/>
        <v>80</v>
      </c>
      <c r="W182" s="14">
        <f t="shared" ref="W182:X182" si="661">X182*2</f>
        <v>13200</v>
      </c>
      <c r="X182" s="14">
        <f t="shared" si="661"/>
        <v>6600</v>
      </c>
      <c r="Y182" s="14">
        <f t="shared" si="480"/>
        <v>3300</v>
      </c>
      <c r="Z182" s="14">
        <f t="shared" si="481"/>
        <v>1650</v>
      </c>
      <c r="AA182" s="31">
        <f t="shared" ref="AA182:AB182" si="662">AB182*2</f>
        <v>1332.0000000000002</v>
      </c>
      <c r="AB182" s="31">
        <f t="shared" si="662"/>
        <v>666.00000000000011</v>
      </c>
      <c r="AC182" s="31">
        <f t="shared" si="471"/>
        <v>333.00000000000006</v>
      </c>
      <c r="AD182" s="31">
        <f t="shared" si="483"/>
        <v>166.50000000000003</v>
      </c>
      <c r="AE182" s="31">
        <f t="shared" si="472"/>
        <v>50000</v>
      </c>
      <c r="AF182" s="31">
        <f t="shared" ref="AF182:AG182" si="663">AG182*2</f>
        <v>2400</v>
      </c>
      <c r="AG182" s="31">
        <f t="shared" si="663"/>
        <v>1200</v>
      </c>
      <c r="AH182" s="31">
        <f t="shared" si="474"/>
        <v>600</v>
      </c>
      <c r="AI182" s="31">
        <f t="shared" si="475"/>
        <v>20.833333333333332</v>
      </c>
      <c r="AJ182" s="31">
        <f t="shared" si="475"/>
        <v>41.666666666666664</v>
      </c>
      <c r="AK182" s="31">
        <f t="shared" si="475"/>
        <v>83.333333333333329</v>
      </c>
      <c r="AL182" s="31">
        <f t="shared" si="485"/>
        <v>50000</v>
      </c>
      <c r="AM182" s="31">
        <f t="shared" si="486"/>
        <v>20000</v>
      </c>
      <c r="AN182" s="31">
        <f t="shared" si="487"/>
        <v>10000</v>
      </c>
      <c r="AO182" s="31">
        <f t="shared" si="488"/>
        <v>5000</v>
      </c>
      <c r="AP182" s="31">
        <f t="shared" si="489"/>
        <v>28932</v>
      </c>
      <c r="AQ182" s="31">
        <f t="shared" si="490"/>
        <v>13266</v>
      </c>
      <c r="AR182" s="31">
        <f t="shared" si="491"/>
        <v>6633</v>
      </c>
      <c r="AS182" s="31">
        <f t="shared" si="492"/>
        <v>3016.5</v>
      </c>
      <c r="AT182" s="14">
        <f t="shared" si="493"/>
        <v>21068</v>
      </c>
      <c r="AU182" s="14">
        <f t="shared" si="494"/>
        <v>6734</v>
      </c>
      <c r="AV182" s="14">
        <f t="shared" si="495"/>
        <v>3367</v>
      </c>
      <c r="AW182" s="14">
        <f t="shared" si="496"/>
        <v>1983.5</v>
      </c>
      <c r="AX182" s="31">
        <f t="shared" si="497"/>
        <v>72.819023918152908</v>
      </c>
      <c r="AY182" s="31">
        <f t="shared" si="498"/>
        <v>50.76134479119554</v>
      </c>
      <c r="AZ182" s="31">
        <f t="shared" si="499"/>
        <v>50.76134479119554</v>
      </c>
      <c r="BA182" s="31">
        <f t="shared" si="500"/>
        <v>65.7550140891762</v>
      </c>
    </row>
    <row r="183" spans="1:53" ht="13.35" hidden="1" customHeight="1" x14ac:dyDescent="0.45">
      <c r="A183" s="21" t="s">
        <v>469</v>
      </c>
      <c r="B183" s="6" t="s">
        <v>36</v>
      </c>
      <c r="C183" s="3" t="s">
        <v>24</v>
      </c>
      <c r="D183" s="3" t="s">
        <v>44</v>
      </c>
      <c r="E183" s="3" t="s">
        <v>281</v>
      </c>
      <c r="F183" s="19"/>
      <c r="G183" s="19" t="s">
        <v>180</v>
      </c>
      <c r="H183" s="28" t="s">
        <v>290</v>
      </c>
      <c r="I183" s="7" t="s">
        <v>69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28</v>
      </c>
      <c r="P183" s="7">
        <v>2000</v>
      </c>
      <c r="Q183" s="7">
        <v>0</v>
      </c>
      <c r="R183" s="7" t="s">
        <v>26</v>
      </c>
      <c r="S183" s="7">
        <f t="shared" si="476"/>
        <v>1000</v>
      </c>
      <c r="T183" s="7">
        <v>0</v>
      </c>
      <c r="U183" s="7">
        <f t="shared" si="477"/>
        <v>160</v>
      </c>
      <c r="V183" s="14">
        <f t="shared" si="478"/>
        <v>80</v>
      </c>
      <c r="W183" s="14">
        <f t="shared" ref="W183:X183" si="664">X183*2</f>
        <v>13200</v>
      </c>
      <c r="X183" s="14">
        <f t="shared" si="664"/>
        <v>6600</v>
      </c>
      <c r="Y183" s="14">
        <f t="shared" si="480"/>
        <v>3300</v>
      </c>
      <c r="Z183" s="14">
        <f t="shared" si="481"/>
        <v>1650</v>
      </c>
      <c r="AA183" s="31">
        <f t="shared" ref="AA183:AB183" si="665">AB183*2</f>
        <v>1332.0000000000002</v>
      </c>
      <c r="AB183" s="31">
        <f t="shared" si="665"/>
        <v>666.00000000000011</v>
      </c>
      <c r="AC183" s="31">
        <f t="shared" si="471"/>
        <v>333.00000000000006</v>
      </c>
      <c r="AD183" s="31">
        <f t="shared" si="483"/>
        <v>166.50000000000003</v>
      </c>
      <c r="AE183" s="31">
        <f t="shared" si="472"/>
        <v>50000</v>
      </c>
      <c r="AF183" s="31">
        <f t="shared" ref="AF183:AG183" si="666">AG183*2</f>
        <v>2400</v>
      </c>
      <c r="AG183" s="31">
        <f t="shared" si="666"/>
        <v>1200</v>
      </c>
      <c r="AH183" s="31">
        <f t="shared" si="474"/>
        <v>600</v>
      </c>
      <c r="AI183" s="31">
        <f t="shared" si="475"/>
        <v>20.833333333333332</v>
      </c>
      <c r="AJ183" s="31">
        <f t="shared" si="475"/>
        <v>41.666666666666664</v>
      </c>
      <c r="AK183" s="31">
        <f t="shared" si="475"/>
        <v>83.333333333333329</v>
      </c>
      <c r="AL183" s="31">
        <f t="shared" si="485"/>
        <v>50000</v>
      </c>
      <c r="AM183" s="31">
        <f t="shared" si="486"/>
        <v>20000</v>
      </c>
      <c r="AN183" s="31">
        <f t="shared" si="487"/>
        <v>10000</v>
      </c>
      <c r="AO183" s="31">
        <f t="shared" si="488"/>
        <v>5000</v>
      </c>
      <c r="AP183" s="31">
        <f t="shared" si="489"/>
        <v>28932</v>
      </c>
      <c r="AQ183" s="31">
        <f t="shared" si="490"/>
        <v>13266</v>
      </c>
      <c r="AR183" s="31">
        <f t="shared" si="491"/>
        <v>6633</v>
      </c>
      <c r="AS183" s="31">
        <f t="shared" si="492"/>
        <v>3016.5</v>
      </c>
      <c r="AT183" s="14">
        <f t="shared" si="493"/>
        <v>21068</v>
      </c>
      <c r="AU183" s="14">
        <f t="shared" si="494"/>
        <v>6734</v>
      </c>
      <c r="AV183" s="14">
        <f t="shared" si="495"/>
        <v>3367</v>
      </c>
      <c r="AW183" s="14">
        <f t="shared" si="496"/>
        <v>1983.5</v>
      </c>
      <c r="AX183" s="31">
        <f t="shared" si="497"/>
        <v>72.819023918152908</v>
      </c>
      <c r="AY183" s="31">
        <f t="shared" si="498"/>
        <v>50.76134479119554</v>
      </c>
      <c r="AZ183" s="31">
        <f t="shared" si="499"/>
        <v>50.76134479119554</v>
      </c>
      <c r="BA183" s="31">
        <f t="shared" si="500"/>
        <v>65.7550140891762</v>
      </c>
    </row>
    <row r="184" spans="1:53" ht="13.35" hidden="1" customHeight="1" x14ac:dyDescent="0.45">
      <c r="A184" s="21" t="s">
        <v>470</v>
      </c>
      <c r="B184" s="6" t="s">
        <v>37</v>
      </c>
      <c r="C184" s="3" t="s">
        <v>24</v>
      </c>
      <c r="D184" s="3" t="s">
        <v>44</v>
      </c>
      <c r="E184" s="3" t="s">
        <v>281</v>
      </c>
      <c r="F184" s="28" t="s">
        <v>290</v>
      </c>
      <c r="G184" s="28" t="s">
        <v>271</v>
      </c>
      <c r="H184" s="28" t="s">
        <v>290</v>
      </c>
      <c r="I184" s="7" t="s">
        <v>69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28</v>
      </c>
      <c r="P184" s="7">
        <v>2000</v>
      </c>
      <c r="Q184" s="7">
        <v>0</v>
      </c>
      <c r="R184" s="7" t="s">
        <v>26</v>
      </c>
      <c r="S184" s="7">
        <f t="shared" si="476"/>
        <v>1000</v>
      </c>
      <c r="T184" s="7">
        <v>0</v>
      </c>
      <c r="U184" s="7">
        <f t="shared" si="477"/>
        <v>160</v>
      </c>
      <c r="V184" s="14">
        <f t="shared" si="478"/>
        <v>80</v>
      </c>
      <c r="W184" s="14">
        <f t="shared" ref="W184:X184" si="667">X184*2</f>
        <v>13200</v>
      </c>
      <c r="X184" s="14">
        <f t="shared" si="667"/>
        <v>6600</v>
      </c>
      <c r="Y184" s="14">
        <f t="shared" si="480"/>
        <v>3300</v>
      </c>
      <c r="Z184" s="14">
        <f t="shared" si="481"/>
        <v>1650</v>
      </c>
      <c r="AA184" s="31">
        <f t="shared" ref="AA184:AB184" si="668">AB184*2</f>
        <v>1332.0000000000002</v>
      </c>
      <c r="AB184" s="31">
        <f t="shared" si="668"/>
        <v>666.00000000000011</v>
      </c>
      <c r="AC184" s="31">
        <f t="shared" si="471"/>
        <v>333.00000000000006</v>
      </c>
      <c r="AD184" s="31">
        <f t="shared" si="483"/>
        <v>166.50000000000003</v>
      </c>
      <c r="AE184" s="31">
        <f t="shared" si="472"/>
        <v>50000</v>
      </c>
      <c r="AF184" s="31">
        <f t="shared" ref="AF184:AG184" si="669">AG184*2</f>
        <v>2400</v>
      </c>
      <c r="AG184" s="31">
        <f t="shared" si="669"/>
        <v>1200</v>
      </c>
      <c r="AH184" s="31">
        <f t="shared" si="474"/>
        <v>600</v>
      </c>
      <c r="AI184" s="31">
        <f t="shared" si="475"/>
        <v>20.833333333333332</v>
      </c>
      <c r="AJ184" s="31">
        <f t="shared" si="475"/>
        <v>41.666666666666664</v>
      </c>
      <c r="AK184" s="31">
        <f t="shared" si="475"/>
        <v>83.333333333333329</v>
      </c>
      <c r="AL184" s="31">
        <f t="shared" si="485"/>
        <v>50000</v>
      </c>
      <c r="AM184" s="31">
        <f t="shared" si="486"/>
        <v>20000</v>
      </c>
      <c r="AN184" s="31">
        <f t="shared" si="487"/>
        <v>10000</v>
      </c>
      <c r="AO184" s="31">
        <f t="shared" si="488"/>
        <v>5000</v>
      </c>
      <c r="AP184" s="31">
        <f t="shared" si="489"/>
        <v>28932</v>
      </c>
      <c r="AQ184" s="31">
        <f t="shared" si="490"/>
        <v>13266</v>
      </c>
      <c r="AR184" s="31">
        <f t="shared" si="491"/>
        <v>6633</v>
      </c>
      <c r="AS184" s="31">
        <f t="shared" si="492"/>
        <v>3016.5</v>
      </c>
      <c r="AT184" s="14">
        <f t="shared" si="493"/>
        <v>21068</v>
      </c>
      <c r="AU184" s="14">
        <f t="shared" si="494"/>
        <v>6734</v>
      </c>
      <c r="AV184" s="14">
        <f t="shared" si="495"/>
        <v>3367</v>
      </c>
      <c r="AW184" s="14">
        <f t="shared" si="496"/>
        <v>1983.5</v>
      </c>
      <c r="AX184" s="31">
        <f t="shared" si="497"/>
        <v>72.819023918152908</v>
      </c>
      <c r="AY184" s="31">
        <f t="shared" si="498"/>
        <v>50.76134479119554</v>
      </c>
      <c r="AZ184" s="31">
        <f t="shared" si="499"/>
        <v>50.76134479119554</v>
      </c>
      <c r="BA184" s="31">
        <f t="shared" si="500"/>
        <v>65.7550140891762</v>
      </c>
    </row>
    <row r="185" spans="1:53" ht="13.35" hidden="1" customHeight="1" x14ac:dyDescent="0.45">
      <c r="A185" s="21" t="s">
        <v>405</v>
      </c>
      <c r="B185" s="6" t="s">
        <v>285</v>
      </c>
      <c r="C185" s="3" t="s">
        <v>24</v>
      </c>
      <c r="D185" s="3" t="s">
        <v>45</v>
      </c>
      <c r="E185" s="3" t="s">
        <v>281</v>
      </c>
      <c r="F185" s="28" t="s">
        <v>290</v>
      </c>
      <c r="G185" s="28" t="s">
        <v>271</v>
      </c>
      <c r="H185" s="28" t="s">
        <v>290</v>
      </c>
      <c r="I185" s="7" t="s">
        <v>69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28</v>
      </c>
      <c r="P185" s="7">
        <v>2000</v>
      </c>
      <c r="Q185" s="7">
        <v>0</v>
      </c>
      <c r="R185" s="7" t="s">
        <v>26</v>
      </c>
      <c r="S185" s="7">
        <f t="shared" si="476"/>
        <v>1000</v>
      </c>
      <c r="T185" s="7">
        <v>0</v>
      </c>
      <c r="U185" s="7">
        <f t="shared" si="477"/>
        <v>160</v>
      </c>
      <c r="V185" s="14">
        <f t="shared" si="478"/>
        <v>80</v>
      </c>
      <c r="W185" s="14">
        <f t="shared" ref="W185:X185" si="670">X185*2</f>
        <v>13200</v>
      </c>
      <c r="X185" s="14">
        <f t="shared" si="670"/>
        <v>6600</v>
      </c>
      <c r="Y185" s="14">
        <f t="shared" si="480"/>
        <v>3300</v>
      </c>
      <c r="Z185" s="14">
        <f t="shared" si="481"/>
        <v>1650</v>
      </c>
      <c r="AA185" s="31">
        <f t="shared" ref="AA185:AB185" si="671">AB185*2</f>
        <v>1332.0000000000002</v>
      </c>
      <c r="AB185" s="31">
        <f t="shared" si="671"/>
        <v>666.00000000000011</v>
      </c>
      <c r="AC185" s="31">
        <f t="shared" si="471"/>
        <v>333.00000000000006</v>
      </c>
      <c r="AD185" s="31">
        <f t="shared" si="483"/>
        <v>166.50000000000003</v>
      </c>
      <c r="AE185" s="31">
        <f t="shared" si="472"/>
        <v>50000</v>
      </c>
      <c r="AF185" s="31">
        <f t="shared" ref="AF185:AG185" si="672">AG185*2</f>
        <v>2400</v>
      </c>
      <c r="AG185" s="31">
        <f t="shared" si="672"/>
        <v>1200</v>
      </c>
      <c r="AH185" s="31">
        <f t="shared" si="474"/>
        <v>600</v>
      </c>
      <c r="AI185" s="31">
        <f t="shared" si="475"/>
        <v>20.833333333333332</v>
      </c>
      <c r="AJ185" s="31">
        <f t="shared" si="475"/>
        <v>41.666666666666664</v>
      </c>
      <c r="AK185" s="31">
        <f t="shared" si="475"/>
        <v>83.333333333333329</v>
      </c>
      <c r="AL185" s="31">
        <f t="shared" si="485"/>
        <v>50000</v>
      </c>
      <c r="AM185" s="31">
        <f t="shared" si="486"/>
        <v>20000</v>
      </c>
      <c r="AN185" s="31">
        <f t="shared" si="487"/>
        <v>10000</v>
      </c>
      <c r="AO185" s="31">
        <f t="shared" si="488"/>
        <v>5000</v>
      </c>
      <c r="AP185" s="31">
        <f t="shared" si="489"/>
        <v>28932</v>
      </c>
      <c r="AQ185" s="31">
        <f t="shared" si="490"/>
        <v>13266</v>
      </c>
      <c r="AR185" s="31">
        <f t="shared" si="491"/>
        <v>6633</v>
      </c>
      <c r="AS185" s="31">
        <f t="shared" si="492"/>
        <v>3016.5</v>
      </c>
      <c r="AT185" s="14">
        <f t="shared" si="493"/>
        <v>21068</v>
      </c>
      <c r="AU185" s="14">
        <f t="shared" si="494"/>
        <v>6734</v>
      </c>
      <c r="AV185" s="14">
        <f t="shared" si="495"/>
        <v>3367</v>
      </c>
      <c r="AW185" s="14">
        <f t="shared" si="496"/>
        <v>1983.5</v>
      </c>
      <c r="AX185" s="31">
        <f t="shared" si="497"/>
        <v>72.819023918152908</v>
      </c>
      <c r="AY185" s="31">
        <f t="shared" si="498"/>
        <v>50.76134479119554</v>
      </c>
      <c r="AZ185" s="31">
        <f t="shared" si="499"/>
        <v>50.76134479119554</v>
      </c>
      <c r="BA185" s="31">
        <f t="shared" si="500"/>
        <v>65.7550140891762</v>
      </c>
    </row>
    <row r="186" spans="1:53" ht="13.35" hidden="1" customHeight="1" x14ac:dyDescent="0.45">
      <c r="A186" s="21" t="s">
        <v>471</v>
      </c>
      <c r="B186" s="9" t="s">
        <v>38</v>
      </c>
      <c r="C186" s="3" t="s">
        <v>24</v>
      </c>
      <c r="D186" s="3" t="s">
        <v>44</v>
      </c>
      <c r="E186" s="3" t="s">
        <v>4</v>
      </c>
      <c r="F186" s="28" t="s">
        <v>176</v>
      </c>
      <c r="G186" s="28" t="s">
        <v>271</v>
      </c>
      <c r="H186" s="28" t="s">
        <v>176</v>
      </c>
      <c r="I186" s="7" t="s">
        <v>69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28</v>
      </c>
      <c r="P186" s="7">
        <v>3000</v>
      </c>
      <c r="Q186" s="7">
        <v>0</v>
      </c>
      <c r="R186" s="7" t="s">
        <v>26</v>
      </c>
      <c r="S186" s="7">
        <f t="shared" si="476"/>
        <v>1500</v>
      </c>
      <c r="T186" s="7">
        <v>0</v>
      </c>
      <c r="U186" s="7">
        <f t="shared" si="477"/>
        <v>240</v>
      </c>
      <c r="V186" s="14">
        <f t="shared" si="478"/>
        <v>120</v>
      </c>
      <c r="W186" s="14">
        <f t="shared" ref="W186:X186" si="673">X186*2</f>
        <v>19800</v>
      </c>
      <c r="X186" s="14">
        <f t="shared" si="673"/>
        <v>9900</v>
      </c>
      <c r="Y186" s="14">
        <f t="shared" si="480"/>
        <v>4950</v>
      </c>
      <c r="Z186" s="14">
        <f t="shared" si="481"/>
        <v>2475</v>
      </c>
      <c r="AA186" s="31">
        <f t="shared" ref="AA186:AB186" si="674">AB186*2</f>
        <v>1998</v>
      </c>
      <c r="AB186" s="31">
        <f t="shared" si="674"/>
        <v>999</v>
      </c>
      <c r="AC186" s="31">
        <f t="shared" si="471"/>
        <v>499.5</v>
      </c>
      <c r="AD186" s="31">
        <f t="shared" si="483"/>
        <v>249.75</v>
      </c>
      <c r="AE186" s="31">
        <f t="shared" si="472"/>
        <v>75000</v>
      </c>
      <c r="AF186" s="31">
        <f t="shared" ref="AF186:AG186" si="675">AG186*2</f>
        <v>3600</v>
      </c>
      <c r="AG186" s="31">
        <f t="shared" si="675"/>
        <v>1800</v>
      </c>
      <c r="AH186" s="31">
        <f t="shared" si="474"/>
        <v>900</v>
      </c>
      <c r="AI186" s="31">
        <f t="shared" si="475"/>
        <v>20.833333333333332</v>
      </c>
      <c r="AJ186" s="31">
        <f t="shared" si="475"/>
        <v>41.666666666666664</v>
      </c>
      <c r="AK186" s="31">
        <f t="shared" si="475"/>
        <v>83.333333333333329</v>
      </c>
      <c r="AL186" s="31">
        <f t="shared" si="485"/>
        <v>75000</v>
      </c>
      <c r="AM186" s="31">
        <f t="shared" si="486"/>
        <v>30000</v>
      </c>
      <c r="AN186" s="31">
        <f t="shared" si="487"/>
        <v>15000</v>
      </c>
      <c r="AO186" s="31">
        <f t="shared" si="488"/>
        <v>7500</v>
      </c>
      <c r="AP186" s="31">
        <f t="shared" si="489"/>
        <v>43398</v>
      </c>
      <c r="AQ186" s="31">
        <f t="shared" si="490"/>
        <v>19899</v>
      </c>
      <c r="AR186" s="31">
        <f t="shared" si="491"/>
        <v>9949.5</v>
      </c>
      <c r="AS186" s="31">
        <f t="shared" si="492"/>
        <v>4524.75</v>
      </c>
      <c r="AT186" s="14">
        <f t="shared" si="493"/>
        <v>31602</v>
      </c>
      <c r="AU186" s="14">
        <f t="shared" si="494"/>
        <v>10101</v>
      </c>
      <c r="AV186" s="14">
        <f t="shared" si="495"/>
        <v>5050.5</v>
      </c>
      <c r="AW186" s="14">
        <f t="shared" si="496"/>
        <v>2975.25</v>
      </c>
      <c r="AX186" s="31">
        <f t="shared" si="497"/>
        <v>72.819023918152908</v>
      </c>
      <c r="AY186" s="31">
        <f t="shared" si="498"/>
        <v>50.76134479119554</v>
      </c>
      <c r="AZ186" s="31">
        <f t="shared" si="499"/>
        <v>50.76134479119554</v>
      </c>
      <c r="BA186" s="31">
        <f t="shared" si="500"/>
        <v>65.7550140891762</v>
      </c>
    </row>
    <row r="187" spans="1:53" ht="13.35" hidden="1" customHeight="1" x14ac:dyDescent="0.45">
      <c r="A187" s="21" t="s">
        <v>472</v>
      </c>
      <c r="B187" s="9" t="s">
        <v>30</v>
      </c>
      <c r="C187" s="3" t="s">
        <v>24</v>
      </c>
      <c r="D187" s="3" t="s">
        <v>44</v>
      </c>
      <c r="E187" s="3" t="s">
        <v>4</v>
      </c>
      <c r="F187" s="28" t="s">
        <v>175</v>
      </c>
      <c r="G187" s="28" t="s">
        <v>271</v>
      </c>
      <c r="H187" s="28" t="s">
        <v>176</v>
      </c>
      <c r="I187" s="7" t="s">
        <v>69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28</v>
      </c>
      <c r="P187" s="7">
        <v>3000</v>
      </c>
      <c r="Q187" s="7">
        <v>0</v>
      </c>
      <c r="R187" s="7" t="s">
        <v>26</v>
      </c>
      <c r="S187" s="7">
        <f t="shared" si="476"/>
        <v>1500</v>
      </c>
      <c r="T187" s="7">
        <v>0</v>
      </c>
      <c r="U187" s="7">
        <f t="shared" si="477"/>
        <v>240</v>
      </c>
      <c r="V187" s="14">
        <f t="shared" si="478"/>
        <v>120</v>
      </c>
      <c r="W187" s="14">
        <f t="shared" ref="W187:X187" si="676">X187*2</f>
        <v>19800</v>
      </c>
      <c r="X187" s="14">
        <f t="shared" si="676"/>
        <v>9900</v>
      </c>
      <c r="Y187" s="14">
        <f t="shared" si="480"/>
        <v>4950</v>
      </c>
      <c r="Z187" s="14">
        <f t="shared" si="481"/>
        <v>2475</v>
      </c>
      <c r="AA187" s="31">
        <f t="shared" ref="AA187:AB187" si="677">AB187*2</f>
        <v>1998</v>
      </c>
      <c r="AB187" s="31">
        <f t="shared" si="677"/>
        <v>999</v>
      </c>
      <c r="AC187" s="31">
        <f t="shared" si="471"/>
        <v>499.5</v>
      </c>
      <c r="AD187" s="31">
        <f t="shared" si="483"/>
        <v>249.75</v>
      </c>
      <c r="AE187" s="31">
        <f t="shared" si="472"/>
        <v>75000</v>
      </c>
      <c r="AF187" s="31">
        <f t="shared" ref="AF187:AG187" si="678">AG187*2</f>
        <v>3600</v>
      </c>
      <c r="AG187" s="31">
        <f t="shared" si="678"/>
        <v>1800</v>
      </c>
      <c r="AH187" s="31">
        <f t="shared" si="474"/>
        <v>900</v>
      </c>
      <c r="AI187" s="31">
        <f t="shared" si="475"/>
        <v>20.833333333333332</v>
      </c>
      <c r="AJ187" s="31">
        <f t="shared" si="475"/>
        <v>41.666666666666664</v>
      </c>
      <c r="AK187" s="31">
        <f t="shared" si="475"/>
        <v>83.333333333333329</v>
      </c>
      <c r="AL187" s="31">
        <f t="shared" si="485"/>
        <v>75000</v>
      </c>
      <c r="AM187" s="31">
        <f t="shared" si="486"/>
        <v>30000</v>
      </c>
      <c r="AN187" s="31">
        <f t="shared" si="487"/>
        <v>15000</v>
      </c>
      <c r="AO187" s="31">
        <f t="shared" si="488"/>
        <v>7500</v>
      </c>
      <c r="AP187" s="31">
        <f t="shared" si="489"/>
        <v>43398</v>
      </c>
      <c r="AQ187" s="31">
        <f t="shared" si="490"/>
        <v>19899</v>
      </c>
      <c r="AR187" s="31">
        <f t="shared" si="491"/>
        <v>9949.5</v>
      </c>
      <c r="AS187" s="31">
        <f t="shared" si="492"/>
        <v>4524.75</v>
      </c>
      <c r="AT187" s="14">
        <f t="shared" si="493"/>
        <v>31602</v>
      </c>
      <c r="AU187" s="14">
        <f t="shared" si="494"/>
        <v>10101</v>
      </c>
      <c r="AV187" s="14">
        <f t="shared" si="495"/>
        <v>5050.5</v>
      </c>
      <c r="AW187" s="14">
        <f t="shared" si="496"/>
        <v>2975.25</v>
      </c>
      <c r="AX187" s="31">
        <f t="shared" si="497"/>
        <v>72.819023918152908</v>
      </c>
      <c r="AY187" s="31">
        <f t="shared" si="498"/>
        <v>50.76134479119554</v>
      </c>
      <c r="AZ187" s="31">
        <f t="shared" si="499"/>
        <v>50.76134479119554</v>
      </c>
      <c r="BA187" s="31">
        <f t="shared" si="500"/>
        <v>65.7550140891762</v>
      </c>
    </row>
    <row r="188" spans="1:53" ht="13.35" hidden="1" customHeight="1" x14ac:dyDescent="0.45">
      <c r="A188" s="21" t="s">
        <v>473</v>
      </c>
      <c r="B188" s="9" t="s">
        <v>39</v>
      </c>
      <c r="C188" s="3" t="s">
        <v>24</v>
      </c>
      <c r="D188" s="3" t="s">
        <v>44</v>
      </c>
      <c r="E188" s="3" t="s">
        <v>4</v>
      </c>
      <c r="F188" s="28" t="s">
        <v>174</v>
      </c>
      <c r="G188" s="28" t="s">
        <v>271</v>
      </c>
      <c r="H188" s="28" t="s">
        <v>176</v>
      </c>
      <c r="I188" s="7" t="s">
        <v>69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28</v>
      </c>
      <c r="P188" s="7">
        <v>2000</v>
      </c>
      <c r="Q188" s="7">
        <v>0</v>
      </c>
      <c r="R188" s="7" t="s">
        <v>26</v>
      </c>
      <c r="S188" s="7">
        <f t="shared" si="476"/>
        <v>1000</v>
      </c>
      <c r="T188" s="7">
        <v>0</v>
      </c>
      <c r="U188" s="7">
        <f t="shared" si="477"/>
        <v>160</v>
      </c>
      <c r="V188" s="14">
        <f t="shared" si="478"/>
        <v>80</v>
      </c>
      <c r="W188" s="14">
        <f t="shared" ref="W188:X188" si="679">X188*2</f>
        <v>13200</v>
      </c>
      <c r="X188" s="14">
        <f t="shared" si="679"/>
        <v>6600</v>
      </c>
      <c r="Y188" s="14">
        <f t="shared" si="480"/>
        <v>3300</v>
      </c>
      <c r="Z188" s="14">
        <f t="shared" si="481"/>
        <v>1650</v>
      </c>
      <c r="AA188" s="31">
        <f t="shared" ref="AA188:AB188" si="680">AB188*2</f>
        <v>1332.0000000000002</v>
      </c>
      <c r="AB188" s="31">
        <f t="shared" si="680"/>
        <v>666.00000000000011</v>
      </c>
      <c r="AC188" s="31">
        <f t="shared" si="471"/>
        <v>333.00000000000006</v>
      </c>
      <c r="AD188" s="31">
        <f t="shared" si="483"/>
        <v>166.50000000000003</v>
      </c>
      <c r="AE188" s="31">
        <f t="shared" si="472"/>
        <v>50000</v>
      </c>
      <c r="AF188" s="31">
        <f t="shared" ref="AF188:AG188" si="681">AG188*2</f>
        <v>2400</v>
      </c>
      <c r="AG188" s="31">
        <f t="shared" si="681"/>
        <v>1200</v>
      </c>
      <c r="AH188" s="31">
        <f t="shared" si="474"/>
        <v>600</v>
      </c>
      <c r="AI188" s="31">
        <f t="shared" si="475"/>
        <v>20.833333333333332</v>
      </c>
      <c r="AJ188" s="31">
        <f t="shared" si="475"/>
        <v>41.666666666666664</v>
      </c>
      <c r="AK188" s="31">
        <f t="shared" si="475"/>
        <v>83.333333333333329</v>
      </c>
      <c r="AL188" s="31">
        <f t="shared" si="485"/>
        <v>50000</v>
      </c>
      <c r="AM188" s="31">
        <f t="shared" si="486"/>
        <v>20000</v>
      </c>
      <c r="AN188" s="31">
        <f t="shared" si="487"/>
        <v>10000</v>
      </c>
      <c r="AO188" s="31">
        <f t="shared" si="488"/>
        <v>5000</v>
      </c>
      <c r="AP188" s="31">
        <f t="shared" si="489"/>
        <v>28932</v>
      </c>
      <c r="AQ188" s="31">
        <f t="shared" si="490"/>
        <v>13266</v>
      </c>
      <c r="AR188" s="31">
        <f t="shared" si="491"/>
        <v>6633</v>
      </c>
      <c r="AS188" s="31">
        <f t="shared" si="492"/>
        <v>3016.5</v>
      </c>
      <c r="AT188" s="14">
        <f t="shared" si="493"/>
        <v>21068</v>
      </c>
      <c r="AU188" s="14">
        <f t="shared" si="494"/>
        <v>6734</v>
      </c>
      <c r="AV188" s="14">
        <f t="shared" si="495"/>
        <v>3367</v>
      </c>
      <c r="AW188" s="14">
        <f t="shared" si="496"/>
        <v>1983.5</v>
      </c>
      <c r="AX188" s="31">
        <f t="shared" si="497"/>
        <v>72.819023918152908</v>
      </c>
      <c r="AY188" s="31">
        <f t="shared" si="498"/>
        <v>50.76134479119554</v>
      </c>
      <c r="AZ188" s="31">
        <f t="shared" si="499"/>
        <v>50.76134479119554</v>
      </c>
      <c r="BA188" s="31">
        <f t="shared" si="500"/>
        <v>65.7550140891762</v>
      </c>
    </row>
    <row r="189" spans="1:53" ht="13.35" hidden="1" customHeight="1" x14ac:dyDescent="0.45">
      <c r="A189" s="21" t="s">
        <v>474</v>
      </c>
      <c r="B189" s="9" t="s">
        <v>71</v>
      </c>
      <c r="C189" s="3" t="s">
        <v>24</v>
      </c>
      <c r="D189" s="3" t="s">
        <v>44</v>
      </c>
      <c r="E189" s="3" t="s">
        <v>4</v>
      </c>
      <c r="F189" s="28" t="s">
        <v>264</v>
      </c>
      <c r="G189" s="28" t="s">
        <v>271</v>
      </c>
      <c r="H189" s="28" t="s">
        <v>176</v>
      </c>
      <c r="I189" s="7" t="s">
        <v>69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28</v>
      </c>
      <c r="P189" s="7">
        <v>3000</v>
      </c>
      <c r="Q189" s="7">
        <v>0</v>
      </c>
      <c r="R189" s="7" t="s">
        <v>26</v>
      </c>
      <c r="S189" s="7">
        <f t="shared" si="476"/>
        <v>1500</v>
      </c>
      <c r="T189" s="7">
        <v>0</v>
      </c>
      <c r="U189" s="7">
        <f t="shared" si="477"/>
        <v>240</v>
      </c>
      <c r="V189" s="14">
        <f t="shared" si="478"/>
        <v>120</v>
      </c>
      <c r="W189" s="14">
        <f t="shared" ref="W189:X189" si="682">X189*2</f>
        <v>19800</v>
      </c>
      <c r="X189" s="14">
        <f t="shared" si="682"/>
        <v>9900</v>
      </c>
      <c r="Y189" s="14">
        <f t="shared" si="480"/>
        <v>4950</v>
      </c>
      <c r="Z189" s="14">
        <f t="shared" si="481"/>
        <v>2475</v>
      </c>
      <c r="AA189" s="31">
        <f t="shared" ref="AA189:AB189" si="683">AB189*2</f>
        <v>1998</v>
      </c>
      <c r="AB189" s="31">
        <f t="shared" si="683"/>
        <v>999</v>
      </c>
      <c r="AC189" s="31">
        <f t="shared" si="471"/>
        <v>499.5</v>
      </c>
      <c r="AD189" s="31">
        <f t="shared" si="483"/>
        <v>249.75</v>
      </c>
      <c r="AE189" s="31">
        <f t="shared" si="472"/>
        <v>75000</v>
      </c>
      <c r="AF189" s="31">
        <f t="shared" ref="AF189:AG189" si="684">AG189*2</f>
        <v>3600</v>
      </c>
      <c r="AG189" s="31">
        <f t="shared" si="684"/>
        <v>1800</v>
      </c>
      <c r="AH189" s="31">
        <f t="shared" si="474"/>
        <v>900</v>
      </c>
      <c r="AI189" s="31">
        <f t="shared" si="475"/>
        <v>20.833333333333332</v>
      </c>
      <c r="AJ189" s="31">
        <f t="shared" si="475"/>
        <v>41.666666666666664</v>
      </c>
      <c r="AK189" s="31">
        <f t="shared" si="475"/>
        <v>83.333333333333329</v>
      </c>
      <c r="AL189" s="31">
        <f t="shared" si="485"/>
        <v>75000</v>
      </c>
      <c r="AM189" s="31">
        <f t="shared" si="486"/>
        <v>30000</v>
      </c>
      <c r="AN189" s="31">
        <f t="shared" si="487"/>
        <v>15000</v>
      </c>
      <c r="AO189" s="31">
        <f t="shared" si="488"/>
        <v>7500</v>
      </c>
      <c r="AP189" s="31">
        <f t="shared" si="489"/>
        <v>43398</v>
      </c>
      <c r="AQ189" s="31">
        <f t="shared" si="490"/>
        <v>19899</v>
      </c>
      <c r="AR189" s="31">
        <f t="shared" si="491"/>
        <v>9949.5</v>
      </c>
      <c r="AS189" s="31">
        <f t="shared" si="492"/>
        <v>4524.75</v>
      </c>
      <c r="AT189" s="14">
        <f t="shared" si="493"/>
        <v>31602</v>
      </c>
      <c r="AU189" s="14">
        <f t="shared" si="494"/>
        <v>10101</v>
      </c>
      <c r="AV189" s="14">
        <f t="shared" si="495"/>
        <v>5050.5</v>
      </c>
      <c r="AW189" s="14">
        <f t="shared" si="496"/>
        <v>2975.25</v>
      </c>
      <c r="AX189" s="31">
        <f t="shared" si="497"/>
        <v>72.819023918152908</v>
      </c>
      <c r="AY189" s="31">
        <f t="shared" si="498"/>
        <v>50.76134479119554</v>
      </c>
      <c r="AZ189" s="31">
        <f t="shared" si="499"/>
        <v>50.76134479119554</v>
      </c>
      <c r="BA189" s="31">
        <f t="shared" si="500"/>
        <v>65.7550140891762</v>
      </c>
    </row>
    <row r="190" spans="1:53" ht="13.35" customHeight="1" x14ac:dyDescent="0.45">
      <c r="A190" s="21" t="s">
        <v>475</v>
      </c>
      <c r="B190" s="9" t="s">
        <v>41</v>
      </c>
      <c r="C190" s="3" t="s">
        <v>24</v>
      </c>
      <c r="D190" s="3" t="s">
        <v>44</v>
      </c>
      <c r="E190" s="3" t="s">
        <v>4</v>
      </c>
      <c r="F190" s="28" t="s">
        <v>702</v>
      </c>
      <c r="G190" s="28" t="s">
        <v>271</v>
      </c>
      <c r="H190" s="28" t="s">
        <v>176</v>
      </c>
      <c r="I190" s="7" t="s">
        <v>69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28</v>
      </c>
      <c r="P190" s="7">
        <v>3000</v>
      </c>
      <c r="Q190" s="7">
        <v>0</v>
      </c>
      <c r="R190" s="7" t="s">
        <v>26</v>
      </c>
      <c r="S190" s="7">
        <f t="shared" si="476"/>
        <v>1500</v>
      </c>
      <c r="T190" s="7">
        <v>0</v>
      </c>
      <c r="U190" s="7">
        <f t="shared" si="477"/>
        <v>240</v>
      </c>
      <c r="V190" s="14">
        <f t="shared" si="478"/>
        <v>120</v>
      </c>
      <c r="W190" s="14">
        <f t="shared" ref="W190:X190" si="685">X190*2</f>
        <v>19800</v>
      </c>
      <c r="X190" s="14">
        <f t="shared" si="685"/>
        <v>9900</v>
      </c>
      <c r="Y190" s="14">
        <f t="shared" si="480"/>
        <v>4950</v>
      </c>
      <c r="Z190" s="14">
        <f t="shared" si="481"/>
        <v>2475</v>
      </c>
      <c r="AA190" s="31">
        <f t="shared" ref="AA190:AB190" si="686">AB190*2</f>
        <v>1998</v>
      </c>
      <c r="AB190" s="31">
        <f t="shared" si="686"/>
        <v>999</v>
      </c>
      <c r="AC190" s="31">
        <f t="shared" si="471"/>
        <v>499.5</v>
      </c>
      <c r="AD190" s="31">
        <f t="shared" si="483"/>
        <v>249.75</v>
      </c>
      <c r="AE190" s="31">
        <f t="shared" si="472"/>
        <v>75000</v>
      </c>
      <c r="AF190" s="31">
        <f t="shared" ref="AF190:AG190" si="687">AG190*2</f>
        <v>3600</v>
      </c>
      <c r="AG190" s="31">
        <f t="shared" si="687"/>
        <v>1800</v>
      </c>
      <c r="AH190" s="31">
        <f t="shared" si="474"/>
        <v>900</v>
      </c>
      <c r="AI190" s="31">
        <f t="shared" si="475"/>
        <v>20.833333333333332</v>
      </c>
      <c r="AJ190" s="31">
        <f t="shared" si="475"/>
        <v>41.666666666666664</v>
      </c>
      <c r="AK190" s="31">
        <f t="shared" si="475"/>
        <v>83.333333333333329</v>
      </c>
      <c r="AL190" s="31">
        <f t="shared" si="485"/>
        <v>75000</v>
      </c>
      <c r="AM190" s="31">
        <f t="shared" si="486"/>
        <v>30000</v>
      </c>
      <c r="AN190" s="31">
        <f t="shared" si="487"/>
        <v>15000</v>
      </c>
      <c r="AO190" s="31">
        <f t="shared" si="488"/>
        <v>7500</v>
      </c>
      <c r="AP190" s="31">
        <f t="shared" si="489"/>
        <v>43398</v>
      </c>
      <c r="AQ190" s="31">
        <f t="shared" si="490"/>
        <v>19899</v>
      </c>
      <c r="AR190" s="31">
        <f t="shared" si="491"/>
        <v>9949.5</v>
      </c>
      <c r="AS190" s="31">
        <f t="shared" si="492"/>
        <v>4524.75</v>
      </c>
      <c r="AT190" s="14">
        <f t="shared" si="493"/>
        <v>31602</v>
      </c>
      <c r="AU190" s="14">
        <f t="shared" si="494"/>
        <v>10101</v>
      </c>
      <c r="AV190" s="14">
        <f t="shared" si="495"/>
        <v>5050.5</v>
      </c>
      <c r="AW190" s="14">
        <f t="shared" si="496"/>
        <v>2975.25</v>
      </c>
      <c r="AX190" s="31">
        <f t="shared" si="497"/>
        <v>72.819023918152908</v>
      </c>
      <c r="AY190" s="31">
        <f t="shared" si="498"/>
        <v>50.76134479119554</v>
      </c>
      <c r="AZ190" s="31">
        <f t="shared" si="499"/>
        <v>50.76134479119554</v>
      </c>
      <c r="BA190" s="31">
        <f t="shared" si="500"/>
        <v>65.7550140891762</v>
      </c>
    </row>
    <row r="191" spans="1:53" ht="13.35" hidden="1" customHeight="1" x14ac:dyDescent="0.45">
      <c r="A191" s="21" t="s">
        <v>476</v>
      </c>
      <c r="B191" s="9" t="s">
        <v>177</v>
      </c>
      <c r="C191" s="3" t="s">
        <v>24</v>
      </c>
      <c r="D191" s="3" t="s">
        <v>44</v>
      </c>
      <c r="E191" s="3" t="s">
        <v>4</v>
      </c>
      <c r="F191" s="28" t="s">
        <v>185</v>
      </c>
      <c r="G191" s="28" t="s">
        <v>271</v>
      </c>
      <c r="H191" s="28" t="s">
        <v>176</v>
      </c>
      <c r="I191" s="7" t="s">
        <v>69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28</v>
      </c>
      <c r="P191" s="7">
        <v>3000</v>
      </c>
      <c r="Q191" s="7">
        <v>0</v>
      </c>
      <c r="R191" s="7" t="s">
        <v>26</v>
      </c>
      <c r="S191" s="7">
        <f t="shared" si="476"/>
        <v>1500</v>
      </c>
      <c r="T191" s="7">
        <v>0</v>
      </c>
      <c r="U191" s="7">
        <f t="shared" si="477"/>
        <v>240</v>
      </c>
      <c r="V191" s="14">
        <f t="shared" si="478"/>
        <v>120</v>
      </c>
      <c r="W191" s="14">
        <f t="shared" ref="W191:X191" si="688">X191*2</f>
        <v>19800</v>
      </c>
      <c r="X191" s="14">
        <f t="shared" si="688"/>
        <v>9900</v>
      </c>
      <c r="Y191" s="14">
        <f t="shared" si="480"/>
        <v>4950</v>
      </c>
      <c r="Z191" s="14">
        <f t="shared" si="481"/>
        <v>2475</v>
      </c>
      <c r="AA191" s="31">
        <f t="shared" ref="AA191:AB191" si="689">AB191*2</f>
        <v>1998</v>
      </c>
      <c r="AB191" s="31">
        <f t="shared" si="689"/>
        <v>999</v>
      </c>
      <c r="AC191" s="31">
        <f t="shared" si="471"/>
        <v>499.5</v>
      </c>
      <c r="AD191" s="31">
        <f t="shared" si="483"/>
        <v>249.75</v>
      </c>
      <c r="AE191" s="31">
        <f t="shared" si="472"/>
        <v>75000</v>
      </c>
      <c r="AF191" s="31">
        <f t="shared" ref="AF191:AG191" si="690">AG191*2</f>
        <v>3600</v>
      </c>
      <c r="AG191" s="31">
        <f t="shared" si="690"/>
        <v>1800</v>
      </c>
      <c r="AH191" s="31">
        <f t="shared" si="474"/>
        <v>900</v>
      </c>
      <c r="AI191" s="31">
        <f t="shared" si="475"/>
        <v>20.833333333333332</v>
      </c>
      <c r="AJ191" s="31">
        <f t="shared" si="475"/>
        <v>41.666666666666664</v>
      </c>
      <c r="AK191" s="31">
        <f t="shared" si="475"/>
        <v>83.333333333333329</v>
      </c>
      <c r="AL191" s="31">
        <f t="shared" si="485"/>
        <v>75000</v>
      </c>
      <c r="AM191" s="31">
        <f t="shared" si="486"/>
        <v>30000</v>
      </c>
      <c r="AN191" s="31">
        <f t="shared" si="487"/>
        <v>15000</v>
      </c>
      <c r="AO191" s="31">
        <f t="shared" si="488"/>
        <v>7500</v>
      </c>
      <c r="AP191" s="31">
        <f t="shared" si="489"/>
        <v>43398</v>
      </c>
      <c r="AQ191" s="31">
        <f t="shared" si="490"/>
        <v>19899</v>
      </c>
      <c r="AR191" s="31">
        <f t="shared" si="491"/>
        <v>9949.5</v>
      </c>
      <c r="AS191" s="31">
        <f t="shared" si="492"/>
        <v>4524.75</v>
      </c>
      <c r="AT191" s="14">
        <f t="shared" si="493"/>
        <v>31602</v>
      </c>
      <c r="AU191" s="14">
        <f t="shared" si="494"/>
        <v>10101</v>
      </c>
      <c r="AV191" s="14">
        <f t="shared" si="495"/>
        <v>5050.5</v>
      </c>
      <c r="AW191" s="14">
        <f t="shared" si="496"/>
        <v>2975.25</v>
      </c>
      <c r="AX191" s="31">
        <f t="shared" si="497"/>
        <v>72.819023918152908</v>
      </c>
      <c r="AY191" s="31">
        <f t="shared" si="498"/>
        <v>50.76134479119554</v>
      </c>
      <c r="AZ191" s="31">
        <f t="shared" si="499"/>
        <v>50.76134479119554</v>
      </c>
      <c r="BA191" s="31">
        <f t="shared" si="500"/>
        <v>65.7550140891762</v>
      </c>
    </row>
    <row r="192" spans="1:53" ht="13.35" hidden="1" customHeight="1" x14ac:dyDescent="0.45">
      <c r="A192" s="21" t="s">
        <v>477</v>
      </c>
      <c r="B192" s="8" t="s">
        <v>47</v>
      </c>
      <c r="C192" s="3" t="s">
        <v>24</v>
      </c>
      <c r="D192" s="3" t="s">
        <v>44</v>
      </c>
      <c r="E192" s="3" t="s">
        <v>128</v>
      </c>
      <c r="F192" s="28" t="s">
        <v>186</v>
      </c>
      <c r="G192" s="28" t="s">
        <v>271</v>
      </c>
      <c r="H192" s="28" t="s">
        <v>289</v>
      </c>
      <c r="I192" s="7" t="s">
        <v>69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28</v>
      </c>
      <c r="P192" s="7">
        <v>3000</v>
      </c>
      <c r="Q192" s="7">
        <v>0</v>
      </c>
      <c r="R192" s="7" t="s">
        <v>26</v>
      </c>
      <c r="S192" s="7">
        <f t="shared" si="476"/>
        <v>1500</v>
      </c>
      <c r="T192" s="7">
        <v>0</v>
      </c>
      <c r="U192" s="7">
        <f t="shared" si="477"/>
        <v>240</v>
      </c>
      <c r="V192" s="14">
        <f t="shared" si="478"/>
        <v>120</v>
      </c>
      <c r="W192" s="14">
        <f t="shared" ref="W192:X192" si="691">X192*2</f>
        <v>19800</v>
      </c>
      <c r="X192" s="14">
        <f t="shared" si="691"/>
        <v>9900</v>
      </c>
      <c r="Y192" s="14">
        <f t="shared" si="480"/>
        <v>4950</v>
      </c>
      <c r="Z192" s="14">
        <f t="shared" si="481"/>
        <v>2475</v>
      </c>
      <c r="AA192" s="31">
        <f t="shared" ref="AA192:AB192" si="692">AB192*2</f>
        <v>1998</v>
      </c>
      <c r="AB192" s="31">
        <f t="shared" si="692"/>
        <v>999</v>
      </c>
      <c r="AC192" s="31">
        <f t="shared" si="471"/>
        <v>499.5</v>
      </c>
      <c r="AD192" s="31">
        <f t="shared" si="483"/>
        <v>249.75</v>
      </c>
      <c r="AE192" s="31">
        <f t="shared" si="472"/>
        <v>75000</v>
      </c>
      <c r="AF192" s="31">
        <f t="shared" ref="AF192:AG192" si="693">AG192*2</f>
        <v>3600</v>
      </c>
      <c r="AG192" s="31">
        <f t="shared" si="693"/>
        <v>1800</v>
      </c>
      <c r="AH192" s="31">
        <f t="shared" si="474"/>
        <v>900</v>
      </c>
      <c r="AI192" s="31">
        <f t="shared" si="475"/>
        <v>20.833333333333332</v>
      </c>
      <c r="AJ192" s="31">
        <f t="shared" si="475"/>
        <v>41.666666666666664</v>
      </c>
      <c r="AK192" s="31">
        <f t="shared" si="475"/>
        <v>83.333333333333329</v>
      </c>
      <c r="AL192" s="31">
        <f t="shared" si="485"/>
        <v>75000</v>
      </c>
      <c r="AM192" s="31">
        <f t="shared" si="486"/>
        <v>30000</v>
      </c>
      <c r="AN192" s="31">
        <f t="shared" si="487"/>
        <v>15000</v>
      </c>
      <c r="AO192" s="31">
        <f t="shared" si="488"/>
        <v>7500</v>
      </c>
      <c r="AP192" s="31">
        <f t="shared" si="489"/>
        <v>43398</v>
      </c>
      <c r="AQ192" s="31">
        <f t="shared" si="490"/>
        <v>19899</v>
      </c>
      <c r="AR192" s="31">
        <f t="shared" si="491"/>
        <v>9949.5</v>
      </c>
      <c r="AS192" s="31">
        <f t="shared" si="492"/>
        <v>4524.75</v>
      </c>
      <c r="AT192" s="14">
        <f t="shared" si="493"/>
        <v>31602</v>
      </c>
      <c r="AU192" s="14">
        <f t="shared" si="494"/>
        <v>10101</v>
      </c>
      <c r="AV192" s="14">
        <f t="shared" si="495"/>
        <v>5050.5</v>
      </c>
      <c r="AW192" s="14">
        <f t="shared" si="496"/>
        <v>2975.25</v>
      </c>
      <c r="AX192" s="31">
        <f t="shared" si="497"/>
        <v>72.819023918152908</v>
      </c>
      <c r="AY192" s="31">
        <f t="shared" si="498"/>
        <v>50.76134479119554</v>
      </c>
      <c r="AZ192" s="31">
        <f t="shared" si="499"/>
        <v>50.76134479119554</v>
      </c>
      <c r="BA192" s="31">
        <f t="shared" si="500"/>
        <v>65.7550140891762</v>
      </c>
    </row>
    <row r="193" spans="1:53" ht="13.35" hidden="1" customHeight="1" x14ac:dyDescent="0.45">
      <c r="A193" s="21" t="s">
        <v>478</v>
      </c>
      <c r="B193" s="8" t="s">
        <v>5</v>
      </c>
      <c r="C193" s="3" t="s">
        <v>24</v>
      </c>
      <c r="D193" s="3" t="s">
        <v>44</v>
      </c>
      <c r="E193" s="3" t="s">
        <v>128</v>
      </c>
      <c r="F193" s="28" t="s">
        <v>686</v>
      </c>
      <c r="G193" s="28" t="s">
        <v>271</v>
      </c>
      <c r="H193" s="28" t="s">
        <v>289</v>
      </c>
      <c r="I193" s="7" t="s">
        <v>69</v>
      </c>
      <c r="J193" s="15">
        <v>45139</v>
      </c>
      <c r="K193" s="7">
        <v>1</v>
      </c>
      <c r="L193" s="7">
        <v>1</v>
      </c>
      <c r="M193" s="7">
        <v>1</v>
      </c>
      <c r="N193" s="7">
        <v>1</v>
      </c>
      <c r="O193" s="7" t="s">
        <v>28</v>
      </c>
      <c r="P193" s="7">
        <v>6000</v>
      </c>
      <c r="Q193" s="7">
        <v>0</v>
      </c>
      <c r="R193" s="7" t="s">
        <v>26</v>
      </c>
      <c r="S193" s="7">
        <f t="shared" si="476"/>
        <v>3000</v>
      </c>
      <c r="T193" s="7">
        <v>0</v>
      </c>
      <c r="U193" s="7">
        <f t="shared" si="477"/>
        <v>480</v>
      </c>
      <c r="V193" s="14">
        <f t="shared" si="478"/>
        <v>240</v>
      </c>
      <c r="W193" s="14">
        <f t="shared" ref="W193:X193" si="694">X193*2</f>
        <v>39600</v>
      </c>
      <c r="X193" s="14">
        <f t="shared" si="694"/>
        <v>19800</v>
      </c>
      <c r="Y193" s="14">
        <f t="shared" si="480"/>
        <v>9900</v>
      </c>
      <c r="Z193" s="14">
        <f t="shared" si="481"/>
        <v>4950</v>
      </c>
      <c r="AA193" s="31">
        <f t="shared" ref="AA193:AB193" si="695">AB193*2</f>
        <v>3996</v>
      </c>
      <c r="AB193" s="31">
        <f t="shared" si="695"/>
        <v>1998</v>
      </c>
      <c r="AC193" s="31">
        <f t="shared" si="471"/>
        <v>999</v>
      </c>
      <c r="AD193" s="31">
        <f t="shared" si="483"/>
        <v>499.5</v>
      </c>
      <c r="AE193" s="31">
        <f t="shared" si="472"/>
        <v>150000</v>
      </c>
      <c r="AF193" s="31">
        <f t="shared" ref="AF193:AG193" si="696">AG193*2</f>
        <v>7200</v>
      </c>
      <c r="AG193" s="31">
        <f t="shared" si="696"/>
        <v>3600</v>
      </c>
      <c r="AH193" s="31">
        <f t="shared" si="474"/>
        <v>1800</v>
      </c>
      <c r="AI193" s="31">
        <f t="shared" si="475"/>
        <v>20.833333333333332</v>
      </c>
      <c r="AJ193" s="31">
        <f t="shared" si="475"/>
        <v>41.666666666666664</v>
      </c>
      <c r="AK193" s="31">
        <f t="shared" si="475"/>
        <v>83.333333333333329</v>
      </c>
      <c r="AL193" s="31">
        <f t="shared" si="485"/>
        <v>150000</v>
      </c>
      <c r="AM193" s="31">
        <f t="shared" si="486"/>
        <v>60000</v>
      </c>
      <c r="AN193" s="31">
        <f t="shared" si="487"/>
        <v>30000</v>
      </c>
      <c r="AO193" s="31">
        <f t="shared" si="488"/>
        <v>15000</v>
      </c>
      <c r="AP193" s="31">
        <f t="shared" si="489"/>
        <v>86796</v>
      </c>
      <c r="AQ193" s="31">
        <f t="shared" si="490"/>
        <v>39798</v>
      </c>
      <c r="AR193" s="31">
        <f t="shared" si="491"/>
        <v>19899</v>
      </c>
      <c r="AS193" s="31">
        <f t="shared" si="492"/>
        <v>9049.5</v>
      </c>
      <c r="AT193" s="14">
        <f t="shared" si="493"/>
        <v>63204</v>
      </c>
      <c r="AU193" s="14">
        <f t="shared" si="494"/>
        <v>20202</v>
      </c>
      <c r="AV193" s="14">
        <f t="shared" si="495"/>
        <v>10101</v>
      </c>
      <c r="AW193" s="14">
        <f t="shared" si="496"/>
        <v>5950.5</v>
      </c>
      <c r="AX193" s="31">
        <f t="shared" si="497"/>
        <v>72.819023918152908</v>
      </c>
      <c r="AY193" s="31">
        <f t="shared" si="498"/>
        <v>50.76134479119554</v>
      </c>
      <c r="AZ193" s="31">
        <f t="shared" si="499"/>
        <v>50.76134479119554</v>
      </c>
      <c r="BA193" s="31">
        <f t="shared" si="500"/>
        <v>65.7550140891762</v>
      </c>
    </row>
    <row r="194" spans="1:53" ht="13.35" hidden="1" customHeight="1" x14ac:dyDescent="0.45">
      <c r="A194" s="21" t="s">
        <v>479</v>
      </c>
      <c r="B194" s="6" t="s">
        <v>32</v>
      </c>
      <c r="C194" s="3" t="s">
        <v>52</v>
      </c>
      <c r="D194" s="3" t="s">
        <v>44</v>
      </c>
      <c r="E194" s="3" t="s">
        <v>281</v>
      </c>
      <c r="F194" s="28" t="s">
        <v>190</v>
      </c>
      <c r="G194" s="28" t="s">
        <v>271</v>
      </c>
      <c r="H194" s="28" t="s">
        <v>290</v>
      </c>
      <c r="I194" s="7" t="s">
        <v>69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28</v>
      </c>
      <c r="P194" s="7">
        <v>1400</v>
      </c>
      <c r="Q194" s="7">
        <v>0</v>
      </c>
      <c r="R194" s="7" t="s">
        <v>26</v>
      </c>
      <c r="S194" s="7">
        <f t="shared" si="476"/>
        <v>700</v>
      </c>
      <c r="T194" s="7">
        <v>0</v>
      </c>
      <c r="U194" s="7">
        <f t="shared" si="477"/>
        <v>112</v>
      </c>
      <c r="V194" s="14">
        <f t="shared" si="478"/>
        <v>56</v>
      </c>
      <c r="W194" s="14">
        <f t="shared" ref="W194:X194" si="697">X194*2</f>
        <v>9240</v>
      </c>
      <c r="X194" s="14">
        <f t="shared" si="697"/>
        <v>4620</v>
      </c>
      <c r="Y194" s="14">
        <f t="shared" si="480"/>
        <v>2310</v>
      </c>
      <c r="Z194" s="14">
        <f t="shared" si="481"/>
        <v>1155</v>
      </c>
      <c r="AA194" s="31">
        <f t="shared" ref="AA194:AB194" si="698">AB194*2</f>
        <v>932.40000000000009</v>
      </c>
      <c r="AB194" s="31">
        <f t="shared" si="698"/>
        <v>466.20000000000005</v>
      </c>
      <c r="AC194" s="31">
        <f t="shared" si="471"/>
        <v>233.10000000000002</v>
      </c>
      <c r="AD194" s="31">
        <f t="shared" si="483"/>
        <v>116.55000000000001</v>
      </c>
      <c r="AE194" s="31">
        <f t="shared" si="472"/>
        <v>35000</v>
      </c>
      <c r="AF194" s="31">
        <f t="shared" ref="AF194:AG194" si="699">AG194*2</f>
        <v>1680</v>
      </c>
      <c r="AG194" s="31">
        <f t="shared" si="699"/>
        <v>840</v>
      </c>
      <c r="AH194" s="31">
        <f t="shared" si="474"/>
        <v>420</v>
      </c>
      <c r="AI194" s="31">
        <f t="shared" si="475"/>
        <v>20.833333333333332</v>
      </c>
      <c r="AJ194" s="31">
        <f t="shared" si="475"/>
        <v>41.666666666666664</v>
      </c>
      <c r="AK194" s="31">
        <f t="shared" si="475"/>
        <v>83.333333333333329</v>
      </c>
      <c r="AL194" s="31">
        <f t="shared" si="485"/>
        <v>35000</v>
      </c>
      <c r="AM194" s="31">
        <f t="shared" si="486"/>
        <v>14000</v>
      </c>
      <c r="AN194" s="31">
        <f t="shared" si="487"/>
        <v>7000</v>
      </c>
      <c r="AO194" s="31">
        <f t="shared" si="488"/>
        <v>3500</v>
      </c>
      <c r="AP194" s="31">
        <f t="shared" si="489"/>
        <v>20252.400000000001</v>
      </c>
      <c r="AQ194" s="31">
        <f t="shared" si="490"/>
        <v>9286.2000000000007</v>
      </c>
      <c r="AR194" s="31">
        <f t="shared" si="491"/>
        <v>4643.1000000000004</v>
      </c>
      <c r="AS194" s="31">
        <f t="shared" si="492"/>
        <v>2111.5500000000002</v>
      </c>
      <c r="AT194" s="14">
        <f t="shared" si="493"/>
        <v>14747.599999999999</v>
      </c>
      <c r="AU194" s="14">
        <f t="shared" si="494"/>
        <v>4713.7999999999993</v>
      </c>
      <c r="AV194" s="14">
        <f t="shared" si="495"/>
        <v>2356.8999999999996</v>
      </c>
      <c r="AW194" s="14">
        <f t="shared" si="496"/>
        <v>1388.4499999999998</v>
      </c>
      <c r="AX194" s="31">
        <f t="shared" si="497"/>
        <v>72.819023918152908</v>
      </c>
      <c r="AY194" s="31">
        <f t="shared" si="498"/>
        <v>50.761344791195526</v>
      </c>
      <c r="AZ194" s="31">
        <f t="shared" si="499"/>
        <v>50.761344791195526</v>
      </c>
      <c r="BA194" s="31">
        <f t="shared" si="500"/>
        <v>65.755014089176171</v>
      </c>
    </row>
    <row r="195" spans="1:53" ht="13.35" customHeight="1" x14ac:dyDescent="0.45">
      <c r="A195" s="21" t="s">
        <v>480</v>
      </c>
      <c r="B195" s="6" t="s">
        <v>33</v>
      </c>
      <c r="C195" s="3" t="s">
        <v>52</v>
      </c>
      <c r="D195" s="3" t="s">
        <v>44</v>
      </c>
      <c r="E195" s="3" t="s">
        <v>281</v>
      </c>
      <c r="F195" s="19" t="s">
        <v>28</v>
      </c>
      <c r="G195" s="19" t="s">
        <v>180</v>
      </c>
      <c r="H195" s="28" t="s">
        <v>290</v>
      </c>
      <c r="I195" s="7" t="s">
        <v>69</v>
      </c>
      <c r="J195" s="15">
        <v>45139</v>
      </c>
      <c r="K195" s="7">
        <v>1</v>
      </c>
      <c r="L195" s="7">
        <v>2</v>
      </c>
      <c r="M195" s="7">
        <v>0</v>
      </c>
      <c r="N195" s="7">
        <v>0</v>
      </c>
      <c r="O195" s="7" t="s">
        <v>28</v>
      </c>
      <c r="P195" s="7">
        <v>1200</v>
      </c>
      <c r="Q195" s="7">
        <v>0</v>
      </c>
      <c r="R195" s="7" t="s">
        <v>26</v>
      </c>
      <c r="S195" s="7">
        <f t="shared" si="476"/>
        <v>600</v>
      </c>
      <c r="T195" s="7">
        <v>0</v>
      </c>
      <c r="U195" s="7">
        <f t="shared" si="477"/>
        <v>96</v>
      </c>
      <c r="V195" s="14">
        <f t="shared" si="478"/>
        <v>48</v>
      </c>
      <c r="W195" s="14">
        <f t="shared" ref="W195:X195" si="700">X195*2</f>
        <v>7920</v>
      </c>
      <c r="X195" s="14">
        <f t="shared" si="700"/>
        <v>3960</v>
      </c>
      <c r="Y195" s="14">
        <f t="shared" si="480"/>
        <v>1980</v>
      </c>
      <c r="Z195" s="14">
        <f t="shared" si="481"/>
        <v>990</v>
      </c>
      <c r="AA195" s="31">
        <f t="shared" ref="AA195:AB195" si="701">AB195*2</f>
        <v>799.2</v>
      </c>
      <c r="AB195" s="31">
        <f t="shared" si="701"/>
        <v>399.6</v>
      </c>
      <c r="AC195" s="31">
        <f t="shared" si="471"/>
        <v>199.8</v>
      </c>
      <c r="AD195" s="31">
        <f t="shared" si="483"/>
        <v>99.9</v>
      </c>
      <c r="AE195" s="31">
        <f t="shared" si="472"/>
        <v>30000</v>
      </c>
      <c r="AF195" s="31">
        <f t="shared" ref="AF195:AG195" si="702">AG195*2</f>
        <v>1440</v>
      </c>
      <c r="AG195" s="31">
        <f t="shared" si="702"/>
        <v>720</v>
      </c>
      <c r="AH195" s="31">
        <f t="shared" si="474"/>
        <v>360</v>
      </c>
      <c r="AI195" s="31">
        <f t="shared" si="475"/>
        <v>20.833333333333332</v>
      </c>
      <c r="AJ195" s="31">
        <f t="shared" si="475"/>
        <v>41.666666666666664</v>
      </c>
      <c r="AK195" s="31">
        <f t="shared" si="475"/>
        <v>83.333333333333329</v>
      </c>
      <c r="AL195" s="31">
        <f t="shared" si="485"/>
        <v>30000</v>
      </c>
      <c r="AM195" s="31">
        <f t="shared" si="486"/>
        <v>12000</v>
      </c>
      <c r="AN195" s="31">
        <f t="shared" si="487"/>
        <v>6000</v>
      </c>
      <c r="AO195" s="31">
        <f t="shared" si="488"/>
        <v>3000</v>
      </c>
      <c r="AP195" s="31">
        <f t="shared" si="489"/>
        <v>17359.2</v>
      </c>
      <c r="AQ195" s="31">
        <f t="shared" si="490"/>
        <v>7959.6</v>
      </c>
      <c r="AR195" s="31">
        <f t="shared" si="491"/>
        <v>3979.8</v>
      </c>
      <c r="AS195" s="31">
        <f t="shared" si="492"/>
        <v>1809.9</v>
      </c>
      <c r="AT195" s="14">
        <f t="shared" si="493"/>
        <v>12640.8</v>
      </c>
      <c r="AU195" s="14">
        <f t="shared" si="494"/>
        <v>4040.3999999999996</v>
      </c>
      <c r="AV195" s="14">
        <f t="shared" si="495"/>
        <v>2020.1999999999998</v>
      </c>
      <c r="AW195" s="14">
        <f t="shared" si="496"/>
        <v>1190.0999999999999</v>
      </c>
      <c r="AX195" s="31">
        <f t="shared" si="497"/>
        <v>72.819023918152908</v>
      </c>
      <c r="AY195" s="31">
        <f t="shared" si="498"/>
        <v>50.761344791195526</v>
      </c>
      <c r="AZ195" s="31">
        <f t="shared" si="499"/>
        <v>50.761344791195526</v>
      </c>
      <c r="BA195" s="31">
        <f t="shared" si="500"/>
        <v>65.755014089176186</v>
      </c>
    </row>
    <row r="196" spans="1:53" ht="13.35" hidden="1" customHeight="1" x14ac:dyDescent="0.45">
      <c r="A196" s="21" t="s">
        <v>481</v>
      </c>
      <c r="B196" s="6" t="s">
        <v>0</v>
      </c>
      <c r="C196" s="3" t="s">
        <v>52</v>
      </c>
      <c r="D196" s="3" t="s">
        <v>44</v>
      </c>
      <c r="E196" s="3" t="s">
        <v>281</v>
      </c>
      <c r="F196" s="28" t="s">
        <v>282</v>
      </c>
      <c r="G196" s="28" t="s">
        <v>271</v>
      </c>
      <c r="H196" s="28" t="s">
        <v>290</v>
      </c>
      <c r="I196" s="7" t="s">
        <v>69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28</v>
      </c>
      <c r="P196" s="7">
        <v>1200</v>
      </c>
      <c r="Q196" s="7">
        <v>0</v>
      </c>
      <c r="R196" s="7" t="s">
        <v>26</v>
      </c>
      <c r="S196" s="7">
        <f t="shared" si="476"/>
        <v>600</v>
      </c>
      <c r="T196" s="7">
        <v>0</v>
      </c>
      <c r="U196" s="7">
        <f t="shared" si="477"/>
        <v>96</v>
      </c>
      <c r="V196" s="14">
        <f t="shared" si="478"/>
        <v>48</v>
      </c>
      <c r="W196" s="14">
        <f t="shared" ref="W196:X196" si="703">X196*2</f>
        <v>7920</v>
      </c>
      <c r="X196" s="14">
        <f t="shared" si="703"/>
        <v>3960</v>
      </c>
      <c r="Y196" s="14">
        <f t="shared" si="480"/>
        <v>1980</v>
      </c>
      <c r="Z196" s="14">
        <f t="shared" si="481"/>
        <v>990</v>
      </c>
      <c r="AA196" s="31">
        <f t="shared" ref="AA196:AB196" si="704">AB196*2</f>
        <v>799.2</v>
      </c>
      <c r="AB196" s="31">
        <f t="shared" si="704"/>
        <v>399.6</v>
      </c>
      <c r="AC196" s="31">
        <f t="shared" si="471"/>
        <v>199.8</v>
      </c>
      <c r="AD196" s="31">
        <f t="shared" si="483"/>
        <v>99.9</v>
      </c>
      <c r="AE196" s="31">
        <f t="shared" si="472"/>
        <v>30000</v>
      </c>
      <c r="AF196" s="31">
        <f t="shared" ref="AF196:AG196" si="705">AG196*2</f>
        <v>1440</v>
      </c>
      <c r="AG196" s="31">
        <f t="shared" si="705"/>
        <v>720</v>
      </c>
      <c r="AH196" s="31">
        <f t="shared" si="474"/>
        <v>360</v>
      </c>
      <c r="AI196" s="31">
        <f t="shared" si="475"/>
        <v>20.833333333333332</v>
      </c>
      <c r="AJ196" s="31">
        <f t="shared" si="475"/>
        <v>41.666666666666664</v>
      </c>
      <c r="AK196" s="31">
        <f t="shared" si="475"/>
        <v>83.333333333333329</v>
      </c>
      <c r="AL196" s="31">
        <f t="shared" si="485"/>
        <v>30000</v>
      </c>
      <c r="AM196" s="31">
        <f t="shared" si="486"/>
        <v>12000</v>
      </c>
      <c r="AN196" s="31">
        <f t="shared" si="487"/>
        <v>6000</v>
      </c>
      <c r="AO196" s="31">
        <f t="shared" si="488"/>
        <v>3000</v>
      </c>
      <c r="AP196" s="31">
        <f t="shared" si="489"/>
        <v>17359.2</v>
      </c>
      <c r="AQ196" s="31">
        <f t="shared" si="490"/>
        <v>7959.6</v>
      </c>
      <c r="AR196" s="31">
        <f t="shared" si="491"/>
        <v>3979.8</v>
      </c>
      <c r="AS196" s="31">
        <f t="shared" si="492"/>
        <v>1809.9</v>
      </c>
      <c r="AT196" s="14">
        <f t="shared" si="493"/>
        <v>12640.8</v>
      </c>
      <c r="AU196" s="14">
        <f t="shared" si="494"/>
        <v>4040.3999999999996</v>
      </c>
      <c r="AV196" s="14">
        <f t="shared" si="495"/>
        <v>2020.1999999999998</v>
      </c>
      <c r="AW196" s="14">
        <f t="shared" si="496"/>
        <v>1190.0999999999999</v>
      </c>
      <c r="AX196" s="31">
        <f t="shared" si="497"/>
        <v>72.819023918152908</v>
      </c>
      <c r="AY196" s="31">
        <f t="shared" si="498"/>
        <v>50.761344791195526</v>
      </c>
      <c r="AZ196" s="31">
        <f t="shared" si="499"/>
        <v>50.761344791195526</v>
      </c>
      <c r="BA196" s="31">
        <f t="shared" si="500"/>
        <v>65.755014089176186</v>
      </c>
    </row>
    <row r="197" spans="1:53" ht="13.35" hidden="1" customHeight="1" x14ac:dyDescent="0.45">
      <c r="A197" s="21" t="s">
        <v>482</v>
      </c>
      <c r="B197" s="6" t="s">
        <v>286</v>
      </c>
      <c r="C197" s="3" t="s">
        <v>52</v>
      </c>
      <c r="D197" s="3" t="s">
        <v>44</v>
      </c>
      <c r="E197" s="3" t="s">
        <v>281</v>
      </c>
      <c r="F197" s="28" t="s">
        <v>290</v>
      </c>
      <c r="G197" s="28" t="s">
        <v>271</v>
      </c>
      <c r="H197" s="28" t="s">
        <v>290</v>
      </c>
      <c r="I197" s="7" t="s">
        <v>69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28</v>
      </c>
      <c r="P197" s="7">
        <v>1200</v>
      </c>
      <c r="Q197" s="7">
        <v>0</v>
      </c>
      <c r="R197" s="7" t="s">
        <v>26</v>
      </c>
      <c r="S197" s="7">
        <f t="shared" si="476"/>
        <v>600</v>
      </c>
      <c r="T197" s="7">
        <v>0</v>
      </c>
      <c r="U197" s="7">
        <f t="shared" si="477"/>
        <v>96</v>
      </c>
      <c r="V197" s="14">
        <f t="shared" si="478"/>
        <v>48</v>
      </c>
      <c r="W197" s="14">
        <f t="shared" ref="W197:X197" si="706">X197*2</f>
        <v>7920</v>
      </c>
      <c r="X197" s="14">
        <f t="shared" si="706"/>
        <v>3960</v>
      </c>
      <c r="Y197" s="14">
        <f t="shared" si="480"/>
        <v>1980</v>
      </c>
      <c r="Z197" s="14">
        <f t="shared" si="481"/>
        <v>990</v>
      </c>
      <c r="AA197" s="31">
        <f t="shared" ref="AA197:AB197" si="707">AB197*2</f>
        <v>799.2</v>
      </c>
      <c r="AB197" s="31">
        <f t="shared" si="707"/>
        <v>399.6</v>
      </c>
      <c r="AC197" s="31">
        <f t="shared" si="471"/>
        <v>199.8</v>
      </c>
      <c r="AD197" s="31">
        <f t="shared" si="483"/>
        <v>99.9</v>
      </c>
      <c r="AE197" s="31">
        <f t="shared" si="472"/>
        <v>30000</v>
      </c>
      <c r="AF197" s="31">
        <f t="shared" ref="AF197:AG197" si="708">AG197*2</f>
        <v>1440</v>
      </c>
      <c r="AG197" s="31">
        <f t="shared" si="708"/>
        <v>720</v>
      </c>
      <c r="AH197" s="31">
        <f t="shared" si="474"/>
        <v>360</v>
      </c>
      <c r="AI197" s="31">
        <f t="shared" si="475"/>
        <v>20.833333333333332</v>
      </c>
      <c r="AJ197" s="31">
        <f t="shared" si="475"/>
        <v>41.666666666666664</v>
      </c>
      <c r="AK197" s="31">
        <f t="shared" si="475"/>
        <v>83.333333333333329</v>
      </c>
      <c r="AL197" s="31">
        <f t="shared" si="485"/>
        <v>30000</v>
      </c>
      <c r="AM197" s="31">
        <f t="shared" si="486"/>
        <v>12000</v>
      </c>
      <c r="AN197" s="31">
        <f t="shared" si="487"/>
        <v>6000</v>
      </c>
      <c r="AO197" s="31">
        <f t="shared" si="488"/>
        <v>3000</v>
      </c>
      <c r="AP197" s="31">
        <f t="shared" si="489"/>
        <v>17359.2</v>
      </c>
      <c r="AQ197" s="31">
        <f t="shared" si="490"/>
        <v>7959.6</v>
      </c>
      <c r="AR197" s="31">
        <f t="shared" si="491"/>
        <v>3979.8</v>
      </c>
      <c r="AS197" s="31">
        <f t="shared" si="492"/>
        <v>1809.9</v>
      </c>
      <c r="AT197" s="14">
        <f t="shared" si="493"/>
        <v>12640.8</v>
      </c>
      <c r="AU197" s="14">
        <f t="shared" si="494"/>
        <v>4040.3999999999996</v>
      </c>
      <c r="AV197" s="14">
        <f t="shared" si="495"/>
        <v>2020.1999999999998</v>
      </c>
      <c r="AW197" s="14">
        <f t="shared" si="496"/>
        <v>1190.0999999999999</v>
      </c>
      <c r="AX197" s="31">
        <f t="shared" si="497"/>
        <v>72.819023918152908</v>
      </c>
      <c r="AY197" s="31">
        <f t="shared" si="498"/>
        <v>50.761344791195526</v>
      </c>
      <c r="AZ197" s="31">
        <f t="shared" si="499"/>
        <v>50.761344791195526</v>
      </c>
      <c r="BA197" s="31">
        <f t="shared" si="500"/>
        <v>65.755014089176186</v>
      </c>
    </row>
    <row r="198" spans="1:53" ht="13.35" hidden="1" customHeight="1" x14ac:dyDescent="0.45">
      <c r="A198" s="21" t="s">
        <v>483</v>
      </c>
      <c r="B198" s="26" t="s">
        <v>2</v>
      </c>
      <c r="C198" s="3" t="s">
        <v>52</v>
      </c>
      <c r="D198" s="3" t="s">
        <v>44</v>
      </c>
      <c r="E198" s="3" t="s">
        <v>280</v>
      </c>
      <c r="F198" s="28" t="s">
        <v>278</v>
      </c>
      <c r="G198" s="28" t="s">
        <v>271</v>
      </c>
      <c r="H198" s="28" t="s">
        <v>278</v>
      </c>
      <c r="I198" s="7" t="s">
        <v>69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28</v>
      </c>
      <c r="P198" s="7">
        <v>1400</v>
      </c>
      <c r="Q198" s="7">
        <v>0</v>
      </c>
      <c r="R198" s="7" t="s">
        <v>26</v>
      </c>
      <c r="S198" s="7">
        <f t="shared" si="476"/>
        <v>700</v>
      </c>
      <c r="T198" s="7">
        <v>0</v>
      </c>
      <c r="U198" s="7">
        <f t="shared" si="477"/>
        <v>112</v>
      </c>
      <c r="V198" s="14">
        <f t="shared" si="478"/>
        <v>56</v>
      </c>
      <c r="W198" s="14">
        <f t="shared" ref="W198:X198" si="709">X198*2</f>
        <v>9240</v>
      </c>
      <c r="X198" s="14">
        <f t="shared" si="709"/>
        <v>4620</v>
      </c>
      <c r="Y198" s="14">
        <f t="shared" si="480"/>
        <v>2310</v>
      </c>
      <c r="Z198" s="14">
        <f t="shared" si="481"/>
        <v>1155</v>
      </c>
      <c r="AA198" s="31">
        <f t="shared" ref="AA198:AB198" si="710">AB198*2</f>
        <v>932.40000000000009</v>
      </c>
      <c r="AB198" s="31">
        <f t="shared" si="710"/>
        <v>466.20000000000005</v>
      </c>
      <c r="AC198" s="31">
        <f t="shared" si="471"/>
        <v>233.10000000000002</v>
      </c>
      <c r="AD198" s="31">
        <f t="shared" si="483"/>
        <v>116.55000000000001</v>
      </c>
      <c r="AE198" s="31">
        <f t="shared" si="472"/>
        <v>35000</v>
      </c>
      <c r="AF198" s="31">
        <f t="shared" ref="AF198:AG198" si="711">AG198*2</f>
        <v>1680</v>
      </c>
      <c r="AG198" s="31">
        <f t="shared" si="711"/>
        <v>840</v>
      </c>
      <c r="AH198" s="31">
        <f t="shared" si="474"/>
        <v>420</v>
      </c>
      <c r="AI198" s="31">
        <f t="shared" si="475"/>
        <v>20.833333333333332</v>
      </c>
      <c r="AJ198" s="31">
        <f t="shared" si="475"/>
        <v>41.666666666666664</v>
      </c>
      <c r="AK198" s="31">
        <f t="shared" si="475"/>
        <v>83.333333333333329</v>
      </c>
      <c r="AL198" s="31">
        <f t="shared" si="485"/>
        <v>35000</v>
      </c>
      <c r="AM198" s="31">
        <f t="shared" si="486"/>
        <v>14000</v>
      </c>
      <c r="AN198" s="31">
        <f t="shared" si="487"/>
        <v>7000</v>
      </c>
      <c r="AO198" s="31">
        <f t="shared" si="488"/>
        <v>3500</v>
      </c>
      <c r="AP198" s="31">
        <f t="shared" si="489"/>
        <v>20252.400000000001</v>
      </c>
      <c r="AQ198" s="31">
        <f t="shared" si="490"/>
        <v>9286.2000000000007</v>
      </c>
      <c r="AR198" s="31">
        <f t="shared" si="491"/>
        <v>4643.1000000000004</v>
      </c>
      <c r="AS198" s="31">
        <f t="shared" si="492"/>
        <v>2111.5500000000002</v>
      </c>
      <c r="AT198" s="14">
        <f t="shared" si="493"/>
        <v>14747.599999999999</v>
      </c>
      <c r="AU198" s="14">
        <f t="shared" si="494"/>
        <v>4713.7999999999993</v>
      </c>
      <c r="AV198" s="14">
        <f t="shared" si="495"/>
        <v>2356.8999999999996</v>
      </c>
      <c r="AW198" s="14">
        <f t="shared" si="496"/>
        <v>1388.4499999999998</v>
      </c>
      <c r="AX198" s="31">
        <f t="shared" si="497"/>
        <v>72.819023918152908</v>
      </c>
      <c r="AY198" s="31">
        <f t="shared" si="498"/>
        <v>50.761344791195526</v>
      </c>
      <c r="AZ198" s="31">
        <f t="shared" si="499"/>
        <v>50.761344791195526</v>
      </c>
      <c r="BA198" s="31">
        <f t="shared" si="500"/>
        <v>65.755014089176171</v>
      </c>
    </row>
    <row r="199" spans="1:53" ht="13.35" hidden="1" customHeight="1" x14ac:dyDescent="0.45">
      <c r="A199" s="21" t="s">
        <v>484</v>
      </c>
      <c r="B199" s="26" t="s">
        <v>191</v>
      </c>
      <c r="C199" s="3" t="s">
        <v>52</v>
      </c>
      <c r="D199" s="3" t="s">
        <v>44</v>
      </c>
      <c r="E199" s="3" t="s">
        <v>280</v>
      </c>
      <c r="F199" s="28" t="s">
        <v>189</v>
      </c>
      <c r="G199" s="28" t="s">
        <v>271</v>
      </c>
      <c r="H199" s="28" t="s">
        <v>278</v>
      </c>
      <c r="I199" s="7" t="s">
        <v>69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28</v>
      </c>
      <c r="P199" s="7">
        <v>1200</v>
      </c>
      <c r="Q199" s="7">
        <v>0</v>
      </c>
      <c r="R199" s="7" t="s">
        <v>26</v>
      </c>
      <c r="S199" s="7">
        <f t="shared" si="476"/>
        <v>600</v>
      </c>
      <c r="T199" s="7">
        <v>0</v>
      </c>
      <c r="U199" s="7">
        <f t="shared" si="477"/>
        <v>96</v>
      </c>
      <c r="V199" s="14">
        <f t="shared" si="478"/>
        <v>48</v>
      </c>
      <c r="W199" s="14">
        <f t="shared" ref="W199:X199" si="712">X199*2</f>
        <v>7920</v>
      </c>
      <c r="X199" s="14">
        <f t="shared" si="712"/>
        <v>3960</v>
      </c>
      <c r="Y199" s="14">
        <f t="shared" si="480"/>
        <v>1980</v>
      </c>
      <c r="Z199" s="14">
        <f t="shared" si="481"/>
        <v>990</v>
      </c>
      <c r="AA199" s="31">
        <f t="shared" ref="AA199:AB199" si="713">AB199*2</f>
        <v>799.2</v>
      </c>
      <c r="AB199" s="31">
        <f t="shared" si="713"/>
        <v>399.6</v>
      </c>
      <c r="AC199" s="31">
        <f t="shared" si="471"/>
        <v>199.8</v>
      </c>
      <c r="AD199" s="31">
        <f t="shared" si="483"/>
        <v>99.9</v>
      </c>
      <c r="AE199" s="31">
        <f t="shared" si="472"/>
        <v>30000</v>
      </c>
      <c r="AF199" s="31">
        <f t="shared" ref="AF199:AG199" si="714">AG199*2</f>
        <v>1440</v>
      </c>
      <c r="AG199" s="31">
        <f t="shared" si="714"/>
        <v>720</v>
      </c>
      <c r="AH199" s="31">
        <f t="shared" si="474"/>
        <v>360</v>
      </c>
      <c r="AI199" s="31">
        <f t="shared" si="475"/>
        <v>20.833333333333332</v>
      </c>
      <c r="AJ199" s="31">
        <f t="shared" si="475"/>
        <v>41.666666666666664</v>
      </c>
      <c r="AK199" s="31">
        <f t="shared" si="475"/>
        <v>83.333333333333329</v>
      </c>
      <c r="AL199" s="31">
        <f t="shared" si="485"/>
        <v>30000</v>
      </c>
      <c r="AM199" s="31">
        <f t="shared" si="486"/>
        <v>12000</v>
      </c>
      <c r="AN199" s="31">
        <f t="shared" si="487"/>
        <v>6000</v>
      </c>
      <c r="AO199" s="31">
        <f t="shared" si="488"/>
        <v>3000</v>
      </c>
      <c r="AP199" s="31">
        <f t="shared" si="489"/>
        <v>17359.2</v>
      </c>
      <c r="AQ199" s="31">
        <f t="shared" si="490"/>
        <v>7959.6</v>
      </c>
      <c r="AR199" s="31">
        <f t="shared" si="491"/>
        <v>3979.8</v>
      </c>
      <c r="AS199" s="31">
        <f t="shared" si="492"/>
        <v>1809.9</v>
      </c>
      <c r="AT199" s="14">
        <f t="shared" si="493"/>
        <v>12640.8</v>
      </c>
      <c r="AU199" s="14">
        <f t="shared" si="494"/>
        <v>4040.3999999999996</v>
      </c>
      <c r="AV199" s="14">
        <f t="shared" si="495"/>
        <v>2020.1999999999998</v>
      </c>
      <c r="AW199" s="14">
        <f t="shared" si="496"/>
        <v>1190.0999999999999</v>
      </c>
      <c r="AX199" s="31">
        <f t="shared" si="497"/>
        <v>72.819023918152908</v>
      </c>
      <c r="AY199" s="31">
        <f t="shared" si="498"/>
        <v>50.761344791195526</v>
      </c>
      <c r="AZ199" s="31">
        <f t="shared" si="499"/>
        <v>50.761344791195526</v>
      </c>
      <c r="BA199" s="31">
        <f t="shared" si="500"/>
        <v>65.755014089176186</v>
      </c>
    </row>
    <row r="200" spans="1:53" ht="13.35" hidden="1" customHeight="1" x14ac:dyDescent="0.45">
      <c r="A200" s="21" t="s">
        <v>485</v>
      </c>
      <c r="B200" s="26" t="s">
        <v>192</v>
      </c>
      <c r="C200" s="3" t="s">
        <v>52</v>
      </c>
      <c r="D200" s="3" t="s">
        <v>44</v>
      </c>
      <c r="E200" s="3" t="s">
        <v>280</v>
      </c>
      <c r="F200" s="28" t="s">
        <v>184</v>
      </c>
      <c r="G200" s="28" t="s">
        <v>271</v>
      </c>
      <c r="H200" s="28" t="s">
        <v>278</v>
      </c>
      <c r="I200" s="7" t="s">
        <v>69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28</v>
      </c>
      <c r="P200" s="7">
        <v>1200</v>
      </c>
      <c r="Q200" s="7">
        <v>0</v>
      </c>
      <c r="R200" s="7" t="s">
        <v>26</v>
      </c>
      <c r="S200" s="7">
        <f t="shared" si="476"/>
        <v>600</v>
      </c>
      <c r="T200" s="7">
        <v>0</v>
      </c>
      <c r="U200" s="7">
        <f t="shared" si="477"/>
        <v>96</v>
      </c>
      <c r="V200" s="14">
        <f t="shared" si="478"/>
        <v>48</v>
      </c>
      <c r="W200" s="14">
        <f t="shared" ref="W200:X200" si="715">X200*2</f>
        <v>7920</v>
      </c>
      <c r="X200" s="14">
        <f t="shared" si="715"/>
        <v>3960</v>
      </c>
      <c r="Y200" s="14">
        <f t="shared" si="480"/>
        <v>1980</v>
      </c>
      <c r="Z200" s="14">
        <f t="shared" si="481"/>
        <v>990</v>
      </c>
      <c r="AA200" s="31">
        <f t="shared" ref="AA200:AB200" si="716">AB200*2</f>
        <v>799.2</v>
      </c>
      <c r="AB200" s="31">
        <f t="shared" si="716"/>
        <v>399.6</v>
      </c>
      <c r="AC200" s="31">
        <f t="shared" ref="AC200:AC263" si="717">S200*3.33%*10</f>
        <v>199.8</v>
      </c>
      <c r="AD200" s="31">
        <f t="shared" si="483"/>
        <v>99.9</v>
      </c>
      <c r="AE200" s="31">
        <f t="shared" ref="AE200:AE263" si="718">S200*50</f>
        <v>30000</v>
      </c>
      <c r="AF200" s="31">
        <f t="shared" ref="AF200:AG200" si="719">AG200*2</f>
        <v>1440</v>
      </c>
      <c r="AG200" s="31">
        <f t="shared" si="719"/>
        <v>720</v>
      </c>
      <c r="AH200" s="31">
        <f t="shared" ref="AH200:AH263" si="720">S200*6%*10</f>
        <v>360</v>
      </c>
      <c r="AI200" s="31">
        <f t="shared" ref="AI200:AK263" si="721">$AE200/AF200</f>
        <v>20.833333333333332</v>
      </c>
      <c r="AJ200" s="31">
        <f t="shared" si="721"/>
        <v>41.666666666666664</v>
      </c>
      <c r="AK200" s="31">
        <f t="shared" si="721"/>
        <v>83.333333333333329</v>
      </c>
      <c r="AL200" s="31">
        <f t="shared" si="485"/>
        <v>30000</v>
      </c>
      <c r="AM200" s="31">
        <f t="shared" si="486"/>
        <v>12000</v>
      </c>
      <c r="AN200" s="31">
        <f t="shared" si="487"/>
        <v>6000</v>
      </c>
      <c r="AO200" s="31">
        <f t="shared" si="488"/>
        <v>3000</v>
      </c>
      <c r="AP200" s="31">
        <f t="shared" si="489"/>
        <v>17359.2</v>
      </c>
      <c r="AQ200" s="31">
        <f t="shared" si="490"/>
        <v>7959.6</v>
      </c>
      <c r="AR200" s="31">
        <f t="shared" si="491"/>
        <v>3979.8</v>
      </c>
      <c r="AS200" s="31">
        <f t="shared" si="492"/>
        <v>1809.9</v>
      </c>
      <c r="AT200" s="14">
        <f t="shared" si="493"/>
        <v>12640.8</v>
      </c>
      <c r="AU200" s="14">
        <f t="shared" si="494"/>
        <v>4040.3999999999996</v>
      </c>
      <c r="AV200" s="14">
        <f t="shared" si="495"/>
        <v>2020.1999999999998</v>
      </c>
      <c r="AW200" s="14">
        <f t="shared" si="496"/>
        <v>1190.0999999999999</v>
      </c>
      <c r="AX200" s="31">
        <f t="shared" si="497"/>
        <v>72.819023918152908</v>
      </c>
      <c r="AY200" s="31">
        <f t="shared" si="498"/>
        <v>50.761344791195526</v>
      </c>
      <c r="AZ200" s="31">
        <f t="shared" si="499"/>
        <v>50.761344791195526</v>
      </c>
      <c r="BA200" s="31">
        <f t="shared" si="500"/>
        <v>65.755014089176186</v>
      </c>
    </row>
    <row r="201" spans="1:53" ht="13.35" hidden="1" customHeight="1" x14ac:dyDescent="0.45">
      <c r="A201" s="21" t="s">
        <v>486</v>
      </c>
      <c r="B201" s="26" t="s">
        <v>193</v>
      </c>
      <c r="C201" s="3" t="s">
        <v>52</v>
      </c>
      <c r="D201" s="3" t="s">
        <v>44</v>
      </c>
      <c r="E201" s="3" t="s">
        <v>280</v>
      </c>
      <c r="F201" s="19"/>
      <c r="G201" s="19" t="s">
        <v>180</v>
      </c>
      <c r="H201" s="28" t="s">
        <v>278</v>
      </c>
      <c r="I201" s="7" t="s">
        <v>69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28</v>
      </c>
      <c r="P201" s="7">
        <v>1200</v>
      </c>
      <c r="Q201" s="7">
        <v>0</v>
      </c>
      <c r="R201" s="7" t="s">
        <v>26</v>
      </c>
      <c r="S201" s="7">
        <f t="shared" ref="S201:S264" si="722">P201*50%</f>
        <v>600</v>
      </c>
      <c r="T201" s="7">
        <v>0</v>
      </c>
      <c r="U201" s="7">
        <f t="shared" ref="U201:U264" si="723">S201*16%</f>
        <v>96</v>
      </c>
      <c r="V201" s="14">
        <f t="shared" ref="V201:V264" si="724">S201*8%</f>
        <v>48</v>
      </c>
      <c r="W201" s="14">
        <f t="shared" ref="W201:X201" si="725">X201*2</f>
        <v>7920</v>
      </c>
      <c r="X201" s="14">
        <f t="shared" si="725"/>
        <v>3960</v>
      </c>
      <c r="Y201" s="14">
        <f t="shared" ref="Y201:Y264" si="726">S201*33%*10</f>
        <v>1980</v>
      </c>
      <c r="Z201" s="14">
        <f t="shared" ref="Z201:Z264" si="727">Y201/2</f>
        <v>990</v>
      </c>
      <c r="AA201" s="31">
        <f t="shared" ref="AA201:AB201" si="728">AB201*2</f>
        <v>799.2</v>
      </c>
      <c r="AB201" s="31">
        <f t="shared" si="728"/>
        <v>399.6</v>
      </c>
      <c r="AC201" s="31">
        <f t="shared" si="717"/>
        <v>199.8</v>
      </c>
      <c r="AD201" s="31">
        <f t="shared" ref="AD201:AD264" si="729">AC201/2</f>
        <v>99.9</v>
      </c>
      <c r="AE201" s="31">
        <f t="shared" si="718"/>
        <v>30000</v>
      </c>
      <c r="AF201" s="31">
        <f t="shared" ref="AF201:AG201" si="730">AG201*2</f>
        <v>1440</v>
      </c>
      <c r="AG201" s="31">
        <f t="shared" si="730"/>
        <v>720</v>
      </c>
      <c r="AH201" s="31">
        <f t="shared" si="720"/>
        <v>360</v>
      </c>
      <c r="AI201" s="31">
        <f t="shared" si="721"/>
        <v>20.833333333333332</v>
      </c>
      <c r="AJ201" s="31">
        <f t="shared" si="721"/>
        <v>41.666666666666664</v>
      </c>
      <c r="AK201" s="31">
        <f t="shared" si="721"/>
        <v>83.333333333333329</v>
      </c>
      <c r="AL201" s="31">
        <f t="shared" ref="AL201:AL264" si="731">S201*50</f>
        <v>30000</v>
      </c>
      <c r="AM201" s="31">
        <f t="shared" ref="AM201:AM264" si="732">S201*20</f>
        <v>12000</v>
      </c>
      <c r="AN201" s="31">
        <f t="shared" ref="AN201:AN264" si="733">S201*10</f>
        <v>6000</v>
      </c>
      <c r="AO201" s="31">
        <f t="shared" ref="AO201:AO264" si="734">S201*5</f>
        <v>3000</v>
      </c>
      <c r="AP201" s="31">
        <f t="shared" ref="AP201:AP264" si="735">($U201+$V201)*50+W201+AA201+AF201</f>
        <v>17359.2</v>
      </c>
      <c r="AQ201" s="31">
        <f t="shared" ref="AQ201:AQ264" si="736">($U201+$V201)*20+X201+AB201+AG201</f>
        <v>7959.6</v>
      </c>
      <c r="AR201" s="31">
        <f t="shared" ref="AR201:AR264" si="737">($U201+$V201)*10+Y201+AC201+AH201</f>
        <v>3979.8</v>
      </c>
      <c r="AS201" s="31">
        <f t="shared" ref="AS201:AS264" si="738">($U201+$V201)*5+Z201+AD201</f>
        <v>1809.9</v>
      </c>
      <c r="AT201" s="14">
        <f t="shared" ref="AT201:AT264" si="739">AL201-AP201</f>
        <v>12640.8</v>
      </c>
      <c r="AU201" s="14">
        <f t="shared" ref="AU201:AU264" si="740">AM201-AQ201</f>
        <v>4040.3999999999996</v>
      </c>
      <c r="AV201" s="14">
        <f t="shared" ref="AV201:AV264" si="741">AN201-AR201</f>
        <v>2020.1999999999998</v>
      </c>
      <c r="AW201" s="14">
        <f t="shared" ref="AW201:AW264" si="742">AO201-AS201</f>
        <v>1190.0999999999999</v>
      </c>
      <c r="AX201" s="31">
        <f t="shared" ref="AX201:AX264" si="743">AT201/AP201*100</f>
        <v>72.819023918152908</v>
      </c>
      <c r="AY201" s="31">
        <f t="shared" ref="AY201:AY264" si="744">AU201/AQ201*100</f>
        <v>50.761344791195526</v>
      </c>
      <c r="AZ201" s="31">
        <f t="shared" ref="AZ201:AZ264" si="745">AV201/AR201*100</f>
        <v>50.761344791195526</v>
      </c>
      <c r="BA201" s="31">
        <f t="shared" ref="BA201:BA264" si="746">AW201/AS201*100</f>
        <v>65.755014089176186</v>
      </c>
    </row>
    <row r="202" spans="1:53" ht="13.35" hidden="1" customHeight="1" x14ac:dyDescent="0.45">
      <c r="A202" s="21" t="s">
        <v>487</v>
      </c>
      <c r="B202" s="8" t="s">
        <v>47</v>
      </c>
      <c r="C202" s="3" t="s">
        <v>52</v>
      </c>
      <c r="D202" s="3" t="s">
        <v>44</v>
      </c>
      <c r="E202" s="3" t="s">
        <v>128</v>
      </c>
      <c r="F202" s="28" t="s">
        <v>186</v>
      </c>
      <c r="G202" s="28" t="s">
        <v>271</v>
      </c>
      <c r="H202" s="28" t="s">
        <v>289</v>
      </c>
      <c r="I202" s="7" t="s">
        <v>69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28</v>
      </c>
      <c r="P202" s="7">
        <v>1400</v>
      </c>
      <c r="Q202" s="7">
        <v>0</v>
      </c>
      <c r="R202" s="7" t="s">
        <v>26</v>
      </c>
      <c r="S202" s="7">
        <f t="shared" si="722"/>
        <v>700</v>
      </c>
      <c r="T202" s="7">
        <v>0</v>
      </c>
      <c r="U202" s="7">
        <f t="shared" si="723"/>
        <v>112</v>
      </c>
      <c r="V202" s="14">
        <f t="shared" si="724"/>
        <v>56</v>
      </c>
      <c r="W202" s="14">
        <f t="shared" ref="W202:X202" si="747">X202*2</f>
        <v>9240</v>
      </c>
      <c r="X202" s="14">
        <f t="shared" si="747"/>
        <v>4620</v>
      </c>
      <c r="Y202" s="14">
        <f t="shared" si="726"/>
        <v>2310</v>
      </c>
      <c r="Z202" s="14">
        <f t="shared" si="727"/>
        <v>1155</v>
      </c>
      <c r="AA202" s="31">
        <f t="shared" ref="AA202:AB202" si="748">AB202*2</f>
        <v>932.40000000000009</v>
      </c>
      <c r="AB202" s="31">
        <f t="shared" si="748"/>
        <v>466.20000000000005</v>
      </c>
      <c r="AC202" s="31">
        <f t="shared" si="717"/>
        <v>233.10000000000002</v>
      </c>
      <c r="AD202" s="31">
        <f t="shared" si="729"/>
        <v>116.55000000000001</v>
      </c>
      <c r="AE202" s="31">
        <f t="shared" si="718"/>
        <v>35000</v>
      </c>
      <c r="AF202" s="31">
        <f t="shared" ref="AF202:AG202" si="749">AG202*2</f>
        <v>1680</v>
      </c>
      <c r="AG202" s="31">
        <f t="shared" si="749"/>
        <v>840</v>
      </c>
      <c r="AH202" s="31">
        <f t="shared" si="720"/>
        <v>420</v>
      </c>
      <c r="AI202" s="31">
        <f t="shared" si="721"/>
        <v>20.833333333333332</v>
      </c>
      <c r="AJ202" s="31">
        <f t="shared" si="721"/>
        <v>41.666666666666664</v>
      </c>
      <c r="AK202" s="31">
        <f t="shared" si="721"/>
        <v>83.333333333333329</v>
      </c>
      <c r="AL202" s="31">
        <f t="shared" si="731"/>
        <v>35000</v>
      </c>
      <c r="AM202" s="31">
        <f t="shared" si="732"/>
        <v>14000</v>
      </c>
      <c r="AN202" s="31">
        <f t="shared" si="733"/>
        <v>7000</v>
      </c>
      <c r="AO202" s="31">
        <f t="shared" si="734"/>
        <v>3500</v>
      </c>
      <c r="AP202" s="31">
        <f t="shared" si="735"/>
        <v>20252.400000000001</v>
      </c>
      <c r="AQ202" s="31">
        <f t="shared" si="736"/>
        <v>9286.2000000000007</v>
      </c>
      <c r="AR202" s="31">
        <f t="shared" si="737"/>
        <v>4643.1000000000004</v>
      </c>
      <c r="AS202" s="31">
        <f t="shared" si="738"/>
        <v>2111.5500000000002</v>
      </c>
      <c r="AT202" s="14">
        <f t="shared" si="739"/>
        <v>14747.599999999999</v>
      </c>
      <c r="AU202" s="14">
        <f t="shared" si="740"/>
        <v>4713.7999999999993</v>
      </c>
      <c r="AV202" s="14">
        <f t="shared" si="741"/>
        <v>2356.8999999999996</v>
      </c>
      <c r="AW202" s="14">
        <f t="shared" si="742"/>
        <v>1388.4499999999998</v>
      </c>
      <c r="AX202" s="31">
        <f t="shared" si="743"/>
        <v>72.819023918152908</v>
      </c>
      <c r="AY202" s="31">
        <f t="shared" si="744"/>
        <v>50.761344791195526</v>
      </c>
      <c r="AZ202" s="31">
        <f t="shared" si="745"/>
        <v>50.761344791195526</v>
      </c>
      <c r="BA202" s="31">
        <f t="shared" si="746"/>
        <v>65.755014089176171</v>
      </c>
    </row>
    <row r="203" spans="1:53" ht="13.35" hidden="1" customHeight="1" x14ac:dyDescent="0.45">
      <c r="A203" s="21" t="s">
        <v>488</v>
      </c>
      <c r="B203" s="8" t="s">
        <v>5</v>
      </c>
      <c r="C203" s="3" t="s">
        <v>52</v>
      </c>
      <c r="D203" s="3" t="s">
        <v>44</v>
      </c>
      <c r="E203" s="3" t="s">
        <v>128</v>
      </c>
      <c r="F203" s="28" t="s">
        <v>686</v>
      </c>
      <c r="G203" s="28" t="s">
        <v>271</v>
      </c>
      <c r="H203" s="28" t="s">
        <v>289</v>
      </c>
      <c r="I203" s="7" t="s">
        <v>69</v>
      </c>
      <c r="J203" s="15">
        <v>45139</v>
      </c>
      <c r="K203" s="7">
        <v>1</v>
      </c>
      <c r="L203" s="7">
        <v>1</v>
      </c>
      <c r="M203" s="7">
        <v>1</v>
      </c>
      <c r="N203" s="7">
        <v>1</v>
      </c>
      <c r="O203" s="7" t="s">
        <v>28</v>
      </c>
      <c r="P203" s="7">
        <v>5000</v>
      </c>
      <c r="Q203" s="7">
        <v>0</v>
      </c>
      <c r="R203" s="7" t="s">
        <v>26</v>
      </c>
      <c r="S203" s="7">
        <f t="shared" si="722"/>
        <v>2500</v>
      </c>
      <c r="T203" s="7">
        <v>0</v>
      </c>
      <c r="U203" s="7">
        <f t="shared" si="723"/>
        <v>400</v>
      </c>
      <c r="V203" s="14">
        <f t="shared" si="724"/>
        <v>200</v>
      </c>
      <c r="W203" s="14">
        <f t="shared" ref="W203:X203" si="750">X203*2</f>
        <v>33000</v>
      </c>
      <c r="X203" s="14">
        <f t="shared" si="750"/>
        <v>16500</v>
      </c>
      <c r="Y203" s="14">
        <f t="shared" si="726"/>
        <v>8250</v>
      </c>
      <c r="Z203" s="14">
        <f t="shared" si="727"/>
        <v>4125</v>
      </c>
      <c r="AA203" s="31">
        <f t="shared" ref="AA203:AB203" si="751">AB203*2</f>
        <v>3330.0000000000005</v>
      </c>
      <c r="AB203" s="31">
        <f t="shared" si="751"/>
        <v>1665.0000000000002</v>
      </c>
      <c r="AC203" s="31">
        <f t="shared" si="717"/>
        <v>832.50000000000011</v>
      </c>
      <c r="AD203" s="31">
        <f t="shared" si="729"/>
        <v>416.25000000000006</v>
      </c>
      <c r="AE203" s="31">
        <f t="shared" si="718"/>
        <v>125000</v>
      </c>
      <c r="AF203" s="31">
        <f t="shared" ref="AF203:AG203" si="752">AG203*2</f>
        <v>6000</v>
      </c>
      <c r="AG203" s="31">
        <f t="shared" si="752"/>
        <v>3000</v>
      </c>
      <c r="AH203" s="31">
        <f t="shared" si="720"/>
        <v>1500</v>
      </c>
      <c r="AI203" s="31">
        <f t="shared" si="721"/>
        <v>20.833333333333332</v>
      </c>
      <c r="AJ203" s="31">
        <f t="shared" si="721"/>
        <v>41.666666666666664</v>
      </c>
      <c r="AK203" s="31">
        <f t="shared" si="721"/>
        <v>83.333333333333329</v>
      </c>
      <c r="AL203" s="31">
        <f t="shared" si="731"/>
        <v>125000</v>
      </c>
      <c r="AM203" s="31">
        <f t="shared" si="732"/>
        <v>50000</v>
      </c>
      <c r="AN203" s="31">
        <f t="shared" si="733"/>
        <v>25000</v>
      </c>
      <c r="AO203" s="31">
        <f t="shared" si="734"/>
        <v>12500</v>
      </c>
      <c r="AP203" s="31">
        <f t="shared" si="735"/>
        <v>72330</v>
      </c>
      <c r="AQ203" s="31">
        <f t="shared" si="736"/>
        <v>33165</v>
      </c>
      <c r="AR203" s="31">
        <f t="shared" si="737"/>
        <v>16582.5</v>
      </c>
      <c r="AS203" s="31">
        <f t="shared" si="738"/>
        <v>7541.25</v>
      </c>
      <c r="AT203" s="14">
        <f t="shared" si="739"/>
        <v>52670</v>
      </c>
      <c r="AU203" s="14">
        <f t="shared" si="740"/>
        <v>16835</v>
      </c>
      <c r="AV203" s="14">
        <f t="shared" si="741"/>
        <v>8417.5</v>
      </c>
      <c r="AW203" s="14">
        <f t="shared" si="742"/>
        <v>4958.75</v>
      </c>
      <c r="AX203" s="31">
        <f t="shared" si="743"/>
        <v>72.819023918152908</v>
      </c>
      <c r="AY203" s="31">
        <f t="shared" si="744"/>
        <v>50.76134479119554</v>
      </c>
      <c r="AZ203" s="31">
        <f t="shared" si="745"/>
        <v>50.76134479119554</v>
      </c>
      <c r="BA203" s="31">
        <f t="shared" si="746"/>
        <v>65.7550140891762</v>
      </c>
    </row>
    <row r="204" spans="1:53" ht="13.35" hidden="1" customHeight="1" x14ac:dyDescent="0.45">
      <c r="A204" s="21" t="s">
        <v>489</v>
      </c>
      <c r="B204" s="6" t="s">
        <v>32</v>
      </c>
      <c r="C204" s="3" t="s">
        <v>53</v>
      </c>
      <c r="D204" s="3" t="s">
        <v>44</v>
      </c>
      <c r="E204" s="3" t="s">
        <v>281</v>
      </c>
      <c r="F204" s="28" t="s">
        <v>190</v>
      </c>
      <c r="G204" s="28" t="s">
        <v>271</v>
      </c>
      <c r="H204" s="28" t="s">
        <v>290</v>
      </c>
      <c r="I204" s="7" t="s">
        <v>69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28</v>
      </c>
      <c r="P204" s="7">
        <v>1400</v>
      </c>
      <c r="Q204" s="7">
        <v>0</v>
      </c>
      <c r="R204" s="7" t="s">
        <v>26</v>
      </c>
      <c r="S204" s="7">
        <f t="shared" si="722"/>
        <v>700</v>
      </c>
      <c r="T204" s="7">
        <v>0</v>
      </c>
      <c r="U204" s="7">
        <f t="shared" si="723"/>
        <v>112</v>
      </c>
      <c r="V204" s="14">
        <f t="shared" si="724"/>
        <v>56</v>
      </c>
      <c r="W204" s="14">
        <f t="shared" ref="W204:X204" si="753">X204*2</f>
        <v>9240</v>
      </c>
      <c r="X204" s="14">
        <f t="shared" si="753"/>
        <v>4620</v>
      </c>
      <c r="Y204" s="14">
        <f t="shared" si="726"/>
        <v>2310</v>
      </c>
      <c r="Z204" s="14">
        <f t="shared" si="727"/>
        <v>1155</v>
      </c>
      <c r="AA204" s="31">
        <f t="shared" ref="AA204:AB204" si="754">AB204*2</f>
        <v>932.40000000000009</v>
      </c>
      <c r="AB204" s="31">
        <f t="shared" si="754"/>
        <v>466.20000000000005</v>
      </c>
      <c r="AC204" s="31">
        <f t="shared" si="717"/>
        <v>233.10000000000002</v>
      </c>
      <c r="AD204" s="31">
        <f t="shared" si="729"/>
        <v>116.55000000000001</v>
      </c>
      <c r="AE204" s="31">
        <f t="shared" si="718"/>
        <v>35000</v>
      </c>
      <c r="AF204" s="31">
        <f t="shared" ref="AF204:AG204" si="755">AG204*2</f>
        <v>1680</v>
      </c>
      <c r="AG204" s="31">
        <f t="shared" si="755"/>
        <v>840</v>
      </c>
      <c r="AH204" s="31">
        <f t="shared" si="720"/>
        <v>420</v>
      </c>
      <c r="AI204" s="31">
        <f t="shared" si="721"/>
        <v>20.833333333333332</v>
      </c>
      <c r="AJ204" s="31">
        <f t="shared" si="721"/>
        <v>41.666666666666664</v>
      </c>
      <c r="AK204" s="31">
        <f t="shared" si="721"/>
        <v>83.333333333333329</v>
      </c>
      <c r="AL204" s="31">
        <f t="shared" si="731"/>
        <v>35000</v>
      </c>
      <c r="AM204" s="31">
        <f t="shared" si="732"/>
        <v>14000</v>
      </c>
      <c r="AN204" s="31">
        <f t="shared" si="733"/>
        <v>7000</v>
      </c>
      <c r="AO204" s="31">
        <f t="shared" si="734"/>
        <v>3500</v>
      </c>
      <c r="AP204" s="31">
        <f t="shared" si="735"/>
        <v>20252.400000000001</v>
      </c>
      <c r="AQ204" s="31">
        <f t="shared" si="736"/>
        <v>9286.2000000000007</v>
      </c>
      <c r="AR204" s="31">
        <f t="shared" si="737"/>
        <v>4643.1000000000004</v>
      </c>
      <c r="AS204" s="31">
        <f t="shared" si="738"/>
        <v>2111.5500000000002</v>
      </c>
      <c r="AT204" s="14">
        <f t="shared" si="739"/>
        <v>14747.599999999999</v>
      </c>
      <c r="AU204" s="14">
        <f t="shared" si="740"/>
        <v>4713.7999999999993</v>
      </c>
      <c r="AV204" s="14">
        <f t="shared" si="741"/>
        <v>2356.8999999999996</v>
      </c>
      <c r="AW204" s="14">
        <f t="shared" si="742"/>
        <v>1388.4499999999998</v>
      </c>
      <c r="AX204" s="31">
        <f t="shared" si="743"/>
        <v>72.819023918152908</v>
      </c>
      <c r="AY204" s="31">
        <f t="shared" si="744"/>
        <v>50.761344791195526</v>
      </c>
      <c r="AZ204" s="31">
        <f t="shared" si="745"/>
        <v>50.761344791195526</v>
      </c>
      <c r="BA204" s="31">
        <f t="shared" si="746"/>
        <v>65.755014089176171</v>
      </c>
    </row>
    <row r="205" spans="1:53" ht="13.35" customHeight="1" x14ac:dyDescent="0.45">
      <c r="A205" s="21" t="s">
        <v>490</v>
      </c>
      <c r="B205" s="6" t="s">
        <v>33</v>
      </c>
      <c r="C205" s="3" t="s">
        <v>53</v>
      </c>
      <c r="D205" s="3" t="s">
        <v>44</v>
      </c>
      <c r="E205" s="3" t="s">
        <v>281</v>
      </c>
      <c r="F205" s="19" t="s">
        <v>28</v>
      </c>
      <c r="G205" s="19" t="s">
        <v>180</v>
      </c>
      <c r="H205" s="28" t="s">
        <v>290</v>
      </c>
      <c r="I205" s="7" t="s">
        <v>69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28</v>
      </c>
      <c r="P205" s="7">
        <v>1200</v>
      </c>
      <c r="Q205" s="7">
        <v>0</v>
      </c>
      <c r="R205" s="7" t="s">
        <v>26</v>
      </c>
      <c r="S205" s="7">
        <f t="shared" si="722"/>
        <v>600</v>
      </c>
      <c r="T205" s="7">
        <v>0</v>
      </c>
      <c r="U205" s="7">
        <f t="shared" si="723"/>
        <v>96</v>
      </c>
      <c r="V205" s="14">
        <f t="shared" si="724"/>
        <v>48</v>
      </c>
      <c r="W205" s="14">
        <f t="shared" ref="W205:X205" si="756">X205*2</f>
        <v>7920</v>
      </c>
      <c r="X205" s="14">
        <f t="shared" si="756"/>
        <v>3960</v>
      </c>
      <c r="Y205" s="14">
        <f t="shared" si="726"/>
        <v>1980</v>
      </c>
      <c r="Z205" s="14">
        <f t="shared" si="727"/>
        <v>990</v>
      </c>
      <c r="AA205" s="31">
        <f t="shared" ref="AA205:AB205" si="757">AB205*2</f>
        <v>799.2</v>
      </c>
      <c r="AB205" s="31">
        <f t="shared" si="757"/>
        <v>399.6</v>
      </c>
      <c r="AC205" s="31">
        <f t="shared" si="717"/>
        <v>199.8</v>
      </c>
      <c r="AD205" s="31">
        <f t="shared" si="729"/>
        <v>99.9</v>
      </c>
      <c r="AE205" s="31">
        <f t="shared" si="718"/>
        <v>30000</v>
      </c>
      <c r="AF205" s="31">
        <f t="shared" ref="AF205:AG205" si="758">AG205*2</f>
        <v>1440</v>
      </c>
      <c r="AG205" s="31">
        <f t="shared" si="758"/>
        <v>720</v>
      </c>
      <c r="AH205" s="31">
        <f t="shared" si="720"/>
        <v>360</v>
      </c>
      <c r="AI205" s="31">
        <f t="shared" si="721"/>
        <v>20.833333333333332</v>
      </c>
      <c r="AJ205" s="31">
        <f t="shared" si="721"/>
        <v>41.666666666666664</v>
      </c>
      <c r="AK205" s="31">
        <f t="shared" si="721"/>
        <v>83.333333333333329</v>
      </c>
      <c r="AL205" s="31">
        <f t="shared" si="731"/>
        <v>30000</v>
      </c>
      <c r="AM205" s="31">
        <f t="shared" si="732"/>
        <v>12000</v>
      </c>
      <c r="AN205" s="31">
        <f t="shared" si="733"/>
        <v>6000</v>
      </c>
      <c r="AO205" s="31">
        <f t="shared" si="734"/>
        <v>3000</v>
      </c>
      <c r="AP205" s="31">
        <f t="shared" si="735"/>
        <v>17359.2</v>
      </c>
      <c r="AQ205" s="31">
        <f t="shared" si="736"/>
        <v>7959.6</v>
      </c>
      <c r="AR205" s="31">
        <f t="shared" si="737"/>
        <v>3979.8</v>
      </c>
      <c r="AS205" s="31">
        <f t="shared" si="738"/>
        <v>1809.9</v>
      </c>
      <c r="AT205" s="14">
        <f t="shared" si="739"/>
        <v>12640.8</v>
      </c>
      <c r="AU205" s="14">
        <f t="shared" si="740"/>
        <v>4040.3999999999996</v>
      </c>
      <c r="AV205" s="14">
        <f t="shared" si="741"/>
        <v>2020.1999999999998</v>
      </c>
      <c r="AW205" s="14">
        <f t="shared" si="742"/>
        <v>1190.0999999999999</v>
      </c>
      <c r="AX205" s="31">
        <f t="shared" si="743"/>
        <v>72.819023918152908</v>
      </c>
      <c r="AY205" s="31">
        <f t="shared" si="744"/>
        <v>50.761344791195526</v>
      </c>
      <c r="AZ205" s="31">
        <f t="shared" si="745"/>
        <v>50.761344791195526</v>
      </c>
      <c r="BA205" s="31">
        <f t="shared" si="746"/>
        <v>65.755014089176186</v>
      </c>
    </row>
    <row r="206" spans="1:53" ht="13.35" hidden="1" customHeight="1" x14ac:dyDescent="0.45">
      <c r="A206" s="21" t="s">
        <v>491</v>
      </c>
      <c r="B206" s="6" t="s">
        <v>0</v>
      </c>
      <c r="C206" s="3" t="s">
        <v>53</v>
      </c>
      <c r="D206" s="3" t="s">
        <v>44</v>
      </c>
      <c r="E206" s="3" t="s">
        <v>281</v>
      </c>
      <c r="F206" s="28" t="s">
        <v>282</v>
      </c>
      <c r="G206" s="28" t="s">
        <v>271</v>
      </c>
      <c r="H206" s="28" t="s">
        <v>290</v>
      </c>
      <c r="I206" s="7" t="s">
        <v>69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28</v>
      </c>
      <c r="P206" s="7">
        <v>1200</v>
      </c>
      <c r="Q206" s="7">
        <v>0</v>
      </c>
      <c r="R206" s="7" t="s">
        <v>26</v>
      </c>
      <c r="S206" s="7">
        <f t="shared" si="722"/>
        <v>600</v>
      </c>
      <c r="T206" s="7">
        <v>0</v>
      </c>
      <c r="U206" s="7">
        <f t="shared" si="723"/>
        <v>96</v>
      </c>
      <c r="V206" s="14">
        <f t="shared" si="724"/>
        <v>48</v>
      </c>
      <c r="W206" s="14">
        <f t="shared" ref="W206:X206" si="759">X206*2</f>
        <v>7920</v>
      </c>
      <c r="X206" s="14">
        <f t="shared" si="759"/>
        <v>3960</v>
      </c>
      <c r="Y206" s="14">
        <f t="shared" si="726"/>
        <v>1980</v>
      </c>
      <c r="Z206" s="14">
        <f t="shared" si="727"/>
        <v>990</v>
      </c>
      <c r="AA206" s="31">
        <f t="shared" ref="AA206:AB206" si="760">AB206*2</f>
        <v>799.2</v>
      </c>
      <c r="AB206" s="31">
        <f t="shared" si="760"/>
        <v>399.6</v>
      </c>
      <c r="AC206" s="31">
        <f t="shared" si="717"/>
        <v>199.8</v>
      </c>
      <c r="AD206" s="31">
        <f t="shared" si="729"/>
        <v>99.9</v>
      </c>
      <c r="AE206" s="31">
        <f t="shared" si="718"/>
        <v>30000</v>
      </c>
      <c r="AF206" s="31">
        <f t="shared" ref="AF206:AG206" si="761">AG206*2</f>
        <v>1440</v>
      </c>
      <c r="AG206" s="31">
        <f t="shared" si="761"/>
        <v>720</v>
      </c>
      <c r="AH206" s="31">
        <f t="shared" si="720"/>
        <v>360</v>
      </c>
      <c r="AI206" s="31">
        <f t="shared" si="721"/>
        <v>20.833333333333332</v>
      </c>
      <c r="AJ206" s="31">
        <f t="shared" si="721"/>
        <v>41.666666666666664</v>
      </c>
      <c r="AK206" s="31">
        <f t="shared" si="721"/>
        <v>83.333333333333329</v>
      </c>
      <c r="AL206" s="31">
        <f t="shared" si="731"/>
        <v>30000</v>
      </c>
      <c r="AM206" s="31">
        <f t="shared" si="732"/>
        <v>12000</v>
      </c>
      <c r="AN206" s="31">
        <f t="shared" si="733"/>
        <v>6000</v>
      </c>
      <c r="AO206" s="31">
        <f t="shared" si="734"/>
        <v>3000</v>
      </c>
      <c r="AP206" s="31">
        <f t="shared" si="735"/>
        <v>17359.2</v>
      </c>
      <c r="AQ206" s="31">
        <f t="shared" si="736"/>
        <v>7959.6</v>
      </c>
      <c r="AR206" s="31">
        <f t="shared" si="737"/>
        <v>3979.8</v>
      </c>
      <c r="AS206" s="31">
        <f t="shared" si="738"/>
        <v>1809.9</v>
      </c>
      <c r="AT206" s="14">
        <f t="shared" si="739"/>
        <v>12640.8</v>
      </c>
      <c r="AU206" s="14">
        <f t="shared" si="740"/>
        <v>4040.3999999999996</v>
      </c>
      <c r="AV206" s="14">
        <f t="shared" si="741"/>
        <v>2020.1999999999998</v>
      </c>
      <c r="AW206" s="14">
        <f t="shared" si="742"/>
        <v>1190.0999999999999</v>
      </c>
      <c r="AX206" s="31">
        <f t="shared" si="743"/>
        <v>72.819023918152908</v>
      </c>
      <c r="AY206" s="31">
        <f t="shared" si="744"/>
        <v>50.761344791195526</v>
      </c>
      <c r="AZ206" s="31">
        <f t="shared" si="745"/>
        <v>50.761344791195526</v>
      </c>
      <c r="BA206" s="31">
        <f t="shared" si="746"/>
        <v>65.755014089176186</v>
      </c>
    </row>
    <row r="207" spans="1:53" ht="13.35" hidden="1" customHeight="1" x14ac:dyDescent="0.45">
      <c r="A207" s="21" t="s">
        <v>492</v>
      </c>
      <c r="B207" s="6" t="s">
        <v>286</v>
      </c>
      <c r="C207" s="3" t="s">
        <v>53</v>
      </c>
      <c r="D207" s="3" t="s">
        <v>44</v>
      </c>
      <c r="E207" s="3" t="s">
        <v>281</v>
      </c>
      <c r="F207" s="28" t="s">
        <v>290</v>
      </c>
      <c r="G207" s="28" t="s">
        <v>271</v>
      </c>
      <c r="H207" s="28" t="s">
        <v>290</v>
      </c>
      <c r="I207" s="7" t="s">
        <v>69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28</v>
      </c>
      <c r="P207" s="7">
        <v>1200</v>
      </c>
      <c r="Q207" s="7">
        <v>0</v>
      </c>
      <c r="R207" s="7" t="s">
        <v>26</v>
      </c>
      <c r="S207" s="7">
        <f t="shared" si="722"/>
        <v>600</v>
      </c>
      <c r="T207" s="7">
        <v>0</v>
      </c>
      <c r="U207" s="7">
        <f t="shared" si="723"/>
        <v>96</v>
      </c>
      <c r="V207" s="14">
        <f t="shared" si="724"/>
        <v>48</v>
      </c>
      <c r="W207" s="14">
        <f t="shared" ref="W207:X207" si="762">X207*2</f>
        <v>7920</v>
      </c>
      <c r="X207" s="14">
        <f t="shared" si="762"/>
        <v>3960</v>
      </c>
      <c r="Y207" s="14">
        <f t="shared" si="726"/>
        <v>1980</v>
      </c>
      <c r="Z207" s="14">
        <f t="shared" si="727"/>
        <v>990</v>
      </c>
      <c r="AA207" s="31">
        <f t="shared" ref="AA207:AB207" si="763">AB207*2</f>
        <v>799.2</v>
      </c>
      <c r="AB207" s="31">
        <f t="shared" si="763"/>
        <v>399.6</v>
      </c>
      <c r="AC207" s="31">
        <f t="shared" si="717"/>
        <v>199.8</v>
      </c>
      <c r="AD207" s="31">
        <f t="shared" si="729"/>
        <v>99.9</v>
      </c>
      <c r="AE207" s="31">
        <f t="shared" si="718"/>
        <v>30000</v>
      </c>
      <c r="AF207" s="31">
        <f t="shared" ref="AF207:AG207" si="764">AG207*2</f>
        <v>1440</v>
      </c>
      <c r="AG207" s="31">
        <f t="shared" si="764"/>
        <v>720</v>
      </c>
      <c r="AH207" s="31">
        <f t="shared" si="720"/>
        <v>360</v>
      </c>
      <c r="AI207" s="31">
        <f t="shared" si="721"/>
        <v>20.833333333333332</v>
      </c>
      <c r="AJ207" s="31">
        <f t="shared" si="721"/>
        <v>41.666666666666664</v>
      </c>
      <c r="AK207" s="31">
        <f t="shared" si="721"/>
        <v>83.333333333333329</v>
      </c>
      <c r="AL207" s="31">
        <f t="shared" si="731"/>
        <v>30000</v>
      </c>
      <c r="AM207" s="31">
        <f t="shared" si="732"/>
        <v>12000</v>
      </c>
      <c r="AN207" s="31">
        <f t="shared" si="733"/>
        <v>6000</v>
      </c>
      <c r="AO207" s="31">
        <f t="shared" si="734"/>
        <v>3000</v>
      </c>
      <c r="AP207" s="31">
        <f t="shared" si="735"/>
        <v>17359.2</v>
      </c>
      <c r="AQ207" s="31">
        <f t="shared" si="736"/>
        <v>7959.6</v>
      </c>
      <c r="AR207" s="31">
        <f t="shared" si="737"/>
        <v>3979.8</v>
      </c>
      <c r="AS207" s="31">
        <f t="shared" si="738"/>
        <v>1809.9</v>
      </c>
      <c r="AT207" s="14">
        <f t="shared" si="739"/>
        <v>12640.8</v>
      </c>
      <c r="AU207" s="14">
        <f t="shared" si="740"/>
        <v>4040.3999999999996</v>
      </c>
      <c r="AV207" s="14">
        <f t="shared" si="741"/>
        <v>2020.1999999999998</v>
      </c>
      <c r="AW207" s="14">
        <f t="shared" si="742"/>
        <v>1190.0999999999999</v>
      </c>
      <c r="AX207" s="31">
        <f t="shared" si="743"/>
        <v>72.819023918152908</v>
      </c>
      <c r="AY207" s="31">
        <f t="shared" si="744"/>
        <v>50.761344791195526</v>
      </c>
      <c r="AZ207" s="31">
        <f t="shared" si="745"/>
        <v>50.761344791195526</v>
      </c>
      <c r="BA207" s="31">
        <f t="shared" si="746"/>
        <v>65.755014089176186</v>
      </c>
    </row>
    <row r="208" spans="1:53" ht="13.35" hidden="1" customHeight="1" x14ac:dyDescent="0.45">
      <c r="A208" s="21" t="s">
        <v>493</v>
      </c>
      <c r="B208" s="26" t="s">
        <v>2</v>
      </c>
      <c r="C208" s="3" t="s">
        <v>53</v>
      </c>
      <c r="D208" s="3" t="s">
        <v>44</v>
      </c>
      <c r="E208" s="3" t="s">
        <v>280</v>
      </c>
      <c r="F208" s="28" t="s">
        <v>278</v>
      </c>
      <c r="G208" s="28" t="s">
        <v>271</v>
      </c>
      <c r="H208" s="28" t="s">
        <v>278</v>
      </c>
      <c r="I208" s="7" t="s">
        <v>69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28</v>
      </c>
      <c r="P208" s="7">
        <v>1400</v>
      </c>
      <c r="Q208" s="7">
        <v>0</v>
      </c>
      <c r="R208" s="7" t="s">
        <v>26</v>
      </c>
      <c r="S208" s="7">
        <f t="shared" si="722"/>
        <v>700</v>
      </c>
      <c r="T208" s="7">
        <v>0</v>
      </c>
      <c r="U208" s="7">
        <f t="shared" si="723"/>
        <v>112</v>
      </c>
      <c r="V208" s="14">
        <f t="shared" si="724"/>
        <v>56</v>
      </c>
      <c r="W208" s="14">
        <f t="shared" ref="W208:X208" si="765">X208*2</f>
        <v>9240</v>
      </c>
      <c r="X208" s="14">
        <f t="shared" si="765"/>
        <v>4620</v>
      </c>
      <c r="Y208" s="14">
        <f t="shared" si="726"/>
        <v>2310</v>
      </c>
      <c r="Z208" s="14">
        <f t="shared" si="727"/>
        <v>1155</v>
      </c>
      <c r="AA208" s="31">
        <f t="shared" ref="AA208:AB208" si="766">AB208*2</f>
        <v>932.40000000000009</v>
      </c>
      <c r="AB208" s="31">
        <f t="shared" si="766"/>
        <v>466.20000000000005</v>
      </c>
      <c r="AC208" s="31">
        <f t="shared" si="717"/>
        <v>233.10000000000002</v>
      </c>
      <c r="AD208" s="31">
        <f t="shared" si="729"/>
        <v>116.55000000000001</v>
      </c>
      <c r="AE208" s="31">
        <f t="shared" si="718"/>
        <v>35000</v>
      </c>
      <c r="AF208" s="31">
        <f t="shared" ref="AF208:AG208" si="767">AG208*2</f>
        <v>1680</v>
      </c>
      <c r="AG208" s="31">
        <f t="shared" si="767"/>
        <v>840</v>
      </c>
      <c r="AH208" s="31">
        <f t="shared" si="720"/>
        <v>420</v>
      </c>
      <c r="AI208" s="31">
        <f t="shared" si="721"/>
        <v>20.833333333333332</v>
      </c>
      <c r="AJ208" s="31">
        <f t="shared" si="721"/>
        <v>41.666666666666664</v>
      </c>
      <c r="AK208" s="31">
        <f t="shared" si="721"/>
        <v>83.333333333333329</v>
      </c>
      <c r="AL208" s="31">
        <f t="shared" si="731"/>
        <v>35000</v>
      </c>
      <c r="AM208" s="31">
        <f t="shared" si="732"/>
        <v>14000</v>
      </c>
      <c r="AN208" s="31">
        <f t="shared" si="733"/>
        <v>7000</v>
      </c>
      <c r="AO208" s="31">
        <f t="shared" si="734"/>
        <v>3500</v>
      </c>
      <c r="AP208" s="31">
        <f t="shared" si="735"/>
        <v>20252.400000000001</v>
      </c>
      <c r="AQ208" s="31">
        <f t="shared" si="736"/>
        <v>9286.2000000000007</v>
      </c>
      <c r="AR208" s="31">
        <f t="shared" si="737"/>
        <v>4643.1000000000004</v>
      </c>
      <c r="AS208" s="31">
        <f t="shared" si="738"/>
        <v>2111.5500000000002</v>
      </c>
      <c r="AT208" s="14">
        <f t="shared" si="739"/>
        <v>14747.599999999999</v>
      </c>
      <c r="AU208" s="14">
        <f t="shared" si="740"/>
        <v>4713.7999999999993</v>
      </c>
      <c r="AV208" s="14">
        <f t="shared" si="741"/>
        <v>2356.8999999999996</v>
      </c>
      <c r="AW208" s="14">
        <f t="shared" si="742"/>
        <v>1388.4499999999998</v>
      </c>
      <c r="AX208" s="31">
        <f t="shared" si="743"/>
        <v>72.819023918152908</v>
      </c>
      <c r="AY208" s="31">
        <f t="shared" si="744"/>
        <v>50.761344791195526</v>
      </c>
      <c r="AZ208" s="31">
        <f t="shared" si="745"/>
        <v>50.761344791195526</v>
      </c>
      <c r="BA208" s="31">
        <f t="shared" si="746"/>
        <v>65.755014089176171</v>
      </c>
    </row>
    <row r="209" spans="1:53" ht="13.35" hidden="1" customHeight="1" x14ac:dyDescent="0.45">
      <c r="A209" s="21" t="s">
        <v>494</v>
      </c>
      <c r="B209" s="26" t="s">
        <v>191</v>
      </c>
      <c r="C209" s="3" t="s">
        <v>53</v>
      </c>
      <c r="D209" s="3" t="s">
        <v>44</v>
      </c>
      <c r="E209" s="3" t="s">
        <v>280</v>
      </c>
      <c r="F209" s="28" t="s">
        <v>189</v>
      </c>
      <c r="G209" s="28" t="s">
        <v>271</v>
      </c>
      <c r="H209" s="28" t="s">
        <v>278</v>
      </c>
      <c r="I209" s="7" t="s">
        <v>69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28</v>
      </c>
      <c r="P209" s="7">
        <v>1200</v>
      </c>
      <c r="Q209" s="7">
        <v>0</v>
      </c>
      <c r="R209" s="7" t="s">
        <v>26</v>
      </c>
      <c r="S209" s="7">
        <f t="shared" si="722"/>
        <v>600</v>
      </c>
      <c r="T209" s="7">
        <v>0</v>
      </c>
      <c r="U209" s="7">
        <f t="shared" si="723"/>
        <v>96</v>
      </c>
      <c r="V209" s="14">
        <f t="shared" si="724"/>
        <v>48</v>
      </c>
      <c r="W209" s="14">
        <f t="shared" ref="W209:X209" si="768">X209*2</f>
        <v>7920</v>
      </c>
      <c r="X209" s="14">
        <f t="shared" si="768"/>
        <v>3960</v>
      </c>
      <c r="Y209" s="14">
        <f t="shared" si="726"/>
        <v>1980</v>
      </c>
      <c r="Z209" s="14">
        <f t="shared" si="727"/>
        <v>990</v>
      </c>
      <c r="AA209" s="31">
        <f t="shared" ref="AA209:AB209" si="769">AB209*2</f>
        <v>799.2</v>
      </c>
      <c r="AB209" s="31">
        <f t="shared" si="769"/>
        <v>399.6</v>
      </c>
      <c r="AC209" s="31">
        <f t="shared" si="717"/>
        <v>199.8</v>
      </c>
      <c r="AD209" s="31">
        <f t="shared" si="729"/>
        <v>99.9</v>
      </c>
      <c r="AE209" s="31">
        <f t="shared" si="718"/>
        <v>30000</v>
      </c>
      <c r="AF209" s="31">
        <f t="shared" ref="AF209:AG209" si="770">AG209*2</f>
        <v>1440</v>
      </c>
      <c r="AG209" s="31">
        <f t="shared" si="770"/>
        <v>720</v>
      </c>
      <c r="AH209" s="31">
        <f t="shared" si="720"/>
        <v>360</v>
      </c>
      <c r="AI209" s="31">
        <f t="shared" si="721"/>
        <v>20.833333333333332</v>
      </c>
      <c r="AJ209" s="31">
        <f t="shared" si="721"/>
        <v>41.666666666666664</v>
      </c>
      <c r="AK209" s="31">
        <f t="shared" si="721"/>
        <v>83.333333333333329</v>
      </c>
      <c r="AL209" s="31">
        <f t="shared" si="731"/>
        <v>30000</v>
      </c>
      <c r="AM209" s="31">
        <f t="shared" si="732"/>
        <v>12000</v>
      </c>
      <c r="AN209" s="31">
        <f t="shared" si="733"/>
        <v>6000</v>
      </c>
      <c r="AO209" s="31">
        <f t="shared" si="734"/>
        <v>3000</v>
      </c>
      <c r="AP209" s="31">
        <f t="shared" si="735"/>
        <v>17359.2</v>
      </c>
      <c r="AQ209" s="31">
        <f t="shared" si="736"/>
        <v>7959.6</v>
      </c>
      <c r="AR209" s="31">
        <f t="shared" si="737"/>
        <v>3979.8</v>
      </c>
      <c r="AS209" s="31">
        <f t="shared" si="738"/>
        <v>1809.9</v>
      </c>
      <c r="AT209" s="14">
        <f t="shared" si="739"/>
        <v>12640.8</v>
      </c>
      <c r="AU209" s="14">
        <f t="shared" si="740"/>
        <v>4040.3999999999996</v>
      </c>
      <c r="AV209" s="14">
        <f t="shared" si="741"/>
        <v>2020.1999999999998</v>
      </c>
      <c r="AW209" s="14">
        <f t="shared" si="742"/>
        <v>1190.0999999999999</v>
      </c>
      <c r="AX209" s="31">
        <f t="shared" si="743"/>
        <v>72.819023918152908</v>
      </c>
      <c r="AY209" s="31">
        <f t="shared" si="744"/>
        <v>50.761344791195526</v>
      </c>
      <c r="AZ209" s="31">
        <f t="shared" si="745"/>
        <v>50.761344791195526</v>
      </c>
      <c r="BA209" s="31">
        <f t="shared" si="746"/>
        <v>65.755014089176186</v>
      </c>
    </row>
    <row r="210" spans="1:53" ht="13.35" hidden="1" customHeight="1" x14ac:dyDescent="0.45">
      <c r="A210" s="21" t="s">
        <v>495</v>
      </c>
      <c r="B210" s="26" t="s">
        <v>192</v>
      </c>
      <c r="C210" s="3" t="s">
        <v>53</v>
      </c>
      <c r="D210" s="3" t="s">
        <v>44</v>
      </c>
      <c r="E210" s="3" t="s">
        <v>280</v>
      </c>
      <c r="F210" s="28" t="s">
        <v>184</v>
      </c>
      <c r="G210" s="28" t="s">
        <v>271</v>
      </c>
      <c r="H210" s="28" t="s">
        <v>278</v>
      </c>
      <c r="I210" s="7" t="s">
        <v>69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28</v>
      </c>
      <c r="P210" s="7">
        <v>1200</v>
      </c>
      <c r="Q210" s="7">
        <v>0</v>
      </c>
      <c r="R210" s="7" t="s">
        <v>26</v>
      </c>
      <c r="S210" s="7">
        <f t="shared" si="722"/>
        <v>600</v>
      </c>
      <c r="T210" s="7">
        <v>0</v>
      </c>
      <c r="U210" s="7">
        <f t="shared" si="723"/>
        <v>96</v>
      </c>
      <c r="V210" s="14">
        <f t="shared" si="724"/>
        <v>48</v>
      </c>
      <c r="W210" s="14">
        <f t="shared" ref="W210:X210" si="771">X210*2</f>
        <v>7920</v>
      </c>
      <c r="X210" s="14">
        <f t="shared" si="771"/>
        <v>3960</v>
      </c>
      <c r="Y210" s="14">
        <f t="shared" si="726"/>
        <v>1980</v>
      </c>
      <c r="Z210" s="14">
        <f t="shared" si="727"/>
        <v>990</v>
      </c>
      <c r="AA210" s="31">
        <f t="shared" ref="AA210:AB210" si="772">AB210*2</f>
        <v>799.2</v>
      </c>
      <c r="AB210" s="31">
        <f t="shared" si="772"/>
        <v>399.6</v>
      </c>
      <c r="AC210" s="31">
        <f t="shared" si="717"/>
        <v>199.8</v>
      </c>
      <c r="AD210" s="31">
        <f t="shared" si="729"/>
        <v>99.9</v>
      </c>
      <c r="AE210" s="31">
        <f t="shared" si="718"/>
        <v>30000</v>
      </c>
      <c r="AF210" s="31">
        <f t="shared" ref="AF210:AG210" si="773">AG210*2</f>
        <v>1440</v>
      </c>
      <c r="AG210" s="31">
        <f t="shared" si="773"/>
        <v>720</v>
      </c>
      <c r="AH210" s="31">
        <f t="shared" si="720"/>
        <v>360</v>
      </c>
      <c r="AI210" s="31">
        <f t="shared" si="721"/>
        <v>20.833333333333332</v>
      </c>
      <c r="AJ210" s="31">
        <f t="shared" si="721"/>
        <v>41.666666666666664</v>
      </c>
      <c r="AK210" s="31">
        <f t="shared" si="721"/>
        <v>83.333333333333329</v>
      </c>
      <c r="AL210" s="31">
        <f t="shared" si="731"/>
        <v>30000</v>
      </c>
      <c r="AM210" s="31">
        <f t="shared" si="732"/>
        <v>12000</v>
      </c>
      <c r="AN210" s="31">
        <f t="shared" si="733"/>
        <v>6000</v>
      </c>
      <c r="AO210" s="31">
        <f t="shared" si="734"/>
        <v>3000</v>
      </c>
      <c r="AP210" s="31">
        <f t="shared" si="735"/>
        <v>17359.2</v>
      </c>
      <c r="AQ210" s="31">
        <f t="shared" si="736"/>
        <v>7959.6</v>
      </c>
      <c r="AR210" s="31">
        <f t="shared" si="737"/>
        <v>3979.8</v>
      </c>
      <c r="AS210" s="31">
        <f t="shared" si="738"/>
        <v>1809.9</v>
      </c>
      <c r="AT210" s="14">
        <f t="shared" si="739"/>
        <v>12640.8</v>
      </c>
      <c r="AU210" s="14">
        <f t="shared" si="740"/>
        <v>4040.3999999999996</v>
      </c>
      <c r="AV210" s="14">
        <f t="shared" si="741"/>
        <v>2020.1999999999998</v>
      </c>
      <c r="AW210" s="14">
        <f t="shared" si="742"/>
        <v>1190.0999999999999</v>
      </c>
      <c r="AX210" s="31">
        <f t="shared" si="743"/>
        <v>72.819023918152908</v>
      </c>
      <c r="AY210" s="31">
        <f t="shared" si="744"/>
        <v>50.761344791195526</v>
      </c>
      <c r="AZ210" s="31">
        <f t="shared" si="745"/>
        <v>50.761344791195526</v>
      </c>
      <c r="BA210" s="31">
        <f t="shared" si="746"/>
        <v>65.755014089176186</v>
      </c>
    </row>
    <row r="211" spans="1:53" ht="13.35" hidden="1" customHeight="1" x14ac:dyDescent="0.45">
      <c r="A211" s="21" t="s">
        <v>496</v>
      </c>
      <c r="B211" s="26" t="s">
        <v>193</v>
      </c>
      <c r="C211" s="3" t="s">
        <v>53</v>
      </c>
      <c r="D211" s="3" t="s">
        <v>44</v>
      </c>
      <c r="E211" s="3" t="s">
        <v>280</v>
      </c>
      <c r="F211" s="19"/>
      <c r="G211" s="19" t="s">
        <v>180</v>
      </c>
      <c r="H211" s="28" t="s">
        <v>278</v>
      </c>
      <c r="I211" s="7" t="s">
        <v>69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28</v>
      </c>
      <c r="P211" s="7">
        <v>1200</v>
      </c>
      <c r="Q211" s="7">
        <v>0</v>
      </c>
      <c r="R211" s="7" t="s">
        <v>26</v>
      </c>
      <c r="S211" s="7">
        <f t="shared" si="722"/>
        <v>600</v>
      </c>
      <c r="T211" s="7">
        <v>0</v>
      </c>
      <c r="U211" s="7">
        <f t="shared" si="723"/>
        <v>96</v>
      </c>
      <c r="V211" s="14">
        <f t="shared" si="724"/>
        <v>48</v>
      </c>
      <c r="W211" s="14">
        <f t="shared" ref="W211:X211" si="774">X211*2</f>
        <v>7920</v>
      </c>
      <c r="X211" s="14">
        <f t="shared" si="774"/>
        <v>3960</v>
      </c>
      <c r="Y211" s="14">
        <f t="shared" si="726"/>
        <v>1980</v>
      </c>
      <c r="Z211" s="14">
        <f t="shared" si="727"/>
        <v>990</v>
      </c>
      <c r="AA211" s="31">
        <f t="shared" ref="AA211:AB211" si="775">AB211*2</f>
        <v>799.2</v>
      </c>
      <c r="AB211" s="31">
        <f t="shared" si="775"/>
        <v>399.6</v>
      </c>
      <c r="AC211" s="31">
        <f t="shared" si="717"/>
        <v>199.8</v>
      </c>
      <c r="AD211" s="31">
        <f t="shared" si="729"/>
        <v>99.9</v>
      </c>
      <c r="AE211" s="31">
        <f t="shared" si="718"/>
        <v>30000</v>
      </c>
      <c r="AF211" s="31">
        <f t="shared" ref="AF211:AG211" si="776">AG211*2</f>
        <v>1440</v>
      </c>
      <c r="AG211" s="31">
        <f t="shared" si="776"/>
        <v>720</v>
      </c>
      <c r="AH211" s="31">
        <f t="shared" si="720"/>
        <v>360</v>
      </c>
      <c r="AI211" s="31">
        <f t="shared" si="721"/>
        <v>20.833333333333332</v>
      </c>
      <c r="AJ211" s="31">
        <f t="shared" si="721"/>
        <v>41.666666666666664</v>
      </c>
      <c r="AK211" s="31">
        <f t="shared" si="721"/>
        <v>83.333333333333329</v>
      </c>
      <c r="AL211" s="31">
        <f t="shared" si="731"/>
        <v>30000</v>
      </c>
      <c r="AM211" s="31">
        <f t="shared" si="732"/>
        <v>12000</v>
      </c>
      <c r="AN211" s="31">
        <f t="shared" si="733"/>
        <v>6000</v>
      </c>
      <c r="AO211" s="31">
        <f t="shared" si="734"/>
        <v>3000</v>
      </c>
      <c r="AP211" s="31">
        <f t="shared" si="735"/>
        <v>17359.2</v>
      </c>
      <c r="AQ211" s="31">
        <f t="shared" si="736"/>
        <v>7959.6</v>
      </c>
      <c r="AR211" s="31">
        <f t="shared" si="737"/>
        <v>3979.8</v>
      </c>
      <c r="AS211" s="31">
        <f t="shared" si="738"/>
        <v>1809.9</v>
      </c>
      <c r="AT211" s="14">
        <f t="shared" si="739"/>
        <v>12640.8</v>
      </c>
      <c r="AU211" s="14">
        <f t="shared" si="740"/>
        <v>4040.3999999999996</v>
      </c>
      <c r="AV211" s="14">
        <f t="shared" si="741"/>
        <v>2020.1999999999998</v>
      </c>
      <c r="AW211" s="14">
        <f t="shared" si="742"/>
        <v>1190.0999999999999</v>
      </c>
      <c r="AX211" s="31">
        <f t="shared" si="743"/>
        <v>72.819023918152908</v>
      </c>
      <c r="AY211" s="31">
        <f t="shared" si="744"/>
        <v>50.761344791195526</v>
      </c>
      <c r="AZ211" s="31">
        <f t="shared" si="745"/>
        <v>50.761344791195526</v>
      </c>
      <c r="BA211" s="31">
        <f t="shared" si="746"/>
        <v>65.755014089176186</v>
      </c>
    </row>
    <row r="212" spans="1:53" ht="13.35" hidden="1" customHeight="1" x14ac:dyDescent="0.45">
      <c r="A212" s="21" t="s">
        <v>497</v>
      </c>
      <c r="B212" s="8" t="s">
        <v>47</v>
      </c>
      <c r="C212" s="3" t="s">
        <v>53</v>
      </c>
      <c r="D212" s="3" t="s">
        <v>44</v>
      </c>
      <c r="E212" s="3" t="s">
        <v>128</v>
      </c>
      <c r="F212" s="28" t="s">
        <v>186</v>
      </c>
      <c r="G212" s="28" t="s">
        <v>271</v>
      </c>
      <c r="H212" s="28" t="s">
        <v>289</v>
      </c>
      <c r="I212" s="7" t="s">
        <v>69</v>
      </c>
      <c r="J212" s="15">
        <v>45139</v>
      </c>
      <c r="K212" s="7">
        <v>1</v>
      </c>
      <c r="L212" s="7">
        <v>2</v>
      </c>
      <c r="M212" s="7">
        <v>0</v>
      </c>
      <c r="N212" s="7">
        <v>0</v>
      </c>
      <c r="O212" s="7" t="s">
        <v>28</v>
      </c>
      <c r="P212" s="7">
        <v>1400</v>
      </c>
      <c r="Q212" s="7">
        <v>0</v>
      </c>
      <c r="R212" s="7" t="s">
        <v>26</v>
      </c>
      <c r="S212" s="7">
        <f t="shared" si="722"/>
        <v>700</v>
      </c>
      <c r="T212" s="7">
        <v>0</v>
      </c>
      <c r="U212" s="7">
        <f t="shared" si="723"/>
        <v>112</v>
      </c>
      <c r="V212" s="14">
        <f t="shared" si="724"/>
        <v>56</v>
      </c>
      <c r="W212" s="14">
        <f t="shared" ref="W212:X212" si="777">X212*2</f>
        <v>9240</v>
      </c>
      <c r="X212" s="14">
        <f t="shared" si="777"/>
        <v>4620</v>
      </c>
      <c r="Y212" s="14">
        <f t="shared" si="726"/>
        <v>2310</v>
      </c>
      <c r="Z212" s="14">
        <f t="shared" si="727"/>
        <v>1155</v>
      </c>
      <c r="AA212" s="31">
        <f t="shared" ref="AA212:AB212" si="778">AB212*2</f>
        <v>932.40000000000009</v>
      </c>
      <c r="AB212" s="31">
        <f t="shared" si="778"/>
        <v>466.20000000000005</v>
      </c>
      <c r="AC212" s="31">
        <f t="shared" si="717"/>
        <v>233.10000000000002</v>
      </c>
      <c r="AD212" s="31">
        <f t="shared" si="729"/>
        <v>116.55000000000001</v>
      </c>
      <c r="AE212" s="31">
        <f t="shared" si="718"/>
        <v>35000</v>
      </c>
      <c r="AF212" s="31">
        <f t="shared" ref="AF212:AG212" si="779">AG212*2</f>
        <v>1680</v>
      </c>
      <c r="AG212" s="31">
        <f t="shared" si="779"/>
        <v>840</v>
      </c>
      <c r="AH212" s="31">
        <f t="shared" si="720"/>
        <v>420</v>
      </c>
      <c r="AI212" s="31">
        <f t="shared" si="721"/>
        <v>20.833333333333332</v>
      </c>
      <c r="AJ212" s="31">
        <f t="shared" si="721"/>
        <v>41.666666666666664</v>
      </c>
      <c r="AK212" s="31">
        <f t="shared" si="721"/>
        <v>83.333333333333329</v>
      </c>
      <c r="AL212" s="31">
        <f t="shared" si="731"/>
        <v>35000</v>
      </c>
      <c r="AM212" s="31">
        <f t="shared" si="732"/>
        <v>14000</v>
      </c>
      <c r="AN212" s="31">
        <f t="shared" si="733"/>
        <v>7000</v>
      </c>
      <c r="AO212" s="31">
        <f t="shared" si="734"/>
        <v>3500</v>
      </c>
      <c r="AP212" s="31">
        <f t="shared" si="735"/>
        <v>20252.400000000001</v>
      </c>
      <c r="AQ212" s="31">
        <f t="shared" si="736"/>
        <v>9286.2000000000007</v>
      </c>
      <c r="AR212" s="31">
        <f t="shared" si="737"/>
        <v>4643.1000000000004</v>
      </c>
      <c r="AS212" s="31">
        <f t="shared" si="738"/>
        <v>2111.5500000000002</v>
      </c>
      <c r="AT212" s="14">
        <f t="shared" si="739"/>
        <v>14747.599999999999</v>
      </c>
      <c r="AU212" s="14">
        <f t="shared" si="740"/>
        <v>4713.7999999999993</v>
      </c>
      <c r="AV212" s="14">
        <f t="shared" si="741"/>
        <v>2356.8999999999996</v>
      </c>
      <c r="AW212" s="14">
        <f t="shared" si="742"/>
        <v>1388.4499999999998</v>
      </c>
      <c r="AX212" s="31">
        <f t="shared" si="743"/>
        <v>72.819023918152908</v>
      </c>
      <c r="AY212" s="31">
        <f t="shared" si="744"/>
        <v>50.761344791195526</v>
      </c>
      <c r="AZ212" s="31">
        <f t="shared" si="745"/>
        <v>50.761344791195526</v>
      </c>
      <c r="BA212" s="31">
        <f t="shared" si="746"/>
        <v>65.755014089176171</v>
      </c>
    </row>
    <row r="213" spans="1:53" ht="13.35" hidden="1" customHeight="1" x14ac:dyDescent="0.45">
      <c r="A213" s="21" t="s">
        <v>498</v>
      </c>
      <c r="B213" s="8" t="s">
        <v>5</v>
      </c>
      <c r="C213" s="3" t="s">
        <v>53</v>
      </c>
      <c r="D213" s="3" t="s">
        <v>44</v>
      </c>
      <c r="E213" s="3" t="s">
        <v>128</v>
      </c>
      <c r="F213" s="28" t="s">
        <v>686</v>
      </c>
      <c r="G213" s="28" t="s">
        <v>271</v>
      </c>
      <c r="H213" s="28" t="s">
        <v>289</v>
      </c>
      <c r="I213" s="7" t="s">
        <v>69</v>
      </c>
      <c r="J213" s="15">
        <v>45139</v>
      </c>
      <c r="K213" s="7">
        <v>1</v>
      </c>
      <c r="L213" s="7">
        <v>1</v>
      </c>
      <c r="M213" s="7">
        <v>1</v>
      </c>
      <c r="N213" s="7">
        <v>1</v>
      </c>
      <c r="O213" s="7" t="s">
        <v>28</v>
      </c>
      <c r="P213" s="7">
        <v>5000</v>
      </c>
      <c r="Q213" s="7">
        <v>0</v>
      </c>
      <c r="R213" s="7" t="s">
        <v>26</v>
      </c>
      <c r="S213" s="7">
        <f t="shared" si="722"/>
        <v>2500</v>
      </c>
      <c r="T213" s="7">
        <v>0</v>
      </c>
      <c r="U213" s="7">
        <f t="shared" si="723"/>
        <v>400</v>
      </c>
      <c r="V213" s="14">
        <f t="shared" si="724"/>
        <v>200</v>
      </c>
      <c r="W213" s="14">
        <f t="shared" ref="W213:X213" si="780">X213*2</f>
        <v>33000</v>
      </c>
      <c r="X213" s="14">
        <f t="shared" si="780"/>
        <v>16500</v>
      </c>
      <c r="Y213" s="14">
        <f t="shared" si="726"/>
        <v>8250</v>
      </c>
      <c r="Z213" s="14">
        <f t="shared" si="727"/>
        <v>4125</v>
      </c>
      <c r="AA213" s="31">
        <f t="shared" ref="AA213:AB213" si="781">AB213*2</f>
        <v>3330.0000000000005</v>
      </c>
      <c r="AB213" s="31">
        <f t="shared" si="781"/>
        <v>1665.0000000000002</v>
      </c>
      <c r="AC213" s="31">
        <f t="shared" si="717"/>
        <v>832.50000000000011</v>
      </c>
      <c r="AD213" s="31">
        <f t="shared" si="729"/>
        <v>416.25000000000006</v>
      </c>
      <c r="AE213" s="31">
        <f t="shared" si="718"/>
        <v>125000</v>
      </c>
      <c r="AF213" s="31">
        <f t="shared" ref="AF213:AG213" si="782">AG213*2</f>
        <v>6000</v>
      </c>
      <c r="AG213" s="31">
        <f t="shared" si="782"/>
        <v>3000</v>
      </c>
      <c r="AH213" s="31">
        <f t="shared" si="720"/>
        <v>1500</v>
      </c>
      <c r="AI213" s="31">
        <f t="shared" si="721"/>
        <v>20.833333333333332</v>
      </c>
      <c r="AJ213" s="31">
        <f t="shared" si="721"/>
        <v>41.666666666666664</v>
      </c>
      <c r="AK213" s="31">
        <f t="shared" si="721"/>
        <v>83.333333333333329</v>
      </c>
      <c r="AL213" s="31">
        <f t="shared" si="731"/>
        <v>125000</v>
      </c>
      <c r="AM213" s="31">
        <f t="shared" si="732"/>
        <v>50000</v>
      </c>
      <c r="AN213" s="31">
        <f t="shared" si="733"/>
        <v>25000</v>
      </c>
      <c r="AO213" s="31">
        <f t="shared" si="734"/>
        <v>12500</v>
      </c>
      <c r="AP213" s="31">
        <f t="shared" si="735"/>
        <v>72330</v>
      </c>
      <c r="AQ213" s="31">
        <f t="shared" si="736"/>
        <v>33165</v>
      </c>
      <c r="AR213" s="31">
        <f t="shared" si="737"/>
        <v>16582.5</v>
      </c>
      <c r="AS213" s="31">
        <f t="shared" si="738"/>
        <v>7541.25</v>
      </c>
      <c r="AT213" s="14">
        <f t="shared" si="739"/>
        <v>52670</v>
      </c>
      <c r="AU213" s="14">
        <f t="shared" si="740"/>
        <v>16835</v>
      </c>
      <c r="AV213" s="14">
        <f t="shared" si="741"/>
        <v>8417.5</v>
      </c>
      <c r="AW213" s="14">
        <f t="shared" si="742"/>
        <v>4958.75</v>
      </c>
      <c r="AX213" s="31">
        <f t="shared" si="743"/>
        <v>72.819023918152908</v>
      </c>
      <c r="AY213" s="31">
        <f t="shared" si="744"/>
        <v>50.76134479119554</v>
      </c>
      <c r="AZ213" s="31">
        <f t="shared" si="745"/>
        <v>50.76134479119554</v>
      </c>
      <c r="BA213" s="31">
        <f t="shared" si="746"/>
        <v>65.7550140891762</v>
      </c>
    </row>
    <row r="214" spans="1:53" ht="13.35" hidden="1" customHeight="1" x14ac:dyDescent="0.45">
      <c r="A214" s="21" t="s">
        <v>499</v>
      </c>
      <c r="B214" s="6" t="s">
        <v>32</v>
      </c>
      <c r="C214" s="3" t="s">
        <v>50</v>
      </c>
      <c r="D214" s="3" t="s">
        <v>44</v>
      </c>
      <c r="E214" s="3" t="s">
        <v>281</v>
      </c>
      <c r="F214" s="28" t="s">
        <v>190</v>
      </c>
      <c r="G214" s="28" t="s">
        <v>271</v>
      </c>
      <c r="H214" s="28" t="s">
        <v>290</v>
      </c>
      <c r="I214" s="7" t="s">
        <v>69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28</v>
      </c>
      <c r="P214" s="7">
        <v>1300</v>
      </c>
      <c r="Q214" s="7">
        <v>0</v>
      </c>
      <c r="R214" s="7" t="s">
        <v>26</v>
      </c>
      <c r="S214" s="7">
        <f t="shared" si="722"/>
        <v>650</v>
      </c>
      <c r="T214" s="7">
        <v>0</v>
      </c>
      <c r="U214" s="7">
        <f t="shared" si="723"/>
        <v>104</v>
      </c>
      <c r="V214" s="14">
        <f t="shared" si="724"/>
        <v>52</v>
      </c>
      <c r="W214" s="14">
        <f t="shared" ref="W214:X214" si="783">X214*2</f>
        <v>8580</v>
      </c>
      <c r="X214" s="14">
        <f t="shared" si="783"/>
        <v>4290</v>
      </c>
      <c r="Y214" s="14">
        <f t="shared" si="726"/>
        <v>2145</v>
      </c>
      <c r="Z214" s="14">
        <f t="shared" si="727"/>
        <v>1072.5</v>
      </c>
      <c r="AA214" s="31">
        <f t="shared" ref="AA214:AB214" si="784">AB214*2</f>
        <v>865.80000000000018</v>
      </c>
      <c r="AB214" s="31">
        <f t="shared" si="784"/>
        <v>432.90000000000009</v>
      </c>
      <c r="AC214" s="31">
        <f t="shared" si="717"/>
        <v>216.45000000000005</v>
      </c>
      <c r="AD214" s="31">
        <f t="shared" si="729"/>
        <v>108.22500000000002</v>
      </c>
      <c r="AE214" s="31">
        <f t="shared" si="718"/>
        <v>32500</v>
      </c>
      <c r="AF214" s="31">
        <f t="shared" ref="AF214:AG214" si="785">AG214*2</f>
        <v>1560</v>
      </c>
      <c r="AG214" s="31">
        <f t="shared" si="785"/>
        <v>780</v>
      </c>
      <c r="AH214" s="31">
        <f t="shared" si="720"/>
        <v>390</v>
      </c>
      <c r="AI214" s="31">
        <f t="shared" si="721"/>
        <v>20.833333333333332</v>
      </c>
      <c r="AJ214" s="31">
        <f t="shared" si="721"/>
        <v>41.666666666666664</v>
      </c>
      <c r="AK214" s="31">
        <f t="shared" si="721"/>
        <v>83.333333333333329</v>
      </c>
      <c r="AL214" s="31">
        <f t="shared" si="731"/>
        <v>32500</v>
      </c>
      <c r="AM214" s="31">
        <f t="shared" si="732"/>
        <v>13000</v>
      </c>
      <c r="AN214" s="31">
        <f t="shared" si="733"/>
        <v>6500</v>
      </c>
      <c r="AO214" s="31">
        <f t="shared" si="734"/>
        <v>3250</v>
      </c>
      <c r="AP214" s="31">
        <f t="shared" si="735"/>
        <v>18805.8</v>
      </c>
      <c r="AQ214" s="31">
        <f t="shared" si="736"/>
        <v>8622.9</v>
      </c>
      <c r="AR214" s="31">
        <f t="shared" si="737"/>
        <v>4311.45</v>
      </c>
      <c r="AS214" s="31">
        <f t="shared" si="738"/>
        <v>1960.7249999999999</v>
      </c>
      <c r="AT214" s="14">
        <f t="shared" si="739"/>
        <v>13694.2</v>
      </c>
      <c r="AU214" s="14">
        <f t="shared" si="740"/>
        <v>4377.1000000000004</v>
      </c>
      <c r="AV214" s="14">
        <f t="shared" si="741"/>
        <v>2188.5500000000002</v>
      </c>
      <c r="AW214" s="14">
        <f t="shared" si="742"/>
        <v>1289.2750000000001</v>
      </c>
      <c r="AX214" s="31">
        <f t="shared" si="743"/>
        <v>72.819023918152908</v>
      </c>
      <c r="AY214" s="31">
        <f t="shared" si="744"/>
        <v>50.76134479119554</v>
      </c>
      <c r="AZ214" s="31">
        <f t="shared" si="745"/>
        <v>50.76134479119554</v>
      </c>
      <c r="BA214" s="31">
        <f t="shared" si="746"/>
        <v>65.7550140891762</v>
      </c>
    </row>
    <row r="215" spans="1:53" ht="13.35" customHeight="1" x14ac:dyDescent="0.45">
      <c r="A215" s="21" t="s">
        <v>500</v>
      </c>
      <c r="B215" s="6" t="s">
        <v>33</v>
      </c>
      <c r="C215" s="3" t="s">
        <v>50</v>
      </c>
      <c r="D215" s="3" t="s">
        <v>44</v>
      </c>
      <c r="E215" s="3" t="s">
        <v>281</v>
      </c>
      <c r="F215" s="19" t="s">
        <v>28</v>
      </c>
      <c r="G215" s="19" t="s">
        <v>180</v>
      </c>
      <c r="H215" s="28" t="s">
        <v>290</v>
      </c>
      <c r="I215" s="7" t="s">
        <v>69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28</v>
      </c>
      <c r="P215" s="7">
        <v>1100</v>
      </c>
      <c r="Q215" s="7">
        <v>0</v>
      </c>
      <c r="R215" s="7" t="s">
        <v>26</v>
      </c>
      <c r="S215" s="7">
        <f t="shared" si="722"/>
        <v>550</v>
      </c>
      <c r="T215" s="7">
        <v>0</v>
      </c>
      <c r="U215" s="7">
        <f t="shared" si="723"/>
        <v>88</v>
      </c>
      <c r="V215" s="14">
        <f t="shared" si="724"/>
        <v>44</v>
      </c>
      <c r="W215" s="14">
        <f t="shared" ref="W215:X215" si="786">X215*2</f>
        <v>7260</v>
      </c>
      <c r="X215" s="14">
        <f t="shared" si="786"/>
        <v>3630</v>
      </c>
      <c r="Y215" s="14">
        <f t="shared" si="726"/>
        <v>1815</v>
      </c>
      <c r="Z215" s="14">
        <f t="shared" si="727"/>
        <v>907.5</v>
      </c>
      <c r="AA215" s="31">
        <f t="shared" ref="AA215:AB215" si="787">AB215*2</f>
        <v>732.6</v>
      </c>
      <c r="AB215" s="31">
        <f t="shared" si="787"/>
        <v>366.3</v>
      </c>
      <c r="AC215" s="31">
        <f t="shared" si="717"/>
        <v>183.15</v>
      </c>
      <c r="AD215" s="31">
        <f t="shared" si="729"/>
        <v>91.575000000000003</v>
      </c>
      <c r="AE215" s="31">
        <f t="shared" si="718"/>
        <v>27500</v>
      </c>
      <c r="AF215" s="31">
        <f t="shared" ref="AF215:AG215" si="788">AG215*2</f>
        <v>1320</v>
      </c>
      <c r="AG215" s="31">
        <f t="shared" si="788"/>
        <v>660</v>
      </c>
      <c r="AH215" s="31">
        <f t="shared" si="720"/>
        <v>330</v>
      </c>
      <c r="AI215" s="31">
        <f t="shared" si="721"/>
        <v>20.833333333333332</v>
      </c>
      <c r="AJ215" s="31">
        <f t="shared" si="721"/>
        <v>41.666666666666664</v>
      </c>
      <c r="AK215" s="31">
        <f t="shared" si="721"/>
        <v>83.333333333333329</v>
      </c>
      <c r="AL215" s="31">
        <f t="shared" si="731"/>
        <v>27500</v>
      </c>
      <c r="AM215" s="31">
        <f t="shared" si="732"/>
        <v>11000</v>
      </c>
      <c r="AN215" s="31">
        <f t="shared" si="733"/>
        <v>5500</v>
      </c>
      <c r="AO215" s="31">
        <f t="shared" si="734"/>
        <v>2750</v>
      </c>
      <c r="AP215" s="31">
        <f t="shared" si="735"/>
        <v>15912.6</v>
      </c>
      <c r="AQ215" s="31">
        <f t="shared" si="736"/>
        <v>7296.3</v>
      </c>
      <c r="AR215" s="31">
        <f t="shared" si="737"/>
        <v>3648.15</v>
      </c>
      <c r="AS215" s="31">
        <f t="shared" si="738"/>
        <v>1659.075</v>
      </c>
      <c r="AT215" s="14">
        <f t="shared" si="739"/>
        <v>11587.4</v>
      </c>
      <c r="AU215" s="14">
        <f t="shared" si="740"/>
        <v>3703.7</v>
      </c>
      <c r="AV215" s="14">
        <f t="shared" si="741"/>
        <v>1851.85</v>
      </c>
      <c r="AW215" s="14">
        <f t="shared" si="742"/>
        <v>1090.925</v>
      </c>
      <c r="AX215" s="31">
        <f t="shared" si="743"/>
        <v>72.819023918152908</v>
      </c>
      <c r="AY215" s="31">
        <f t="shared" si="744"/>
        <v>50.761344791195526</v>
      </c>
      <c r="AZ215" s="31">
        <f t="shared" si="745"/>
        <v>50.761344791195526</v>
      </c>
      <c r="BA215" s="31">
        <f t="shared" si="746"/>
        <v>65.755014089176186</v>
      </c>
    </row>
    <row r="216" spans="1:53" ht="13.35" hidden="1" customHeight="1" x14ac:dyDescent="0.45">
      <c r="A216" s="21" t="s">
        <v>501</v>
      </c>
      <c r="B216" s="6" t="s">
        <v>0</v>
      </c>
      <c r="C216" s="3" t="s">
        <v>50</v>
      </c>
      <c r="D216" s="3" t="s">
        <v>44</v>
      </c>
      <c r="E216" s="3" t="s">
        <v>281</v>
      </c>
      <c r="F216" s="28" t="s">
        <v>282</v>
      </c>
      <c r="G216" s="28" t="s">
        <v>271</v>
      </c>
      <c r="H216" s="28" t="s">
        <v>290</v>
      </c>
      <c r="I216" s="7" t="s">
        <v>69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28</v>
      </c>
      <c r="P216" s="7">
        <v>1100</v>
      </c>
      <c r="Q216" s="7">
        <v>0</v>
      </c>
      <c r="R216" s="7" t="s">
        <v>26</v>
      </c>
      <c r="S216" s="7">
        <f t="shared" si="722"/>
        <v>550</v>
      </c>
      <c r="T216" s="7">
        <v>0</v>
      </c>
      <c r="U216" s="7">
        <f t="shared" si="723"/>
        <v>88</v>
      </c>
      <c r="V216" s="14">
        <f t="shared" si="724"/>
        <v>44</v>
      </c>
      <c r="W216" s="14">
        <f t="shared" ref="W216:X216" si="789">X216*2</f>
        <v>7260</v>
      </c>
      <c r="X216" s="14">
        <f t="shared" si="789"/>
        <v>3630</v>
      </c>
      <c r="Y216" s="14">
        <f t="shared" si="726"/>
        <v>1815</v>
      </c>
      <c r="Z216" s="14">
        <f t="shared" si="727"/>
        <v>907.5</v>
      </c>
      <c r="AA216" s="31">
        <f t="shared" ref="AA216:AB216" si="790">AB216*2</f>
        <v>732.6</v>
      </c>
      <c r="AB216" s="31">
        <f t="shared" si="790"/>
        <v>366.3</v>
      </c>
      <c r="AC216" s="31">
        <f t="shared" si="717"/>
        <v>183.15</v>
      </c>
      <c r="AD216" s="31">
        <f t="shared" si="729"/>
        <v>91.575000000000003</v>
      </c>
      <c r="AE216" s="31">
        <f t="shared" si="718"/>
        <v>27500</v>
      </c>
      <c r="AF216" s="31">
        <f t="shared" ref="AF216:AG216" si="791">AG216*2</f>
        <v>1320</v>
      </c>
      <c r="AG216" s="31">
        <f t="shared" si="791"/>
        <v>660</v>
      </c>
      <c r="AH216" s="31">
        <f t="shared" si="720"/>
        <v>330</v>
      </c>
      <c r="AI216" s="31">
        <f t="shared" si="721"/>
        <v>20.833333333333332</v>
      </c>
      <c r="AJ216" s="31">
        <f t="shared" si="721"/>
        <v>41.666666666666664</v>
      </c>
      <c r="AK216" s="31">
        <f t="shared" si="721"/>
        <v>83.333333333333329</v>
      </c>
      <c r="AL216" s="31">
        <f t="shared" si="731"/>
        <v>27500</v>
      </c>
      <c r="AM216" s="31">
        <f t="shared" si="732"/>
        <v>11000</v>
      </c>
      <c r="AN216" s="31">
        <f t="shared" si="733"/>
        <v>5500</v>
      </c>
      <c r="AO216" s="31">
        <f t="shared" si="734"/>
        <v>2750</v>
      </c>
      <c r="AP216" s="31">
        <f t="shared" si="735"/>
        <v>15912.6</v>
      </c>
      <c r="AQ216" s="31">
        <f t="shared" si="736"/>
        <v>7296.3</v>
      </c>
      <c r="AR216" s="31">
        <f t="shared" si="737"/>
        <v>3648.15</v>
      </c>
      <c r="AS216" s="31">
        <f t="shared" si="738"/>
        <v>1659.075</v>
      </c>
      <c r="AT216" s="14">
        <f t="shared" si="739"/>
        <v>11587.4</v>
      </c>
      <c r="AU216" s="14">
        <f t="shared" si="740"/>
        <v>3703.7</v>
      </c>
      <c r="AV216" s="14">
        <f t="shared" si="741"/>
        <v>1851.85</v>
      </c>
      <c r="AW216" s="14">
        <f t="shared" si="742"/>
        <v>1090.925</v>
      </c>
      <c r="AX216" s="31">
        <f t="shared" si="743"/>
        <v>72.819023918152908</v>
      </c>
      <c r="AY216" s="31">
        <f t="shared" si="744"/>
        <v>50.761344791195526</v>
      </c>
      <c r="AZ216" s="31">
        <f t="shared" si="745"/>
        <v>50.761344791195526</v>
      </c>
      <c r="BA216" s="31">
        <f t="shared" si="746"/>
        <v>65.755014089176186</v>
      </c>
    </row>
    <row r="217" spans="1:53" ht="13.35" hidden="1" customHeight="1" x14ac:dyDescent="0.45">
      <c r="A217" s="21" t="s">
        <v>502</v>
      </c>
      <c r="B217" s="6" t="s">
        <v>286</v>
      </c>
      <c r="C217" s="3" t="s">
        <v>50</v>
      </c>
      <c r="D217" s="3" t="s">
        <v>44</v>
      </c>
      <c r="E217" s="3" t="s">
        <v>281</v>
      </c>
      <c r="F217" s="28" t="s">
        <v>290</v>
      </c>
      <c r="G217" s="28" t="s">
        <v>271</v>
      </c>
      <c r="H217" s="28" t="s">
        <v>290</v>
      </c>
      <c r="I217" s="7" t="s">
        <v>69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28</v>
      </c>
      <c r="P217" s="7">
        <v>1100</v>
      </c>
      <c r="Q217" s="7">
        <v>0</v>
      </c>
      <c r="R217" s="7" t="s">
        <v>26</v>
      </c>
      <c r="S217" s="7">
        <f t="shared" si="722"/>
        <v>550</v>
      </c>
      <c r="T217" s="7">
        <v>0</v>
      </c>
      <c r="U217" s="7">
        <f t="shared" si="723"/>
        <v>88</v>
      </c>
      <c r="V217" s="14">
        <f t="shared" si="724"/>
        <v>44</v>
      </c>
      <c r="W217" s="14">
        <f t="shared" ref="W217:X217" si="792">X217*2</f>
        <v>7260</v>
      </c>
      <c r="X217" s="14">
        <f t="shared" si="792"/>
        <v>3630</v>
      </c>
      <c r="Y217" s="14">
        <f t="shared" si="726"/>
        <v>1815</v>
      </c>
      <c r="Z217" s="14">
        <f t="shared" si="727"/>
        <v>907.5</v>
      </c>
      <c r="AA217" s="31">
        <f t="shared" ref="AA217:AB217" si="793">AB217*2</f>
        <v>732.6</v>
      </c>
      <c r="AB217" s="31">
        <f t="shared" si="793"/>
        <v>366.3</v>
      </c>
      <c r="AC217" s="31">
        <f t="shared" si="717"/>
        <v>183.15</v>
      </c>
      <c r="AD217" s="31">
        <f t="shared" si="729"/>
        <v>91.575000000000003</v>
      </c>
      <c r="AE217" s="31">
        <f t="shared" si="718"/>
        <v>27500</v>
      </c>
      <c r="AF217" s="31">
        <f t="shared" ref="AF217:AG217" si="794">AG217*2</f>
        <v>1320</v>
      </c>
      <c r="AG217" s="31">
        <f t="shared" si="794"/>
        <v>660</v>
      </c>
      <c r="AH217" s="31">
        <f t="shared" si="720"/>
        <v>330</v>
      </c>
      <c r="AI217" s="31">
        <f t="shared" si="721"/>
        <v>20.833333333333332</v>
      </c>
      <c r="AJ217" s="31">
        <f t="shared" si="721"/>
        <v>41.666666666666664</v>
      </c>
      <c r="AK217" s="31">
        <f t="shared" si="721"/>
        <v>83.333333333333329</v>
      </c>
      <c r="AL217" s="31">
        <f t="shared" si="731"/>
        <v>27500</v>
      </c>
      <c r="AM217" s="31">
        <f t="shared" si="732"/>
        <v>11000</v>
      </c>
      <c r="AN217" s="31">
        <f t="shared" si="733"/>
        <v>5500</v>
      </c>
      <c r="AO217" s="31">
        <f t="shared" si="734"/>
        <v>2750</v>
      </c>
      <c r="AP217" s="31">
        <f t="shared" si="735"/>
        <v>15912.6</v>
      </c>
      <c r="AQ217" s="31">
        <f t="shared" si="736"/>
        <v>7296.3</v>
      </c>
      <c r="AR217" s="31">
        <f t="shared" si="737"/>
        <v>3648.15</v>
      </c>
      <c r="AS217" s="31">
        <f t="shared" si="738"/>
        <v>1659.075</v>
      </c>
      <c r="AT217" s="14">
        <f t="shared" si="739"/>
        <v>11587.4</v>
      </c>
      <c r="AU217" s="14">
        <f t="shared" si="740"/>
        <v>3703.7</v>
      </c>
      <c r="AV217" s="14">
        <f t="shared" si="741"/>
        <v>1851.85</v>
      </c>
      <c r="AW217" s="14">
        <f t="shared" si="742"/>
        <v>1090.925</v>
      </c>
      <c r="AX217" s="31">
        <f t="shared" si="743"/>
        <v>72.819023918152908</v>
      </c>
      <c r="AY217" s="31">
        <f t="shared" si="744"/>
        <v>50.761344791195526</v>
      </c>
      <c r="AZ217" s="31">
        <f t="shared" si="745"/>
        <v>50.761344791195526</v>
      </c>
      <c r="BA217" s="31">
        <f t="shared" si="746"/>
        <v>65.755014089176186</v>
      </c>
    </row>
    <row r="218" spans="1:53" ht="13.35" hidden="1" customHeight="1" x14ac:dyDescent="0.45">
      <c r="A218" s="21" t="s">
        <v>503</v>
      </c>
      <c r="B218" s="26" t="s">
        <v>2</v>
      </c>
      <c r="C218" s="3" t="s">
        <v>50</v>
      </c>
      <c r="D218" s="3" t="s">
        <v>44</v>
      </c>
      <c r="E218" s="3" t="s">
        <v>280</v>
      </c>
      <c r="F218" s="28" t="s">
        <v>278</v>
      </c>
      <c r="G218" s="28" t="s">
        <v>271</v>
      </c>
      <c r="H218" s="28" t="s">
        <v>278</v>
      </c>
      <c r="I218" s="7" t="s">
        <v>69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28</v>
      </c>
      <c r="P218" s="7">
        <v>1300</v>
      </c>
      <c r="Q218" s="7">
        <v>0</v>
      </c>
      <c r="R218" s="7" t="s">
        <v>26</v>
      </c>
      <c r="S218" s="7">
        <f t="shared" si="722"/>
        <v>650</v>
      </c>
      <c r="T218" s="7">
        <v>0</v>
      </c>
      <c r="U218" s="7">
        <f t="shared" si="723"/>
        <v>104</v>
      </c>
      <c r="V218" s="14">
        <f t="shared" si="724"/>
        <v>52</v>
      </c>
      <c r="W218" s="14">
        <f t="shared" ref="W218:X218" si="795">X218*2</f>
        <v>8580</v>
      </c>
      <c r="X218" s="14">
        <f t="shared" si="795"/>
        <v>4290</v>
      </c>
      <c r="Y218" s="14">
        <f t="shared" si="726"/>
        <v>2145</v>
      </c>
      <c r="Z218" s="14">
        <f t="shared" si="727"/>
        <v>1072.5</v>
      </c>
      <c r="AA218" s="31">
        <f t="shared" ref="AA218:AB218" si="796">AB218*2</f>
        <v>865.80000000000018</v>
      </c>
      <c r="AB218" s="31">
        <f t="shared" si="796"/>
        <v>432.90000000000009</v>
      </c>
      <c r="AC218" s="31">
        <f t="shared" si="717"/>
        <v>216.45000000000005</v>
      </c>
      <c r="AD218" s="31">
        <f t="shared" si="729"/>
        <v>108.22500000000002</v>
      </c>
      <c r="AE218" s="31">
        <f t="shared" si="718"/>
        <v>32500</v>
      </c>
      <c r="AF218" s="31">
        <f t="shared" ref="AF218:AG218" si="797">AG218*2</f>
        <v>1560</v>
      </c>
      <c r="AG218" s="31">
        <f t="shared" si="797"/>
        <v>780</v>
      </c>
      <c r="AH218" s="31">
        <f t="shared" si="720"/>
        <v>390</v>
      </c>
      <c r="AI218" s="31">
        <f t="shared" si="721"/>
        <v>20.833333333333332</v>
      </c>
      <c r="AJ218" s="31">
        <f t="shared" si="721"/>
        <v>41.666666666666664</v>
      </c>
      <c r="AK218" s="31">
        <f t="shared" si="721"/>
        <v>83.333333333333329</v>
      </c>
      <c r="AL218" s="31">
        <f t="shared" si="731"/>
        <v>32500</v>
      </c>
      <c r="AM218" s="31">
        <f t="shared" si="732"/>
        <v>13000</v>
      </c>
      <c r="AN218" s="31">
        <f t="shared" si="733"/>
        <v>6500</v>
      </c>
      <c r="AO218" s="31">
        <f t="shared" si="734"/>
        <v>3250</v>
      </c>
      <c r="AP218" s="31">
        <f t="shared" si="735"/>
        <v>18805.8</v>
      </c>
      <c r="AQ218" s="31">
        <f t="shared" si="736"/>
        <v>8622.9</v>
      </c>
      <c r="AR218" s="31">
        <f t="shared" si="737"/>
        <v>4311.45</v>
      </c>
      <c r="AS218" s="31">
        <f t="shared" si="738"/>
        <v>1960.7249999999999</v>
      </c>
      <c r="AT218" s="14">
        <f t="shared" si="739"/>
        <v>13694.2</v>
      </c>
      <c r="AU218" s="14">
        <f t="shared" si="740"/>
        <v>4377.1000000000004</v>
      </c>
      <c r="AV218" s="14">
        <f t="shared" si="741"/>
        <v>2188.5500000000002</v>
      </c>
      <c r="AW218" s="14">
        <f t="shared" si="742"/>
        <v>1289.2750000000001</v>
      </c>
      <c r="AX218" s="31">
        <f t="shared" si="743"/>
        <v>72.819023918152908</v>
      </c>
      <c r="AY218" s="31">
        <f t="shared" si="744"/>
        <v>50.76134479119554</v>
      </c>
      <c r="AZ218" s="31">
        <f t="shared" si="745"/>
        <v>50.76134479119554</v>
      </c>
      <c r="BA218" s="31">
        <f t="shared" si="746"/>
        <v>65.7550140891762</v>
      </c>
    </row>
    <row r="219" spans="1:53" ht="13.35" hidden="1" customHeight="1" x14ac:dyDescent="0.45">
      <c r="A219" s="21" t="s">
        <v>504</v>
      </c>
      <c r="B219" s="26" t="s">
        <v>194</v>
      </c>
      <c r="C219" s="3" t="s">
        <v>50</v>
      </c>
      <c r="D219" s="3" t="s">
        <v>44</v>
      </c>
      <c r="E219" s="3" t="s">
        <v>280</v>
      </c>
      <c r="F219" s="28" t="s">
        <v>189</v>
      </c>
      <c r="G219" s="28" t="s">
        <v>271</v>
      </c>
      <c r="H219" s="28" t="s">
        <v>278</v>
      </c>
      <c r="I219" s="7" t="s">
        <v>69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28</v>
      </c>
      <c r="P219" s="7">
        <v>1300</v>
      </c>
      <c r="Q219" s="7">
        <v>0</v>
      </c>
      <c r="R219" s="7" t="s">
        <v>26</v>
      </c>
      <c r="S219" s="7">
        <f t="shared" si="722"/>
        <v>650</v>
      </c>
      <c r="T219" s="7">
        <v>0</v>
      </c>
      <c r="U219" s="7">
        <f t="shared" si="723"/>
        <v>104</v>
      </c>
      <c r="V219" s="14">
        <f t="shared" si="724"/>
        <v>52</v>
      </c>
      <c r="W219" s="14">
        <f t="shared" ref="W219:X219" si="798">X219*2</f>
        <v>8580</v>
      </c>
      <c r="X219" s="14">
        <f t="shared" si="798"/>
        <v>4290</v>
      </c>
      <c r="Y219" s="14">
        <f t="shared" si="726"/>
        <v>2145</v>
      </c>
      <c r="Z219" s="14">
        <f t="shared" si="727"/>
        <v>1072.5</v>
      </c>
      <c r="AA219" s="31">
        <f t="shared" ref="AA219:AB219" si="799">AB219*2</f>
        <v>865.80000000000018</v>
      </c>
      <c r="AB219" s="31">
        <f t="shared" si="799"/>
        <v>432.90000000000009</v>
      </c>
      <c r="AC219" s="31">
        <f t="shared" si="717"/>
        <v>216.45000000000005</v>
      </c>
      <c r="AD219" s="31">
        <f t="shared" si="729"/>
        <v>108.22500000000002</v>
      </c>
      <c r="AE219" s="31">
        <f t="shared" si="718"/>
        <v>32500</v>
      </c>
      <c r="AF219" s="31">
        <f t="shared" ref="AF219:AG219" si="800">AG219*2</f>
        <v>1560</v>
      </c>
      <c r="AG219" s="31">
        <f t="shared" si="800"/>
        <v>780</v>
      </c>
      <c r="AH219" s="31">
        <f t="shared" si="720"/>
        <v>390</v>
      </c>
      <c r="AI219" s="31">
        <f t="shared" si="721"/>
        <v>20.833333333333332</v>
      </c>
      <c r="AJ219" s="31">
        <f t="shared" si="721"/>
        <v>41.666666666666664</v>
      </c>
      <c r="AK219" s="31">
        <f t="shared" si="721"/>
        <v>83.333333333333329</v>
      </c>
      <c r="AL219" s="31">
        <f t="shared" si="731"/>
        <v>32500</v>
      </c>
      <c r="AM219" s="31">
        <f t="shared" si="732"/>
        <v>13000</v>
      </c>
      <c r="AN219" s="31">
        <f t="shared" si="733"/>
        <v>6500</v>
      </c>
      <c r="AO219" s="31">
        <f t="shared" si="734"/>
        <v>3250</v>
      </c>
      <c r="AP219" s="31">
        <f t="shared" si="735"/>
        <v>18805.8</v>
      </c>
      <c r="AQ219" s="31">
        <f t="shared" si="736"/>
        <v>8622.9</v>
      </c>
      <c r="AR219" s="31">
        <f t="shared" si="737"/>
        <v>4311.45</v>
      </c>
      <c r="AS219" s="31">
        <f t="shared" si="738"/>
        <v>1960.7249999999999</v>
      </c>
      <c r="AT219" s="14">
        <f t="shared" si="739"/>
        <v>13694.2</v>
      </c>
      <c r="AU219" s="14">
        <f t="shared" si="740"/>
        <v>4377.1000000000004</v>
      </c>
      <c r="AV219" s="14">
        <f t="shared" si="741"/>
        <v>2188.5500000000002</v>
      </c>
      <c r="AW219" s="14">
        <f t="shared" si="742"/>
        <v>1289.2750000000001</v>
      </c>
      <c r="AX219" s="31">
        <f t="shared" si="743"/>
        <v>72.819023918152908</v>
      </c>
      <c r="AY219" s="31">
        <f t="shared" si="744"/>
        <v>50.76134479119554</v>
      </c>
      <c r="AZ219" s="31">
        <f t="shared" si="745"/>
        <v>50.76134479119554</v>
      </c>
      <c r="BA219" s="31">
        <f t="shared" si="746"/>
        <v>65.7550140891762</v>
      </c>
    </row>
    <row r="220" spans="1:53" ht="13.35" hidden="1" customHeight="1" x14ac:dyDescent="0.45">
      <c r="A220" s="21" t="s">
        <v>505</v>
      </c>
      <c r="B220" s="26" t="s">
        <v>193</v>
      </c>
      <c r="C220" s="3" t="s">
        <v>50</v>
      </c>
      <c r="D220" s="3" t="s">
        <v>44</v>
      </c>
      <c r="E220" s="3" t="s">
        <v>280</v>
      </c>
      <c r="F220" s="19"/>
      <c r="G220" s="19" t="s">
        <v>180</v>
      </c>
      <c r="H220" s="28" t="s">
        <v>278</v>
      </c>
      <c r="I220" s="7" t="s">
        <v>69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28</v>
      </c>
      <c r="P220" s="7">
        <v>1100</v>
      </c>
      <c r="Q220" s="7">
        <v>0</v>
      </c>
      <c r="R220" s="7" t="s">
        <v>26</v>
      </c>
      <c r="S220" s="7">
        <f t="shared" si="722"/>
        <v>550</v>
      </c>
      <c r="T220" s="7">
        <v>0</v>
      </c>
      <c r="U220" s="7">
        <f t="shared" si="723"/>
        <v>88</v>
      </c>
      <c r="V220" s="14">
        <f t="shared" si="724"/>
        <v>44</v>
      </c>
      <c r="W220" s="14">
        <f t="shared" ref="W220:X220" si="801">X220*2</f>
        <v>7260</v>
      </c>
      <c r="X220" s="14">
        <f t="shared" si="801"/>
        <v>3630</v>
      </c>
      <c r="Y220" s="14">
        <f t="shared" si="726"/>
        <v>1815</v>
      </c>
      <c r="Z220" s="14">
        <f t="shared" si="727"/>
        <v>907.5</v>
      </c>
      <c r="AA220" s="31">
        <f t="shared" ref="AA220:AB220" si="802">AB220*2</f>
        <v>732.6</v>
      </c>
      <c r="AB220" s="31">
        <f t="shared" si="802"/>
        <v>366.3</v>
      </c>
      <c r="AC220" s="31">
        <f t="shared" si="717"/>
        <v>183.15</v>
      </c>
      <c r="AD220" s="31">
        <f t="shared" si="729"/>
        <v>91.575000000000003</v>
      </c>
      <c r="AE220" s="31">
        <f t="shared" si="718"/>
        <v>27500</v>
      </c>
      <c r="AF220" s="31">
        <f t="shared" ref="AF220:AG220" si="803">AG220*2</f>
        <v>1320</v>
      </c>
      <c r="AG220" s="31">
        <f t="shared" si="803"/>
        <v>660</v>
      </c>
      <c r="AH220" s="31">
        <f t="shared" si="720"/>
        <v>330</v>
      </c>
      <c r="AI220" s="31">
        <f t="shared" si="721"/>
        <v>20.833333333333332</v>
      </c>
      <c r="AJ220" s="31">
        <f t="shared" si="721"/>
        <v>41.666666666666664</v>
      </c>
      <c r="AK220" s="31">
        <f t="shared" si="721"/>
        <v>83.333333333333329</v>
      </c>
      <c r="AL220" s="31">
        <f t="shared" si="731"/>
        <v>27500</v>
      </c>
      <c r="AM220" s="31">
        <f t="shared" si="732"/>
        <v>11000</v>
      </c>
      <c r="AN220" s="31">
        <f t="shared" si="733"/>
        <v>5500</v>
      </c>
      <c r="AO220" s="31">
        <f t="shared" si="734"/>
        <v>2750</v>
      </c>
      <c r="AP220" s="31">
        <f t="shared" si="735"/>
        <v>15912.6</v>
      </c>
      <c r="AQ220" s="31">
        <f t="shared" si="736"/>
        <v>7296.3</v>
      </c>
      <c r="AR220" s="31">
        <f t="shared" si="737"/>
        <v>3648.15</v>
      </c>
      <c r="AS220" s="31">
        <f t="shared" si="738"/>
        <v>1659.075</v>
      </c>
      <c r="AT220" s="14">
        <f t="shared" si="739"/>
        <v>11587.4</v>
      </c>
      <c r="AU220" s="14">
        <f t="shared" si="740"/>
        <v>3703.7</v>
      </c>
      <c r="AV220" s="14">
        <f t="shared" si="741"/>
        <v>1851.85</v>
      </c>
      <c r="AW220" s="14">
        <f t="shared" si="742"/>
        <v>1090.925</v>
      </c>
      <c r="AX220" s="31">
        <f t="shared" si="743"/>
        <v>72.819023918152908</v>
      </c>
      <c r="AY220" s="31">
        <f t="shared" si="744"/>
        <v>50.761344791195526</v>
      </c>
      <c r="AZ220" s="31">
        <f t="shared" si="745"/>
        <v>50.761344791195526</v>
      </c>
      <c r="BA220" s="31">
        <f t="shared" si="746"/>
        <v>65.755014089176186</v>
      </c>
    </row>
    <row r="221" spans="1:53" ht="13.35" hidden="1" customHeight="1" x14ac:dyDescent="0.45">
      <c r="A221" s="21" t="s">
        <v>506</v>
      </c>
      <c r="B221" s="8" t="s">
        <v>47</v>
      </c>
      <c r="C221" s="3" t="s">
        <v>50</v>
      </c>
      <c r="D221" s="3" t="s">
        <v>44</v>
      </c>
      <c r="E221" s="3" t="s">
        <v>128</v>
      </c>
      <c r="F221" s="28" t="s">
        <v>188</v>
      </c>
      <c r="G221" s="28" t="s">
        <v>271</v>
      </c>
      <c r="H221" s="28" t="s">
        <v>289</v>
      </c>
      <c r="I221" s="7" t="s">
        <v>69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28</v>
      </c>
      <c r="P221" s="7">
        <v>1300</v>
      </c>
      <c r="Q221" s="7">
        <v>0</v>
      </c>
      <c r="R221" s="7" t="s">
        <v>26</v>
      </c>
      <c r="S221" s="7">
        <f t="shared" si="722"/>
        <v>650</v>
      </c>
      <c r="T221" s="7">
        <v>0</v>
      </c>
      <c r="U221" s="7">
        <f t="shared" si="723"/>
        <v>104</v>
      </c>
      <c r="V221" s="14">
        <f t="shared" si="724"/>
        <v>52</v>
      </c>
      <c r="W221" s="14">
        <f t="shared" ref="W221:X221" si="804">X221*2</f>
        <v>8580</v>
      </c>
      <c r="X221" s="14">
        <f t="shared" si="804"/>
        <v>4290</v>
      </c>
      <c r="Y221" s="14">
        <f t="shared" si="726"/>
        <v>2145</v>
      </c>
      <c r="Z221" s="14">
        <f t="shared" si="727"/>
        <v>1072.5</v>
      </c>
      <c r="AA221" s="31">
        <f t="shared" ref="AA221:AB221" si="805">AB221*2</f>
        <v>865.80000000000018</v>
      </c>
      <c r="AB221" s="31">
        <f t="shared" si="805"/>
        <v>432.90000000000009</v>
      </c>
      <c r="AC221" s="31">
        <f t="shared" si="717"/>
        <v>216.45000000000005</v>
      </c>
      <c r="AD221" s="31">
        <f t="shared" si="729"/>
        <v>108.22500000000002</v>
      </c>
      <c r="AE221" s="31">
        <f t="shared" si="718"/>
        <v>32500</v>
      </c>
      <c r="AF221" s="31">
        <f t="shared" ref="AF221:AG221" si="806">AG221*2</f>
        <v>1560</v>
      </c>
      <c r="AG221" s="31">
        <f t="shared" si="806"/>
        <v>780</v>
      </c>
      <c r="AH221" s="31">
        <f t="shared" si="720"/>
        <v>390</v>
      </c>
      <c r="AI221" s="31">
        <f t="shared" si="721"/>
        <v>20.833333333333332</v>
      </c>
      <c r="AJ221" s="31">
        <f t="shared" si="721"/>
        <v>41.666666666666664</v>
      </c>
      <c r="AK221" s="31">
        <f t="shared" si="721"/>
        <v>83.333333333333329</v>
      </c>
      <c r="AL221" s="31">
        <f t="shared" si="731"/>
        <v>32500</v>
      </c>
      <c r="AM221" s="31">
        <f t="shared" si="732"/>
        <v>13000</v>
      </c>
      <c r="AN221" s="31">
        <f t="shared" si="733"/>
        <v>6500</v>
      </c>
      <c r="AO221" s="31">
        <f t="shared" si="734"/>
        <v>3250</v>
      </c>
      <c r="AP221" s="31">
        <f t="shared" si="735"/>
        <v>18805.8</v>
      </c>
      <c r="AQ221" s="31">
        <f t="shared" si="736"/>
        <v>8622.9</v>
      </c>
      <c r="AR221" s="31">
        <f t="shared" si="737"/>
        <v>4311.45</v>
      </c>
      <c r="AS221" s="31">
        <f t="shared" si="738"/>
        <v>1960.7249999999999</v>
      </c>
      <c r="AT221" s="14">
        <f t="shared" si="739"/>
        <v>13694.2</v>
      </c>
      <c r="AU221" s="14">
        <f t="shared" si="740"/>
        <v>4377.1000000000004</v>
      </c>
      <c r="AV221" s="14">
        <f t="shared" si="741"/>
        <v>2188.5500000000002</v>
      </c>
      <c r="AW221" s="14">
        <f t="shared" si="742"/>
        <v>1289.2750000000001</v>
      </c>
      <c r="AX221" s="31">
        <f t="shared" si="743"/>
        <v>72.819023918152908</v>
      </c>
      <c r="AY221" s="31">
        <f t="shared" si="744"/>
        <v>50.76134479119554</v>
      </c>
      <c r="AZ221" s="31">
        <f t="shared" si="745"/>
        <v>50.76134479119554</v>
      </c>
      <c r="BA221" s="31">
        <f t="shared" si="746"/>
        <v>65.7550140891762</v>
      </c>
    </row>
    <row r="222" spans="1:53" ht="13.35" hidden="1" customHeight="1" x14ac:dyDescent="0.45">
      <c r="A222" s="12" t="s">
        <v>507</v>
      </c>
      <c r="B222" s="9" t="s">
        <v>75</v>
      </c>
      <c r="C222" s="3" t="s">
        <v>259</v>
      </c>
      <c r="D222" s="3" t="s">
        <v>4</v>
      </c>
      <c r="E222" s="3" t="s">
        <v>4</v>
      </c>
      <c r="F222" s="28" t="s">
        <v>176</v>
      </c>
      <c r="G222" s="28" t="s">
        <v>271</v>
      </c>
      <c r="H222" s="28" t="s">
        <v>176</v>
      </c>
      <c r="I222" s="7" t="s">
        <v>100</v>
      </c>
      <c r="J222" s="15">
        <v>45139</v>
      </c>
      <c r="K222" s="7">
        <v>1</v>
      </c>
      <c r="L222" s="7">
        <v>2</v>
      </c>
      <c r="M222" s="7">
        <v>0</v>
      </c>
      <c r="N222" s="7">
        <v>0</v>
      </c>
      <c r="O222" s="7" t="s">
        <v>28</v>
      </c>
      <c r="P222" s="7">
        <v>2400</v>
      </c>
      <c r="Q222" s="7">
        <v>0</v>
      </c>
      <c r="R222" s="7" t="s">
        <v>26</v>
      </c>
      <c r="S222" s="7">
        <f t="shared" si="722"/>
        <v>1200</v>
      </c>
      <c r="T222" s="7">
        <v>0</v>
      </c>
      <c r="U222" s="7">
        <f t="shared" si="723"/>
        <v>192</v>
      </c>
      <c r="V222" s="14">
        <f t="shared" si="724"/>
        <v>96</v>
      </c>
      <c r="W222" s="14">
        <f t="shared" ref="W222:X222" si="807">X222*2</f>
        <v>15840</v>
      </c>
      <c r="X222" s="14">
        <f t="shared" si="807"/>
        <v>7920</v>
      </c>
      <c r="Y222" s="14">
        <f t="shared" si="726"/>
        <v>3960</v>
      </c>
      <c r="Z222" s="14">
        <f t="shared" si="727"/>
        <v>1980</v>
      </c>
      <c r="AA222" s="31">
        <f t="shared" ref="AA222:AB222" si="808">AB222*2</f>
        <v>1598.4</v>
      </c>
      <c r="AB222" s="31">
        <f t="shared" si="808"/>
        <v>799.2</v>
      </c>
      <c r="AC222" s="31">
        <f t="shared" si="717"/>
        <v>399.6</v>
      </c>
      <c r="AD222" s="31">
        <f t="shared" si="729"/>
        <v>199.8</v>
      </c>
      <c r="AE222" s="31">
        <f t="shared" si="718"/>
        <v>60000</v>
      </c>
      <c r="AF222" s="31">
        <f t="shared" ref="AF222:AG222" si="809">AG222*2</f>
        <v>2880</v>
      </c>
      <c r="AG222" s="31">
        <f t="shared" si="809"/>
        <v>1440</v>
      </c>
      <c r="AH222" s="31">
        <f t="shared" si="720"/>
        <v>720</v>
      </c>
      <c r="AI222" s="31">
        <f t="shared" si="721"/>
        <v>20.833333333333332</v>
      </c>
      <c r="AJ222" s="31">
        <f t="shared" si="721"/>
        <v>41.666666666666664</v>
      </c>
      <c r="AK222" s="31">
        <f t="shared" si="721"/>
        <v>83.333333333333329</v>
      </c>
      <c r="AL222" s="31">
        <f t="shared" si="731"/>
        <v>60000</v>
      </c>
      <c r="AM222" s="31">
        <f t="shared" si="732"/>
        <v>24000</v>
      </c>
      <c r="AN222" s="31">
        <f t="shared" si="733"/>
        <v>12000</v>
      </c>
      <c r="AO222" s="31">
        <f t="shared" si="734"/>
        <v>6000</v>
      </c>
      <c r="AP222" s="31">
        <f t="shared" si="735"/>
        <v>34718.400000000001</v>
      </c>
      <c r="AQ222" s="31">
        <f t="shared" si="736"/>
        <v>15919.2</v>
      </c>
      <c r="AR222" s="31">
        <f t="shared" si="737"/>
        <v>7959.6</v>
      </c>
      <c r="AS222" s="31">
        <f t="shared" si="738"/>
        <v>3619.8</v>
      </c>
      <c r="AT222" s="14">
        <f t="shared" si="739"/>
        <v>25281.599999999999</v>
      </c>
      <c r="AU222" s="14">
        <f t="shared" si="740"/>
        <v>8080.7999999999993</v>
      </c>
      <c r="AV222" s="14">
        <f t="shared" si="741"/>
        <v>4040.3999999999996</v>
      </c>
      <c r="AW222" s="14">
        <f t="shared" si="742"/>
        <v>2380.1999999999998</v>
      </c>
      <c r="AX222" s="31">
        <f t="shared" si="743"/>
        <v>72.819023918152908</v>
      </c>
      <c r="AY222" s="31">
        <f t="shared" si="744"/>
        <v>50.761344791195526</v>
      </c>
      <c r="AZ222" s="31">
        <f t="shared" si="745"/>
        <v>50.761344791195526</v>
      </c>
      <c r="BA222" s="31">
        <f t="shared" si="746"/>
        <v>65.755014089176186</v>
      </c>
    </row>
    <row r="223" spans="1:53" ht="13.35" hidden="1" customHeight="1" x14ac:dyDescent="0.45">
      <c r="A223" s="12" t="s">
        <v>508</v>
      </c>
      <c r="B223" s="9" t="s">
        <v>76</v>
      </c>
      <c r="C223" s="3" t="s">
        <v>259</v>
      </c>
      <c r="D223" s="3" t="s">
        <v>4</v>
      </c>
      <c r="E223" s="3" t="s">
        <v>4</v>
      </c>
      <c r="F223" s="28" t="s">
        <v>176</v>
      </c>
      <c r="G223" s="28" t="s">
        <v>271</v>
      </c>
      <c r="H223" s="28" t="s">
        <v>176</v>
      </c>
      <c r="I223" s="7" t="s">
        <v>100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28</v>
      </c>
      <c r="P223" s="7">
        <v>2400</v>
      </c>
      <c r="Q223" s="7">
        <v>0</v>
      </c>
      <c r="R223" s="7" t="s">
        <v>26</v>
      </c>
      <c r="S223" s="7">
        <f t="shared" si="722"/>
        <v>1200</v>
      </c>
      <c r="T223" s="7">
        <v>0</v>
      </c>
      <c r="U223" s="7">
        <f t="shared" si="723"/>
        <v>192</v>
      </c>
      <c r="V223" s="14">
        <f t="shared" si="724"/>
        <v>96</v>
      </c>
      <c r="W223" s="14">
        <f t="shared" ref="W223:X223" si="810">X223*2</f>
        <v>15840</v>
      </c>
      <c r="X223" s="14">
        <f t="shared" si="810"/>
        <v>7920</v>
      </c>
      <c r="Y223" s="14">
        <f t="shared" si="726"/>
        <v>3960</v>
      </c>
      <c r="Z223" s="14">
        <f t="shared" si="727"/>
        <v>1980</v>
      </c>
      <c r="AA223" s="31">
        <f t="shared" ref="AA223:AB223" si="811">AB223*2</f>
        <v>1598.4</v>
      </c>
      <c r="AB223" s="31">
        <f t="shared" si="811"/>
        <v>799.2</v>
      </c>
      <c r="AC223" s="31">
        <f t="shared" si="717"/>
        <v>399.6</v>
      </c>
      <c r="AD223" s="31">
        <f t="shared" si="729"/>
        <v>199.8</v>
      </c>
      <c r="AE223" s="31">
        <f t="shared" si="718"/>
        <v>60000</v>
      </c>
      <c r="AF223" s="31">
        <f t="shared" ref="AF223:AG223" si="812">AG223*2</f>
        <v>2880</v>
      </c>
      <c r="AG223" s="31">
        <f t="shared" si="812"/>
        <v>1440</v>
      </c>
      <c r="AH223" s="31">
        <f t="shared" si="720"/>
        <v>720</v>
      </c>
      <c r="AI223" s="31">
        <f t="shared" si="721"/>
        <v>20.833333333333332</v>
      </c>
      <c r="AJ223" s="31">
        <f t="shared" si="721"/>
        <v>41.666666666666664</v>
      </c>
      <c r="AK223" s="31">
        <f t="shared" si="721"/>
        <v>83.333333333333329</v>
      </c>
      <c r="AL223" s="31">
        <f t="shared" si="731"/>
        <v>60000</v>
      </c>
      <c r="AM223" s="31">
        <f t="shared" si="732"/>
        <v>24000</v>
      </c>
      <c r="AN223" s="31">
        <f t="shared" si="733"/>
        <v>12000</v>
      </c>
      <c r="AO223" s="31">
        <f t="shared" si="734"/>
        <v>6000</v>
      </c>
      <c r="AP223" s="31">
        <f t="shared" si="735"/>
        <v>34718.400000000001</v>
      </c>
      <c r="AQ223" s="31">
        <f t="shared" si="736"/>
        <v>15919.2</v>
      </c>
      <c r="AR223" s="31">
        <f t="shared" si="737"/>
        <v>7959.6</v>
      </c>
      <c r="AS223" s="31">
        <f t="shared" si="738"/>
        <v>3619.8</v>
      </c>
      <c r="AT223" s="14">
        <f t="shared" si="739"/>
        <v>25281.599999999999</v>
      </c>
      <c r="AU223" s="14">
        <f t="shared" si="740"/>
        <v>8080.7999999999993</v>
      </c>
      <c r="AV223" s="14">
        <f t="shared" si="741"/>
        <v>4040.3999999999996</v>
      </c>
      <c r="AW223" s="14">
        <f t="shared" si="742"/>
        <v>2380.1999999999998</v>
      </c>
      <c r="AX223" s="31">
        <f t="shared" si="743"/>
        <v>72.819023918152908</v>
      </c>
      <c r="AY223" s="31">
        <f t="shared" si="744"/>
        <v>50.761344791195526</v>
      </c>
      <c r="AZ223" s="31">
        <f t="shared" si="745"/>
        <v>50.761344791195526</v>
      </c>
      <c r="BA223" s="31">
        <f t="shared" si="746"/>
        <v>65.755014089176186</v>
      </c>
    </row>
    <row r="224" spans="1:53" ht="13.35" hidden="1" customHeight="1" x14ac:dyDescent="0.45">
      <c r="A224" s="12" t="s">
        <v>509</v>
      </c>
      <c r="B224" s="9" t="s">
        <v>77</v>
      </c>
      <c r="C224" s="3" t="s">
        <v>259</v>
      </c>
      <c r="D224" s="3" t="s">
        <v>4</v>
      </c>
      <c r="E224" s="3" t="s">
        <v>4</v>
      </c>
      <c r="F224" s="28" t="s">
        <v>176</v>
      </c>
      <c r="G224" s="28" t="s">
        <v>271</v>
      </c>
      <c r="H224" s="28" t="s">
        <v>176</v>
      </c>
      <c r="I224" s="7" t="s">
        <v>100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28</v>
      </c>
      <c r="P224" s="7">
        <v>2400</v>
      </c>
      <c r="Q224" s="7">
        <v>0</v>
      </c>
      <c r="R224" s="7" t="s">
        <v>26</v>
      </c>
      <c r="S224" s="7">
        <f t="shared" si="722"/>
        <v>1200</v>
      </c>
      <c r="T224" s="7">
        <v>0</v>
      </c>
      <c r="U224" s="7">
        <f t="shared" si="723"/>
        <v>192</v>
      </c>
      <c r="V224" s="14">
        <f t="shared" si="724"/>
        <v>96</v>
      </c>
      <c r="W224" s="14">
        <f t="shared" ref="W224:X224" si="813">X224*2</f>
        <v>15840</v>
      </c>
      <c r="X224" s="14">
        <f t="shared" si="813"/>
        <v>7920</v>
      </c>
      <c r="Y224" s="14">
        <f t="shared" si="726"/>
        <v>3960</v>
      </c>
      <c r="Z224" s="14">
        <f t="shared" si="727"/>
        <v>1980</v>
      </c>
      <c r="AA224" s="31">
        <f t="shared" ref="AA224:AB224" si="814">AB224*2</f>
        <v>1598.4</v>
      </c>
      <c r="AB224" s="31">
        <f t="shared" si="814"/>
        <v>799.2</v>
      </c>
      <c r="AC224" s="31">
        <f t="shared" si="717"/>
        <v>399.6</v>
      </c>
      <c r="AD224" s="31">
        <f t="shared" si="729"/>
        <v>199.8</v>
      </c>
      <c r="AE224" s="31">
        <f t="shared" si="718"/>
        <v>60000</v>
      </c>
      <c r="AF224" s="31">
        <f t="shared" ref="AF224:AG224" si="815">AG224*2</f>
        <v>2880</v>
      </c>
      <c r="AG224" s="31">
        <f t="shared" si="815"/>
        <v>1440</v>
      </c>
      <c r="AH224" s="31">
        <f t="shared" si="720"/>
        <v>720</v>
      </c>
      <c r="AI224" s="31">
        <f t="shared" si="721"/>
        <v>20.833333333333332</v>
      </c>
      <c r="AJ224" s="31">
        <f t="shared" si="721"/>
        <v>41.666666666666664</v>
      </c>
      <c r="AK224" s="31">
        <f t="shared" si="721"/>
        <v>83.333333333333329</v>
      </c>
      <c r="AL224" s="31">
        <f t="shared" si="731"/>
        <v>60000</v>
      </c>
      <c r="AM224" s="31">
        <f t="shared" si="732"/>
        <v>24000</v>
      </c>
      <c r="AN224" s="31">
        <f t="shared" si="733"/>
        <v>12000</v>
      </c>
      <c r="AO224" s="31">
        <f t="shared" si="734"/>
        <v>6000</v>
      </c>
      <c r="AP224" s="31">
        <f t="shared" si="735"/>
        <v>34718.400000000001</v>
      </c>
      <c r="AQ224" s="31">
        <f t="shared" si="736"/>
        <v>15919.2</v>
      </c>
      <c r="AR224" s="31">
        <f t="shared" si="737"/>
        <v>7959.6</v>
      </c>
      <c r="AS224" s="31">
        <f t="shared" si="738"/>
        <v>3619.8</v>
      </c>
      <c r="AT224" s="14">
        <f t="shared" si="739"/>
        <v>25281.599999999999</v>
      </c>
      <c r="AU224" s="14">
        <f t="shared" si="740"/>
        <v>8080.7999999999993</v>
      </c>
      <c r="AV224" s="14">
        <f t="shared" si="741"/>
        <v>4040.3999999999996</v>
      </c>
      <c r="AW224" s="14">
        <f t="shared" si="742"/>
        <v>2380.1999999999998</v>
      </c>
      <c r="AX224" s="31">
        <f t="shared" si="743"/>
        <v>72.819023918152908</v>
      </c>
      <c r="AY224" s="31">
        <f t="shared" si="744"/>
        <v>50.761344791195526</v>
      </c>
      <c r="AZ224" s="31">
        <f t="shared" si="745"/>
        <v>50.761344791195526</v>
      </c>
      <c r="BA224" s="31">
        <f t="shared" si="746"/>
        <v>65.755014089176186</v>
      </c>
    </row>
    <row r="225" spans="1:53" ht="13.35" hidden="1" customHeight="1" x14ac:dyDescent="0.45">
      <c r="A225" s="12" t="s">
        <v>510</v>
      </c>
      <c r="B225" s="9" t="s">
        <v>90</v>
      </c>
      <c r="C225" s="3" t="s">
        <v>259</v>
      </c>
      <c r="D225" s="3" t="s">
        <v>4</v>
      </c>
      <c r="E225" s="3" t="s">
        <v>4</v>
      </c>
      <c r="F225" s="28" t="s">
        <v>176</v>
      </c>
      <c r="G225" s="28" t="s">
        <v>271</v>
      </c>
      <c r="H225" s="28" t="s">
        <v>176</v>
      </c>
      <c r="I225" s="7" t="s">
        <v>100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28</v>
      </c>
      <c r="P225" s="7">
        <v>2400</v>
      </c>
      <c r="Q225" s="7">
        <v>0</v>
      </c>
      <c r="R225" s="7" t="s">
        <v>26</v>
      </c>
      <c r="S225" s="7">
        <f t="shared" si="722"/>
        <v>1200</v>
      </c>
      <c r="T225" s="7">
        <v>0</v>
      </c>
      <c r="U225" s="7">
        <f t="shared" si="723"/>
        <v>192</v>
      </c>
      <c r="V225" s="14">
        <f t="shared" si="724"/>
        <v>96</v>
      </c>
      <c r="W225" s="14">
        <f t="shared" ref="W225:X225" si="816">X225*2</f>
        <v>15840</v>
      </c>
      <c r="X225" s="14">
        <f t="shared" si="816"/>
        <v>7920</v>
      </c>
      <c r="Y225" s="14">
        <f t="shared" si="726"/>
        <v>3960</v>
      </c>
      <c r="Z225" s="14">
        <f t="shared" si="727"/>
        <v>1980</v>
      </c>
      <c r="AA225" s="31">
        <f t="shared" ref="AA225:AB225" si="817">AB225*2</f>
        <v>1598.4</v>
      </c>
      <c r="AB225" s="31">
        <f t="shared" si="817"/>
        <v>799.2</v>
      </c>
      <c r="AC225" s="31">
        <f t="shared" si="717"/>
        <v>399.6</v>
      </c>
      <c r="AD225" s="31">
        <f t="shared" si="729"/>
        <v>199.8</v>
      </c>
      <c r="AE225" s="31">
        <f t="shared" si="718"/>
        <v>60000</v>
      </c>
      <c r="AF225" s="31">
        <f t="shared" ref="AF225:AG225" si="818">AG225*2</f>
        <v>2880</v>
      </c>
      <c r="AG225" s="31">
        <f t="shared" si="818"/>
        <v>1440</v>
      </c>
      <c r="AH225" s="31">
        <f t="shared" si="720"/>
        <v>720</v>
      </c>
      <c r="AI225" s="31">
        <f t="shared" si="721"/>
        <v>20.833333333333332</v>
      </c>
      <c r="AJ225" s="31">
        <f t="shared" si="721"/>
        <v>41.666666666666664</v>
      </c>
      <c r="AK225" s="31">
        <f t="shared" si="721"/>
        <v>83.333333333333329</v>
      </c>
      <c r="AL225" s="31">
        <f t="shared" si="731"/>
        <v>60000</v>
      </c>
      <c r="AM225" s="31">
        <f t="shared" si="732"/>
        <v>24000</v>
      </c>
      <c r="AN225" s="31">
        <f t="shared" si="733"/>
        <v>12000</v>
      </c>
      <c r="AO225" s="31">
        <f t="shared" si="734"/>
        <v>6000</v>
      </c>
      <c r="AP225" s="31">
        <f t="shared" si="735"/>
        <v>34718.400000000001</v>
      </c>
      <c r="AQ225" s="31">
        <f t="shared" si="736"/>
        <v>15919.2</v>
      </c>
      <c r="AR225" s="31">
        <f t="shared" si="737"/>
        <v>7959.6</v>
      </c>
      <c r="AS225" s="31">
        <f t="shared" si="738"/>
        <v>3619.8</v>
      </c>
      <c r="AT225" s="14">
        <f t="shared" si="739"/>
        <v>25281.599999999999</v>
      </c>
      <c r="AU225" s="14">
        <f t="shared" si="740"/>
        <v>8080.7999999999993</v>
      </c>
      <c r="AV225" s="14">
        <f t="shared" si="741"/>
        <v>4040.3999999999996</v>
      </c>
      <c r="AW225" s="14">
        <f t="shared" si="742"/>
        <v>2380.1999999999998</v>
      </c>
      <c r="AX225" s="31">
        <f t="shared" si="743"/>
        <v>72.819023918152908</v>
      </c>
      <c r="AY225" s="31">
        <f t="shared" si="744"/>
        <v>50.761344791195526</v>
      </c>
      <c r="AZ225" s="31">
        <f t="shared" si="745"/>
        <v>50.761344791195526</v>
      </c>
      <c r="BA225" s="31">
        <f t="shared" si="746"/>
        <v>65.755014089176186</v>
      </c>
    </row>
    <row r="226" spans="1:53" ht="13.35" hidden="1" customHeight="1" x14ac:dyDescent="0.45">
      <c r="A226" s="12" t="s">
        <v>511</v>
      </c>
      <c r="B226" s="9" t="s">
        <v>91</v>
      </c>
      <c r="C226" s="3" t="s">
        <v>259</v>
      </c>
      <c r="D226" s="3" t="s">
        <v>4</v>
      </c>
      <c r="E226" s="3" t="s">
        <v>4</v>
      </c>
      <c r="F226" s="28" t="s">
        <v>176</v>
      </c>
      <c r="G226" s="28" t="s">
        <v>271</v>
      </c>
      <c r="H226" s="28" t="s">
        <v>176</v>
      </c>
      <c r="I226" s="7" t="s">
        <v>100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28</v>
      </c>
      <c r="P226" s="7">
        <v>2400</v>
      </c>
      <c r="Q226" s="7">
        <v>0</v>
      </c>
      <c r="R226" s="7" t="s">
        <v>26</v>
      </c>
      <c r="S226" s="7">
        <f t="shared" si="722"/>
        <v>1200</v>
      </c>
      <c r="T226" s="7">
        <v>0</v>
      </c>
      <c r="U226" s="7">
        <f t="shared" si="723"/>
        <v>192</v>
      </c>
      <c r="V226" s="14">
        <f t="shared" si="724"/>
        <v>96</v>
      </c>
      <c r="W226" s="14">
        <f t="shared" ref="W226:X226" si="819">X226*2</f>
        <v>15840</v>
      </c>
      <c r="X226" s="14">
        <f t="shared" si="819"/>
        <v>7920</v>
      </c>
      <c r="Y226" s="14">
        <f t="shared" si="726"/>
        <v>3960</v>
      </c>
      <c r="Z226" s="14">
        <f t="shared" si="727"/>
        <v>1980</v>
      </c>
      <c r="AA226" s="31">
        <f t="shared" ref="AA226:AB226" si="820">AB226*2</f>
        <v>1598.4</v>
      </c>
      <c r="AB226" s="31">
        <f t="shared" si="820"/>
        <v>799.2</v>
      </c>
      <c r="AC226" s="31">
        <f t="shared" si="717"/>
        <v>399.6</v>
      </c>
      <c r="AD226" s="31">
        <f t="shared" si="729"/>
        <v>199.8</v>
      </c>
      <c r="AE226" s="31">
        <f t="shared" si="718"/>
        <v>60000</v>
      </c>
      <c r="AF226" s="31">
        <f t="shared" ref="AF226:AG226" si="821">AG226*2</f>
        <v>2880</v>
      </c>
      <c r="AG226" s="31">
        <f t="shared" si="821"/>
        <v>1440</v>
      </c>
      <c r="AH226" s="31">
        <f t="shared" si="720"/>
        <v>720</v>
      </c>
      <c r="AI226" s="31">
        <f t="shared" si="721"/>
        <v>20.833333333333332</v>
      </c>
      <c r="AJ226" s="31">
        <f t="shared" si="721"/>
        <v>41.666666666666664</v>
      </c>
      <c r="AK226" s="31">
        <f t="shared" si="721"/>
        <v>83.333333333333329</v>
      </c>
      <c r="AL226" s="31">
        <f t="shared" si="731"/>
        <v>60000</v>
      </c>
      <c r="AM226" s="31">
        <f t="shared" si="732"/>
        <v>24000</v>
      </c>
      <c r="AN226" s="31">
        <f t="shared" si="733"/>
        <v>12000</v>
      </c>
      <c r="AO226" s="31">
        <f t="shared" si="734"/>
        <v>6000</v>
      </c>
      <c r="AP226" s="31">
        <f t="shared" si="735"/>
        <v>34718.400000000001</v>
      </c>
      <c r="AQ226" s="31">
        <f t="shared" si="736"/>
        <v>15919.2</v>
      </c>
      <c r="AR226" s="31">
        <f t="shared" si="737"/>
        <v>7959.6</v>
      </c>
      <c r="AS226" s="31">
        <f t="shared" si="738"/>
        <v>3619.8</v>
      </c>
      <c r="AT226" s="14">
        <f t="shared" si="739"/>
        <v>25281.599999999999</v>
      </c>
      <c r="AU226" s="14">
        <f t="shared" si="740"/>
        <v>8080.7999999999993</v>
      </c>
      <c r="AV226" s="14">
        <f t="shared" si="741"/>
        <v>4040.3999999999996</v>
      </c>
      <c r="AW226" s="14">
        <f t="shared" si="742"/>
        <v>2380.1999999999998</v>
      </c>
      <c r="AX226" s="31">
        <f t="shared" si="743"/>
        <v>72.819023918152908</v>
      </c>
      <c r="AY226" s="31">
        <f t="shared" si="744"/>
        <v>50.761344791195526</v>
      </c>
      <c r="AZ226" s="31">
        <f t="shared" si="745"/>
        <v>50.761344791195526</v>
      </c>
      <c r="BA226" s="31">
        <f t="shared" si="746"/>
        <v>65.755014089176186</v>
      </c>
    </row>
    <row r="227" spans="1:53" ht="13.35" hidden="1" customHeight="1" x14ac:dyDescent="0.45">
      <c r="A227" s="12" t="s">
        <v>512</v>
      </c>
      <c r="B227" s="9" t="s">
        <v>92</v>
      </c>
      <c r="C227" s="3" t="s">
        <v>259</v>
      </c>
      <c r="D227" s="3" t="s">
        <v>4</v>
      </c>
      <c r="E227" s="3" t="s">
        <v>4</v>
      </c>
      <c r="F227" s="28" t="s">
        <v>178</v>
      </c>
      <c r="G227" s="28" t="s">
        <v>271</v>
      </c>
      <c r="H227" s="28" t="s">
        <v>176</v>
      </c>
      <c r="I227" s="7" t="s">
        <v>100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28</v>
      </c>
      <c r="P227" s="7">
        <v>2400</v>
      </c>
      <c r="Q227" s="7">
        <v>0</v>
      </c>
      <c r="R227" s="7" t="s">
        <v>26</v>
      </c>
      <c r="S227" s="7">
        <f t="shared" si="722"/>
        <v>1200</v>
      </c>
      <c r="T227" s="7">
        <v>0</v>
      </c>
      <c r="U227" s="7">
        <f t="shared" si="723"/>
        <v>192</v>
      </c>
      <c r="V227" s="14">
        <f t="shared" si="724"/>
        <v>96</v>
      </c>
      <c r="W227" s="14">
        <f t="shared" ref="W227:X227" si="822">X227*2</f>
        <v>15840</v>
      </c>
      <c r="X227" s="14">
        <f t="shared" si="822"/>
        <v>7920</v>
      </c>
      <c r="Y227" s="14">
        <f t="shared" si="726"/>
        <v>3960</v>
      </c>
      <c r="Z227" s="14">
        <f t="shared" si="727"/>
        <v>1980</v>
      </c>
      <c r="AA227" s="31">
        <f t="shared" ref="AA227:AB227" si="823">AB227*2</f>
        <v>1598.4</v>
      </c>
      <c r="AB227" s="31">
        <f t="shared" si="823"/>
        <v>799.2</v>
      </c>
      <c r="AC227" s="31">
        <f t="shared" si="717"/>
        <v>399.6</v>
      </c>
      <c r="AD227" s="31">
        <f t="shared" si="729"/>
        <v>199.8</v>
      </c>
      <c r="AE227" s="31">
        <f t="shared" si="718"/>
        <v>60000</v>
      </c>
      <c r="AF227" s="31">
        <f t="shared" ref="AF227:AG227" si="824">AG227*2</f>
        <v>2880</v>
      </c>
      <c r="AG227" s="31">
        <f t="shared" si="824"/>
        <v>1440</v>
      </c>
      <c r="AH227" s="31">
        <f t="shared" si="720"/>
        <v>720</v>
      </c>
      <c r="AI227" s="31">
        <f t="shared" si="721"/>
        <v>20.833333333333332</v>
      </c>
      <c r="AJ227" s="31">
        <f t="shared" si="721"/>
        <v>41.666666666666664</v>
      </c>
      <c r="AK227" s="31">
        <f t="shared" si="721"/>
        <v>83.333333333333329</v>
      </c>
      <c r="AL227" s="31">
        <f t="shared" si="731"/>
        <v>60000</v>
      </c>
      <c r="AM227" s="31">
        <f t="shared" si="732"/>
        <v>24000</v>
      </c>
      <c r="AN227" s="31">
        <f t="shared" si="733"/>
        <v>12000</v>
      </c>
      <c r="AO227" s="31">
        <f t="shared" si="734"/>
        <v>6000</v>
      </c>
      <c r="AP227" s="31">
        <f t="shared" si="735"/>
        <v>34718.400000000001</v>
      </c>
      <c r="AQ227" s="31">
        <f t="shared" si="736"/>
        <v>15919.2</v>
      </c>
      <c r="AR227" s="31">
        <f t="shared" si="737"/>
        <v>7959.6</v>
      </c>
      <c r="AS227" s="31">
        <f t="shared" si="738"/>
        <v>3619.8</v>
      </c>
      <c r="AT227" s="14">
        <f t="shared" si="739"/>
        <v>25281.599999999999</v>
      </c>
      <c r="AU227" s="14">
        <f t="shared" si="740"/>
        <v>8080.7999999999993</v>
      </c>
      <c r="AV227" s="14">
        <f t="shared" si="741"/>
        <v>4040.3999999999996</v>
      </c>
      <c r="AW227" s="14">
        <f t="shared" si="742"/>
        <v>2380.1999999999998</v>
      </c>
      <c r="AX227" s="31">
        <f t="shared" si="743"/>
        <v>72.819023918152908</v>
      </c>
      <c r="AY227" s="31">
        <f t="shared" si="744"/>
        <v>50.761344791195526</v>
      </c>
      <c r="AZ227" s="31">
        <f t="shared" si="745"/>
        <v>50.761344791195526</v>
      </c>
      <c r="BA227" s="31">
        <f t="shared" si="746"/>
        <v>65.755014089176186</v>
      </c>
    </row>
    <row r="228" spans="1:53" ht="13.35" hidden="1" customHeight="1" x14ac:dyDescent="0.45">
      <c r="A228" s="12" t="s">
        <v>513</v>
      </c>
      <c r="B228" s="9" t="s">
        <v>93</v>
      </c>
      <c r="C228" s="3" t="s">
        <v>259</v>
      </c>
      <c r="D228" s="3" t="s">
        <v>4</v>
      </c>
      <c r="E228" s="3" t="s">
        <v>4</v>
      </c>
      <c r="F228" s="28" t="s">
        <v>178</v>
      </c>
      <c r="G228" s="28" t="s">
        <v>271</v>
      </c>
      <c r="H228" s="28" t="s">
        <v>176</v>
      </c>
      <c r="I228" s="7" t="s">
        <v>100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28</v>
      </c>
      <c r="P228" s="7">
        <v>2400</v>
      </c>
      <c r="Q228" s="7">
        <v>0</v>
      </c>
      <c r="R228" s="7" t="s">
        <v>26</v>
      </c>
      <c r="S228" s="7">
        <f t="shared" si="722"/>
        <v>1200</v>
      </c>
      <c r="T228" s="7">
        <v>0</v>
      </c>
      <c r="U228" s="7">
        <f t="shared" si="723"/>
        <v>192</v>
      </c>
      <c r="V228" s="14">
        <f t="shared" si="724"/>
        <v>96</v>
      </c>
      <c r="W228" s="14">
        <f t="shared" ref="W228:X228" si="825">X228*2</f>
        <v>15840</v>
      </c>
      <c r="X228" s="14">
        <f t="shared" si="825"/>
        <v>7920</v>
      </c>
      <c r="Y228" s="14">
        <f t="shared" si="726"/>
        <v>3960</v>
      </c>
      <c r="Z228" s="14">
        <f t="shared" si="727"/>
        <v>1980</v>
      </c>
      <c r="AA228" s="31">
        <f t="shared" ref="AA228:AB228" si="826">AB228*2</f>
        <v>1598.4</v>
      </c>
      <c r="AB228" s="31">
        <f t="shared" si="826"/>
        <v>799.2</v>
      </c>
      <c r="AC228" s="31">
        <f t="shared" si="717"/>
        <v>399.6</v>
      </c>
      <c r="AD228" s="31">
        <f t="shared" si="729"/>
        <v>199.8</v>
      </c>
      <c r="AE228" s="31">
        <f t="shared" si="718"/>
        <v>60000</v>
      </c>
      <c r="AF228" s="31">
        <f t="shared" ref="AF228:AG228" si="827">AG228*2</f>
        <v>2880</v>
      </c>
      <c r="AG228" s="31">
        <f t="shared" si="827"/>
        <v>1440</v>
      </c>
      <c r="AH228" s="31">
        <f t="shared" si="720"/>
        <v>720</v>
      </c>
      <c r="AI228" s="31">
        <f t="shared" si="721"/>
        <v>20.833333333333332</v>
      </c>
      <c r="AJ228" s="31">
        <f t="shared" si="721"/>
        <v>41.666666666666664</v>
      </c>
      <c r="AK228" s="31">
        <f t="shared" si="721"/>
        <v>83.333333333333329</v>
      </c>
      <c r="AL228" s="31">
        <f t="shared" si="731"/>
        <v>60000</v>
      </c>
      <c r="AM228" s="31">
        <f t="shared" si="732"/>
        <v>24000</v>
      </c>
      <c r="AN228" s="31">
        <f t="shared" si="733"/>
        <v>12000</v>
      </c>
      <c r="AO228" s="31">
        <f t="shared" si="734"/>
        <v>6000</v>
      </c>
      <c r="AP228" s="31">
        <f t="shared" si="735"/>
        <v>34718.400000000001</v>
      </c>
      <c r="AQ228" s="31">
        <f t="shared" si="736"/>
        <v>15919.2</v>
      </c>
      <c r="AR228" s="31">
        <f t="shared" si="737"/>
        <v>7959.6</v>
      </c>
      <c r="AS228" s="31">
        <f t="shared" si="738"/>
        <v>3619.8</v>
      </c>
      <c r="AT228" s="14">
        <f t="shared" si="739"/>
        <v>25281.599999999999</v>
      </c>
      <c r="AU228" s="14">
        <f t="shared" si="740"/>
        <v>8080.7999999999993</v>
      </c>
      <c r="AV228" s="14">
        <f t="shared" si="741"/>
        <v>4040.3999999999996</v>
      </c>
      <c r="AW228" s="14">
        <f t="shared" si="742"/>
        <v>2380.1999999999998</v>
      </c>
      <c r="AX228" s="31">
        <f t="shared" si="743"/>
        <v>72.819023918152908</v>
      </c>
      <c r="AY228" s="31">
        <f t="shared" si="744"/>
        <v>50.761344791195526</v>
      </c>
      <c r="AZ228" s="31">
        <f t="shared" si="745"/>
        <v>50.761344791195526</v>
      </c>
      <c r="BA228" s="31">
        <f t="shared" si="746"/>
        <v>65.755014089176186</v>
      </c>
    </row>
    <row r="229" spans="1:53" ht="13.35" hidden="1" customHeight="1" x14ac:dyDescent="0.45">
      <c r="A229" s="12" t="s">
        <v>514</v>
      </c>
      <c r="B229" s="9" t="s">
        <v>94</v>
      </c>
      <c r="C229" s="3" t="s">
        <v>259</v>
      </c>
      <c r="D229" s="3" t="s">
        <v>4</v>
      </c>
      <c r="E229" s="3" t="s">
        <v>4</v>
      </c>
      <c r="F229" s="28" t="s">
        <v>176</v>
      </c>
      <c r="G229" s="28" t="s">
        <v>271</v>
      </c>
      <c r="H229" s="28" t="s">
        <v>176</v>
      </c>
      <c r="I229" s="7" t="s">
        <v>100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28</v>
      </c>
      <c r="P229" s="7">
        <v>2400</v>
      </c>
      <c r="Q229" s="7">
        <v>0</v>
      </c>
      <c r="R229" s="7" t="s">
        <v>26</v>
      </c>
      <c r="S229" s="7">
        <f t="shared" si="722"/>
        <v>1200</v>
      </c>
      <c r="T229" s="7">
        <v>0</v>
      </c>
      <c r="U229" s="7">
        <f t="shared" si="723"/>
        <v>192</v>
      </c>
      <c r="V229" s="14">
        <f t="shared" si="724"/>
        <v>96</v>
      </c>
      <c r="W229" s="14">
        <f t="shared" ref="W229:X229" si="828">X229*2</f>
        <v>15840</v>
      </c>
      <c r="X229" s="14">
        <f t="shared" si="828"/>
        <v>7920</v>
      </c>
      <c r="Y229" s="14">
        <f t="shared" si="726"/>
        <v>3960</v>
      </c>
      <c r="Z229" s="14">
        <f t="shared" si="727"/>
        <v>1980</v>
      </c>
      <c r="AA229" s="31">
        <f t="shared" ref="AA229:AB229" si="829">AB229*2</f>
        <v>1598.4</v>
      </c>
      <c r="AB229" s="31">
        <f t="shared" si="829"/>
        <v>799.2</v>
      </c>
      <c r="AC229" s="31">
        <f t="shared" si="717"/>
        <v>399.6</v>
      </c>
      <c r="AD229" s="31">
        <f t="shared" si="729"/>
        <v>199.8</v>
      </c>
      <c r="AE229" s="31">
        <f t="shared" si="718"/>
        <v>60000</v>
      </c>
      <c r="AF229" s="31">
        <f t="shared" ref="AF229:AG229" si="830">AG229*2</f>
        <v>2880</v>
      </c>
      <c r="AG229" s="31">
        <f t="shared" si="830"/>
        <v>1440</v>
      </c>
      <c r="AH229" s="31">
        <f t="shared" si="720"/>
        <v>720</v>
      </c>
      <c r="AI229" s="31">
        <f t="shared" si="721"/>
        <v>20.833333333333332</v>
      </c>
      <c r="AJ229" s="31">
        <f t="shared" si="721"/>
        <v>41.666666666666664</v>
      </c>
      <c r="AK229" s="31">
        <f t="shared" si="721"/>
        <v>83.333333333333329</v>
      </c>
      <c r="AL229" s="31">
        <f t="shared" si="731"/>
        <v>60000</v>
      </c>
      <c r="AM229" s="31">
        <f t="shared" si="732"/>
        <v>24000</v>
      </c>
      <c r="AN229" s="31">
        <f t="shared" si="733"/>
        <v>12000</v>
      </c>
      <c r="AO229" s="31">
        <f t="shared" si="734"/>
        <v>6000</v>
      </c>
      <c r="AP229" s="31">
        <f t="shared" si="735"/>
        <v>34718.400000000001</v>
      </c>
      <c r="AQ229" s="31">
        <f t="shared" si="736"/>
        <v>15919.2</v>
      </c>
      <c r="AR229" s="31">
        <f t="shared" si="737"/>
        <v>7959.6</v>
      </c>
      <c r="AS229" s="31">
        <f t="shared" si="738"/>
        <v>3619.8</v>
      </c>
      <c r="AT229" s="14">
        <f t="shared" si="739"/>
        <v>25281.599999999999</v>
      </c>
      <c r="AU229" s="14">
        <f t="shared" si="740"/>
        <v>8080.7999999999993</v>
      </c>
      <c r="AV229" s="14">
        <f t="shared" si="741"/>
        <v>4040.3999999999996</v>
      </c>
      <c r="AW229" s="14">
        <f t="shared" si="742"/>
        <v>2380.1999999999998</v>
      </c>
      <c r="AX229" s="31">
        <f t="shared" si="743"/>
        <v>72.819023918152908</v>
      </c>
      <c r="AY229" s="31">
        <f t="shared" si="744"/>
        <v>50.761344791195526</v>
      </c>
      <c r="AZ229" s="31">
        <f t="shared" si="745"/>
        <v>50.761344791195526</v>
      </c>
      <c r="BA229" s="31">
        <f t="shared" si="746"/>
        <v>65.755014089176186</v>
      </c>
    </row>
    <row r="230" spans="1:53" ht="13.35" hidden="1" customHeight="1" x14ac:dyDescent="0.45">
      <c r="A230" s="12" t="s">
        <v>515</v>
      </c>
      <c r="B230" s="9" t="s">
        <v>260</v>
      </c>
      <c r="C230" s="3" t="s">
        <v>259</v>
      </c>
      <c r="D230" s="3" t="s">
        <v>4</v>
      </c>
      <c r="E230" s="3" t="s">
        <v>4</v>
      </c>
      <c r="F230" s="28" t="s">
        <v>176</v>
      </c>
      <c r="G230" s="28" t="s">
        <v>271</v>
      </c>
      <c r="H230" s="28" t="s">
        <v>176</v>
      </c>
      <c r="I230" s="7" t="s">
        <v>100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28</v>
      </c>
      <c r="P230" s="7">
        <v>2400</v>
      </c>
      <c r="Q230" s="7">
        <v>0</v>
      </c>
      <c r="R230" s="7" t="s">
        <v>26</v>
      </c>
      <c r="S230" s="7">
        <f t="shared" si="722"/>
        <v>1200</v>
      </c>
      <c r="T230" s="7">
        <v>1</v>
      </c>
      <c r="U230" s="7">
        <f t="shared" si="723"/>
        <v>192</v>
      </c>
      <c r="V230" s="14">
        <f t="shared" si="724"/>
        <v>96</v>
      </c>
      <c r="W230" s="14">
        <f t="shared" ref="W230:X230" si="831">X230*2</f>
        <v>15840</v>
      </c>
      <c r="X230" s="14">
        <f t="shared" si="831"/>
        <v>7920</v>
      </c>
      <c r="Y230" s="14">
        <f t="shared" si="726"/>
        <v>3960</v>
      </c>
      <c r="Z230" s="14">
        <f t="shared" si="727"/>
        <v>1980</v>
      </c>
      <c r="AA230" s="31">
        <f t="shared" ref="AA230:AB230" si="832">AB230*2</f>
        <v>1598.4</v>
      </c>
      <c r="AB230" s="31">
        <f t="shared" si="832"/>
        <v>799.2</v>
      </c>
      <c r="AC230" s="31">
        <f t="shared" si="717"/>
        <v>399.6</v>
      </c>
      <c r="AD230" s="31">
        <f t="shared" si="729"/>
        <v>199.8</v>
      </c>
      <c r="AE230" s="31">
        <f t="shared" si="718"/>
        <v>60000</v>
      </c>
      <c r="AF230" s="31">
        <f t="shared" ref="AF230:AG230" si="833">AG230*2</f>
        <v>2880</v>
      </c>
      <c r="AG230" s="31">
        <f t="shared" si="833"/>
        <v>1440</v>
      </c>
      <c r="AH230" s="31">
        <f t="shared" si="720"/>
        <v>720</v>
      </c>
      <c r="AI230" s="31">
        <f t="shared" si="721"/>
        <v>20.833333333333332</v>
      </c>
      <c r="AJ230" s="31">
        <f t="shared" si="721"/>
        <v>41.666666666666664</v>
      </c>
      <c r="AK230" s="31">
        <f t="shared" si="721"/>
        <v>83.333333333333329</v>
      </c>
      <c r="AL230" s="31">
        <f t="shared" si="731"/>
        <v>60000</v>
      </c>
      <c r="AM230" s="31">
        <f t="shared" si="732"/>
        <v>24000</v>
      </c>
      <c r="AN230" s="31">
        <f t="shared" si="733"/>
        <v>12000</v>
      </c>
      <c r="AO230" s="31">
        <f t="shared" si="734"/>
        <v>6000</v>
      </c>
      <c r="AP230" s="31">
        <f t="shared" si="735"/>
        <v>34718.400000000001</v>
      </c>
      <c r="AQ230" s="31">
        <f t="shared" si="736"/>
        <v>15919.2</v>
      </c>
      <c r="AR230" s="31">
        <f t="shared" si="737"/>
        <v>7959.6</v>
      </c>
      <c r="AS230" s="31">
        <f t="shared" si="738"/>
        <v>3619.8</v>
      </c>
      <c r="AT230" s="14">
        <f t="shared" si="739"/>
        <v>25281.599999999999</v>
      </c>
      <c r="AU230" s="14">
        <f t="shared" si="740"/>
        <v>8080.7999999999993</v>
      </c>
      <c r="AV230" s="14">
        <f t="shared" si="741"/>
        <v>4040.3999999999996</v>
      </c>
      <c r="AW230" s="14">
        <f t="shared" si="742"/>
        <v>2380.1999999999998</v>
      </c>
      <c r="AX230" s="31">
        <f t="shared" si="743"/>
        <v>72.819023918152908</v>
      </c>
      <c r="AY230" s="31">
        <f t="shared" si="744"/>
        <v>50.761344791195526</v>
      </c>
      <c r="AZ230" s="31">
        <f t="shared" si="745"/>
        <v>50.761344791195526</v>
      </c>
      <c r="BA230" s="31">
        <f t="shared" si="746"/>
        <v>65.755014089176186</v>
      </c>
    </row>
    <row r="231" spans="1:53" ht="13.35" hidden="1" customHeight="1" x14ac:dyDescent="0.45">
      <c r="A231" s="12" t="s">
        <v>516</v>
      </c>
      <c r="B231" s="9" t="s">
        <v>79</v>
      </c>
      <c r="C231" s="3" t="s">
        <v>259</v>
      </c>
      <c r="D231" s="3" t="s">
        <v>4</v>
      </c>
      <c r="E231" s="3" t="s">
        <v>4</v>
      </c>
      <c r="F231" s="28" t="s">
        <v>176</v>
      </c>
      <c r="G231" s="28" t="s">
        <v>271</v>
      </c>
      <c r="H231" s="28" t="s">
        <v>176</v>
      </c>
      <c r="I231" s="7" t="s">
        <v>100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28</v>
      </c>
      <c r="P231" s="7">
        <v>2400</v>
      </c>
      <c r="Q231" s="7">
        <v>0</v>
      </c>
      <c r="R231" s="7" t="s">
        <v>26</v>
      </c>
      <c r="S231" s="7">
        <f t="shared" si="722"/>
        <v>1200</v>
      </c>
      <c r="T231" s="7">
        <v>2</v>
      </c>
      <c r="U231" s="7">
        <f t="shared" si="723"/>
        <v>192</v>
      </c>
      <c r="V231" s="14">
        <f t="shared" si="724"/>
        <v>96</v>
      </c>
      <c r="W231" s="14">
        <f t="shared" ref="W231:X231" si="834">X231*2</f>
        <v>15840</v>
      </c>
      <c r="X231" s="14">
        <f t="shared" si="834"/>
        <v>7920</v>
      </c>
      <c r="Y231" s="14">
        <f t="shared" si="726"/>
        <v>3960</v>
      </c>
      <c r="Z231" s="14">
        <f t="shared" si="727"/>
        <v>1980</v>
      </c>
      <c r="AA231" s="31">
        <f t="shared" ref="AA231:AB231" si="835">AB231*2</f>
        <v>1598.4</v>
      </c>
      <c r="AB231" s="31">
        <f t="shared" si="835"/>
        <v>799.2</v>
      </c>
      <c r="AC231" s="31">
        <f t="shared" si="717"/>
        <v>399.6</v>
      </c>
      <c r="AD231" s="31">
        <f t="shared" si="729"/>
        <v>199.8</v>
      </c>
      <c r="AE231" s="31">
        <f t="shared" si="718"/>
        <v>60000</v>
      </c>
      <c r="AF231" s="31">
        <f t="shared" ref="AF231:AG231" si="836">AG231*2</f>
        <v>2880</v>
      </c>
      <c r="AG231" s="31">
        <f t="shared" si="836"/>
        <v>1440</v>
      </c>
      <c r="AH231" s="31">
        <f t="shared" si="720"/>
        <v>720</v>
      </c>
      <c r="AI231" s="31">
        <f t="shared" si="721"/>
        <v>20.833333333333332</v>
      </c>
      <c r="AJ231" s="31">
        <f t="shared" si="721"/>
        <v>41.666666666666664</v>
      </c>
      <c r="AK231" s="31">
        <f t="shared" si="721"/>
        <v>83.333333333333329</v>
      </c>
      <c r="AL231" s="31">
        <f t="shared" si="731"/>
        <v>60000</v>
      </c>
      <c r="AM231" s="31">
        <f t="shared" si="732"/>
        <v>24000</v>
      </c>
      <c r="AN231" s="31">
        <f t="shared" si="733"/>
        <v>12000</v>
      </c>
      <c r="AO231" s="31">
        <f t="shared" si="734"/>
        <v>6000</v>
      </c>
      <c r="AP231" s="31">
        <f t="shared" si="735"/>
        <v>34718.400000000001</v>
      </c>
      <c r="AQ231" s="31">
        <f t="shared" si="736"/>
        <v>15919.2</v>
      </c>
      <c r="AR231" s="31">
        <f t="shared" si="737"/>
        <v>7959.6</v>
      </c>
      <c r="AS231" s="31">
        <f t="shared" si="738"/>
        <v>3619.8</v>
      </c>
      <c r="AT231" s="14">
        <f t="shared" si="739"/>
        <v>25281.599999999999</v>
      </c>
      <c r="AU231" s="14">
        <f t="shared" si="740"/>
        <v>8080.7999999999993</v>
      </c>
      <c r="AV231" s="14">
        <f t="shared" si="741"/>
        <v>4040.3999999999996</v>
      </c>
      <c r="AW231" s="14">
        <f t="shared" si="742"/>
        <v>2380.1999999999998</v>
      </c>
      <c r="AX231" s="31">
        <f t="shared" si="743"/>
        <v>72.819023918152908</v>
      </c>
      <c r="AY231" s="31">
        <f t="shared" si="744"/>
        <v>50.761344791195526</v>
      </c>
      <c r="AZ231" s="31">
        <f t="shared" si="745"/>
        <v>50.761344791195526</v>
      </c>
      <c r="BA231" s="31">
        <f t="shared" si="746"/>
        <v>65.755014089176186</v>
      </c>
    </row>
    <row r="232" spans="1:53" ht="13.35" hidden="1" customHeight="1" x14ac:dyDescent="0.45">
      <c r="A232" s="12" t="s">
        <v>517</v>
      </c>
      <c r="B232" s="9" t="s">
        <v>80</v>
      </c>
      <c r="C232" s="3" t="s">
        <v>74</v>
      </c>
      <c r="D232" s="3" t="s">
        <v>4</v>
      </c>
      <c r="E232" s="3" t="s">
        <v>4</v>
      </c>
      <c r="F232" s="28" t="s">
        <v>175</v>
      </c>
      <c r="G232" s="28" t="s">
        <v>271</v>
      </c>
      <c r="H232" s="28" t="s">
        <v>176</v>
      </c>
      <c r="I232" s="7" t="s">
        <v>100</v>
      </c>
      <c r="J232" s="15">
        <v>45139</v>
      </c>
      <c r="K232" s="7">
        <v>1</v>
      </c>
      <c r="L232" s="7">
        <v>2</v>
      </c>
      <c r="M232" s="7">
        <v>0</v>
      </c>
      <c r="N232" s="7">
        <v>0</v>
      </c>
      <c r="O232" s="7" t="s">
        <v>28</v>
      </c>
      <c r="P232" s="7">
        <v>2000</v>
      </c>
      <c r="Q232" s="7">
        <v>0</v>
      </c>
      <c r="R232" s="7" t="s">
        <v>26</v>
      </c>
      <c r="S232" s="7">
        <f t="shared" si="722"/>
        <v>1000</v>
      </c>
      <c r="T232" s="7">
        <v>0</v>
      </c>
      <c r="U232" s="7">
        <f t="shared" si="723"/>
        <v>160</v>
      </c>
      <c r="V232" s="14">
        <f t="shared" si="724"/>
        <v>80</v>
      </c>
      <c r="W232" s="14">
        <f t="shared" ref="W232:X232" si="837">X232*2</f>
        <v>13200</v>
      </c>
      <c r="X232" s="14">
        <f t="shared" si="837"/>
        <v>6600</v>
      </c>
      <c r="Y232" s="14">
        <f t="shared" si="726"/>
        <v>3300</v>
      </c>
      <c r="Z232" s="14">
        <f t="shared" si="727"/>
        <v>1650</v>
      </c>
      <c r="AA232" s="31">
        <f t="shared" ref="AA232:AB232" si="838">AB232*2</f>
        <v>1332.0000000000002</v>
      </c>
      <c r="AB232" s="31">
        <f t="shared" si="838"/>
        <v>666.00000000000011</v>
      </c>
      <c r="AC232" s="31">
        <f t="shared" si="717"/>
        <v>333.00000000000006</v>
      </c>
      <c r="AD232" s="31">
        <f t="shared" si="729"/>
        <v>166.50000000000003</v>
      </c>
      <c r="AE232" s="31">
        <f t="shared" si="718"/>
        <v>50000</v>
      </c>
      <c r="AF232" s="31">
        <f t="shared" ref="AF232:AG232" si="839">AG232*2</f>
        <v>2400</v>
      </c>
      <c r="AG232" s="31">
        <f t="shared" si="839"/>
        <v>1200</v>
      </c>
      <c r="AH232" s="31">
        <f t="shared" si="720"/>
        <v>600</v>
      </c>
      <c r="AI232" s="31">
        <f t="shared" si="721"/>
        <v>20.833333333333332</v>
      </c>
      <c r="AJ232" s="31">
        <f t="shared" si="721"/>
        <v>41.666666666666664</v>
      </c>
      <c r="AK232" s="31">
        <f t="shared" si="721"/>
        <v>83.333333333333329</v>
      </c>
      <c r="AL232" s="31">
        <f t="shared" si="731"/>
        <v>50000</v>
      </c>
      <c r="AM232" s="31">
        <f t="shared" si="732"/>
        <v>20000</v>
      </c>
      <c r="AN232" s="31">
        <f t="shared" si="733"/>
        <v>10000</v>
      </c>
      <c r="AO232" s="31">
        <f t="shared" si="734"/>
        <v>5000</v>
      </c>
      <c r="AP232" s="31">
        <f t="shared" si="735"/>
        <v>28932</v>
      </c>
      <c r="AQ232" s="31">
        <f t="shared" si="736"/>
        <v>13266</v>
      </c>
      <c r="AR232" s="31">
        <f t="shared" si="737"/>
        <v>6633</v>
      </c>
      <c r="AS232" s="31">
        <f t="shared" si="738"/>
        <v>3016.5</v>
      </c>
      <c r="AT232" s="14">
        <f t="shared" si="739"/>
        <v>21068</v>
      </c>
      <c r="AU232" s="14">
        <f t="shared" si="740"/>
        <v>6734</v>
      </c>
      <c r="AV232" s="14">
        <f t="shared" si="741"/>
        <v>3367</v>
      </c>
      <c r="AW232" s="14">
        <f t="shared" si="742"/>
        <v>1983.5</v>
      </c>
      <c r="AX232" s="31">
        <f t="shared" si="743"/>
        <v>72.819023918152908</v>
      </c>
      <c r="AY232" s="31">
        <f t="shared" si="744"/>
        <v>50.76134479119554</v>
      </c>
      <c r="AZ232" s="31">
        <f t="shared" si="745"/>
        <v>50.76134479119554</v>
      </c>
      <c r="BA232" s="31">
        <f t="shared" si="746"/>
        <v>65.7550140891762</v>
      </c>
    </row>
    <row r="233" spans="1:53" ht="13.35" hidden="1" customHeight="1" x14ac:dyDescent="0.45">
      <c r="A233" s="12" t="s">
        <v>518</v>
      </c>
      <c r="B233" s="9" t="s">
        <v>81</v>
      </c>
      <c r="C233" s="3" t="s">
        <v>74</v>
      </c>
      <c r="D233" s="3" t="s">
        <v>4</v>
      </c>
      <c r="E233" s="3" t="s">
        <v>4</v>
      </c>
      <c r="F233" s="28" t="s">
        <v>175</v>
      </c>
      <c r="G233" s="28" t="s">
        <v>271</v>
      </c>
      <c r="H233" s="28" t="s">
        <v>176</v>
      </c>
      <c r="I233" s="7" t="s">
        <v>100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28</v>
      </c>
      <c r="P233" s="7">
        <v>2000</v>
      </c>
      <c r="Q233" s="7">
        <v>0</v>
      </c>
      <c r="R233" s="7" t="s">
        <v>26</v>
      </c>
      <c r="S233" s="7">
        <f t="shared" si="722"/>
        <v>1000</v>
      </c>
      <c r="T233" s="7">
        <v>0</v>
      </c>
      <c r="U233" s="7">
        <f t="shared" si="723"/>
        <v>160</v>
      </c>
      <c r="V233" s="14">
        <f t="shared" si="724"/>
        <v>80</v>
      </c>
      <c r="W233" s="14">
        <f t="shared" ref="W233:X233" si="840">X233*2</f>
        <v>13200</v>
      </c>
      <c r="X233" s="14">
        <f t="shared" si="840"/>
        <v>6600</v>
      </c>
      <c r="Y233" s="14">
        <f t="shared" si="726"/>
        <v>3300</v>
      </c>
      <c r="Z233" s="14">
        <f t="shared" si="727"/>
        <v>1650</v>
      </c>
      <c r="AA233" s="31">
        <f t="shared" ref="AA233:AB233" si="841">AB233*2</f>
        <v>1332.0000000000002</v>
      </c>
      <c r="AB233" s="31">
        <f t="shared" si="841"/>
        <v>666.00000000000011</v>
      </c>
      <c r="AC233" s="31">
        <f t="shared" si="717"/>
        <v>333.00000000000006</v>
      </c>
      <c r="AD233" s="31">
        <f t="shared" si="729"/>
        <v>166.50000000000003</v>
      </c>
      <c r="AE233" s="31">
        <f t="shared" si="718"/>
        <v>50000</v>
      </c>
      <c r="AF233" s="31">
        <f t="shared" ref="AF233:AG233" si="842">AG233*2</f>
        <v>2400</v>
      </c>
      <c r="AG233" s="31">
        <f t="shared" si="842"/>
        <v>1200</v>
      </c>
      <c r="AH233" s="31">
        <f t="shared" si="720"/>
        <v>600</v>
      </c>
      <c r="AI233" s="31">
        <f t="shared" si="721"/>
        <v>20.833333333333332</v>
      </c>
      <c r="AJ233" s="31">
        <f t="shared" si="721"/>
        <v>41.666666666666664</v>
      </c>
      <c r="AK233" s="31">
        <f t="shared" si="721"/>
        <v>83.333333333333329</v>
      </c>
      <c r="AL233" s="31">
        <f t="shared" si="731"/>
        <v>50000</v>
      </c>
      <c r="AM233" s="31">
        <f t="shared" si="732"/>
        <v>20000</v>
      </c>
      <c r="AN233" s="31">
        <f t="shared" si="733"/>
        <v>10000</v>
      </c>
      <c r="AO233" s="31">
        <f t="shared" si="734"/>
        <v>5000</v>
      </c>
      <c r="AP233" s="31">
        <f t="shared" si="735"/>
        <v>28932</v>
      </c>
      <c r="AQ233" s="31">
        <f t="shared" si="736"/>
        <v>13266</v>
      </c>
      <c r="AR233" s="31">
        <f t="shared" si="737"/>
        <v>6633</v>
      </c>
      <c r="AS233" s="31">
        <f t="shared" si="738"/>
        <v>3016.5</v>
      </c>
      <c r="AT233" s="14">
        <f t="shared" si="739"/>
        <v>21068</v>
      </c>
      <c r="AU233" s="14">
        <f t="shared" si="740"/>
        <v>6734</v>
      </c>
      <c r="AV233" s="14">
        <f t="shared" si="741"/>
        <v>3367</v>
      </c>
      <c r="AW233" s="14">
        <f t="shared" si="742"/>
        <v>1983.5</v>
      </c>
      <c r="AX233" s="31">
        <f t="shared" si="743"/>
        <v>72.819023918152908</v>
      </c>
      <c r="AY233" s="31">
        <f t="shared" si="744"/>
        <v>50.76134479119554</v>
      </c>
      <c r="AZ233" s="31">
        <f t="shared" si="745"/>
        <v>50.76134479119554</v>
      </c>
      <c r="BA233" s="31">
        <f t="shared" si="746"/>
        <v>65.7550140891762</v>
      </c>
    </row>
    <row r="234" spans="1:53" ht="13.35" hidden="1" customHeight="1" x14ac:dyDescent="0.45">
      <c r="A234" s="12" t="s">
        <v>519</v>
      </c>
      <c r="B234" s="9" t="s">
        <v>95</v>
      </c>
      <c r="C234" s="3" t="s">
        <v>74</v>
      </c>
      <c r="D234" s="3" t="s">
        <v>4</v>
      </c>
      <c r="E234" s="3" t="s">
        <v>4</v>
      </c>
      <c r="F234" s="28" t="s">
        <v>175</v>
      </c>
      <c r="G234" s="28" t="s">
        <v>271</v>
      </c>
      <c r="H234" s="28" t="s">
        <v>176</v>
      </c>
      <c r="I234" s="7" t="s">
        <v>100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28</v>
      </c>
      <c r="P234" s="7">
        <v>2000</v>
      </c>
      <c r="Q234" s="7">
        <v>0</v>
      </c>
      <c r="R234" s="7" t="s">
        <v>26</v>
      </c>
      <c r="S234" s="7">
        <f t="shared" si="722"/>
        <v>1000</v>
      </c>
      <c r="T234" s="7">
        <v>0</v>
      </c>
      <c r="U234" s="7">
        <f t="shared" si="723"/>
        <v>160</v>
      </c>
      <c r="V234" s="14">
        <f t="shared" si="724"/>
        <v>80</v>
      </c>
      <c r="W234" s="14">
        <f t="shared" ref="W234:X234" si="843">X234*2</f>
        <v>13200</v>
      </c>
      <c r="X234" s="14">
        <f t="shared" si="843"/>
        <v>6600</v>
      </c>
      <c r="Y234" s="14">
        <f t="shared" si="726"/>
        <v>3300</v>
      </c>
      <c r="Z234" s="14">
        <f t="shared" si="727"/>
        <v>1650</v>
      </c>
      <c r="AA234" s="31">
        <f t="shared" ref="AA234:AB234" si="844">AB234*2</f>
        <v>1332.0000000000002</v>
      </c>
      <c r="AB234" s="31">
        <f t="shared" si="844"/>
        <v>666.00000000000011</v>
      </c>
      <c r="AC234" s="31">
        <f t="shared" si="717"/>
        <v>333.00000000000006</v>
      </c>
      <c r="AD234" s="31">
        <f t="shared" si="729"/>
        <v>166.50000000000003</v>
      </c>
      <c r="AE234" s="31">
        <f t="shared" si="718"/>
        <v>50000</v>
      </c>
      <c r="AF234" s="31">
        <f t="shared" ref="AF234:AG234" si="845">AG234*2</f>
        <v>2400</v>
      </c>
      <c r="AG234" s="31">
        <f t="shared" si="845"/>
        <v>1200</v>
      </c>
      <c r="AH234" s="31">
        <f t="shared" si="720"/>
        <v>600</v>
      </c>
      <c r="AI234" s="31">
        <f t="shared" si="721"/>
        <v>20.833333333333332</v>
      </c>
      <c r="AJ234" s="31">
        <f t="shared" si="721"/>
        <v>41.666666666666664</v>
      </c>
      <c r="AK234" s="31">
        <f t="shared" si="721"/>
        <v>83.333333333333329</v>
      </c>
      <c r="AL234" s="31">
        <f t="shared" si="731"/>
        <v>50000</v>
      </c>
      <c r="AM234" s="31">
        <f t="shared" si="732"/>
        <v>20000</v>
      </c>
      <c r="AN234" s="31">
        <f t="shared" si="733"/>
        <v>10000</v>
      </c>
      <c r="AO234" s="31">
        <f t="shared" si="734"/>
        <v>5000</v>
      </c>
      <c r="AP234" s="31">
        <f t="shared" si="735"/>
        <v>28932</v>
      </c>
      <c r="AQ234" s="31">
        <f t="shared" si="736"/>
        <v>13266</v>
      </c>
      <c r="AR234" s="31">
        <f t="shared" si="737"/>
        <v>6633</v>
      </c>
      <c r="AS234" s="31">
        <f t="shared" si="738"/>
        <v>3016.5</v>
      </c>
      <c r="AT234" s="14">
        <f t="shared" si="739"/>
        <v>21068</v>
      </c>
      <c r="AU234" s="14">
        <f t="shared" si="740"/>
        <v>6734</v>
      </c>
      <c r="AV234" s="14">
        <f t="shared" si="741"/>
        <v>3367</v>
      </c>
      <c r="AW234" s="14">
        <f t="shared" si="742"/>
        <v>1983.5</v>
      </c>
      <c r="AX234" s="31">
        <f t="shared" si="743"/>
        <v>72.819023918152908</v>
      </c>
      <c r="AY234" s="31">
        <f t="shared" si="744"/>
        <v>50.76134479119554</v>
      </c>
      <c r="AZ234" s="31">
        <f t="shared" si="745"/>
        <v>50.76134479119554</v>
      </c>
      <c r="BA234" s="31">
        <f t="shared" si="746"/>
        <v>65.7550140891762</v>
      </c>
    </row>
    <row r="235" spans="1:53" ht="13.35" hidden="1" customHeight="1" x14ac:dyDescent="0.45">
      <c r="A235" s="12" t="s">
        <v>520</v>
      </c>
      <c r="B235" s="9" t="s">
        <v>82</v>
      </c>
      <c r="C235" s="3" t="s">
        <v>74</v>
      </c>
      <c r="D235" s="3" t="s">
        <v>4</v>
      </c>
      <c r="E235" s="3" t="s">
        <v>4</v>
      </c>
      <c r="F235" s="28" t="s">
        <v>178</v>
      </c>
      <c r="G235" s="28" t="s">
        <v>271</v>
      </c>
      <c r="H235" s="28" t="s">
        <v>176</v>
      </c>
      <c r="I235" s="7" t="s">
        <v>100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28</v>
      </c>
      <c r="P235" s="7">
        <v>2000</v>
      </c>
      <c r="Q235" s="7">
        <v>0</v>
      </c>
      <c r="R235" s="7" t="s">
        <v>26</v>
      </c>
      <c r="S235" s="7">
        <f t="shared" si="722"/>
        <v>1000</v>
      </c>
      <c r="T235" s="7">
        <v>0</v>
      </c>
      <c r="U235" s="7">
        <f t="shared" si="723"/>
        <v>160</v>
      </c>
      <c r="V235" s="14">
        <f t="shared" si="724"/>
        <v>80</v>
      </c>
      <c r="W235" s="14">
        <f t="shared" ref="W235:X235" si="846">X235*2</f>
        <v>13200</v>
      </c>
      <c r="X235" s="14">
        <f t="shared" si="846"/>
        <v>6600</v>
      </c>
      <c r="Y235" s="14">
        <f t="shared" si="726"/>
        <v>3300</v>
      </c>
      <c r="Z235" s="14">
        <f t="shared" si="727"/>
        <v>1650</v>
      </c>
      <c r="AA235" s="31">
        <f t="shared" ref="AA235:AB235" si="847">AB235*2</f>
        <v>1332.0000000000002</v>
      </c>
      <c r="AB235" s="31">
        <f t="shared" si="847"/>
        <v>666.00000000000011</v>
      </c>
      <c r="AC235" s="31">
        <f t="shared" si="717"/>
        <v>333.00000000000006</v>
      </c>
      <c r="AD235" s="31">
        <f t="shared" si="729"/>
        <v>166.50000000000003</v>
      </c>
      <c r="AE235" s="31">
        <f t="shared" si="718"/>
        <v>50000</v>
      </c>
      <c r="AF235" s="31">
        <f t="shared" ref="AF235:AG235" si="848">AG235*2</f>
        <v>2400</v>
      </c>
      <c r="AG235" s="31">
        <f t="shared" si="848"/>
        <v>1200</v>
      </c>
      <c r="AH235" s="31">
        <f t="shared" si="720"/>
        <v>600</v>
      </c>
      <c r="AI235" s="31">
        <f t="shared" si="721"/>
        <v>20.833333333333332</v>
      </c>
      <c r="AJ235" s="31">
        <f t="shared" si="721"/>
        <v>41.666666666666664</v>
      </c>
      <c r="AK235" s="31">
        <f t="shared" si="721"/>
        <v>83.333333333333329</v>
      </c>
      <c r="AL235" s="31">
        <f t="shared" si="731"/>
        <v>50000</v>
      </c>
      <c r="AM235" s="31">
        <f t="shared" si="732"/>
        <v>20000</v>
      </c>
      <c r="AN235" s="31">
        <f t="shared" si="733"/>
        <v>10000</v>
      </c>
      <c r="AO235" s="31">
        <f t="shared" si="734"/>
        <v>5000</v>
      </c>
      <c r="AP235" s="31">
        <f t="shared" si="735"/>
        <v>28932</v>
      </c>
      <c r="AQ235" s="31">
        <f t="shared" si="736"/>
        <v>13266</v>
      </c>
      <c r="AR235" s="31">
        <f t="shared" si="737"/>
        <v>6633</v>
      </c>
      <c r="AS235" s="31">
        <f t="shared" si="738"/>
        <v>3016.5</v>
      </c>
      <c r="AT235" s="14">
        <f t="shared" si="739"/>
        <v>21068</v>
      </c>
      <c r="AU235" s="14">
        <f t="shared" si="740"/>
        <v>6734</v>
      </c>
      <c r="AV235" s="14">
        <f t="shared" si="741"/>
        <v>3367</v>
      </c>
      <c r="AW235" s="14">
        <f t="shared" si="742"/>
        <v>1983.5</v>
      </c>
      <c r="AX235" s="31">
        <f t="shared" si="743"/>
        <v>72.819023918152908</v>
      </c>
      <c r="AY235" s="31">
        <f t="shared" si="744"/>
        <v>50.76134479119554</v>
      </c>
      <c r="AZ235" s="31">
        <f t="shared" si="745"/>
        <v>50.76134479119554</v>
      </c>
      <c r="BA235" s="31">
        <f t="shared" si="746"/>
        <v>65.7550140891762</v>
      </c>
    </row>
    <row r="236" spans="1:53" ht="13.35" hidden="1" customHeight="1" x14ac:dyDescent="0.45">
      <c r="A236" s="12" t="s">
        <v>521</v>
      </c>
      <c r="B236" s="9" t="s">
        <v>83</v>
      </c>
      <c r="C236" s="3" t="s">
        <v>74</v>
      </c>
      <c r="D236" s="3" t="s">
        <v>4</v>
      </c>
      <c r="E236" s="3" t="s">
        <v>4</v>
      </c>
      <c r="F236" s="28" t="s">
        <v>178</v>
      </c>
      <c r="G236" s="28" t="s">
        <v>271</v>
      </c>
      <c r="H236" s="28" t="s">
        <v>176</v>
      </c>
      <c r="I236" s="7" t="s">
        <v>100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28</v>
      </c>
      <c r="P236" s="7">
        <v>2000</v>
      </c>
      <c r="Q236" s="7">
        <v>0</v>
      </c>
      <c r="R236" s="7" t="s">
        <v>26</v>
      </c>
      <c r="S236" s="7">
        <f t="shared" si="722"/>
        <v>1000</v>
      </c>
      <c r="T236" s="7">
        <v>0</v>
      </c>
      <c r="U236" s="7">
        <f t="shared" si="723"/>
        <v>160</v>
      </c>
      <c r="V236" s="14">
        <f t="shared" si="724"/>
        <v>80</v>
      </c>
      <c r="W236" s="14">
        <f t="shared" ref="W236:X236" si="849">X236*2</f>
        <v>13200</v>
      </c>
      <c r="X236" s="14">
        <f t="shared" si="849"/>
        <v>6600</v>
      </c>
      <c r="Y236" s="14">
        <f t="shared" si="726"/>
        <v>3300</v>
      </c>
      <c r="Z236" s="14">
        <f t="shared" si="727"/>
        <v>1650</v>
      </c>
      <c r="AA236" s="31">
        <f t="shared" ref="AA236:AB236" si="850">AB236*2</f>
        <v>1332.0000000000002</v>
      </c>
      <c r="AB236" s="31">
        <f t="shared" si="850"/>
        <v>666.00000000000011</v>
      </c>
      <c r="AC236" s="31">
        <f t="shared" si="717"/>
        <v>333.00000000000006</v>
      </c>
      <c r="AD236" s="31">
        <f t="shared" si="729"/>
        <v>166.50000000000003</v>
      </c>
      <c r="AE236" s="31">
        <f t="shared" si="718"/>
        <v>50000</v>
      </c>
      <c r="AF236" s="31">
        <f t="shared" ref="AF236:AG236" si="851">AG236*2</f>
        <v>2400</v>
      </c>
      <c r="AG236" s="31">
        <f t="shared" si="851"/>
        <v>1200</v>
      </c>
      <c r="AH236" s="31">
        <f t="shared" si="720"/>
        <v>600</v>
      </c>
      <c r="AI236" s="31">
        <f t="shared" si="721"/>
        <v>20.833333333333332</v>
      </c>
      <c r="AJ236" s="31">
        <f t="shared" si="721"/>
        <v>41.666666666666664</v>
      </c>
      <c r="AK236" s="31">
        <f t="shared" si="721"/>
        <v>83.333333333333329</v>
      </c>
      <c r="AL236" s="31">
        <f t="shared" si="731"/>
        <v>50000</v>
      </c>
      <c r="AM236" s="31">
        <f t="shared" si="732"/>
        <v>20000</v>
      </c>
      <c r="AN236" s="31">
        <f t="shared" si="733"/>
        <v>10000</v>
      </c>
      <c r="AO236" s="31">
        <f t="shared" si="734"/>
        <v>5000</v>
      </c>
      <c r="AP236" s="31">
        <f t="shared" si="735"/>
        <v>28932</v>
      </c>
      <c r="AQ236" s="31">
        <f t="shared" si="736"/>
        <v>13266</v>
      </c>
      <c r="AR236" s="31">
        <f t="shared" si="737"/>
        <v>6633</v>
      </c>
      <c r="AS236" s="31">
        <f t="shared" si="738"/>
        <v>3016.5</v>
      </c>
      <c r="AT236" s="14">
        <f t="shared" si="739"/>
        <v>21068</v>
      </c>
      <c r="AU236" s="14">
        <f t="shared" si="740"/>
        <v>6734</v>
      </c>
      <c r="AV236" s="14">
        <f t="shared" si="741"/>
        <v>3367</v>
      </c>
      <c r="AW236" s="14">
        <f t="shared" si="742"/>
        <v>1983.5</v>
      </c>
      <c r="AX236" s="31">
        <f t="shared" si="743"/>
        <v>72.819023918152908</v>
      </c>
      <c r="AY236" s="31">
        <f t="shared" si="744"/>
        <v>50.76134479119554</v>
      </c>
      <c r="AZ236" s="31">
        <f t="shared" si="745"/>
        <v>50.76134479119554</v>
      </c>
      <c r="BA236" s="31">
        <f t="shared" si="746"/>
        <v>65.7550140891762</v>
      </c>
    </row>
    <row r="237" spans="1:53" ht="13.35" hidden="1" customHeight="1" x14ac:dyDescent="0.45">
      <c r="A237" s="12" t="s">
        <v>522</v>
      </c>
      <c r="B237" s="9" t="s">
        <v>96</v>
      </c>
      <c r="C237" s="3" t="s">
        <v>74</v>
      </c>
      <c r="D237" s="3" t="s">
        <v>4</v>
      </c>
      <c r="E237" s="3" t="s">
        <v>4</v>
      </c>
      <c r="F237" s="28" t="s">
        <v>178</v>
      </c>
      <c r="G237" s="28" t="s">
        <v>271</v>
      </c>
      <c r="H237" s="28" t="s">
        <v>176</v>
      </c>
      <c r="I237" s="7" t="s">
        <v>100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28</v>
      </c>
      <c r="P237" s="7">
        <v>2000</v>
      </c>
      <c r="Q237" s="7">
        <v>0</v>
      </c>
      <c r="R237" s="7" t="s">
        <v>26</v>
      </c>
      <c r="S237" s="7">
        <f t="shared" si="722"/>
        <v>1000</v>
      </c>
      <c r="T237" s="7">
        <v>0</v>
      </c>
      <c r="U237" s="7">
        <f t="shared" si="723"/>
        <v>160</v>
      </c>
      <c r="V237" s="14">
        <f t="shared" si="724"/>
        <v>80</v>
      </c>
      <c r="W237" s="14">
        <f t="shared" ref="W237:X237" si="852">X237*2</f>
        <v>13200</v>
      </c>
      <c r="X237" s="14">
        <f t="shared" si="852"/>
        <v>6600</v>
      </c>
      <c r="Y237" s="14">
        <f t="shared" si="726"/>
        <v>3300</v>
      </c>
      <c r="Z237" s="14">
        <f t="shared" si="727"/>
        <v>1650</v>
      </c>
      <c r="AA237" s="31">
        <f t="shared" ref="AA237:AB237" si="853">AB237*2</f>
        <v>1332.0000000000002</v>
      </c>
      <c r="AB237" s="31">
        <f t="shared" si="853"/>
        <v>666.00000000000011</v>
      </c>
      <c r="AC237" s="31">
        <f t="shared" si="717"/>
        <v>333.00000000000006</v>
      </c>
      <c r="AD237" s="31">
        <f t="shared" si="729"/>
        <v>166.50000000000003</v>
      </c>
      <c r="AE237" s="31">
        <f t="shared" si="718"/>
        <v>50000</v>
      </c>
      <c r="AF237" s="31">
        <f t="shared" ref="AF237:AG237" si="854">AG237*2</f>
        <v>2400</v>
      </c>
      <c r="AG237" s="31">
        <f t="shared" si="854"/>
        <v>1200</v>
      </c>
      <c r="AH237" s="31">
        <f t="shared" si="720"/>
        <v>600</v>
      </c>
      <c r="AI237" s="31">
        <f t="shared" si="721"/>
        <v>20.833333333333332</v>
      </c>
      <c r="AJ237" s="31">
        <f t="shared" si="721"/>
        <v>41.666666666666664</v>
      </c>
      <c r="AK237" s="31">
        <f t="shared" si="721"/>
        <v>83.333333333333329</v>
      </c>
      <c r="AL237" s="31">
        <f t="shared" si="731"/>
        <v>50000</v>
      </c>
      <c r="AM237" s="31">
        <f t="shared" si="732"/>
        <v>20000</v>
      </c>
      <c r="AN237" s="31">
        <f t="shared" si="733"/>
        <v>10000</v>
      </c>
      <c r="AO237" s="31">
        <f t="shared" si="734"/>
        <v>5000</v>
      </c>
      <c r="AP237" s="31">
        <f t="shared" si="735"/>
        <v>28932</v>
      </c>
      <c r="AQ237" s="31">
        <f t="shared" si="736"/>
        <v>13266</v>
      </c>
      <c r="AR237" s="31">
        <f t="shared" si="737"/>
        <v>6633</v>
      </c>
      <c r="AS237" s="31">
        <f t="shared" si="738"/>
        <v>3016.5</v>
      </c>
      <c r="AT237" s="14">
        <f t="shared" si="739"/>
        <v>21068</v>
      </c>
      <c r="AU237" s="14">
        <f t="shared" si="740"/>
        <v>6734</v>
      </c>
      <c r="AV237" s="14">
        <f t="shared" si="741"/>
        <v>3367</v>
      </c>
      <c r="AW237" s="14">
        <f t="shared" si="742"/>
        <v>1983.5</v>
      </c>
      <c r="AX237" s="31">
        <f t="shared" si="743"/>
        <v>72.819023918152908</v>
      </c>
      <c r="AY237" s="31">
        <f t="shared" si="744"/>
        <v>50.76134479119554</v>
      </c>
      <c r="AZ237" s="31">
        <f t="shared" si="745"/>
        <v>50.76134479119554</v>
      </c>
      <c r="BA237" s="31">
        <f t="shared" si="746"/>
        <v>65.7550140891762</v>
      </c>
    </row>
    <row r="238" spans="1:53" ht="13.35" hidden="1" customHeight="1" x14ac:dyDescent="0.45">
      <c r="A238" s="12" t="s">
        <v>523</v>
      </c>
      <c r="B238" s="9" t="s">
        <v>84</v>
      </c>
      <c r="C238" s="3" t="s">
        <v>74</v>
      </c>
      <c r="D238" s="3" t="s">
        <v>4</v>
      </c>
      <c r="E238" s="3" t="s">
        <v>4</v>
      </c>
      <c r="F238" s="28" t="s">
        <v>701</v>
      </c>
      <c r="G238" s="28" t="s">
        <v>271</v>
      </c>
      <c r="H238" s="28" t="s">
        <v>176</v>
      </c>
      <c r="I238" s="7" t="s">
        <v>100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28</v>
      </c>
      <c r="P238" s="7">
        <v>2000</v>
      </c>
      <c r="Q238" s="7">
        <v>0</v>
      </c>
      <c r="R238" s="7" t="s">
        <v>26</v>
      </c>
      <c r="S238" s="7">
        <f t="shared" si="722"/>
        <v>1000</v>
      </c>
      <c r="T238" s="7">
        <v>0</v>
      </c>
      <c r="U238" s="7">
        <f t="shared" si="723"/>
        <v>160</v>
      </c>
      <c r="V238" s="14">
        <f t="shared" si="724"/>
        <v>80</v>
      </c>
      <c r="W238" s="14">
        <f t="shared" ref="W238:X238" si="855">X238*2</f>
        <v>13200</v>
      </c>
      <c r="X238" s="14">
        <f t="shared" si="855"/>
        <v>6600</v>
      </c>
      <c r="Y238" s="14">
        <f t="shared" si="726"/>
        <v>3300</v>
      </c>
      <c r="Z238" s="14">
        <f t="shared" si="727"/>
        <v>1650</v>
      </c>
      <c r="AA238" s="31">
        <f t="shared" ref="AA238:AB238" si="856">AB238*2</f>
        <v>1332.0000000000002</v>
      </c>
      <c r="AB238" s="31">
        <f t="shared" si="856"/>
        <v>666.00000000000011</v>
      </c>
      <c r="AC238" s="31">
        <f t="shared" si="717"/>
        <v>333.00000000000006</v>
      </c>
      <c r="AD238" s="31">
        <f t="shared" si="729"/>
        <v>166.50000000000003</v>
      </c>
      <c r="AE238" s="31">
        <f t="shared" si="718"/>
        <v>50000</v>
      </c>
      <c r="AF238" s="31">
        <f t="shared" ref="AF238:AG238" si="857">AG238*2</f>
        <v>2400</v>
      </c>
      <c r="AG238" s="31">
        <f t="shared" si="857"/>
        <v>1200</v>
      </c>
      <c r="AH238" s="31">
        <f t="shared" si="720"/>
        <v>600</v>
      </c>
      <c r="AI238" s="31">
        <f t="shared" si="721"/>
        <v>20.833333333333332</v>
      </c>
      <c r="AJ238" s="31">
        <f t="shared" si="721"/>
        <v>41.666666666666664</v>
      </c>
      <c r="AK238" s="31">
        <f t="shared" si="721"/>
        <v>83.333333333333329</v>
      </c>
      <c r="AL238" s="31">
        <f t="shared" si="731"/>
        <v>50000</v>
      </c>
      <c r="AM238" s="31">
        <f t="shared" si="732"/>
        <v>20000</v>
      </c>
      <c r="AN238" s="31">
        <f t="shared" si="733"/>
        <v>10000</v>
      </c>
      <c r="AO238" s="31">
        <f t="shared" si="734"/>
        <v>5000</v>
      </c>
      <c r="AP238" s="31">
        <f t="shared" si="735"/>
        <v>28932</v>
      </c>
      <c r="AQ238" s="31">
        <f t="shared" si="736"/>
        <v>13266</v>
      </c>
      <c r="AR238" s="31">
        <f t="shared" si="737"/>
        <v>6633</v>
      </c>
      <c r="AS238" s="31">
        <f t="shared" si="738"/>
        <v>3016.5</v>
      </c>
      <c r="AT238" s="14">
        <f t="shared" si="739"/>
        <v>21068</v>
      </c>
      <c r="AU238" s="14">
        <f t="shared" si="740"/>
        <v>6734</v>
      </c>
      <c r="AV238" s="14">
        <f t="shared" si="741"/>
        <v>3367</v>
      </c>
      <c r="AW238" s="14">
        <f t="shared" si="742"/>
        <v>1983.5</v>
      </c>
      <c r="AX238" s="31">
        <f t="shared" si="743"/>
        <v>72.819023918152908</v>
      </c>
      <c r="AY238" s="31">
        <f t="shared" si="744"/>
        <v>50.76134479119554</v>
      </c>
      <c r="AZ238" s="31">
        <f t="shared" si="745"/>
        <v>50.76134479119554</v>
      </c>
      <c r="BA238" s="31">
        <f t="shared" si="746"/>
        <v>65.7550140891762</v>
      </c>
    </row>
    <row r="239" spans="1:53" ht="13.35" hidden="1" customHeight="1" x14ac:dyDescent="0.45">
      <c r="A239" s="12" t="s">
        <v>524</v>
      </c>
      <c r="B239" s="9" t="s">
        <v>85</v>
      </c>
      <c r="C239" s="3" t="s">
        <v>74</v>
      </c>
      <c r="D239" s="3" t="s">
        <v>4</v>
      </c>
      <c r="E239" s="3" t="s">
        <v>4</v>
      </c>
      <c r="F239" s="28" t="s">
        <v>701</v>
      </c>
      <c r="G239" s="28" t="s">
        <v>271</v>
      </c>
      <c r="H239" s="28" t="s">
        <v>176</v>
      </c>
      <c r="I239" s="7" t="s">
        <v>100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28</v>
      </c>
      <c r="P239" s="7">
        <v>2000</v>
      </c>
      <c r="Q239" s="7">
        <v>0</v>
      </c>
      <c r="R239" s="7" t="s">
        <v>26</v>
      </c>
      <c r="S239" s="7">
        <f t="shared" si="722"/>
        <v>1000</v>
      </c>
      <c r="T239" s="7">
        <v>0</v>
      </c>
      <c r="U239" s="7">
        <f t="shared" si="723"/>
        <v>160</v>
      </c>
      <c r="V239" s="14">
        <f t="shared" si="724"/>
        <v>80</v>
      </c>
      <c r="W239" s="14">
        <f t="shared" ref="W239:X239" si="858">X239*2</f>
        <v>13200</v>
      </c>
      <c r="X239" s="14">
        <f t="shared" si="858"/>
        <v>6600</v>
      </c>
      <c r="Y239" s="14">
        <f t="shared" si="726"/>
        <v>3300</v>
      </c>
      <c r="Z239" s="14">
        <f t="shared" si="727"/>
        <v>1650</v>
      </c>
      <c r="AA239" s="31">
        <f t="shared" ref="AA239:AB239" si="859">AB239*2</f>
        <v>1332.0000000000002</v>
      </c>
      <c r="AB239" s="31">
        <f t="shared" si="859"/>
        <v>666.00000000000011</v>
      </c>
      <c r="AC239" s="31">
        <f t="shared" si="717"/>
        <v>333.00000000000006</v>
      </c>
      <c r="AD239" s="31">
        <f t="shared" si="729"/>
        <v>166.50000000000003</v>
      </c>
      <c r="AE239" s="31">
        <f t="shared" si="718"/>
        <v>50000</v>
      </c>
      <c r="AF239" s="31">
        <f t="shared" ref="AF239:AG239" si="860">AG239*2</f>
        <v>2400</v>
      </c>
      <c r="AG239" s="31">
        <f t="shared" si="860"/>
        <v>1200</v>
      </c>
      <c r="AH239" s="31">
        <f t="shared" si="720"/>
        <v>600</v>
      </c>
      <c r="AI239" s="31">
        <f t="shared" si="721"/>
        <v>20.833333333333332</v>
      </c>
      <c r="AJ239" s="31">
        <f t="shared" si="721"/>
        <v>41.666666666666664</v>
      </c>
      <c r="AK239" s="31">
        <f t="shared" si="721"/>
        <v>83.333333333333329</v>
      </c>
      <c r="AL239" s="31">
        <f t="shared" si="731"/>
        <v>50000</v>
      </c>
      <c r="AM239" s="31">
        <f t="shared" si="732"/>
        <v>20000</v>
      </c>
      <c r="AN239" s="31">
        <f t="shared" si="733"/>
        <v>10000</v>
      </c>
      <c r="AO239" s="31">
        <f t="shared" si="734"/>
        <v>5000</v>
      </c>
      <c r="AP239" s="31">
        <f t="shared" si="735"/>
        <v>28932</v>
      </c>
      <c r="AQ239" s="31">
        <f t="shared" si="736"/>
        <v>13266</v>
      </c>
      <c r="AR239" s="31">
        <f t="shared" si="737"/>
        <v>6633</v>
      </c>
      <c r="AS239" s="31">
        <f t="shared" si="738"/>
        <v>3016.5</v>
      </c>
      <c r="AT239" s="14">
        <f t="shared" si="739"/>
        <v>21068</v>
      </c>
      <c r="AU239" s="14">
        <f t="shared" si="740"/>
        <v>6734</v>
      </c>
      <c r="AV239" s="14">
        <f t="shared" si="741"/>
        <v>3367</v>
      </c>
      <c r="AW239" s="14">
        <f t="shared" si="742"/>
        <v>1983.5</v>
      </c>
      <c r="AX239" s="31">
        <f t="shared" si="743"/>
        <v>72.819023918152908</v>
      </c>
      <c r="AY239" s="31">
        <f t="shared" si="744"/>
        <v>50.76134479119554</v>
      </c>
      <c r="AZ239" s="31">
        <f t="shared" si="745"/>
        <v>50.76134479119554</v>
      </c>
      <c r="BA239" s="31">
        <f t="shared" si="746"/>
        <v>65.7550140891762</v>
      </c>
    </row>
    <row r="240" spans="1:53" ht="13.35" customHeight="1" x14ac:dyDescent="0.45">
      <c r="A240" s="12" t="s">
        <v>525</v>
      </c>
      <c r="B240" s="9" t="s">
        <v>43</v>
      </c>
      <c r="C240" s="3" t="s">
        <v>74</v>
      </c>
      <c r="D240" s="3" t="s">
        <v>4</v>
      </c>
      <c r="E240" s="3" t="s">
        <v>4</v>
      </c>
      <c r="F240" s="28" t="s">
        <v>702</v>
      </c>
      <c r="G240" s="28" t="s">
        <v>271</v>
      </c>
      <c r="H240" s="28" t="s">
        <v>176</v>
      </c>
      <c r="I240" s="7" t="s">
        <v>100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28</v>
      </c>
      <c r="P240" s="7">
        <v>2000</v>
      </c>
      <c r="Q240" s="7">
        <v>0</v>
      </c>
      <c r="R240" s="7" t="s">
        <v>26</v>
      </c>
      <c r="S240" s="7">
        <f t="shared" si="722"/>
        <v>1000</v>
      </c>
      <c r="T240" s="7">
        <v>0</v>
      </c>
      <c r="U240" s="7">
        <f t="shared" si="723"/>
        <v>160</v>
      </c>
      <c r="V240" s="14">
        <f t="shared" si="724"/>
        <v>80</v>
      </c>
      <c r="W240" s="14">
        <f t="shared" ref="W240:X240" si="861">X240*2</f>
        <v>13200</v>
      </c>
      <c r="X240" s="14">
        <f t="shared" si="861"/>
        <v>6600</v>
      </c>
      <c r="Y240" s="14">
        <f t="shared" si="726"/>
        <v>3300</v>
      </c>
      <c r="Z240" s="14">
        <f t="shared" si="727"/>
        <v>1650</v>
      </c>
      <c r="AA240" s="31">
        <f t="shared" ref="AA240:AB240" si="862">AB240*2</f>
        <v>1332.0000000000002</v>
      </c>
      <c r="AB240" s="31">
        <f t="shared" si="862"/>
        <v>666.00000000000011</v>
      </c>
      <c r="AC240" s="31">
        <f t="shared" si="717"/>
        <v>333.00000000000006</v>
      </c>
      <c r="AD240" s="31">
        <f t="shared" si="729"/>
        <v>166.50000000000003</v>
      </c>
      <c r="AE240" s="31">
        <f t="shared" si="718"/>
        <v>50000</v>
      </c>
      <c r="AF240" s="31">
        <f t="shared" ref="AF240:AG240" si="863">AG240*2</f>
        <v>2400</v>
      </c>
      <c r="AG240" s="31">
        <f t="shared" si="863"/>
        <v>1200</v>
      </c>
      <c r="AH240" s="31">
        <f t="shared" si="720"/>
        <v>600</v>
      </c>
      <c r="AI240" s="31">
        <f t="shared" si="721"/>
        <v>20.833333333333332</v>
      </c>
      <c r="AJ240" s="31">
        <f t="shared" si="721"/>
        <v>41.666666666666664</v>
      </c>
      <c r="AK240" s="31">
        <f t="shared" si="721"/>
        <v>83.333333333333329</v>
      </c>
      <c r="AL240" s="31">
        <f t="shared" si="731"/>
        <v>50000</v>
      </c>
      <c r="AM240" s="31">
        <f t="shared" si="732"/>
        <v>20000</v>
      </c>
      <c r="AN240" s="31">
        <f t="shared" si="733"/>
        <v>10000</v>
      </c>
      <c r="AO240" s="31">
        <f t="shared" si="734"/>
        <v>5000</v>
      </c>
      <c r="AP240" s="31">
        <f t="shared" si="735"/>
        <v>28932</v>
      </c>
      <c r="AQ240" s="31">
        <f t="shared" si="736"/>
        <v>13266</v>
      </c>
      <c r="AR240" s="31">
        <f t="shared" si="737"/>
        <v>6633</v>
      </c>
      <c r="AS240" s="31">
        <f t="shared" si="738"/>
        <v>3016.5</v>
      </c>
      <c r="AT240" s="14">
        <f t="shared" si="739"/>
        <v>21068</v>
      </c>
      <c r="AU240" s="14">
        <f t="shared" si="740"/>
        <v>6734</v>
      </c>
      <c r="AV240" s="14">
        <f t="shared" si="741"/>
        <v>3367</v>
      </c>
      <c r="AW240" s="14">
        <f t="shared" si="742"/>
        <v>1983.5</v>
      </c>
      <c r="AX240" s="31">
        <f t="shared" si="743"/>
        <v>72.819023918152908</v>
      </c>
      <c r="AY240" s="31">
        <f t="shared" si="744"/>
        <v>50.76134479119554</v>
      </c>
      <c r="AZ240" s="31">
        <f t="shared" si="745"/>
        <v>50.76134479119554</v>
      </c>
      <c r="BA240" s="31">
        <f t="shared" si="746"/>
        <v>65.7550140891762</v>
      </c>
    </row>
    <row r="241" spans="1:53" ht="13.35" customHeight="1" x14ac:dyDescent="0.45">
      <c r="A241" s="12" t="s">
        <v>526</v>
      </c>
      <c r="B241" s="9" t="s">
        <v>86</v>
      </c>
      <c r="C241" s="3" t="s">
        <v>74</v>
      </c>
      <c r="D241" s="3" t="s">
        <v>4</v>
      </c>
      <c r="E241" s="3" t="s">
        <v>4</v>
      </c>
      <c r="F241" s="28" t="s">
        <v>702</v>
      </c>
      <c r="G241" s="28" t="s">
        <v>271</v>
      </c>
      <c r="H241" s="28" t="s">
        <v>176</v>
      </c>
      <c r="I241" s="7" t="s">
        <v>100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28</v>
      </c>
      <c r="P241" s="7">
        <v>2000</v>
      </c>
      <c r="Q241" s="7">
        <v>0</v>
      </c>
      <c r="R241" s="7" t="s">
        <v>26</v>
      </c>
      <c r="S241" s="7">
        <f t="shared" si="722"/>
        <v>1000</v>
      </c>
      <c r="T241" s="7">
        <v>0</v>
      </c>
      <c r="U241" s="7">
        <f t="shared" si="723"/>
        <v>160</v>
      </c>
      <c r="V241" s="14">
        <f t="shared" si="724"/>
        <v>80</v>
      </c>
      <c r="W241" s="14">
        <f t="shared" ref="W241:X241" si="864">X241*2</f>
        <v>13200</v>
      </c>
      <c r="X241" s="14">
        <f t="shared" si="864"/>
        <v>6600</v>
      </c>
      <c r="Y241" s="14">
        <f t="shared" si="726"/>
        <v>3300</v>
      </c>
      <c r="Z241" s="14">
        <f t="shared" si="727"/>
        <v>1650</v>
      </c>
      <c r="AA241" s="31">
        <f t="shared" ref="AA241:AB241" si="865">AB241*2</f>
        <v>1332.0000000000002</v>
      </c>
      <c r="AB241" s="31">
        <f t="shared" si="865"/>
        <v>666.00000000000011</v>
      </c>
      <c r="AC241" s="31">
        <f t="shared" si="717"/>
        <v>333.00000000000006</v>
      </c>
      <c r="AD241" s="31">
        <f t="shared" si="729"/>
        <v>166.50000000000003</v>
      </c>
      <c r="AE241" s="31">
        <f t="shared" si="718"/>
        <v>50000</v>
      </c>
      <c r="AF241" s="31">
        <f t="shared" ref="AF241:AG241" si="866">AG241*2</f>
        <v>2400</v>
      </c>
      <c r="AG241" s="31">
        <f t="shared" si="866"/>
        <v>1200</v>
      </c>
      <c r="AH241" s="31">
        <f t="shared" si="720"/>
        <v>600</v>
      </c>
      <c r="AI241" s="31">
        <f t="shared" si="721"/>
        <v>20.833333333333332</v>
      </c>
      <c r="AJ241" s="31">
        <f t="shared" si="721"/>
        <v>41.666666666666664</v>
      </c>
      <c r="AK241" s="31">
        <f t="shared" si="721"/>
        <v>83.333333333333329</v>
      </c>
      <c r="AL241" s="31">
        <f t="shared" si="731"/>
        <v>50000</v>
      </c>
      <c r="AM241" s="31">
        <f t="shared" si="732"/>
        <v>20000</v>
      </c>
      <c r="AN241" s="31">
        <f t="shared" si="733"/>
        <v>10000</v>
      </c>
      <c r="AO241" s="31">
        <f t="shared" si="734"/>
        <v>5000</v>
      </c>
      <c r="AP241" s="31">
        <f t="shared" si="735"/>
        <v>28932</v>
      </c>
      <c r="AQ241" s="31">
        <f t="shared" si="736"/>
        <v>13266</v>
      </c>
      <c r="AR241" s="31">
        <f t="shared" si="737"/>
        <v>6633</v>
      </c>
      <c r="AS241" s="31">
        <f t="shared" si="738"/>
        <v>3016.5</v>
      </c>
      <c r="AT241" s="14">
        <f t="shared" si="739"/>
        <v>21068</v>
      </c>
      <c r="AU241" s="14">
        <f t="shared" si="740"/>
        <v>6734</v>
      </c>
      <c r="AV241" s="14">
        <f t="shared" si="741"/>
        <v>3367</v>
      </c>
      <c r="AW241" s="14">
        <f t="shared" si="742"/>
        <v>1983.5</v>
      </c>
      <c r="AX241" s="31">
        <f t="shared" si="743"/>
        <v>72.819023918152908</v>
      </c>
      <c r="AY241" s="31">
        <f t="shared" si="744"/>
        <v>50.76134479119554</v>
      </c>
      <c r="AZ241" s="31">
        <f t="shared" si="745"/>
        <v>50.76134479119554</v>
      </c>
      <c r="BA241" s="31">
        <f t="shared" si="746"/>
        <v>65.7550140891762</v>
      </c>
    </row>
    <row r="242" spans="1:53" ht="13.35" hidden="1" customHeight="1" x14ac:dyDescent="0.45">
      <c r="A242" s="12" t="s">
        <v>527</v>
      </c>
      <c r="B242" s="9" t="s">
        <v>87</v>
      </c>
      <c r="C242" s="3" t="s">
        <v>74</v>
      </c>
      <c r="D242" s="3" t="s">
        <v>4</v>
      </c>
      <c r="E242" s="3" t="s">
        <v>4</v>
      </c>
      <c r="F242" s="28" t="s">
        <v>176</v>
      </c>
      <c r="G242" s="28" t="s">
        <v>271</v>
      </c>
      <c r="H242" s="28" t="s">
        <v>176</v>
      </c>
      <c r="I242" s="7" t="s">
        <v>100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28</v>
      </c>
      <c r="P242" s="7">
        <v>2000</v>
      </c>
      <c r="Q242" s="7">
        <v>0</v>
      </c>
      <c r="R242" s="7" t="s">
        <v>26</v>
      </c>
      <c r="S242" s="7">
        <f t="shared" si="722"/>
        <v>1000</v>
      </c>
      <c r="T242" s="7">
        <v>0</v>
      </c>
      <c r="U242" s="7">
        <f t="shared" si="723"/>
        <v>160</v>
      </c>
      <c r="V242" s="14">
        <f t="shared" si="724"/>
        <v>80</v>
      </c>
      <c r="W242" s="14">
        <f t="shared" ref="W242:X242" si="867">X242*2</f>
        <v>13200</v>
      </c>
      <c r="X242" s="14">
        <f t="shared" si="867"/>
        <v>6600</v>
      </c>
      <c r="Y242" s="14">
        <f t="shared" si="726"/>
        <v>3300</v>
      </c>
      <c r="Z242" s="14">
        <f t="shared" si="727"/>
        <v>1650</v>
      </c>
      <c r="AA242" s="31">
        <f t="shared" ref="AA242:AB242" si="868">AB242*2</f>
        <v>1332.0000000000002</v>
      </c>
      <c r="AB242" s="31">
        <f t="shared" si="868"/>
        <v>666.00000000000011</v>
      </c>
      <c r="AC242" s="31">
        <f t="shared" si="717"/>
        <v>333.00000000000006</v>
      </c>
      <c r="AD242" s="31">
        <f t="shared" si="729"/>
        <v>166.50000000000003</v>
      </c>
      <c r="AE242" s="31">
        <f t="shared" si="718"/>
        <v>50000</v>
      </c>
      <c r="AF242" s="31">
        <f t="shared" ref="AF242:AG242" si="869">AG242*2</f>
        <v>2400</v>
      </c>
      <c r="AG242" s="31">
        <f t="shared" si="869"/>
        <v>1200</v>
      </c>
      <c r="AH242" s="31">
        <f t="shared" si="720"/>
        <v>600</v>
      </c>
      <c r="AI242" s="31">
        <f t="shared" si="721"/>
        <v>20.833333333333332</v>
      </c>
      <c r="AJ242" s="31">
        <f t="shared" si="721"/>
        <v>41.666666666666664</v>
      </c>
      <c r="AK242" s="31">
        <f t="shared" si="721"/>
        <v>83.333333333333329</v>
      </c>
      <c r="AL242" s="31">
        <f t="shared" si="731"/>
        <v>50000</v>
      </c>
      <c r="AM242" s="31">
        <f t="shared" si="732"/>
        <v>20000</v>
      </c>
      <c r="AN242" s="31">
        <f t="shared" si="733"/>
        <v>10000</v>
      </c>
      <c r="AO242" s="31">
        <f t="shared" si="734"/>
        <v>5000</v>
      </c>
      <c r="AP242" s="31">
        <f t="shared" si="735"/>
        <v>28932</v>
      </c>
      <c r="AQ242" s="31">
        <f t="shared" si="736"/>
        <v>13266</v>
      </c>
      <c r="AR242" s="31">
        <f t="shared" si="737"/>
        <v>6633</v>
      </c>
      <c r="AS242" s="31">
        <f t="shared" si="738"/>
        <v>3016.5</v>
      </c>
      <c r="AT242" s="14">
        <f t="shared" si="739"/>
        <v>21068</v>
      </c>
      <c r="AU242" s="14">
        <f t="shared" si="740"/>
        <v>6734</v>
      </c>
      <c r="AV242" s="14">
        <f t="shared" si="741"/>
        <v>3367</v>
      </c>
      <c r="AW242" s="14">
        <f t="shared" si="742"/>
        <v>1983.5</v>
      </c>
      <c r="AX242" s="31">
        <f t="shared" si="743"/>
        <v>72.819023918152908</v>
      </c>
      <c r="AY242" s="31">
        <f t="shared" si="744"/>
        <v>50.76134479119554</v>
      </c>
      <c r="AZ242" s="31">
        <f t="shared" si="745"/>
        <v>50.76134479119554</v>
      </c>
      <c r="BA242" s="31">
        <f t="shared" si="746"/>
        <v>65.7550140891762</v>
      </c>
    </row>
    <row r="243" spans="1:53" ht="13.35" hidden="1" customHeight="1" x14ac:dyDescent="0.45">
      <c r="A243" s="12" t="s">
        <v>528</v>
      </c>
      <c r="B243" s="9" t="s">
        <v>88</v>
      </c>
      <c r="C243" s="3" t="s">
        <v>74</v>
      </c>
      <c r="D243" s="3" t="s">
        <v>4</v>
      </c>
      <c r="E243" s="3" t="s">
        <v>4</v>
      </c>
      <c r="F243" s="28" t="s">
        <v>195</v>
      </c>
      <c r="G243" s="28" t="s">
        <v>271</v>
      </c>
      <c r="H243" s="28" t="s">
        <v>176</v>
      </c>
      <c r="I243" s="7" t="s">
        <v>100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28</v>
      </c>
      <c r="P243" s="7">
        <v>2000</v>
      </c>
      <c r="Q243" s="7">
        <v>0</v>
      </c>
      <c r="R243" s="7" t="s">
        <v>26</v>
      </c>
      <c r="S243" s="7">
        <f t="shared" si="722"/>
        <v>1000</v>
      </c>
      <c r="T243" s="7">
        <v>0</v>
      </c>
      <c r="U243" s="7">
        <f t="shared" si="723"/>
        <v>160</v>
      </c>
      <c r="V243" s="14">
        <f t="shared" si="724"/>
        <v>80</v>
      </c>
      <c r="W243" s="14">
        <f t="shared" ref="W243:X243" si="870">X243*2</f>
        <v>13200</v>
      </c>
      <c r="X243" s="14">
        <f t="shared" si="870"/>
        <v>6600</v>
      </c>
      <c r="Y243" s="14">
        <f t="shared" si="726"/>
        <v>3300</v>
      </c>
      <c r="Z243" s="14">
        <f t="shared" si="727"/>
        <v>1650</v>
      </c>
      <c r="AA243" s="31">
        <f t="shared" ref="AA243:AB243" si="871">AB243*2</f>
        <v>1332.0000000000002</v>
      </c>
      <c r="AB243" s="31">
        <f t="shared" si="871"/>
        <v>666.00000000000011</v>
      </c>
      <c r="AC243" s="31">
        <f t="shared" si="717"/>
        <v>333.00000000000006</v>
      </c>
      <c r="AD243" s="31">
        <f t="shared" si="729"/>
        <v>166.50000000000003</v>
      </c>
      <c r="AE243" s="31">
        <f t="shared" si="718"/>
        <v>50000</v>
      </c>
      <c r="AF243" s="31">
        <f t="shared" ref="AF243:AG243" si="872">AG243*2</f>
        <v>2400</v>
      </c>
      <c r="AG243" s="31">
        <f t="shared" si="872"/>
        <v>1200</v>
      </c>
      <c r="AH243" s="31">
        <f t="shared" si="720"/>
        <v>600</v>
      </c>
      <c r="AI243" s="31">
        <f t="shared" si="721"/>
        <v>20.833333333333332</v>
      </c>
      <c r="AJ243" s="31">
        <f t="shared" si="721"/>
        <v>41.666666666666664</v>
      </c>
      <c r="AK243" s="31">
        <f t="shared" si="721"/>
        <v>83.333333333333329</v>
      </c>
      <c r="AL243" s="31">
        <f t="shared" si="731"/>
        <v>50000</v>
      </c>
      <c r="AM243" s="31">
        <f t="shared" si="732"/>
        <v>20000</v>
      </c>
      <c r="AN243" s="31">
        <f t="shared" si="733"/>
        <v>10000</v>
      </c>
      <c r="AO243" s="31">
        <f t="shared" si="734"/>
        <v>5000</v>
      </c>
      <c r="AP243" s="31">
        <f t="shared" si="735"/>
        <v>28932</v>
      </c>
      <c r="AQ243" s="31">
        <f t="shared" si="736"/>
        <v>13266</v>
      </c>
      <c r="AR243" s="31">
        <f t="shared" si="737"/>
        <v>6633</v>
      </c>
      <c r="AS243" s="31">
        <f t="shared" si="738"/>
        <v>3016.5</v>
      </c>
      <c r="AT243" s="14">
        <f t="shared" si="739"/>
        <v>21068</v>
      </c>
      <c r="AU243" s="14">
        <f t="shared" si="740"/>
        <v>6734</v>
      </c>
      <c r="AV243" s="14">
        <f t="shared" si="741"/>
        <v>3367</v>
      </c>
      <c r="AW243" s="14">
        <f t="shared" si="742"/>
        <v>1983.5</v>
      </c>
      <c r="AX243" s="31">
        <f t="shared" si="743"/>
        <v>72.819023918152908</v>
      </c>
      <c r="AY243" s="31">
        <f t="shared" si="744"/>
        <v>50.76134479119554</v>
      </c>
      <c r="AZ243" s="31">
        <f t="shared" si="745"/>
        <v>50.76134479119554</v>
      </c>
      <c r="BA243" s="31">
        <f t="shared" si="746"/>
        <v>65.7550140891762</v>
      </c>
    </row>
    <row r="244" spans="1:53" ht="13.35" hidden="1" customHeight="1" x14ac:dyDescent="0.45">
      <c r="A244" s="12" t="s">
        <v>529</v>
      </c>
      <c r="B244" s="9" t="s">
        <v>97</v>
      </c>
      <c r="C244" s="3" t="s">
        <v>74</v>
      </c>
      <c r="D244" s="3" t="s">
        <v>4</v>
      </c>
      <c r="E244" s="3" t="s">
        <v>4</v>
      </c>
      <c r="F244" s="28" t="s">
        <v>195</v>
      </c>
      <c r="G244" s="28" t="s">
        <v>271</v>
      </c>
      <c r="H244" s="28" t="s">
        <v>176</v>
      </c>
      <c r="I244" s="7" t="s">
        <v>100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28</v>
      </c>
      <c r="P244" s="7">
        <v>2000</v>
      </c>
      <c r="Q244" s="7">
        <v>0</v>
      </c>
      <c r="R244" s="7" t="s">
        <v>26</v>
      </c>
      <c r="S244" s="7">
        <f t="shared" si="722"/>
        <v>1000</v>
      </c>
      <c r="T244" s="7">
        <v>0</v>
      </c>
      <c r="U244" s="7">
        <f t="shared" si="723"/>
        <v>160</v>
      </c>
      <c r="V244" s="14">
        <f t="shared" si="724"/>
        <v>80</v>
      </c>
      <c r="W244" s="14">
        <f t="shared" ref="W244:X244" si="873">X244*2</f>
        <v>13200</v>
      </c>
      <c r="X244" s="14">
        <f t="shared" si="873"/>
        <v>6600</v>
      </c>
      <c r="Y244" s="14">
        <f t="shared" si="726"/>
        <v>3300</v>
      </c>
      <c r="Z244" s="14">
        <f t="shared" si="727"/>
        <v>1650</v>
      </c>
      <c r="AA244" s="31">
        <f t="shared" ref="AA244:AB244" si="874">AB244*2</f>
        <v>1332.0000000000002</v>
      </c>
      <c r="AB244" s="31">
        <f t="shared" si="874"/>
        <v>666.00000000000011</v>
      </c>
      <c r="AC244" s="31">
        <f t="shared" si="717"/>
        <v>333.00000000000006</v>
      </c>
      <c r="AD244" s="31">
        <f t="shared" si="729"/>
        <v>166.50000000000003</v>
      </c>
      <c r="AE244" s="31">
        <f t="shared" si="718"/>
        <v>50000</v>
      </c>
      <c r="AF244" s="31">
        <f t="shared" ref="AF244:AG244" si="875">AG244*2</f>
        <v>2400</v>
      </c>
      <c r="AG244" s="31">
        <f t="shared" si="875"/>
        <v>1200</v>
      </c>
      <c r="AH244" s="31">
        <f t="shared" si="720"/>
        <v>600</v>
      </c>
      <c r="AI244" s="31">
        <f t="shared" si="721"/>
        <v>20.833333333333332</v>
      </c>
      <c r="AJ244" s="31">
        <f t="shared" si="721"/>
        <v>41.666666666666664</v>
      </c>
      <c r="AK244" s="31">
        <f t="shared" si="721"/>
        <v>83.333333333333329</v>
      </c>
      <c r="AL244" s="31">
        <f t="shared" si="731"/>
        <v>50000</v>
      </c>
      <c r="AM244" s="31">
        <f t="shared" si="732"/>
        <v>20000</v>
      </c>
      <c r="AN244" s="31">
        <f t="shared" si="733"/>
        <v>10000</v>
      </c>
      <c r="AO244" s="31">
        <f t="shared" si="734"/>
        <v>5000</v>
      </c>
      <c r="AP244" s="31">
        <f t="shared" si="735"/>
        <v>28932</v>
      </c>
      <c r="AQ244" s="31">
        <f t="shared" si="736"/>
        <v>13266</v>
      </c>
      <c r="AR244" s="31">
        <f t="shared" si="737"/>
        <v>6633</v>
      </c>
      <c r="AS244" s="31">
        <f t="shared" si="738"/>
        <v>3016.5</v>
      </c>
      <c r="AT244" s="14">
        <f t="shared" si="739"/>
        <v>21068</v>
      </c>
      <c r="AU244" s="14">
        <f t="shared" si="740"/>
        <v>6734</v>
      </c>
      <c r="AV244" s="14">
        <f t="shared" si="741"/>
        <v>3367</v>
      </c>
      <c r="AW244" s="14">
        <f t="shared" si="742"/>
        <v>1983.5</v>
      </c>
      <c r="AX244" s="31">
        <f t="shared" si="743"/>
        <v>72.819023918152908</v>
      </c>
      <c r="AY244" s="31">
        <f t="shared" si="744"/>
        <v>50.76134479119554</v>
      </c>
      <c r="AZ244" s="31">
        <f t="shared" si="745"/>
        <v>50.76134479119554</v>
      </c>
      <c r="BA244" s="31">
        <f t="shared" si="746"/>
        <v>65.7550140891762</v>
      </c>
    </row>
    <row r="245" spans="1:53" ht="13.35" hidden="1" customHeight="1" x14ac:dyDescent="0.45">
      <c r="A245" s="12" t="s">
        <v>530</v>
      </c>
      <c r="B245" s="9" t="s">
        <v>89</v>
      </c>
      <c r="C245" s="3" t="s">
        <v>74</v>
      </c>
      <c r="D245" s="3" t="s">
        <v>4</v>
      </c>
      <c r="E245" s="3" t="s">
        <v>4</v>
      </c>
      <c r="F245" s="28" t="s">
        <v>264</v>
      </c>
      <c r="G245" s="28" t="s">
        <v>271</v>
      </c>
      <c r="H245" s="28" t="s">
        <v>176</v>
      </c>
      <c r="I245" s="7" t="s">
        <v>100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28</v>
      </c>
      <c r="P245" s="7">
        <v>2000</v>
      </c>
      <c r="Q245" s="7">
        <v>0</v>
      </c>
      <c r="R245" s="7" t="s">
        <v>26</v>
      </c>
      <c r="S245" s="7">
        <f t="shared" si="722"/>
        <v>1000</v>
      </c>
      <c r="T245" s="7">
        <v>0</v>
      </c>
      <c r="U245" s="7">
        <f t="shared" si="723"/>
        <v>160</v>
      </c>
      <c r="V245" s="14">
        <f t="shared" si="724"/>
        <v>80</v>
      </c>
      <c r="W245" s="14">
        <f t="shared" ref="W245:X245" si="876">X245*2</f>
        <v>13200</v>
      </c>
      <c r="X245" s="14">
        <f t="shared" si="876"/>
        <v>6600</v>
      </c>
      <c r="Y245" s="14">
        <f t="shared" si="726"/>
        <v>3300</v>
      </c>
      <c r="Z245" s="14">
        <f t="shared" si="727"/>
        <v>1650</v>
      </c>
      <c r="AA245" s="31">
        <f t="shared" ref="AA245:AB245" si="877">AB245*2</f>
        <v>1332.0000000000002</v>
      </c>
      <c r="AB245" s="31">
        <f t="shared" si="877"/>
        <v>666.00000000000011</v>
      </c>
      <c r="AC245" s="31">
        <f t="shared" si="717"/>
        <v>333.00000000000006</v>
      </c>
      <c r="AD245" s="31">
        <f t="shared" si="729"/>
        <v>166.50000000000003</v>
      </c>
      <c r="AE245" s="31">
        <f t="shared" si="718"/>
        <v>50000</v>
      </c>
      <c r="AF245" s="31">
        <f t="shared" ref="AF245:AG245" si="878">AG245*2</f>
        <v>2400</v>
      </c>
      <c r="AG245" s="31">
        <f t="shared" si="878"/>
        <v>1200</v>
      </c>
      <c r="AH245" s="31">
        <f t="shared" si="720"/>
        <v>600</v>
      </c>
      <c r="AI245" s="31">
        <f t="shared" si="721"/>
        <v>20.833333333333332</v>
      </c>
      <c r="AJ245" s="31">
        <f t="shared" si="721"/>
        <v>41.666666666666664</v>
      </c>
      <c r="AK245" s="31">
        <f t="shared" si="721"/>
        <v>83.333333333333329</v>
      </c>
      <c r="AL245" s="31">
        <f t="shared" si="731"/>
        <v>50000</v>
      </c>
      <c r="AM245" s="31">
        <f t="shared" si="732"/>
        <v>20000</v>
      </c>
      <c r="AN245" s="31">
        <f t="shared" si="733"/>
        <v>10000</v>
      </c>
      <c r="AO245" s="31">
        <f t="shared" si="734"/>
        <v>5000</v>
      </c>
      <c r="AP245" s="31">
        <f t="shared" si="735"/>
        <v>28932</v>
      </c>
      <c r="AQ245" s="31">
        <f t="shared" si="736"/>
        <v>13266</v>
      </c>
      <c r="AR245" s="31">
        <f t="shared" si="737"/>
        <v>6633</v>
      </c>
      <c r="AS245" s="31">
        <f t="shared" si="738"/>
        <v>3016.5</v>
      </c>
      <c r="AT245" s="14">
        <f t="shared" si="739"/>
        <v>21068</v>
      </c>
      <c r="AU245" s="14">
        <f t="shared" si="740"/>
        <v>6734</v>
      </c>
      <c r="AV245" s="14">
        <f t="shared" si="741"/>
        <v>3367</v>
      </c>
      <c r="AW245" s="14">
        <f t="shared" si="742"/>
        <v>1983.5</v>
      </c>
      <c r="AX245" s="31">
        <f t="shared" si="743"/>
        <v>72.819023918152908</v>
      </c>
      <c r="AY245" s="31">
        <f t="shared" si="744"/>
        <v>50.76134479119554</v>
      </c>
      <c r="AZ245" s="31">
        <f t="shared" si="745"/>
        <v>50.76134479119554</v>
      </c>
      <c r="BA245" s="31">
        <f t="shared" si="746"/>
        <v>65.7550140891762</v>
      </c>
    </row>
    <row r="246" spans="1:53" ht="13.35" hidden="1" customHeight="1" x14ac:dyDescent="0.45">
      <c r="A246" s="12" t="s">
        <v>531</v>
      </c>
      <c r="B246" s="9" t="s">
        <v>98</v>
      </c>
      <c r="C246" s="3" t="s">
        <v>74</v>
      </c>
      <c r="D246" s="3" t="s">
        <v>4</v>
      </c>
      <c r="E246" s="3" t="s">
        <v>4</v>
      </c>
      <c r="F246" s="28" t="s">
        <v>264</v>
      </c>
      <c r="G246" s="28" t="s">
        <v>271</v>
      </c>
      <c r="H246" s="28" t="s">
        <v>176</v>
      </c>
      <c r="I246" s="7" t="s">
        <v>100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28</v>
      </c>
      <c r="P246" s="7">
        <v>2000</v>
      </c>
      <c r="Q246" s="7">
        <v>0</v>
      </c>
      <c r="R246" s="7" t="s">
        <v>26</v>
      </c>
      <c r="S246" s="7">
        <f t="shared" si="722"/>
        <v>1000</v>
      </c>
      <c r="T246" s="7">
        <v>0</v>
      </c>
      <c r="U246" s="7">
        <f t="shared" si="723"/>
        <v>160</v>
      </c>
      <c r="V246" s="14">
        <f t="shared" si="724"/>
        <v>80</v>
      </c>
      <c r="W246" s="14">
        <f t="shared" ref="W246:X246" si="879">X246*2</f>
        <v>13200</v>
      </c>
      <c r="X246" s="14">
        <f t="shared" si="879"/>
        <v>6600</v>
      </c>
      <c r="Y246" s="14">
        <f t="shared" si="726"/>
        <v>3300</v>
      </c>
      <c r="Z246" s="14">
        <f t="shared" si="727"/>
        <v>1650</v>
      </c>
      <c r="AA246" s="31">
        <f t="shared" ref="AA246:AB246" si="880">AB246*2</f>
        <v>1332.0000000000002</v>
      </c>
      <c r="AB246" s="31">
        <f t="shared" si="880"/>
        <v>666.00000000000011</v>
      </c>
      <c r="AC246" s="31">
        <f t="shared" si="717"/>
        <v>333.00000000000006</v>
      </c>
      <c r="AD246" s="31">
        <f t="shared" si="729"/>
        <v>166.50000000000003</v>
      </c>
      <c r="AE246" s="31">
        <f t="shared" si="718"/>
        <v>50000</v>
      </c>
      <c r="AF246" s="31">
        <f t="shared" ref="AF246:AG246" si="881">AG246*2</f>
        <v>2400</v>
      </c>
      <c r="AG246" s="31">
        <f t="shared" si="881"/>
        <v>1200</v>
      </c>
      <c r="AH246" s="31">
        <f t="shared" si="720"/>
        <v>600</v>
      </c>
      <c r="AI246" s="31">
        <f t="shared" si="721"/>
        <v>20.833333333333332</v>
      </c>
      <c r="AJ246" s="31">
        <f t="shared" si="721"/>
        <v>41.666666666666664</v>
      </c>
      <c r="AK246" s="31">
        <f t="shared" si="721"/>
        <v>83.333333333333329</v>
      </c>
      <c r="AL246" s="31">
        <f t="shared" si="731"/>
        <v>50000</v>
      </c>
      <c r="AM246" s="31">
        <f t="shared" si="732"/>
        <v>20000</v>
      </c>
      <c r="AN246" s="31">
        <f t="shared" si="733"/>
        <v>10000</v>
      </c>
      <c r="AO246" s="31">
        <f t="shared" si="734"/>
        <v>5000</v>
      </c>
      <c r="AP246" s="31">
        <f t="shared" si="735"/>
        <v>28932</v>
      </c>
      <c r="AQ246" s="31">
        <f t="shared" si="736"/>
        <v>13266</v>
      </c>
      <c r="AR246" s="31">
        <f t="shared" si="737"/>
        <v>6633</v>
      </c>
      <c r="AS246" s="31">
        <f t="shared" si="738"/>
        <v>3016.5</v>
      </c>
      <c r="AT246" s="14">
        <f t="shared" si="739"/>
        <v>21068</v>
      </c>
      <c r="AU246" s="14">
        <f t="shared" si="740"/>
        <v>6734</v>
      </c>
      <c r="AV246" s="14">
        <f t="shared" si="741"/>
        <v>3367</v>
      </c>
      <c r="AW246" s="14">
        <f t="shared" si="742"/>
        <v>1983.5</v>
      </c>
      <c r="AX246" s="31">
        <f t="shared" si="743"/>
        <v>72.819023918152908</v>
      </c>
      <c r="AY246" s="31">
        <f t="shared" si="744"/>
        <v>50.76134479119554</v>
      </c>
      <c r="AZ246" s="31">
        <f t="shared" si="745"/>
        <v>50.76134479119554</v>
      </c>
      <c r="BA246" s="31">
        <f t="shared" si="746"/>
        <v>65.7550140891762</v>
      </c>
    </row>
    <row r="247" spans="1:53" ht="13.35" hidden="1" customHeight="1" x14ac:dyDescent="0.45">
      <c r="A247" s="12" t="s">
        <v>532</v>
      </c>
      <c r="B247" s="9" t="s">
        <v>99</v>
      </c>
      <c r="C247" s="3" t="s">
        <v>74</v>
      </c>
      <c r="D247" s="3" t="s">
        <v>4</v>
      </c>
      <c r="E247" s="3" t="s">
        <v>4</v>
      </c>
      <c r="F247" s="28" t="s">
        <v>176</v>
      </c>
      <c r="G247" s="28" t="s">
        <v>271</v>
      </c>
      <c r="H247" s="28" t="s">
        <v>176</v>
      </c>
      <c r="I247" s="7" t="s">
        <v>100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28</v>
      </c>
      <c r="P247" s="7">
        <v>2000</v>
      </c>
      <c r="Q247" s="7">
        <v>0</v>
      </c>
      <c r="R247" s="7" t="s">
        <v>26</v>
      </c>
      <c r="S247" s="7">
        <f t="shared" si="722"/>
        <v>1000</v>
      </c>
      <c r="T247" s="7">
        <v>0</v>
      </c>
      <c r="U247" s="7">
        <f t="shared" si="723"/>
        <v>160</v>
      </c>
      <c r="V247" s="14">
        <f t="shared" si="724"/>
        <v>80</v>
      </c>
      <c r="W247" s="14">
        <f t="shared" ref="W247:X247" si="882">X247*2</f>
        <v>13200</v>
      </c>
      <c r="X247" s="14">
        <f t="shared" si="882"/>
        <v>6600</v>
      </c>
      <c r="Y247" s="14">
        <f t="shared" si="726"/>
        <v>3300</v>
      </c>
      <c r="Z247" s="14">
        <f t="shared" si="727"/>
        <v>1650</v>
      </c>
      <c r="AA247" s="31">
        <f t="shared" ref="AA247:AB247" si="883">AB247*2</f>
        <v>1332.0000000000002</v>
      </c>
      <c r="AB247" s="31">
        <f t="shared" si="883"/>
        <v>666.00000000000011</v>
      </c>
      <c r="AC247" s="31">
        <f t="shared" si="717"/>
        <v>333.00000000000006</v>
      </c>
      <c r="AD247" s="31">
        <f t="shared" si="729"/>
        <v>166.50000000000003</v>
      </c>
      <c r="AE247" s="31">
        <f t="shared" si="718"/>
        <v>50000</v>
      </c>
      <c r="AF247" s="31">
        <f t="shared" ref="AF247:AG247" si="884">AG247*2</f>
        <v>2400</v>
      </c>
      <c r="AG247" s="31">
        <f t="shared" si="884"/>
        <v>1200</v>
      </c>
      <c r="AH247" s="31">
        <f t="shared" si="720"/>
        <v>600</v>
      </c>
      <c r="AI247" s="31">
        <f t="shared" si="721"/>
        <v>20.833333333333332</v>
      </c>
      <c r="AJ247" s="31">
        <f t="shared" si="721"/>
        <v>41.666666666666664</v>
      </c>
      <c r="AK247" s="31">
        <f t="shared" si="721"/>
        <v>83.333333333333329</v>
      </c>
      <c r="AL247" s="31">
        <f t="shared" si="731"/>
        <v>50000</v>
      </c>
      <c r="AM247" s="31">
        <f t="shared" si="732"/>
        <v>20000</v>
      </c>
      <c r="AN247" s="31">
        <f t="shared" si="733"/>
        <v>10000</v>
      </c>
      <c r="AO247" s="31">
        <f t="shared" si="734"/>
        <v>5000</v>
      </c>
      <c r="AP247" s="31">
        <f t="shared" si="735"/>
        <v>28932</v>
      </c>
      <c r="AQ247" s="31">
        <f t="shared" si="736"/>
        <v>13266</v>
      </c>
      <c r="AR247" s="31">
        <f t="shared" si="737"/>
        <v>6633</v>
      </c>
      <c r="AS247" s="31">
        <f t="shared" si="738"/>
        <v>3016.5</v>
      </c>
      <c r="AT247" s="14">
        <f t="shared" si="739"/>
        <v>21068</v>
      </c>
      <c r="AU247" s="14">
        <f t="shared" si="740"/>
        <v>6734</v>
      </c>
      <c r="AV247" s="14">
        <f t="shared" si="741"/>
        <v>3367</v>
      </c>
      <c r="AW247" s="14">
        <f t="shared" si="742"/>
        <v>1983.5</v>
      </c>
      <c r="AX247" s="31">
        <f t="shared" si="743"/>
        <v>72.819023918152908</v>
      </c>
      <c r="AY247" s="31">
        <f t="shared" si="744"/>
        <v>50.76134479119554</v>
      </c>
      <c r="AZ247" s="31">
        <f t="shared" si="745"/>
        <v>50.76134479119554</v>
      </c>
      <c r="BA247" s="31">
        <f t="shared" si="746"/>
        <v>65.7550140891762</v>
      </c>
    </row>
    <row r="248" spans="1:53" ht="13.35" hidden="1" customHeight="1" x14ac:dyDescent="0.45">
      <c r="A248" s="12" t="s">
        <v>533</v>
      </c>
      <c r="B248" s="9" t="s">
        <v>32</v>
      </c>
      <c r="C248" s="3" t="s">
        <v>111</v>
      </c>
      <c r="D248" s="3" t="s">
        <v>4</v>
      </c>
      <c r="E248" s="3" t="s">
        <v>4</v>
      </c>
      <c r="F248" s="28" t="s">
        <v>195</v>
      </c>
      <c r="G248" s="28" t="s">
        <v>271</v>
      </c>
      <c r="H248" s="28" t="s">
        <v>176</v>
      </c>
      <c r="I248" s="7" t="s">
        <v>100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28</v>
      </c>
      <c r="P248" s="7">
        <v>2000</v>
      </c>
      <c r="Q248" s="7">
        <v>0</v>
      </c>
      <c r="R248" s="7" t="s">
        <v>26</v>
      </c>
      <c r="S248" s="7">
        <f t="shared" si="722"/>
        <v>1000</v>
      </c>
      <c r="T248" s="7">
        <v>0</v>
      </c>
      <c r="U248" s="7">
        <f t="shared" si="723"/>
        <v>160</v>
      </c>
      <c r="V248" s="14">
        <f t="shared" si="724"/>
        <v>80</v>
      </c>
      <c r="W248" s="14">
        <f t="shared" ref="W248:X248" si="885">X248*2</f>
        <v>13200</v>
      </c>
      <c r="X248" s="14">
        <f t="shared" si="885"/>
        <v>6600</v>
      </c>
      <c r="Y248" s="14">
        <f t="shared" si="726"/>
        <v>3300</v>
      </c>
      <c r="Z248" s="14">
        <f t="shared" si="727"/>
        <v>1650</v>
      </c>
      <c r="AA248" s="31">
        <f t="shared" ref="AA248:AB248" si="886">AB248*2</f>
        <v>1332.0000000000002</v>
      </c>
      <c r="AB248" s="31">
        <f t="shared" si="886"/>
        <v>666.00000000000011</v>
      </c>
      <c r="AC248" s="31">
        <f t="shared" si="717"/>
        <v>333.00000000000006</v>
      </c>
      <c r="AD248" s="31">
        <f t="shared" si="729"/>
        <v>166.50000000000003</v>
      </c>
      <c r="AE248" s="31">
        <f t="shared" si="718"/>
        <v>50000</v>
      </c>
      <c r="AF248" s="31">
        <f t="shared" ref="AF248:AG248" si="887">AG248*2</f>
        <v>2400</v>
      </c>
      <c r="AG248" s="31">
        <f t="shared" si="887"/>
        <v>1200</v>
      </c>
      <c r="AH248" s="31">
        <f t="shared" si="720"/>
        <v>600</v>
      </c>
      <c r="AI248" s="31">
        <f t="shared" si="721"/>
        <v>20.833333333333332</v>
      </c>
      <c r="AJ248" s="31">
        <f t="shared" si="721"/>
        <v>41.666666666666664</v>
      </c>
      <c r="AK248" s="31">
        <f t="shared" si="721"/>
        <v>83.333333333333329</v>
      </c>
      <c r="AL248" s="31">
        <f t="shared" si="731"/>
        <v>50000</v>
      </c>
      <c r="AM248" s="31">
        <f t="shared" si="732"/>
        <v>20000</v>
      </c>
      <c r="AN248" s="31">
        <f t="shared" si="733"/>
        <v>10000</v>
      </c>
      <c r="AO248" s="31">
        <f t="shared" si="734"/>
        <v>5000</v>
      </c>
      <c r="AP248" s="31">
        <f t="shared" si="735"/>
        <v>28932</v>
      </c>
      <c r="AQ248" s="31">
        <f t="shared" si="736"/>
        <v>13266</v>
      </c>
      <c r="AR248" s="31">
        <f t="shared" si="737"/>
        <v>6633</v>
      </c>
      <c r="AS248" s="31">
        <f t="shared" si="738"/>
        <v>3016.5</v>
      </c>
      <c r="AT248" s="14">
        <f t="shared" si="739"/>
        <v>21068</v>
      </c>
      <c r="AU248" s="14">
        <f t="shared" si="740"/>
        <v>6734</v>
      </c>
      <c r="AV248" s="14">
        <f t="shared" si="741"/>
        <v>3367</v>
      </c>
      <c r="AW248" s="14">
        <f t="shared" si="742"/>
        <v>1983.5</v>
      </c>
      <c r="AX248" s="31">
        <f t="shared" si="743"/>
        <v>72.819023918152908</v>
      </c>
      <c r="AY248" s="31">
        <f t="shared" si="744"/>
        <v>50.76134479119554</v>
      </c>
      <c r="AZ248" s="31">
        <f t="shared" si="745"/>
        <v>50.76134479119554</v>
      </c>
      <c r="BA248" s="31">
        <f t="shared" si="746"/>
        <v>65.7550140891762</v>
      </c>
    </row>
    <row r="249" spans="1:53" ht="13.35" hidden="1" customHeight="1" x14ac:dyDescent="0.45">
      <c r="A249" s="12" t="s">
        <v>534</v>
      </c>
      <c r="B249" s="9" t="s">
        <v>97</v>
      </c>
      <c r="C249" s="3" t="s">
        <v>111</v>
      </c>
      <c r="D249" s="3" t="s">
        <v>4</v>
      </c>
      <c r="E249" s="3" t="s">
        <v>4</v>
      </c>
      <c r="F249" s="28" t="s">
        <v>195</v>
      </c>
      <c r="G249" s="28" t="s">
        <v>271</v>
      </c>
      <c r="H249" s="28" t="s">
        <v>176</v>
      </c>
      <c r="I249" s="7" t="s">
        <v>100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28</v>
      </c>
      <c r="P249" s="7">
        <v>2000</v>
      </c>
      <c r="Q249" s="7">
        <v>0</v>
      </c>
      <c r="R249" s="7" t="s">
        <v>26</v>
      </c>
      <c r="S249" s="7">
        <f t="shared" si="722"/>
        <v>1000</v>
      </c>
      <c r="T249" s="7">
        <v>0</v>
      </c>
      <c r="U249" s="7">
        <f t="shared" si="723"/>
        <v>160</v>
      </c>
      <c r="V249" s="14">
        <f t="shared" si="724"/>
        <v>80</v>
      </c>
      <c r="W249" s="14">
        <f t="shared" ref="W249:X249" si="888">X249*2</f>
        <v>13200</v>
      </c>
      <c r="X249" s="14">
        <f t="shared" si="888"/>
        <v>6600</v>
      </c>
      <c r="Y249" s="14">
        <f t="shared" si="726"/>
        <v>3300</v>
      </c>
      <c r="Z249" s="14">
        <f t="shared" si="727"/>
        <v>1650</v>
      </c>
      <c r="AA249" s="31">
        <f t="shared" ref="AA249:AB249" si="889">AB249*2</f>
        <v>1332.0000000000002</v>
      </c>
      <c r="AB249" s="31">
        <f t="shared" si="889"/>
        <v>666.00000000000011</v>
      </c>
      <c r="AC249" s="31">
        <f t="shared" si="717"/>
        <v>333.00000000000006</v>
      </c>
      <c r="AD249" s="31">
        <f t="shared" si="729"/>
        <v>166.50000000000003</v>
      </c>
      <c r="AE249" s="31">
        <f t="shared" si="718"/>
        <v>50000</v>
      </c>
      <c r="AF249" s="31">
        <f t="shared" ref="AF249:AG249" si="890">AG249*2</f>
        <v>2400</v>
      </c>
      <c r="AG249" s="31">
        <f t="shared" si="890"/>
        <v>1200</v>
      </c>
      <c r="AH249" s="31">
        <f t="shared" si="720"/>
        <v>600</v>
      </c>
      <c r="AI249" s="31">
        <f t="shared" si="721"/>
        <v>20.833333333333332</v>
      </c>
      <c r="AJ249" s="31">
        <f t="shared" si="721"/>
        <v>41.666666666666664</v>
      </c>
      <c r="AK249" s="31">
        <f t="shared" si="721"/>
        <v>83.333333333333329</v>
      </c>
      <c r="AL249" s="31">
        <f t="shared" si="731"/>
        <v>50000</v>
      </c>
      <c r="AM249" s="31">
        <f t="shared" si="732"/>
        <v>20000</v>
      </c>
      <c r="AN249" s="31">
        <f t="shared" si="733"/>
        <v>10000</v>
      </c>
      <c r="AO249" s="31">
        <f t="shared" si="734"/>
        <v>5000</v>
      </c>
      <c r="AP249" s="31">
        <f t="shared" si="735"/>
        <v>28932</v>
      </c>
      <c r="AQ249" s="31">
        <f t="shared" si="736"/>
        <v>13266</v>
      </c>
      <c r="AR249" s="31">
        <f t="shared" si="737"/>
        <v>6633</v>
      </c>
      <c r="AS249" s="31">
        <f t="shared" si="738"/>
        <v>3016.5</v>
      </c>
      <c r="AT249" s="14">
        <f t="shared" si="739"/>
        <v>21068</v>
      </c>
      <c r="AU249" s="14">
        <f t="shared" si="740"/>
        <v>6734</v>
      </c>
      <c r="AV249" s="14">
        <f t="shared" si="741"/>
        <v>3367</v>
      </c>
      <c r="AW249" s="14">
        <f t="shared" si="742"/>
        <v>1983.5</v>
      </c>
      <c r="AX249" s="31">
        <f t="shared" si="743"/>
        <v>72.819023918152908</v>
      </c>
      <c r="AY249" s="31">
        <f t="shared" si="744"/>
        <v>50.76134479119554</v>
      </c>
      <c r="AZ249" s="31">
        <f t="shared" si="745"/>
        <v>50.76134479119554</v>
      </c>
      <c r="BA249" s="31">
        <f t="shared" si="746"/>
        <v>65.7550140891762</v>
      </c>
    </row>
    <row r="250" spans="1:53" ht="13.35" hidden="1" customHeight="1" x14ac:dyDescent="0.45">
      <c r="A250" s="12" t="s">
        <v>535</v>
      </c>
      <c r="B250" s="9" t="s">
        <v>112</v>
      </c>
      <c r="C250" s="3" t="s">
        <v>111</v>
      </c>
      <c r="D250" s="3" t="s">
        <v>4</v>
      </c>
      <c r="E250" s="3" t="s">
        <v>4</v>
      </c>
      <c r="F250" s="28" t="s">
        <v>701</v>
      </c>
      <c r="G250" s="28" t="s">
        <v>271</v>
      </c>
      <c r="H250" s="28" t="s">
        <v>176</v>
      </c>
      <c r="I250" s="7" t="s">
        <v>100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28</v>
      </c>
      <c r="P250" s="7">
        <v>2000</v>
      </c>
      <c r="Q250" s="7">
        <v>0</v>
      </c>
      <c r="R250" s="7" t="s">
        <v>26</v>
      </c>
      <c r="S250" s="7">
        <f t="shared" si="722"/>
        <v>1000</v>
      </c>
      <c r="T250" s="7">
        <v>0</v>
      </c>
      <c r="U250" s="7">
        <f t="shared" si="723"/>
        <v>160</v>
      </c>
      <c r="V250" s="14">
        <f t="shared" si="724"/>
        <v>80</v>
      </c>
      <c r="W250" s="14">
        <f t="shared" ref="W250:X250" si="891">X250*2</f>
        <v>13200</v>
      </c>
      <c r="X250" s="14">
        <f t="shared" si="891"/>
        <v>6600</v>
      </c>
      <c r="Y250" s="14">
        <f t="shared" si="726"/>
        <v>3300</v>
      </c>
      <c r="Z250" s="14">
        <f t="shared" si="727"/>
        <v>1650</v>
      </c>
      <c r="AA250" s="31">
        <f t="shared" ref="AA250:AB250" si="892">AB250*2</f>
        <v>1332.0000000000002</v>
      </c>
      <c r="AB250" s="31">
        <f t="shared" si="892"/>
        <v>666.00000000000011</v>
      </c>
      <c r="AC250" s="31">
        <f t="shared" si="717"/>
        <v>333.00000000000006</v>
      </c>
      <c r="AD250" s="31">
        <f t="shared" si="729"/>
        <v>166.50000000000003</v>
      </c>
      <c r="AE250" s="31">
        <f t="shared" si="718"/>
        <v>50000</v>
      </c>
      <c r="AF250" s="31">
        <f t="shared" ref="AF250:AG250" si="893">AG250*2</f>
        <v>2400</v>
      </c>
      <c r="AG250" s="31">
        <f t="shared" si="893"/>
        <v>1200</v>
      </c>
      <c r="AH250" s="31">
        <f t="shared" si="720"/>
        <v>600</v>
      </c>
      <c r="AI250" s="31">
        <f t="shared" si="721"/>
        <v>20.833333333333332</v>
      </c>
      <c r="AJ250" s="31">
        <f t="shared" si="721"/>
        <v>41.666666666666664</v>
      </c>
      <c r="AK250" s="31">
        <f t="shared" si="721"/>
        <v>83.333333333333329</v>
      </c>
      <c r="AL250" s="31">
        <f t="shared" si="731"/>
        <v>50000</v>
      </c>
      <c r="AM250" s="31">
        <f t="shared" si="732"/>
        <v>20000</v>
      </c>
      <c r="AN250" s="31">
        <f t="shared" si="733"/>
        <v>10000</v>
      </c>
      <c r="AO250" s="31">
        <f t="shared" si="734"/>
        <v>5000</v>
      </c>
      <c r="AP250" s="31">
        <f t="shared" si="735"/>
        <v>28932</v>
      </c>
      <c r="AQ250" s="31">
        <f t="shared" si="736"/>
        <v>13266</v>
      </c>
      <c r="AR250" s="31">
        <f t="shared" si="737"/>
        <v>6633</v>
      </c>
      <c r="AS250" s="31">
        <f t="shared" si="738"/>
        <v>3016.5</v>
      </c>
      <c r="AT250" s="14">
        <f t="shared" si="739"/>
        <v>21068</v>
      </c>
      <c r="AU250" s="14">
        <f t="shared" si="740"/>
        <v>6734</v>
      </c>
      <c r="AV250" s="14">
        <f t="shared" si="741"/>
        <v>3367</v>
      </c>
      <c r="AW250" s="14">
        <f t="shared" si="742"/>
        <v>1983.5</v>
      </c>
      <c r="AX250" s="31">
        <f t="shared" si="743"/>
        <v>72.819023918152908</v>
      </c>
      <c r="AY250" s="31">
        <f t="shared" si="744"/>
        <v>50.76134479119554</v>
      </c>
      <c r="AZ250" s="31">
        <f t="shared" si="745"/>
        <v>50.76134479119554</v>
      </c>
      <c r="BA250" s="31">
        <f t="shared" si="746"/>
        <v>65.7550140891762</v>
      </c>
    </row>
    <row r="251" spans="1:53" ht="13.35" hidden="1" customHeight="1" x14ac:dyDescent="0.45">
      <c r="A251" s="12" t="s">
        <v>536</v>
      </c>
      <c r="B251" s="9" t="s">
        <v>113</v>
      </c>
      <c r="C251" s="3" t="s">
        <v>111</v>
      </c>
      <c r="D251" s="3" t="s">
        <v>4</v>
      </c>
      <c r="E251" s="3" t="s">
        <v>4</v>
      </c>
      <c r="F251" s="28" t="s">
        <v>701</v>
      </c>
      <c r="G251" s="28" t="s">
        <v>271</v>
      </c>
      <c r="H251" s="28" t="s">
        <v>176</v>
      </c>
      <c r="I251" s="7" t="s">
        <v>100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28</v>
      </c>
      <c r="P251" s="7">
        <v>2000</v>
      </c>
      <c r="Q251" s="7">
        <v>0</v>
      </c>
      <c r="R251" s="7" t="s">
        <v>26</v>
      </c>
      <c r="S251" s="7">
        <f t="shared" si="722"/>
        <v>1000</v>
      </c>
      <c r="T251" s="7">
        <v>0</v>
      </c>
      <c r="U251" s="7">
        <f t="shared" si="723"/>
        <v>160</v>
      </c>
      <c r="V251" s="14">
        <f t="shared" si="724"/>
        <v>80</v>
      </c>
      <c r="W251" s="14">
        <f t="shared" ref="W251:X251" si="894">X251*2</f>
        <v>13200</v>
      </c>
      <c r="X251" s="14">
        <f t="shared" si="894"/>
        <v>6600</v>
      </c>
      <c r="Y251" s="14">
        <f t="shared" si="726"/>
        <v>3300</v>
      </c>
      <c r="Z251" s="14">
        <f t="shared" si="727"/>
        <v>1650</v>
      </c>
      <c r="AA251" s="31">
        <f t="shared" ref="AA251:AB251" si="895">AB251*2</f>
        <v>1332.0000000000002</v>
      </c>
      <c r="AB251" s="31">
        <f t="shared" si="895"/>
        <v>666.00000000000011</v>
      </c>
      <c r="AC251" s="31">
        <f t="shared" si="717"/>
        <v>333.00000000000006</v>
      </c>
      <c r="AD251" s="31">
        <f t="shared" si="729"/>
        <v>166.50000000000003</v>
      </c>
      <c r="AE251" s="31">
        <f t="shared" si="718"/>
        <v>50000</v>
      </c>
      <c r="AF251" s="31">
        <f t="shared" ref="AF251:AG251" si="896">AG251*2</f>
        <v>2400</v>
      </c>
      <c r="AG251" s="31">
        <f t="shared" si="896"/>
        <v>1200</v>
      </c>
      <c r="AH251" s="31">
        <f t="shared" si="720"/>
        <v>600</v>
      </c>
      <c r="AI251" s="31">
        <f t="shared" si="721"/>
        <v>20.833333333333332</v>
      </c>
      <c r="AJ251" s="31">
        <f t="shared" si="721"/>
        <v>41.666666666666664</v>
      </c>
      <c r="AK251" s="31">
        <f t="shared" si="721"/>
        <v>83.333333333333329</v>
      </c>
      <c r="AL251" s="31">
        <f t="shared" si="731"/>
        <v>50000</v>
      </c>
      <c r="AM251" s="31">
        <f t="shared" si="732"/>
        <v>20000</v>
      </c>
      <c r="AN251" s="31">
        <f t="shared" si="733"/>
        <v>10000</v>
      </c>
      <c r="AO251" s="31">
        <f t="shared" si="734"/>
        <v>5000</v>
      </c>
      <c r="AP251" s="31">
        <f t="shared" si="735"/>
        <v>28932</v>
      </c>
      <c r="AQ251" s="31">
        <f t="shared" si="736"/>
        <v>13266</v>
      </c>
      <c r="AR251" s="31">
        <f t="shared" si="737"/>
        <v>6633</v>
      </c>
      <c r="AS251" s="31">
        <f t="shared" si="738"/>
        <v>3016.5</v>
      </c>
      <c r="AT251" s="14">
        <f t="shared" si="739"/>
        <v>21068</v>
      </c>
      <c r="AU251" s="14">
        <f t="shared" si="740"/>
        <v>6734</v>
      </c>
      <c r="AV251" s="14">
        <f t="shared" si="741"/>
        <v>3367</v>
      </c>
      <c r="AW251" s="14">
        <f t="shared" si="742"/>
        <v>1983.5</v>
      </c>
      <c r="AX251" s="31">
        <f t="shared" si="743"/>
        <v>72.819023918152908</v>
      </c>
      <c r="AY251" s="31">
        <f t="shared" si="744"/>
        <v>50.76134479119554</v>
      </c>
      <c r="AZ251" s="31">
        <f t="shared" si="745"/>
        <v>50.76134479119554</v>
      </c>
      <c r="BA251" s="31">
        <f t="shared" si="746"/>
        <v>65.7550140891762</v>
      </c>
    </row>
    <row r="252" spans="1:53" ht="13.35" hidden="1" customHeight="1" x14ac:dyDescent="0.45">
      <c r="A252" s="12" t="s">
        <v>537</v>
      </c>
      <c r="B252" s="9" t="s">
        <v>114</v>
      </c>
      <c r="C252" s="3" t="s">
        <v>111</v>
      </c>
      <c r="D252" s="3" t="s">
        <v>4</v>
      </c>
      <c r="E252" s="3" t="s">
        <v>4</v>
      </c>
      <c r="F252" s="28" t="s">
        <v>701</v>
      </c>
      <c r="G252" s="28" t="s">
        <v>271</v>
      </c>
      <c r="H252" s="28" t="s">
        <v>176</v>
      </c>
      <c r="I252" s="7" t="s">
        <v>100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28</v>
      </c>
      <c r="P252" s="7">
        <v>2000</v>
      </c>
      <c r="Q252" s="7">
        <v>0</v>
      </c>
      <c r="R252" s="7" t="s">
        <v>26</v>
      </c>
      <c r="S252" s="7">
        <f t="shared" si="722"/>
        <v>1000</v>
      </c>
      <c r="T252" s="7">
        <v>0</v>
      </c>
      <c r="U252" s="7">
        <f t="shared" si="723"/>
        <v>160</v>
      </c>
      <c r="V252" s="14">
        <f t="shared" si="724"/>
        <v>80</v>
      </c>
      <c r="W252" s="14">
        <f t="shared" ref="W252:X252" si="897">X252*2</f>
        <v>13200</v>
      </c>
      <c r="X252" s="14">
        <f t="shared" si="897"/>
        <v>6600</v>
      </c>
      <c r="Y252" s="14">
        <f t="shared" si="726"/>
        <v>3300</v>
      </c>
      <c r="Z252" s="14">
        <f t="shared" si="727"/>
        <v>1650</v>
      </c>
      <c r="AA252" s="31">
        <f t="shared" ref="AA252:AB252" si="898">AB252*2</f>
        <v>1332.0000000000002</v>
      </c>
      <c r="AB252" s="31">
        <f t="shared" si="898"/>
        <v>666.00000000000011</v>
      </c>
      <c r="AC252" s="31">
        <f t="shared" si="717"/>
        <v>333.00000000000006</v>
      </c>
      <c r="AD252" s="31">
        <f t="shared" si="729"/>
        <v>166.50000000000003</v>
      </c>
      <c r="AE252" s="31">
        <f t="shared" si="718"/>
        <v>50000</v>
      </c>
      <c r="AF252" s="31">
        <f t="shared" ref="AF252:AG252" si="899">AG252*2</f>
        <v>2400</v>
      </c>
      <c r="AG252" s="31">
        <f t="shared" si="899"/>
        <v>1200</v>
      </c>
      <c r="AH252" s="31">
        <f t="shared" si="720"/>
        <v>600</v>
      </c>
      <c r="AI252" s="31">
        <f t="shared" si="721"/>
        <v>20.833333333333332</v>
      </c>
      <c r="AJ252" s="31">
        <f t="shared" si="721"/>
        <v>41.666666666666664</v>
      </c>
      <c r="AK252" s="31">
        <f t="shared" si="721"/>
        <v>83.333333333333329</v>
      </c>
      <c r="AL252" s="31">
        <f t="shared" si="731"/>
        <v>50000</v>
      </c>
      <c r="AM252" s="31">
        <f t="shared" si="732"/>
        <v>20000</v>
      </c>
      <c r="AN252" s="31">
        <f t="shared" si="733"/>
        <v>10000</v>
      </c>
      <c r="AO252" s="31">
        <f t="shared" si="734"/>
        <v>5000</v>
      </c>
      <c r="AP252" s="31">
        <f t="shared" si="735"/>
        <v>28932</v>
      </c>
      <c r="AQ252" s="31">
        <f t="shared" si="736"/>
        <v>13266</v>
      </c>
      <c r="AR252" s="31">
        <f t="shared" si="737"/>
        <v>6633</v>
      </c>
      <c r="AS252" s="31">
        <f t="shared" si="738"/>
        <v>3016.5</v>
      </c>
      <c r="AT252" s="14">
        <f t="shared" si="739"/>
        <v>21068</v>
      </c>
      <c r="AU252" s="14">
        <f t="shared" si="740"/>
        <v>6734</v>
      </c>
      <c r="AV252" s="14">
        <f t="shared" si="741"/>
        <v>3367</v>
      </c>
      <c r="AW252" s="14">
        <f t="shared" si="742"/>
        <v>1983.5</v>
      </c>
      <c r="AX252" s="31">
        <f t="shared" si="743"/>
        <v>72.819023918152908</v>
      </c>
      <c r="AY252" s="31">
        <f t="shared" si="744"/>
        <v>50.76134479119554</v>
      </c>
      <c r="AZ252" s="31">
        <f t="shared" si="745"/>
        <v>50.76134479119554</v>
      </c>
      <c r="BA252" s="31">
        <f t="shared" si="746"/>
        <v>65.7550140891762</v>
      </c>
    </row>
    <row r="253" spans="1:53" ht="13.35" hidden="1" customHeight="1" x14ac:dyDescent="0.45">
      <c r="A253" s="12" t="s">
        <v>538</v>
      </c>
      <c r="B253" s="9" t="s">
        <v>115</v>
      </c>
      <c r="C253" s="3" t="s">
        <v>111</v>
      </c>
      <c r="D253" s="3" t="s">
        <v>4</v>
      </c>
      <c r="E253" s="3" t="s">
        <v>4</v>
      </c>
      <c r="F253" s="28" t="s">
        <v>264</v>
      </c>
      <c r="G253" s="28" t="s">
        <v>271</v>
      </c>
      <c r="H253" s="28" t="s">
        <v>176</v>
      </c>
      <c r="I253" s="7" t="s">
        <v>100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28</v>
      </c>
      <c r="P253" s="7">
        <v>2000</v>
      </c>
      <c r="Q253" s="7">
        <v>0</v>
      </c>
      <c r="R253" s="7" t="s">
        <v>26</v>
      </c>
      <c r="S253" s="7">
        <f t="shared" si="722"/>
        <v>1000</v>
      </c>
      <c r="T253" s="7">
        <v>0</v>
      </c>
      <c r="U253" s="7">
        <f t="shared" si="723"/>
        <v>160</v>
      </c>
      <c r="V253" s="14">
        <f t="shared" si="724"/>
        <v>80</v>
      </c>
      <c r="W253" s="14">
        <f t="shared" ref="W253:X253" si="900">X253*2</f>
        <v>13200</v>
      </c>
      <c r="X253" s="14">
        <f t="shared" si="900"/>
        <v>6600</v>
      </c>
      <c r="Y253" s="14">
        <f t="shared" si="726"/>
        <v>3300</v>
      </c>
      <c r="Z253" s="14">
        <f t="shared" si="727"/>
        <v>1650</v>
      </c>
      <c r="AA253" s="31">
        <f t="shared" ref="AA253:AB253" si="901">AB253*2</f>
        <v>1332.0000000000002</v>
      </c>
      <c r="AB253" s="31">
        <f t="shared" si="901"/>
        <v>666.00000000000011</v>
      </c>
      <c r="AC253" s="31">
        <f t="shared" si="717"/>
        <v>333.00000000000006</v>
      </c>
      <c r="AD253" s="31">
        <f t="shared" si="729"/>
        <v>166.50000000000003</v>
      </c>
      <c r="AE253" s="31">
        <f t="shared" si="718"/>
        <v>50000</v>
      </c>
      <c r="AF253" s="31">
        <f t="shared" ref="AF253:AG253" si="902">AG253*2</f>
        <v>2400</v>
      </c>
      <c r="AG253" s="31">
        <f t="shared" si="902"/>
        <v>1200</v>
      </c>
      <c r="AH253" s="31">
        <f t="shared" si="720"/>
        <v>600</v>
      </c>
      <c r="AI253" s="31">
        <f t="shared" si="721"/>
        <v>20.833333333333332</v>
      </c>
      <c r="AJ253" s="31">
        <f t="shared" si="721"/>
        <v>41.666666666666664</v>
      </c>
      <c r="AK253" s="31">
        <f t="shared" si="721"/>
        <v>83.333333333333329</v>
      </c>
      <c r="AL253" s="31">
        <f t="shared" si="731"/>
        <v>50000</v>
      </c>
      <c r="AM253" s="31">
        <f t="shared" si="732"/>
        <v>20000</v>
      </c>
      <c r="AN253" s="31">
        <f t="shared" si="733"/>
        <v>10000</v>
      </c>
      <c r="AO253" s="31">
        <f t="shared" si="734"/>
        <v>5000</v>
      </c>
      <c r="AP253" s="31">
        <f t="shared" si="735"/>
        <v>28932</v>
      </c>
      <c r="AQ253" s="31">
        <f t="shared" si="736"/>
        <v>13266</v>
      </c>
      <c r="AR253" s="31">
        <f t="shared" si="737"/>
        <v>6633</v>
      </c>
      <c r="AS253" s="31">
        <f t="shared" si="738"/>
        <v>3016.5</v>
      </c>
      <c r="AT253" s="14">
        <f t="shared" si="739"/>
        <v>21068</v>
      </c>
      <c r="AU253" s="14">
        <f t="shared" si="740"/>
        <v>6734</v>
      </c>
      <c r="AV253" s="14">
        <f t="shared" si="741"/>
        <v>3367</v>
      </c>
      <c r="AW253" s="14">
        <f t="shared" si="742"/>
        <v>1983.5</v>
      </c>
      <c r="AX253" s="31">
        <f t="shared" si="743"/>
        <v>72.819023918152908</v>
      </c>
      <c r="AY253" s="31">
        <f t="shared" si="744"/>
        <v>50.76134479119554</v>
      </c>
      <c r="AZ253" s="31">
        <f t="shared" si="745"/>
        <v>50.76134479119554</v>
      </c>
      <c r="BA253" s="31">
        <f t="shared" si="746"/>
        <v>65.7550140891762</v>
      </c>
    </row>
    <row r="254" spans="1:53" ht="13.35" hidden="1" customHeight="1" x14ac:dyDescent="0.45">
      <c r="A254" s="12" t="s">
        <v>539</v>
      </c>
      <c r="B254" s="9" t="s">
        <v>80</v>
      </c>
      <c r="C254" s="3" t="s">
        <v>111</v>
      </c>
      <c r="D254" s="3" t="s">
        <v>4</v>
      </c>
      <c r="E254" s="3" t="s">
        <v>4</v>
      </c>
      <c r="F254" s="28" t="s">
        <v>175</v>
      </c>
      <c r="G254" s="28" t="s">
        <v>271</v>
      </c>
      <c r="H254" s="28" t="s">
        <v>176</v>
      </c>
      <c r="I254" s="7" t="s">
        <v>100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28</v>
      </c>
      <c r="P254" s="7">
        <v>2000</v>
      </c>
      <c r="Q254" s="7">
        <v>0</v>
      </c>
      <c r="R254" s="7" t="s">
        <v>26</v>
      </c>
      <c r="S254" s="7">
        <f t="shared" si="722"/>
        <v>1000</v>
      </c>
      <c r="T254" s="7">
        <v>0</v>
      </c>
      <c r="U254" s="7">
        <f t="shared" si="723"/>
        <v>160</v>
      </c>
      <c r="V254" s="14">
        <f t="shared" si="724"/>
        <v>80</v>
      </c>
      <c r="W254" s="14">
        <f t="shared" ref="W254:X254" si="903">X254*2</f>
        <v>13200</v>
      </c>
      <c r="X254" s="14">
        <f t="shared" si="903"/>
        <v>6600</v>
      </c>
      <c r="Y254" s="14">
        <f t="shared" si="726"/>
        <v>3300</v>
      </c>
      <c r="Z254" s="14">
        <f t="shared" si="727"/>
        <v>1650</v>
      </c>
      <c r="AA254" s="31">
        <f t="shared" ref="AA254:AB254" si="904">AB254*2</f>
        <v>1332.0000000000002</v>
      </c>
      <c r="AB254" s="31">
        <f t="shared" si="904"/>
        <v>666.00000000000011</v>
      </c>
      <c r="AC254" s="31">
        <f t="shared" si="717"/>
        <v>333.00000000000006</v>
      </c>
      <c r="AD254" s="31">
        <f t="shared" si="729"/>
        <v>166.50000000000003</v>
      </c>
      <c r="AE254" s="31">
        <f t="shared" si="718"/>
        <v>50000</v>
      </c>
      <c r="AF254" s="31">
        <f t="shared" ref="AF254:AG254" si="905">AG254*2</f>
        <v>2400</v>
      </c>
      <c r="AG254" s="31">
        <f t="shared" si="905"/>
        <v>1200</v>
      </c>
      <c r="AH254" s="31">
        <f t="shared" si="720"/>
        <v>600</v>
      </c>
      <c r="AI254" s="31">
        <f t="shared" si="721"/>
        <v>20.833333333333332</v>
      </c>
      <c r="AJ254" s="31">
        <f t="shared" si="721"/>
        <v>41.666666666666664</v>
      </c>
      <c r="AK254" s="31">
        <f t="shared" si="721"/>
        <v>83.333333333333329</v>
      </c>
      <c r="AL254" s="31">
        <f t="shared" si="731"/>
        <v>50000</v>
      </c>
      <c r="AM254" s="31">
        <f t="shared" si="732"/>
        <v>20000</v>
      </c>
      <c r="AN254" s="31">
        <f t="shared" si="733"/>
        <v>10000</v>
      </c>
      <c r="AO254" s="31">
        <f t="shared" si="734"/>
        <v>5000</v>
      </c>
      <c r="AP254" s="31">
        <f t="shared" si="735"/>
        <v>28932</v>
      </c>
      <c r="AQ254" s="31">
        <f t="shared" si="736"/>
        <v>13266</v>
      </c>
      <c r="AR254" s="31">
        <f t="shared" si="737"/>
        <v>6633</v>
      </c>
      <c r="AS254" s="31">
        <f t="shared" si="738"/>
        <v>3016.5</v>
      </c>
      <c r="AT254" s="14">
        <f t="shared" si="739"/>
        <v>21068</v>
      </c>
      <c r="AU254" s="14">
        <f t="shared" si="740"/>
        <v>6734</v>
      </c>
      <c r="AV254" s="14">
        <f t="shared" si="741"/>
        <v>3367</v>
      </c>
      <c r="AW254" s="14">
        <f t="shared" si="742"/>
        <v>1983.5</v>
      </c>
      <c r="AX254" s="31">
        <f t="shared" si="743"/>
        <v>72.819023918152908</v>
      </c>
      <c r="AY254" s="31">
        <f t="shared" si="744"/>
        <v>50.76134479119554</v>
      </c>
      <c r="AZ254" s="31">
        <f t="shared" si="745"/>
        <v>50.76134479119554</v>
      </c>
      <c r="BA254" s="31">
        <f t="shared" si="746"/>
        <v>65.7550140891762</v>
      </c>
    </row>
    <row r="255" spans="1:53" ht="13.35" hidden="1" customHeight="1" x14ac:dyDescent="0.45">
      <c r="A255" s="12" t="s">
        <v>540</v>
      </c>
      <c r="B255" s="9" t="s">
        <v>81</v>
      </c>
      <c r="C255" s="3" t="s">
        <v>111</v>
      </c>
      <c r="D255" s="3" t="s">
        <v>4</v>
      </c>
      <c r="E255" s="3" t="s">
        <v>4</v>
      </c>
      <c r="F255" s="28" t="s">
        <v>175</v>
      </c>
      <c r="G255" s="28" t="s">
        <v>271</v>
      </c>
      <c r="H255" s="28" t="s">
        <v>176</v>
      </c>
      <c r="I255" s="7" t="s">
        <v>100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28</v>
      </c>
      <c r="P255" s="7">
        <v>2000</v>
      </c>
      <c r="Q255" s="7">
        <v>0</v>
      </c>
      <c r="R255" s="7" t="s">
        <v>26</v>
      </c>
      <c r="S255" s="7">
        <f t="shared" si="722"/>
        <v>1000</v>
      </c>
      <c r="T255" s="7">
        <v>0</v>
      </c>
      <c r="U255" s="7">
        <f t="shared" si="723"/>
        <v>160</v>
      </c>
      <c r="V255" s="14">
        <f t="shared" si="724"/>
        <v>80</v>
      </c>
      <c r="W255" s="14">
        <f t="shared" ref="W255:X255" si="906">X255*2</f>
        <v>13200</v>
      </c>
      <c r="X255" s="14">
        <f t="shared" si="906"/>
        <v>6600</v>
      </c>
      <c r="Y255" s="14">
        <f t="shared" si="726"/>
        <v>3300</v>
      </c>
      <c r="Z255" s="14">
        <f t="shared" si="727"/>
        <v>1650</v>
      </c>
      <c r="AA255" s="31">
        <f t="shared" ref="AA255:AB255" si="907">AB255*2</f>
        <v>1332.0000000000002</v>
      </c>
      <c r="AB255" s="31">
        <f t="shared" si="907"/>
        <v>666.00000000000011</v>
      </c>
      <c r="AC255" s="31">
        <f t="shared" si="717"/>
        <v>333.00000000000006</v>
      </c>
      <c r="AD255" s="31">
        <f t="shared" si="729"/>
        <v>166.50000000000003</v>
      </c>
      <c r="AE255" s="31">
        <f t="shared" si="718"/>
        <v>50000</v>
      </c>
      <c r="AF255" s="31">
        <f t="shared" ref="AF255:AG255" si="908">AG255*2</f>
        <v>2400</v>
      </c>
      <c r="AG255" s="31">
        <f t="shared" si="908"/>
        <v>1200</v>
      </c>
      <c r="AH255" s="31">
        <f t="shared" si="720"/>
        <v>600</v>
      </c>
      <c r="AI255" s="31">
        <f t="shared" si="721"/>
        <v>20.833333333333332</v>
      </c>
      <c r="AJ255" s="31">
        <f t="shared" si="721"/>
        <v>41.666666666666664</v>
      </c>
      <c r="AK255" s="31">
        <f t="shared" si="721"/>
        <v>83.333333333333329</v>
      </c>
      <c r="AL255" s="31">
        <f t="shared" si="731"/>
        <v>50000</v>
      </c>
      <c r="AM255" s="31">
        <f t="shared" si="732"/>
        <v>20000</v>
      </c>
      <c r="AN255" s="31">
        <f t="shared" si="733"/>
        <v>10000</v>
      </c>
      <c r="AO255" s="31">
        <f t="shared" si="734"/>
        <v>5000</v>
      </c>
      <c r="AP255" s="31">
        <f t="shared" si="735"/>
        <v>28932</v>
      </c>
      <c r="AQ255" s="31">
        <f t="shared" si="736"/>
        <v>13266</v>
      </c>
      <c r="AR255" s="31">
        <f t="shared" si="737"/>
        <v>6633</v>
      </c>
      <c r="AS255" s="31">
        <f t="shared" si="738"/>
        <v>3016.5</v>
      </c>
      <c r="AT255" s="14">
        <f t="shared" si="739"/>
        <v>21068</v>
      </c>
      <c r="AU255" s="14">
        <f t="shared" si="740"/>
        <v>6734</v>
      </c>
      <c r="AV255" s="14">
        <f t="shared" si="741"/>
        <v>3367</v>
      </c>
      <c r="AW255" s="14">
        <f t="shared" si="742"/>
        <v>1983.5</v>
      </c>
      <c r="AX255" s="31">
        <f t="shared" si="743"/>
        <v>72.819023918152908</v>
      </c>
      <c r="AY255" s="31">
        <f t="shared" si="744"/>
        <v>50.76134479119554</v>
      </c>
      <c r="AZ255" s="31">
        <f t="shared" si="745"/>
        <v>50.76134479119554</v>
      </c>
      <c r="BA255" s="31">
        <f t="shared" si="746"/>
        <v>65.7550140891762</v>
      </c>
    </row>
    <row r="256" spans="1:53" ht="13.35" hidden="1" customHeight="1" x14ac:dyDescent="0.45">
      <c r="A256" s="12" t="s">
        <v>541</v>
      </c>
      <c r="B256" s="9" t="s">
        <v>101</v>
      </c>
      <c r="C256" s="3" t="s">
        <v>111</v>
      </c>
      <c r="D256" s="3" t="s">
        <v>4</v>
      </c>
      <c r="E256" s="3" t="s">
        <v>4</v>
      </c>
      <c r="F256" s="28" t="s">
        <v>178</v>
      </c>
      <c r="G256" s="28" t="s">
        <v>271</v>
      </c>
      <c r="H256" s="28" t="s">
        <v>176</v>
      </c>
      <c r="I256" s="7" t="s">
        <v>100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28</v>
      </c>
      <c r="P256" s="7">
        <v>2000</v>
      </c>
      <c r="Q256" s="7">
        <v>0</v>
      </c>
      <c r="R256" s="7" t="s">
        <v>26</v>
      </c>
      <c r="S256" s="7">
        <f t="shared" si="722"/>
        <v>1000</v>
      </c>
      <c r="T256" s="7">
        <v>0</v>
      </c>
      <c r="U256" s="7">
        <f t="shared" si="723"/>
        <v>160</v>
      </c>
      <c r="V256" s="14">
        <f t="shared" si="724"/>
        <v>80</v>
      </c>
      <c r="W256" s="14">
        <f t="shared" ref="W256:X256" si="909">X256*2</f>
        <v>13200</v>
      </c>
      <c r="X256" s="14">
        <f t="shared" si="909"/>
        <v>6600</v>
      </c>
      <c r="Y256" s="14">
        <f t="shared" si="726"/>
        <v>3300</v>
      </c>
      <c r="Z256" s="14">
        <f t="shared" si="727"/>
        <v>1650</v>
      </c>
      <c r="AA256" s="31">
        <f t="shared" ref="AA256:AB256" si="910">AB256*2</f>
        <v>1332.0000000000002</v>
      </c>
      <c r="AB256" s="31">
        <f t="shared" si="910"/>
        <v>666.00000000000011</v>
      </c>
      <c r="AC256" s="31">
        <f t="shared" si="717"/>
        <v>333.00000000000006</v>
      </c>
      <c r="AD256" s="31">
        <f t="shared" si="729"/>
        <v>166.50000000000003</v>
      </c>
      <c r="AE256" s="31">
        <f t="shared" si="718"/>
        <v>50000</v>
      </c>
      <c r="AF256" s="31">
        <f t="shared" ref="AF256:AG256" si="911">AG256*2</f>
        <v>2400</v>
      </c>
      <c r="AG256" s="31">
        <f t="shared" si="911"/>
        <v>1200</v>
      </c>
      <c r="AH256" s="31">
        <f t="shared" si="720"/>
        <v>600</v>
      </c>
      <c r="AI256" s="31">
        <f t="shared" si="721"/>
        <v>20.833333333333332</v>
      </c>
      <c r="AJ256" s="31">
        <f t="shared" si="721"/>
        <v>41.666666666666664</v>
      </c>
      <c r="AK256" s="31">
        <f t="shared" si="721"/>
        <v>83.333333333333329</v>
      </c>
      <c r="AL256" s="31">
        <f t="shared" si="731"/>
        <v>50000</v>
      </c>
      <c r="AM256" s="31">
        <f t="shared" si="732"/>
        <v>20000</v>
      </c>
      <c r="AN256" s="31">
        <f t="shared" si="733"/>
        <v>10000</v>
      </c>
      <c r="AO256" s="31">
        <f t="shared" si="734"/>
        <v>5000</v>
      </c>
      <c r="AP256" s="31">
        <f t="shared" si="735"/>
        <v>28932</v>
      </c>
      <c r="AQ256" s="31">
        <f t="shared" si="736"/>
        <v>13266</v>
      </c>
      <c r="AR256" s="31">
        <f t="shared" si="737"/>
        <v>6633</v>
      </c>
      <c r="AS256" s="31">
        <f t="shared" si="738"/>
        <v>3016.5</v>
      </c>
      <c r="AT256" s="14">
        <f t="shared" si="739"/>
        <v>21068</v>
      </c>
      <c r="AU256" s="14">
        <f t="shared" si="740"/>
        <v>6734</v>
      </c>
      <c r="AV256" s="14">
        <f t="shared" si="741"/>
        <v>3367</v>
      </c>
      <c r="AW256" s="14">
        <f t="shared" si="742"/>
        <v>1983.5</v>
      </c>
      <c r="AX256" s="31">
        <f t="shared" si="743"/>
        <v>72.819023918152908</v>
      </c>
      <c r="AY256" s="31">
        <f t="shared" si="744"/>
        <v>50.76134479119554</v>
      </c>
      <c r="AZ256" s="31">
        <f t="shared" si="745"/>
        <v>50.76134479119554</v>
      </c>
      <c r="BA256" s="31">
        <f t="shared" si="746"/>
        <v>65.7550140891762</v>
      </c>
    </row>
    <row r="257" spans="1:53" ht="13.35" hidden="1" customHeight="1" x14ac:dyDescent="0.45">
      <c r="A257" s="12" t="s">
        <v>542</v>
      </c>
      <c r="B257" s="9" t="s">
        <v>116</v>
      </c>
      <c r="C257" s="3" t="s">
        <v>111</v>
      </c>
      <c r="D257" s="3" t="s">
        <v>4</v>
      </c>
      <c r="E257" s="3" t="s">
        <v>4</v>
      </c>
      <c r="F257" s="28" t="s">
        <v>195</v>
      </c>
      <c r="G257" s="28" t="s">
        <v>271</v>
      </c>
      <c r="H257" s="28" t="s">
        <v>176</v>
      </c>
      <c r="I257" s="7" t="s">
        <v>100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28</v>
      </c>
      <c r="P257" s="7">
        <v>2000</v>
      </c>
      <c r="Q257" s="7">
        <v>0</v>
      </c>
      <c r="R257" s="7" t="s">
        <v>26</v>
      </c>
      <c r="S257" s="7">
        <f t="shared" si="722"/>
        <v>1000</v>
      </c>
      <c r="T257" s="7">
        <v>0</v>
      </c>
      <c r="U257" s="7">
        <f t="shared" si="723"/>
        <v>160</v>
      </c>
      <c r="V257" s="14">
        <f t="shared" si="724"/>
        <v>80</v>
      </c>
      <c r="W257" s="14">
        <f t="shared" ref="W257:X257" si="912">X257*2</f>
        <v>13200</v>
      </c>
      <c r="X257" s="14">
        <f t="shared" si="912"/>
        <v>6600</v>
      </c>
      <c r="Y257" s="14">
        <f t="shared" si="726"/>
        <v>3300</v>
      </c>
      <c r="Z257" s="14">
        <f t="shared" si="727"/>
        <v>1650</v>
      </c>
      <c r="AA257" s="31">
        <f t="shared" ref="AA257:AB257" si="913">AB257*2</f>
        <v>1332.0000000000002</v>
      </c>
      <c r="AB257" s="31">
        <f t="shared" si="913"/>
        <v>666.00000000000011</v>
      </c>
      <c r="AC257" s="31">
        <f t="shared" si="717"/>
        <v>333.00000000000006</v>
      </c>
      <c r="AD257" s="31">
        <f t="shared" si="729"/>
        <v>166.50000000000003</v>
      </c>
      <c r="AE257" s="31">
        <f t="shared" si="718"/>
        <v>50000</v>
      </c>
      <c r="AF257" s="31">
        <f t="shared" ref="AF257:AG257" si="914">AG257*2</f>
        <v>2400</v>
      </c>
      <c r="AG257" s="31">
        <f t="shared" si="914"/>
        <v>1200</v>
      </c>
      <c r="AH257" s="31">
        <f t="shared" si="720"/>
        <v>600</v>
      </c>
      <c r="AI257" s="31">
        <f t="shared" si="721"/>
        <v>20.833333333333332</v>
      </c>
      <c r="AJ257" s="31">
        <f t="shared" si="721"/>
        <v>41.666666666666664</v>
      </c>
      <c r="AK257" s="31">
        <f t="shared" si="721"/>
        <v>83.333333333333329</v>
      </c>
      <c r="AL257" s="31">
        <f t="shared" si="731"/>
        <v>50000</v>
      </c>
      <c r="AM257" s="31">
        <f t="shared" si="732"/>
        <v>20000</v>
      </c>
      <c r="AN257" s="31">
        <f t="shared" si="733"/>
        <v>10000</v>
      </c>
      <c r="AO257" s="31">
        <f t="shared" si="734"/>
        <v>5000</v>
      </c>
      <c r="AP257" s="31">
        <f t="shared" si="735"/>
        <v>28932</v>
      </c>
      <c r="AQ257" s="31">
        <f t="shared" si="736"/>
        <v>13266</v>
      </c>
      <c r="AR257" s="31">
        <f t="shared" si="737"/>
        <v>6633</v>
      </c>
      <c r="AS257" s="31">
        <f t="shared" si="738"/>
        <v>3016.5</v>
      </c>
      <c r="AT257" s="14">
        <f t="shared" si="739"/>
        <v>21068</v>
      </c>
      <c r="AU257" s="14">
        <f t="shared" si="740"/>
        <v>6734</v>
      </c>
      <c r="AV257" s="14">
        <f t="shared" si="741"/>
        <v>3367</v>
      </c>
      <c r="AW257" s="14">
        <f t="shared" si="742"/>
        <v>1983.5</v>
      </c>
      <c r="AX257" s="31">
        <f t="shared" si="743"/>
        <v>72.819023918152908</v>
      </c>
      <c r="AY257" s="31">
        <f t="shared" si="744"/>
        <v>50.76134479119554</v>
      </c>
      <c r="AZ257" s="31">
        <f t="shared" si="745"/>
        <v>50.76134479119554</v>
      </c>
      <c r="BA257" s="31">
        <f t="shared" si="746"/>
        <v>65.7550140891762</v>
      </c>
    </row>
    <row r="258" spans="1:53" ht="13.35" hidden="1" customHeight="1" x14ac:dyDescent="0.45">
      <c r="A258" s="12" t="s">
        <v>543</v>
      </c>
      <c r="B258" s="9" t="s">
        <v>117</v>
      </c>
      <c r="C258" s="3" t="s">
        <v>111</v>
      </c>
      <c r="D258" s="3" t="s">
        <v>4</v>
      </c>
      <c r="E258" s="3" t="s">
        <v>4</v>
      </c>
      <c r="F258" s="28" t="s">
        <v>178</v>
      </c>
      <c r="G258" s="28" t="s">
        <v>271</v>
      </c>
      <c r="H258" s="28" t="s">
        <v>176</v>
      </c>
      <c r="I258" s="7" t="s">
        <v>100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28</v>
      </c>
      <c r="P258" s="7">
        <v>2000</v>
      </c>
      <c r="Q258" s="7">
        <v>0</v>
      </c>
      <c r="R258" s="7" t="s">
        <v>26</v>
      </c>
      <c r="S258" s="7">
        <f t="shared" si="722"/>
        <v>1000</v>
      </c>
      <c r="T258" s="7">
        <v>0</v>
      </c>
      <c r="U258" s="7">
        <f t="shared" si="723"/>
        <v>160</v>
      </c>
      <c r="V258" s="14">
        <f t="shared" si="724"/>
        <v>80</v>
      </c>
      <c r="W258" s="14">
        <f t="shared" ref="W258:X258" si="915">X258*2</f>
        <v>13200</v>
      </c>
      <c r="X258" s="14">
        <f t="shared" si="915"/>
        <v>6600</v>
      </c>
      <c r="Y258" s="14">
        <f t="shared" si="726"/>
        <v>3300</v>
      </c>
      <c r="Z258" s="14">
        <f t="shared" si="727"/>
        <v>1650</v>
      </c>
      <c r="AA258" s="31">
        <f t="shared" ref="AA258:AB258" si="916">AB258*2</f>
        <v>1332.0000000000002</v>
      </c>
      <c r="AB258" s="31">
        <f t="shared" si="916"/>
        <v>666.00000000000011</v>
      </c>
      <c r="AC258" s="31">
        <f t="shared" si="717"/>
        <v>333.00000000000006</v>
      </c>
      <c r="AD258" s="31">
        <f t="shared" si="729"/>
        <v>166.50000000000003</v>
      </c>
      <c r="AE258" s="31">
        <f t="shared" si="718"/>
        <v>50000</v>
      </c>
      <c r="AF258" s="31">
        <f t="shared" ref="AF258:AG258" si="917">AG258*2</f>
        <v>2400</v>
      </c>
      <c r="AG258" s="31">
        <f t="shared" si="917"/>
        <v>1200</v>
      </c>
      <c r="AH258" s="31">
        <f t="shared" si="720"/>
        <v>600</v>
      </c>
      <c r="AI258" s="31">
        <f t="shared" si="721"/>
        <v>20.833333333333332</v>
      </c>
      <c r="AJ258" s="31">
        <f t="shared" si="721"/>
        <v>41.666666666666664</v>
      </c>
      <c r="AK258" s="31">
        <f t="shared" si="721"/>
        <v>83.333333333333329</v>
      </c>
      <c r="AL258" s="31">
        <f t="shared" si="731"/>
        <v>50000</v>
      </c>
      <c r="AM258" s="31">
        <f t="shared" si="732"/>
        <v>20000</v>
      </c>
      <c r="AN258" s="31">
        <f t="shared" si="733"/>
        <v>10000</v>
      </c>
      <c r="AO258" s="31">
        <f t="shared" si="734"/>
        <v>5000</v>
      </c>
      <c r="AP258" s="31">
        <f t="shared" si="735"/>
        <v>28932</v>
      </c>
      <c r="AQ258" s="31">
        <f t="shared" si="736"/>
        <v>13266</v>
      </c>
      <c r="AR258" s="31">
        <f t="shared" si="737"/>
        <v>6633</v>
      </c>
      <c r="AS258" s="31">
        <f t="shared" si="738"/>
        <v>3016.5</v>
      </c>
      <c r="AT258" s="14">
        <f t="shared" si="739"/>
        <v>21068</v>
      </c>
      <c r="AU258" s="14">
        <f t="shared" si="740"/>
        <v>6734</v>
      </c>
      <c r="AV258" s="14">
        <f t="shared" si="741"/>
        <v>3367</v>
      </c>
      <c r="AW258" s="14">
        <f t="shared" si="742"/>
        <v>1983.5</v>
      </c>
      <c r="AX258" s="31">
        <f t="shared" si="743"/>
        <v>72.819023918152908</v>
      </c>
      <c r="AY258" s="31">
        <f t="shared" si="744"/>
        <v>50.76134479119554</v>
      </c>
      <c r="AZ258" s="31">
        <f t="shared" si="745"/>
        <v>50.76134479119554</v>
      </c>
      <c r="BA258" s="31">
        <f t="shared" si="746"/>
        <v>65.7550140891762</v>
      </c>
    </row>
    <row r="259" spans="1:53" ht="13.35" hidden="1" customHeight="1" x14ac:dyDescent="0.45">
      <c r="A259" s="12" t="s">
        <v>544</v>
      </c>
      <c r="B259" s="9" t="s">
        <v>102</v>
      </c>
      <c r="C259" s="3" t="s">
        <v>111</v>
      </c>
      <c r="D259" s="3" t="s">
        <v>4</v>
      </c>
      <c r="E259" s="3" t="s">
        <v>4</v>
      </c>
      <c r="F259" s="28" t="s">
        <v>175</v>
      </c>
      <c r="G259" s="28" t="s">
        <v>271</v>
      </c>
      <c r="H259" s="28" t="s">
        <v>176</v>
      </c>
      <c r="I259" s="7" t="s">
        <v>100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28</v>
      </c>
      <c r="P259" s="7">
        <v>2000</v>
      </c>
      <c r="Q259" s="7">
        <v>0</v>
      </c>
      <c r="R259" s="7" t="s">
        <v>26</v>
      </c>
      <c r="S259" s="7">
        <f t="shared" si="722"/>
        <v>1000</v>
      </c>
      <c r="T259" s="7">
        <v>0</v>
      </c>
      <c r="U259" s="7">
        <f t="shared" si="723"/>
        <v>160</v>
      </c>
      <c r="V259" s="14">
        <f t="shared" si="724"/>
        <v>80</v>
      </c>
      <c r="W259" s="14">
        <f t="shared" ref="W259:X259" si="918">X259*2</f>
        <v>13200</v>
      </c>
      <c r="X259" s="14">
        <f t="shared" si="918"/>
        <v>6600</v>
      </c>
      <c r="Y259" s="14">
        <f t="shared" si="726"/>
        <v>3300</v>
      </c>
      <c r="Z259" s="14">
        <f t="shared" si="727"/>
        <v>1650</v>
      </c>
      <c r="AA259" s="31">
        <f t="shared" ref="AA259:AB259" si="919">AB259*2</f>
        <v>1332.0000000000002</v>
      </c>
      <c r="AB259" s="31">
        <f t="shared" si="919"/>
        <v>666.00000000000011</v>
      </c>
      <c r="AC259" s="31">
        <f t="shared" si="717"/>
        <v>333.00000000000006</v>
      </c>
      <c r="AD259" s="31">
        <f t="shared" si="729"/>
        <v>166.50000000000003</v>
      </c>
      <c r="AE259" s="31">
        <f t="shared" si="718"/>
        <v>50000</v>
      </c>
      <c r="AF259" s="31">
        <f t="shared" ref="AF259:AG259" si="920">AG259*2</f>
        <v>2400</v>
      </c>
      <c r="AG259" s="31">
        <f t="shared" si="920"/>
        <v>1200</v>
      </c>
      <c r="AH259" s="31">
        <f t="shared" si="720"/>
        <v>600</v>
      </c>
      <c r="AI259" s="31">
        <f t="shared" si="721"/>
        <v>20.833333333333332</v>
      </c>
      <c r="AJ259" s="31">
        <f t="shared" si="721"/>
        <v>41.666666666666664</v>
      </c>
      <c r="AK259" s="31">
        <f t="shared" si="721"/>
        <v>83.333333333333329</v>
      </c>
      <c r="AL259" s="31">
        <f t="shared" si="731"/>
        <v>50000</v>
      </c>
      <c r="AM259" s="31">
        <f t="shared" si="732"/>
        <v>20000</v>
      </c>
      <c r="AN259" s="31">
        <f t="shared" si="733"/>
        <v>10000</v>
      </c>
      <c r="AO259" s="31">
        <f t="shared" si="734"/>
        <v>5000</v>
      </c>
      <c r="AP259" s="31">
        <f t="shared" si="735"/>
        <v>28932</v>
      </c>
      <c r="AQ259" s="31">
        <f t="shared" si="736"/>
        <v>13266</v>
      </c>
      <c r="AR259" s="31">
        <f t="shared" si="737"/>
        <v>6633</v>
      </c>
      <c r="AS259" s="31">
        <f t="shared" si="738"/>
        <v>3016.5</v>
      </c>
      <c r="AT259" s="14">
        <f t="shared" si="739"/>
        <v>21068</v>
      </c>
      <c r="AU259" s="14">
        <f t="shared" si="740"/>
        <v>6734</v>
      </c>
      <c r="AV259" s="14">
        <f t="shared" si="741"/>
        <v>3367</v>
      </c>
      <c r="AW259" s="14">
        <f t="shared" si="742"/>
        <v>1983.5</v>
      </c>
      <c r="AX259" s="31">
        <f t="shared" si="743"/>
        <v>72.819023918152908</v>
      </c>
      <c r="AY259" s="31">
        <f t="shared" si="744"/>
        <v>50.76134479119554</v>
      </c>
      <c r="AZ259" s="31">
        <f t="shared" si="745"/>
        <v>50.76134479119554</v>
      </c>
      <c r="BA259" s="31">
        <f t="shared" si="746"/>
        <v>65.7550140891762</v>
      </c>
    </row>
    <row r="260" spans="1:53" ht="13.35" customHeight="1" x14ac:dyDescent="0.45">
      <c r="A260" s="12" t="s">
        <v>545</v>
      </c>
      <c r="B260" s="9" t="s">
        <v>103</v>
      </c>
      <c r="C260" s="3" t="s">
        <v>111</v>
      </c>
      <c r="D260" s="3" t="s">
        <v>4</v>
      </c>
      <c r="E260" s="3" t="s">
        <v>4</v>
      </c>
      <c r="F260" s="28" t="s">
        <v>702</v>
      </c>
      <c r="G260" s="28" t="s">
        <v>271</v>
      </c>
      <c r="H260" s="28" t="s">
        <v>176</v>
      </c>
      <c r="I260" s="7" t="s">
        <v>100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28</v>
      </c>
      <c r="P260" s="7">
        <v>2000</v>
      </c>
      <c r="Q260" s="7">
        <v>0</v>
      </c>
      <c r="R260" s="7" t="s">
        <v>26</v>
      </c>
      <c r="S260" s="7">
        <f t="shared" si="722"/>
        <v>1000</v>
      </c>
      <c r="T260" s="7">
        <v>0</v>
      </c>
      <c r="U260" s="7">
        <f t="shared" si="723"/>
        <v>160</v>
      </c>
      <c r="V260" s="14">
        <f t="shared" si="724"/>
        <v>80</v>
      </c>
      <c r="W260" s="14">
        <f t="shared" ref="W260:X260" si="921">X260*2</f>
        <v>13200</v>
      </c>
      <c r="X260" s="14">
        <f t="shared" si="921"/>
        <v>6600</v>
      </c>
      <c r="Y260" s="14">
        <f t="shared" si="726"/>
        <v>3300</v>
      </c>
      <c r="Z260" s="14">
        <f t="shared" si="727"/>
        <v>1650</v>
      </c>
      <c r="AA260" s="31">
        <f t="shared" ref="AA260:AB260" si="922">AB260*2</f>
        <v>1332.0000000000002</v>
      </c>
      <c r="AB260" s="31">
        <f t="shared" si="922"/>
        <v>666.00000000000011</v>
      </c>
      <c r="AC260" s="31">
        <f t="shared" si="717"/>
        <v>333.00000000000006</v>
      </c>
      <c r="AD260" s="31">
        <f t="shared" si="729"/>
        <v>166.50000000000003</v>
      </c>
      <c r="AE260" s="31">
        <f t="shared" si="718"/>
        <v>50000</v>
      </c>
      <c r="AF260" s="31">
        <f t="shared" ref="AF260:AG260" si="923">AG260*2</f>
        <v>2400</v>
      </c>
      <c r="AG260" s="31">
        <f t="shared" si="923"/>
        <v>1200</v>
      </c>
      <c r="AH260" s="31">
        <f t="shared" si="720"/>
        <v>600</v>
      </c>
      <c r="AI260" s="31">
        <f t="shared" si="721"/>
        <v>20.833333333333332</v>
      </c>
      <c r="AJ260" s="31">
        <f t="shared" si="721"/>
        <v>41.666666666666664</v>
      </c>
      <c r="AK260" s="31">
        <f t="shared" si="721"/>
        <v>83.333333333333329</v>
      </c>
      <c r="AL260" s="31">
        <f t="shared" si="731"/>
        <v>50000</v>
      </c>
      <c r="AM260" s="31">
        <f t="shared" si="732"/>
        <v>20000</v>
      </c>
      <c r="AN260" s="31">
        <f t="shared" si="733"/>
        <v>10000</v>
      </c>
      <c r="AO260" s="31">
        <f t="shared" si="734"/>
        <v>5000</v>
      </c>
      <c r="AP260" s="31">
        <f t="shared" si="735"/>
        <v>28932</v>
      </c>
      <c r="AQ260" s="31">
        <f t="shared" si="736"/>
        <v>13266</v>
      </c>
      <c r="AR260" s="31">
        <f t="shared" si="737"/>
        <v>6633</v>
      </c>
      <c r="AS260" s="31">
        <f t="shared" si="738"/>
        <v>3016.5</v>
      </c>
      <c r="AT260" s="14">
        <f t="shared" si="739"/>
        <v>21068</v>
      </c>
      <c r="AU260" s="14">
        <f t="shared" si="740"/>
        <v>6734</v>
      </c>
      <c r="AV260" s="14">
        <f t="shared" si="741"/>
        <v>3367</v>
      </c>
      <c r="AW260" s="14">
        <f t="shared" si="742"/>
        <v>1983.5</v>
      </c>
      <c r="AX260" s="31">
        <f t="shared" si="743"/>
        <v>72.819023918152908</v>
      </c>
      <c r="AY260" s="31">
        <f t="shared" si="744"/>
        <v>50.76134479119554</v>
      </c>
      <c r="AZ260" s="31">
        <f t="shared" si="745"/>
        <v>50.76134479119554</v>
      </c>
      <c r="BA260" s="31">
        <f t="shared" si="746"/>
        <v>65.7550140891762</v>
      </c>
    </row>
    <row r="261" spans="1:53" ht="13.35" hidden="1" customHeight="1" x14ac:dyDescent="0.45">
      <c r="A261" s="12" t="s">
        <v>546</v>
      </c>
      <c r="B261" s="9" t="s">
        <v>104</v>
      </c>
      <c r="C261" s="3" t="s">
        <v>111</v>
      </c>
      <c r="D261" s="3" t="s">
        <v>4</v>
      </c>
      <c r="E261" s="3" t="s">
        <v>4</v>
      </c>
      <c r="F261" s="28" t="s">
        <v>176</v>
      </c>
      <c r="G261" s="28" t="s">
        <v>271</v>
      </c>
      <c r="H261" s="28" t="s">
        <v>176</v>
      </c>
      <c r="I261" s="7" t="s">
        <v>100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28</v>
      </c>
      <c r="P261" s="7">
        <v>2000</v>
      </c>
      <c r="Q261" s="7">
        <v>0</v>
      </c>
      <c r="R261" s="7" t="s">
        <v>26</v>
      </c>
      <c r="S261" s="7">
        <f t="shared" si="722"/>
        <v>1000</v>
      </c>
      <c r="T261" s="7">
        <v>0</v>
      </c>
      <c r="U261" s="7">
        <f t="shared" si="723"/>
        <v>160</v>
      </c>
      <c r="V261" s="14">
        <f t="shared" si="724"/>
        <v>80</v>
      </c>
      <c r="W261" s="14">
        <f t="shared" ref="W261:X261" si="924">X261*2</f>
        <v>13200</v>
      </c>
      <c r="X261" s="14">
        <f t="shared" si="924"/>
        <v>6600</v>
      </c>
      <c r="Y261" s="14">
        <f t="shared" si="726"/>
        <v>3300</v>
      </c>
      <c r="Z261" s="14">
        <f t="shared" si="727"/>
        <v>1650</v>
      </c>
      <c r="AA261" s="31">
        <f t="shared" ref="AA261:AB261" si="925">AB261*2</f>
        <v>1332.0000000000002</v>
      </c>
      <c r="AB261" s="31">
        <f t="shared" si="925"/>
        <v>666.00000000000011</v>
      </c>
      <c r="AC261" s="31">
        <f t="shared" si="717"/>
        <v>333.00000000000006</v>
      </c>
      <c r="AD261" s="31">
        <f t="shared" si="729"/>
        <v>166.50000000000003</v>
      </c>
      <c r="AE261" s="31">
        <f t="shared" si="718"/>
        <v>50000</v>
      </c>
      <c r="AF261" s="31">
        <f t="shared" ref="AF261:AG261" si="926">AG261*2</f>
        <v>2400</v>
      </c>
      <c r="AG261" s="31">
        <f t="shared" si="926"/>
        <v>1200</v>
      </c>
      <c r="AH261" s="31">
        <f t="shared" si="720"/>
        <v>600</v>
      </c>
      <c r="AI261" s="31">
        <f t="shared" si="721"/>
        <v>20.833333333333332</v>
      </c>
      <c r="AJ261" s="31">
        <f t="shared" si="721"/>
        <v>41.666666666666664</v>
      </c>
      <c r="AK261" s="31">
        <f t="shared" si="721"/>
        <v>83.333333333333329</v>
      </c>
      <c r="AL261" s="31">
        <f t="shared" si="731"/>
        <v>50000</v>
      </c>
      <c r="AM261" s="31">
        <f t="shared" si="732"/>
        <v>20000</v>
      </c>
      <c r="AN261" s="31">
        <f t="shared" si="733"/>
        <v>10000</v>
      </c>
      <c r="AO261" s="31">
        <f t="shared" si="734"/>
        <v>5000</v>
      </c>
      <c r="AP261" s="31">
        <f t="shared" si="735"/>
        <v>28932</v>
      </c>
      <c r="AQ261" s="31">
        <f t="shared" si="736"/>
        <v>13266</v>
      </c>
      <c r="AR261" s="31">
        <f t="shared" si="737"/>
        <v>6633</v>
      </c>
      <c r="AS261" s="31">
        <f t="shared" si="738"/>
        <v>3016.5</v>
      </c>
      <c r="AT261" s="14">
        <f t="shared" si="739"/>
        <v>21068</v>
      </c>
      <c r="AU261" s="14">
        <f t="shared" si="740"/>
        <v>6734</v>
      </c>
      <c r="AV261" s="14">
        <f t="shared" si="741"/>
        <v>3367</v>
      </c>
      <c r="AW261" s="14">
        <f t="shared" si="742"/>
        <v>1983.5</v>
      </c>
      <c r="AX261" s="31">
        <f t="shared" si="743"/>
        <v>72.819023918152908</v>
      </c>
      <c r="AY261" s="31">
        <f t="shared" si="744"/>
        <v>50.76134479119554</v>
      </c>
      <c r="AZ261" s="31">
        <f t="shared" si="745"/>
        <v>50.76134479119554</v>
      </c>
      <c r="BA261" s="31">
        <f t="shared" si="746"/>
        <v>65.7550140891762</v>
      </c>
    </row>
    <row r="262" spans="1:53" ht="13.35" hidden="1" customHeight="1" x14ac:dyDescent="0.45">
      <c r="A262" s="12" t="s">
        <v>547</v>
      </c>
      <c r="B262" s="9" t="s">
        <v>105</v>
      </c>
      <c r="C262" s="3" t="s">
        <v>111</v>
      </c>
      <c r="D262" s="3" t="s">
        <v>4</v>
      </c>
      <c r="E262" s="3" t="s">
        <v>4</v>
      </c>
      <c r="F262" s="28" t="s">
        <v>195</v>
      </c>
      <c r="G262" s="28" t="s">
        <v>271</v>
      </c>
      <c r="H262" s="28" t="s">
        <v>176</v>
      </c>
      <c r="I262" s="7" t="s">
        <v>100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28</v>
      </c>
      <c r="P262" s="7">
        <v>2000</v>
      </c>
      <c r="Q262" s="7">
        <v>0</v>
      </c>
      <c r="R262" s="7" t="s">
        <v>26</v>
      </c>
      <c r="S262" s="7">
        <f t="shared" si="722"/>
        <v>1000</v>
      </c>
      <c r="T262" s="7">
        <v>0</v>
      </c>
      <c r="U262" s="7">
        <f t="shared" si="723"/>
        <v>160</v>
      </c>
      <c r="V262" s="14">
        <f t="shared" si="724"/>
        <v>80</v>
      </c>
      <c r="W262" s="14">
        <f t="shared" ref="W262:X262" si="927">X262*2</f>
        <v>13200</v>
      </c>
      <c r="X262" s="14">
        <f t="shared" si="927"/>
        <v>6600</v>
      </c>
      <c r="Y262" s="14">
        <f t="shared" si="726"/>
        <v>3300</v>
      </c>
      <c r="Z262" s="14">
        <f t="shared" si="727"/>
        <v>1650</v>
      </c>
      <c r="AA262" s="31">
        <f t="shared" ref="AA262:AB262" si="928">AB262*2</f>
        <v>1332.0000000000002</v>
      </c>
      <c r="AB262" s="31">
        <f t="shared" si="928"/>
        <v>666.00000000000011</v>
      </c>
      <c r="AC262" s="31">
        <f t="shared" si="717"/>
        <v>333.00000000000006</v>
      </c>
      <c r="AD262" s="31">
        <f t="shared" si="729"/>
        <v>166.50000000000003</v>
      </c>
      <c r="AE262" s="31">
        <f t="shared" si="718"/>
        <v>50000</v>
      </c>
      <c r="AF262" s="31">
        <f t="shared" ref="AF262:AG262" si="929">AG262*2</f>
        <v>2400</v>
      </c>
      <c r="AG262" s="31">
        <f t="shared" si="929"/>
        <v>1200</v>
      </c>
      <c r="AH262" s="31">
        <f t="shared" si="720"/>
        <v>600</v>
      </c>
      <c r="AI262" s="31">
        <f t="shared" si="721"/>
        <v>20.833333333333332</v>
      </c>
      <c r="AJ262" s="31">
        <f t="shared" si="721"/>
        <v>41.666666666666664</v>
      </c>
      <c r="AK262" s="31">
        <f t="shared" si="721"/>
        <v>83.333333333333329</v>
      </c>
      <c r="AL262" s="31">
        <f t="shared" si="731"/>
        <v>50000</v>
      </c>
      <c r="AM262" s="31">
        <f t="shared" si="732"/>
        <v>20000</v>
      </c>
      <c r="AN262" s="31">
        <f t="shared" si="733"/>
        <v>10000</v>
      </c>
      <c r="AO262" s="31">
        <f t="shared" si="734"/>
        <v>5000</v>
      </c>
      <c r="AP262" s="31">
        <f t="shared" si="735"/>
        <v>28932</v>
      </c>
      <c r="AQ262" s="31">
        <f t="shared" si="736"/>
        <v>13266</v>
      </c>
      <c r="AR262" s="31">
        <f t="shared" si="737"/>
        <v>6633</v>
      </c>
      <c r="AS262" s="31">
        <f t="shared" si="738"/>
        <v>3016.5</v>
      </c>
      <c r="AT262" s="14">
        <f t="shared" si="739"/>
        <v>21068</v>
      </c>
      <c r="AU262" s="14">
        <f t="shared" si="740"/>
        <v>6734</v>
      </c>
      <c r="AV262" s="14">
        <f t="shared" si="741"/>
        <v>3367</v>
      </c>
      <c r="AW262" s="14">
        <f t="shared" si="742"/>
        <v>1983.5</v>
      </c>
      <c r="AX262" s="31">
        <f t="shared" si="743"/>
        <v>72.819023918152908</v>
      </c>
      <c r="AY262" s="31">
        <f t="shared" si="744"/>
        <v>50.76134479119554</v>
      </c>
      <c r="AZ262" s="31">
        <f t="shared" si="745"/>
        <v>50.76134479119554</v>
      </c>
      <c r="BA262" s="31">
        <f t="shared" si="746"/>
        <v>65.7550140891762</v>
      </c>
    </row>
    <row r="263" spans="1:53" ht="13.35" hidden="1" customHeight="1" x14ac:dyDescent="0.45">
      <c r="A263" s="12" t="s">
        <v>548</v>
      </c>
      <c r="B263" s="9" t="s">
        <v>118</v>
      </c>
      <c r="C263" s="3" t="s">
        <v>111</v>
      </c>
      <c r="D263" s="3" t="s">
        <v>4</v>
      </c>
      <c r="E263" s="3" t="s">
        <v>4</v>
      </c>
      <c r="F263" s="28" t="s">
        <v>178</v>
      </c>
      <c r="G263" s="28" t="s">
        <v>271</v>
      </c>
      <c r="H263" s="28" t="s">
        <v>176</v>
      </c>
      <c r="I263" s="7" t="s">
        <v>100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28</v>
      </c>
      <c r="P263" s="7">
        <v>2000</v>
      </c>
      <c r="Q263" s="7">
        <v>0</v>
      </c>
      <c r="R263" s="7" t="s">
        <v>26</v>
      </c>
      <c r="S263" s="7">
        <f t="shared" si="722"/>
        <v>1000</v>
      </c>
      <c r="T263" s="7">
        <v>0</v>
      </c>
      <c r="U263" s="7">
        <f t="shared" si="723"/>
        <v>160</v>
      </c>
      <c r="V263" s="14">
        <f t="shared" si="724"/>
        <v>80</v>
      </c>
      <c r="W263" s="14">
        <f t="shared" ref="W263:X263" si="930">X263*2</f>
        <v>13200</v>
      </c>
      <c r="X263" s="14">
        <f t="shared" si="930"/>
        <v>6600</v>
      </c>
      <c r="Y263" s="14">
        <f t="shared" si="726"/>
        <v>3300</v>
      </c>
      <c r="Z263" s="14">
        <f t="shared" si="727"/>
        <v>1650</v>
      </c>
      <c r="AA263" s="31">
        <f t="shared" ref="AA263:AB263" si="931">AB263*2</f>
        <v>1332.0000000000002</v>
      </c>
      <c r="AB263" s="31">
        <f t="shared" si="931"/>
        <v>666.00000000000011</v>
      </c>
      <c r="AC263" s="31">
        <f t="shared" si="717"/>
        <v>333.00000000000006</v>
      </c>
      <c r="AD263" s="31">
        <f t="shared" si="729"/>
        <v>166.50000000000003</v>
      </c>
      <c r="AE263" s="31">
        <f t="shared" si="718"/>
        <v>50000</v>
      </c>
      <c r="AF263" s="31">
        <f t="shared" ref="AF263:AG263" si="932">AG263*2</f>
        <v>2400</v>
      </c>
      <c r="AG263" s="31">
        <f t="shared" si="932"/>
        <v>1200</v>
      </c>
      <c r="AH263" s="31">
        <f t="shared" si="720"/>
        <v>600</v>
      </c>
      <c r="AI263" s="31">
        <f t="shared" si="721"/>
        <v>20.833333333333332</v>
      </c>
      <c r="AJ263" s="31">
        <f t="shared" si="721"/>
        <v>41.666666666666664</v>
      </c>
      <c r="AK263" s="31">
        <f t="shared" si="721"/>
        <v>83.333333333333329</v>
      </c>
      <c r="AL263" s="31">
        <f t="shared" si="731"/>
        <v>50000</v>
      </c>
      <c r="AM263" s="31">
        <f t="shared" si="732"/>
        <v>20000</v>
      </c>
      <c r="AN263" s="31">
        <f t="shared" si="733"/>
        <v>10000</v>
      </c>
      <c r="AO263" s="31">
        <f t="shared" si="734"/>
        <v>5000</v>
      </c>
      <c r="AP263" s="31">
        <f t="shared" si="735"/>
        <v>28932</v>
      </c>
      <c r="AQ263" s="31">
        <f t="shared" si="736"/>
        <v>13266</v>
      </c>
      <c r="AR263" s="31">
        <f t="shared" si="737"/>
        <v>6633</v>
      </c>
      <c r="AS263" s="31">
        <f t="shared" si="738"/>
        <v>3016.5</v>
      </c>
      <c r="AT263" s="14">
        <f t="shared" si="739"/>
        <v>21068</v>
      </c>
      <c r="AU263" s="14">
        <f t="shared" si="740"/>
        <v>6734</v>
      </c>
      <c r="AV263" s="14">
        <f t="shared" si="741"/>
        <v>3367</v>
      </c>
      <c r="AW263" s="14">
        <f t="shared" si="742"/>
        <v>1983.5</v>
      </c>
      <c r="AX263" s="31">
        <f t="shared" si="743"/>
        <v>72.819023918152908</v>
      </c>
      <c r="AY263" s="31">
        <f t="shared" si="744"/>
        <v>50.76134479119554</v>
      </c>
      <c r="AZ263" s="31">
        <f t="shared" si="745"/>
        <v>50.76134479119554</v>
      </c>
      <c r="BA263" s="31">
        <f t="shared" si="746"/>
        <v>65.7550140891762</v>
      </c>
    </row>
    <row r="264" spans="1:53" ht="13.35" hidden="1" customHeight="1" x14ac:dyDescent="0.45">
      <c r="A264" s="12" t="s">
        <v>549</v>
      </c>
      <c r="B264" s="9" t="s">
        <v>119</v>
      </c>
      <c r="C264" s="3" t="s">
        <v>111</v>
      </c>
      <c r="D264" s="3" t="s">
        <v>4</v>
      </c>
      <c r="E264" s="3" t="s">
        <v>4</v>
      </c>
      <c r="F264" s="28" t="s">
        <v>264</v>
      </c>
      <c r="G264" s="28" t="s">
        <v>271</v>
      </c>
      <c r="H264" s="28" t="s">
        <v>176</v>
      </c>
      <c r="I264" s="7" t="s">
        <v>100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28</v>
      </c>
      <c r="P264" s="7">
        <v>2000</v>
      </c>
      <c r="Q264" s="7">
        <v>0</v>
      </c>
      <c r="R264" s="7" t="s">
        <v>26</v>
      </c>
      <c r="S264" s="7">
        <f t="shared" si="722"/>
        <v>1000</v>
      </c>
      <c r="T264" s="7">
        <v>0</v>
      </c>
      <c r="U264" s="7">
        <f t="shared" si="723"/>
        <v>160</v>
      </c>
      <c r="V264" s="14">
        <f t="shared" si="724"/>
        <v>80</v>
      </c>
      <c r="W264" s="14">
        <f t="shared" ref="W264:X264" si="933">X264*2</f>
        <v>13200</v>
      </c>
      <c r="X264" s="14">
        <f t="shared" si="933"/>
        <v>6600</v>
      </c>
      <c r="Y264" s="14">
        <f t="shared" si="726"/>
        <v>3300</v>
      </c>
      <c r="Z264" s="14">
        <f t="shared" si="727"/>
        <v>1650</v>
      </c>
      <c r="AA264" s="31">
        <f t="shared" ref="AA264:AB264" si="934">AB264*2</f>
        <v>1332.0000000000002</v>
      </c>
      <c r="AB264" s="31">
        <f t="shared" si="934"/>
        <v>666.00000000000011</v>
      </c>
      <c r="AC264" s="31">
        <f t="shared" ref="AC264:AC278" si="935">S264*3.33%*10</f>
        <v>333.00000000000006</v>
      </c>
      <c r="AD264" s="31">
        <f t="shared" si="729"/>
        <v>166.50000000000003</v>
      </c>
      <c r="AE264" s="31">
        <f t="shared" ref="AE264:AE277" si="936">S264*50</f>
        <v>50000</v>
      </c>
      <c r="AF264" s="31">
        <f t="shared" ref="AF264:AG264" si="937">AG264*2</f>
        <v>2400</v>
      </c>
      <c r="AG264" s="31">
        <f t="shared" si="937"/>
        <v>1200</v>
      </c>
      <c r="AH264" s="31">
        <f t="shared" ref="AH264:AH327" si="938">S264*6%*10</f>
        <v>600</v>
      </c>
      <c r="AI264" s="31">
        <f t="shared" ref="AI264:AK322" si="939">$AE264/AF264</f>
        <v>20.833333333333332</v>
      </c>
      <c r="AJ264" s="31">
        <f t="shared" si="939"/>
        <v>41.666666666666664</v>
      </c>
      <c r="AK264" s="31">
        <f t="shared" si="939"/>
        <v>83.333333333333329</v>
      </c>
      <c r="AL264" s="31">
        <f t="shared" si="731"/>
        <v>50000</v>
      </c>
      <c r="AM264" s="31">
        <f t="shared" si="732"/>
        <v>20000</v>
      </c>
      <c r="AN264" s="31">
        <f t="shared" si="733"/>
        <v>10000</v>
      </c>
      <c r="AO264" s="31">
        <f t="shared" si="734"/>
        <v>5000</v>
      </c>
      <c r="AP264" s="31">
        <f t="shared" si="735"/>
        <v>28932</v>
      </c>
      <c r="AQ264" s="31">
        <f t="shared" si="736"/>
        <v>13266</v>
      </c>
      <c r="AR264" s="31">
        <f t="shared" si="737"/>
        <v>6633</v>
      </c>
      <c r="AS264" s="31">
        <f t="shared" si="738"/>
        <v>3016.5</v>
      </c>
      <c r="AT264" s="14">
        <f t="shared" si="739"/>
        <v>21068</v>
      </c>
      <c r="AU264" s="14">
        <f t="shared" si="740"/>
        <v>6734</v>
      </c>
      <c r="AV264" s="14">
        <f t="shared" si="741"/>
        <v>3367</v>
      </c>
      <c r="AW264" s="14">
        <f t="shared" si="742"/>
        <v>1983.5</v>
      </c>
      <c r="AX264" s="31">
        <f t="shared" si="743"/>
        <v>72.819023918152908</v>
      </c>
      <c r="AY264" s="31">
        <f t="shared" si="744"/>
        <v>50.76134479119554</v>
      </c>
      <c r="AZ264" s="31">
        <f t="shared" si="745"/>
        <v>50.76134479119554</v>
      </c>
      <c r="BA264" s="31">
        <f t="shared" si="746"/>
        <v>65.7550140891762</v>
      </c>
    </row>
    <row r="265" spans="1:53" ht="13.35" hidden="1" customHeight="1" x14ac:dyDescent="0.45">
      <c r="A265" s="12" t="s">
        <v>550</v>
      </c>
      <c r="B265" s="9" t="s">
        <v>106</v>
      </c>
      <c r="C265" s="3" t="s">
        <v>111</v>
      </c>
      <c r="D265" s="3" t="s">
        <v>4</v>
      </c>
      <c r="E265" s="3" t="s">
        <v>4</v>
      </c>
      <c r="F265" s="28" t="s">
        <v>176</v>
      </c>
      <c r="G265" s="28" t="s">
        <v>271</v>
      </c>
      <c r="H265" s="28" t="s">
        <v>176</v>
      </c>
      <c r="I265" s="7" t="s">
        <v>100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28</v>
      </c>
      <c r="P265" s="7">
        <v>2000</v>
      </c>
      <c r="Q265" s="7">
        <v>0</v>
      </c>
      <c r="R265" s="7" t="s">
        <v>26</v>
      </c>
      <c r="S265" s="7">
        <f t="shared" ref="S265:S328" si="940">P265*50%</f>
        <v>1000</v>
      </c>
      <c r="T265" s="7">
        <v>0</v>
      </c>
      <c r="U265" s="7">
        <f t="shared" ref="U265:U278" si="941">S265*16%</f>
        <v>160</v>
      </c>
      <c r="V265" s="14">
        <f t="shared" ref="V265:V278" si="942">S265*8%</f>
        <v>80</v>
      </c>
      <c r="W265" s="14">
        <f t="shared" ref="W265:X265" si="943">X265*2</f>
        <v>13200</v>
      </c>
      <c r="X265" s="14">
        <f t="shared" si="943"/>
        <v>6600</v>
      </c>
      <c r="Y265" s="14">
        <f t="shared" ref="Y265:Y277" si="944">S265*33%*10</f>
        <v>3300</v>
      </c>
      <c r="Z265" s="14">
        <f t="shared" ref="Z265:Z328" si="945">Y265/2</f>
        <v>1650</v>
      </c>
      <c r="AA265" s="31">
        <f t="shared" ref="AA265:AB265" si="946">AB265*2</f>
        <v>1332.0000000000002</v>
      </c>
      <c r="AB265" s="31">
        <f t="shared" si="946"/>
        <v>666.00000000000011</v>
      </c>
      <c r="AC265" s="31">
        <f t="shared" si="935"/>
        <v>333.00000000000006</v>
      </c>
      <c r="AD265" s="31">
        <f t="shared" ref="AD265:AD328" si="947">AC265/2</f>
        <v>166.50000000000003</v>
      </c>
      <c r="AE265" s="31">
        <f t="shared" si="936"/>
        <v>50000</v>
      </c>
      <c r="AF265" s="31">
        <f t="shared" ref="AF265:AG265" si="948">AG265*2</f>
        <v>2400</v>
      </c>
      <c r="AG265" s="31">
        <f t="shared" si="948"/>
        <v>1200</v>
      </c>
      <c r="AH265" s="31">
        <f t="shared" si="938"/>
        <v>600</v>
      </c>
      <c r="AI265" s="31">
        <f t="shared" si="939"/>
        <v>20.833333333333332</v>
      </c>
      <c r="AJ265" s="31">
        <f t="shared" si="939"/>
        <v>41.666666666666664</v>
      </c>
      <c r="AK265" s="31">
        <f t="shared" si="939"/>
        <v>83.333333333333329</v>
      </c>
      <c r="AL265" s="31">
        <f t="shared" ref="AL265:AL328" si="949">S265*50</f>
        <v>50000</v>
      </c>
      <c r="AM265" s="31">
        <f t="shared" ref="AM265:AM328" si="950">S265*20</f>
        <v>20000</v>
      </c>
      <c r="AN265" s="31">
        <f t="shared" ref="AN265:AN328" si="951">S265*10</f>
        <v>10000</v>
      </c>
      <c r="AO265" s="31">
        <f t="shared" ref="AO265:AO328" si="952">S265*5</f>
        <v>5000</v>
      </c>
      <c r="AP265" s="31">
        <f t="shared" ref="AP265:AP328" si="953">($U265+$V265)*50+W265+AA265+AF265</f>
        <v>28932</v>
      </c>
      <c r="AQ265" s="31">
        <f t="shared" ref="AQ265:AQ328" si="954">($U265+$V265)*20+X265+AB265+AG265</f>
        <v>13266</v>
      </c>
      <c r="AR265" s="31">
        <f t="shared" ref="AR265:AR328" si="955">($U265+$V265)*10+Y265+AC265+AH265</f>
        <v>6633</v>
      </c>
      <c r="AS265" s="31">
        <f t="shared" ref="AS265:AS328" si="956">($U265+$V265)*5+Z265+AD265</f>
        <v>3016.5</v>
      </c>
      <c r="AT265" s="14">
        <f t="shared" ref="AT265:AT328" si="957">AL265-AP265</f>
        <v>21068</v>
      </c>
      <c r="AU265" s="14">
        <f t="shared" ref="AU265:AU328" si="958">AM265-AQ265</f>
        <v>6734</v>
      </c>
      <c r="AV265" s="14">
        <f t="shared" ref="AV265:AV328" si="959">AN265-AR265</f>
        <v>3367</v>
      </c>
      <c r="AW265" s="14">
        <f t="shared" ref="AW265:AW328" si="960">AO265-AS265</f>
        <v>1983.5</v>
      </c>
      <c r="AX265" s="31">
        <f t="shared" ref="AX265:AX322" si="961">AT265/AP265*100</f>
        <v>72.819023918152908</v>
      </c>
      <c r="AY265" s="31">
        <f t="shared" ref="AY265:AY322" si="962">AU265/AQ265*100</f>
        <v>50.76134479119554</v>
      </c>
      <c r="AZ265" s="31">
        <f t="shared" ref="AZ265:AZ322" si="963">AV265/AR265*100</f>
        <v>50.76134479119554</v>
      </c>
      <c r="BA265" s="31">
        <f t="shared" ref="BA265:BA322" si="964">AW265/AS265*100</f>
        <v>65.7550140891762</v>
      </c>
    </row>
    <row r="266" spans="1:53" ht="13.35" hidden="1" customHeight="1" x14ac:dyDescent="0.45">
      <c r="A266" s="12" t="s">
        <v>551</v>
      </c>
      <c r="B266" s="9" t="s">
        <v>107</v>
      </c>
      <c r="C266" s="3" t="s">
        <v>111</v>
      </c>
      <c r="D266" s="3" t="s">
        <v>4</v>
      </c>
      <c r="E266" s="3" t="s">
        <v>4</v>
      </c>
      <c r="F266" s="28" t="s">
        <v>178</v>
      </c>
      <c r="G266" s="28" t="s">
        <v>271</v>
      </c>
      <c r="H266" s="28" t="s">
        <v>176</v>
      </c>
      <c r="I266" s="7" t="s">
        <v>100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28</v>
      </c>
      <c r="P266" s="7">
        <v>2000</v>
      </c>
      <c r="Q266" s="7">
        <v>0</v>
      </c>
      <c r="R266" s="7" t="s">
        <v>26</v>
      </c>
      <c r="S266" s="7">
        <f t="shared" si="940"/>
        <v>1000</v>
      </c>
      <c r="T266" s="7">
        <v>0</v>
      </c>
      <c r="U266" s="7">
        <f t="shared" si="941"/>
        <v>160</v>
      </c>
      <c r="V266" s="14">
        <f t="shared" si="942"/>
        <v>80</v>
      </c>
      <c r="W266" s="14">
        <f t="shared" ref="W266:X266" si="965">X266*2</f>
        <v>13200</v>
      </c>
      <c r="X266" s="14">
        <f t="shared" si="965"/>
        <v>6600</v>
      </c>
      <c r="Y266" s="14">
        <f t="shared" si="944"/>
        <v>3300</v>
      </c>
      <c r="Z266" s="14">
        <f t="shared" si="945"/>
        <v>1650</v>
      </c>
      <c r="AA266" s="31">
        <f t="shared" ref="AA266:AB266" si="966">AB266*2</f>
        <v>1332.0000000000002</v>
      </c>
      <c r="AB266" s="31">
        <f t="shared" si="966"/>
        <v>666.00000000000011</v>
      </c>
      <c r="AC266" s="31">
        <f t="shared" si="935"/>
        <v>333.00000000000006</v>
      </c>
      <c r="AD266" s="31">
        <f t="shared" si="947"/>
        <v>166.50000000000003</v>
      </c>
      <c r="AE266" s="31">
        <f t="shared" si="936"/>
        <v>50000</v>
      </c>
      <c r="AF266" s="31">
        <f t="shared" ref="AF266:AG266" si="967">AG266*2</f>
        <v>2400</v>
      </c>
      <c r="AG266" s="31">
        <f t="shared" si="967"/>
        <v>1200</v>
      </c>
      <c r="AH266" s="31">
        <f t="shared" si="938"/>
        <v>600</v>
      </c>
      <c r="AI266" s="31">
        <f t="shared" si="939"/>
        <v>20.833333333333332</v>
      </c>
      <c r="AJ266" s="31">
        <f t="shared" si="939"/>
        <v>41.666666666666664</v>
      </c>
      <c r="AK266" s="31">
        <f t="shared" si="939"/>
        <v>83.333333333333329</v>
      </c>
      <c r="AL266" s="31">
        <f t="shared" si="949"/>
        <v>50000</v>
      </c>
      <c r="AM266" s="31">
        <f t="shared" si="950"/>
        <v>20000</v>
      </c>
      <c r="AN266" s="31">
        <f t="shared" si="951"/>
        <v>10000</v>
      </c>
      <c r="AO266" s="31">
        <f t="shared" si="952"/>
        <v>5000</v>
      </c>
      <c r="AP266" s="31">
        <f t="shared" si="953"/>
        <v>28932</v>
      </c>
      <c r="AQ266" s="31">
        <f t="shared" si="954"/>
        <v>13266</v>
      </c>
      <c r="AR266" s="31">
        <f t="shared" si="955"/>
        <v>6633</v>
      </c>
      <c r="AS266" s="31">
        <f t="shared" si="956"/>
        <v>3016.5</v>
      </c>
      <c r="AT266" s="14">
        <f t="shared" si="957"/>
        <v>21068</v>
      </c>
      <c r="AU266" s="14">
        <f t="shared" si="958"/>
        <v>6734</v>
      </c>
      <c r="AV266" s="14">
        <f t="shared" si="959"/>
        <v>3367</v>
      </c>
      <c r="AW266" s="14">
        <f t="shared" si="960"/>
        <v>1983.5</v>
      </c>
      <c r="AX266" s="31">
        <f t="shared" si="961"/>
        <v>72.819023918152908</v>
      </c>
      <c r="AY266" s="31">
        <f t="shared" si="962"/>
        <v>50.76134479119554</v>
      </c>
      <c r="AZ266" s="31">
        <f t="shared" si="963"/>
        <v>50.76134479119554</v>
      </c>
      <c r="BA266" s="31">
        <f t="shared" si="964"/>
        <v>65.7550140891762</v>
      </c>
    </row>
    <row r="267" spans="1:53" ht="13.35" hidden="1" customHeight="1" x14ac:dyDescent="0.45">
      <c r="A267" s="12" t="s">
        <v>552</v>
      </c>
      <c r="B267" s="9" t="s">
        <v>96</v>
      </c>
      <c r="C267" s="3" t="s">
        <v>111</v>
      </c>
      <c r="D267" s="3" t="s">
        <v>4</v>
      </c>
      <c r="E267" s="3" t="s">
        <v>4</v>
      </c>
      <c r="F267" s="28" t="s">
        <v>178</v>
      </c>
      <c r="G267" s="28" t="s">
        <v>271</v>
      </c>
      <c r="H267" s="28" t="s">
        <v>176</v>
      </c>
      <c r="I267" s="7" t="s">
        <v>100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28</v>
      </c>
      <c r="P267" s="7">
        <v>2000</v>
      </c>
      <c r="Q267" s="7">
        <v>0</v>
      </c>
      <c r="R267" s="7" t="s">
        <v>26</v>
      </c>
      <c r="S267" s="7">
        <f t="shared" si="940"/>
        <v>1000</v>
      </c>
      <c r="T267" s="7">
        <v>0</v>
      </c>
      <c r="U267" s="7">
        <f t="shared" si="941"/>
        <v>160</v>
      </c>
      <c r="V267" s="14">
        <f t="shared" si="942"/>
        <v>80</v>
      </c>
      <c r="W267" s="14">
        <f t="shared" ref="W267:X267" si="968">X267*2</f>
        <v>13200</v>
      </c>
      <c r="X267" s="14">
        <f t="shared" si="968"/>
        <v>6600</v>
      </c>
      <c r="Y267" s="14">
        <f t="shared" si="944"/>
        <v>3300</v>
      </c>
      <c r="Z267" s="14">
        <f t="shared" si="945"/>
        <v>1650</v>
      </c>
      <c r="AA267" s="31">
        <f t="shared" ref="AA267:AB267" si="969">AB267*2</f>
        <v>1332.0000000000002</v>
      </c>
      <c r="AB267" s="31">
        <f t="shared" si="969"/>
        <v>666.00000000000011</v>
      </c>
      <c r="AC267" s="31">
        <f t="shared" si="935"/>
        <v>333.00000000000006</v>
      </c>
      <c r="AD267" s="31">
        <f t="shared" si="947"/>
        <v>166.50000000000003</v>
      </c>
      <c r="AE267" s="31">
        <f t="shared" si="936"/>
        <v>50000</v>
      </c>
      <c r="AF267" s="31">
        <f t="shared" ref="AF267:AG267" si="970">AG267*2</f>
        <v>2400</v>
      </c>
      <c r="AG267" s="31">
        <f t="shared" si="970"/>
        <v>1200</v>
      </c>
      <c r="AH267" s="31">
        <f t="shared" si="938"/>
        <v>600</v>
      </c>
      <c r="AI267" s="31">
        <f t="shared" si="939"/>
        <v>20.833333333333332</v>
      </c>
      <c r="AJ267" s="31">
        <f t="shared" si="939"/>
        <v>41.666666666666664</v>
      </c>
      <c r="AK267" s="31">
        <f t="shared" si="939"/>
        <v>83.333333333333329</v>
      </c>
      <c r="AL267" s="31">
        <f t="shared" si="949"/>
        <v>50000</v>
      </c>
      <c r="AM267" s="31">
        <f t="shared" si="950"/>
        <v>20000</v>
      </c>
      <c r="AN267" s="31">
        <f t="shared" si="951"/>
        <v>10000</v>
      </c>
      <c r="AO267" s="31">
        <f t="shared" si="952"/>
        <v>5000</v>
      </c>
      <c r="AP267" s="31">
        <f t="shared" si="953"/>
        <v>28932</v>
      </c>
      <c r="AQ267" s="31">
        <f t="shared" si="954"/>
        <v>13266</v>
      </c>
      <c r="AR267" s="31">
        <f t="shared" si="955"/>
        <v>6633</v>
      </c>
      <c r="AS267" s="31">
        <f t="shared" si="956"/>
        <v>3016.5</v>
      </c>
      <c r="AT267" s="14">
        <f t="shared" si="957"/>
        <v>21068</v>
      </c>
      <c r="AU267" s="14">
        <f t="shared" si="958"/>
        <v>6734</v>
      </c>
      <c r="AV267" s="14">
        <f t="shared" si="959"/>
        <v>3367</v>
      </c>
      <c r="AW267" s="14">
        <f t="shared" si="960"/>
        <v>1983.5</v>
      </c>
      <c r="AX267" s="31">
        <f t="shared" si="961"/>
        <v>72.819023918152908</v>
      </c>
      <c r="AY267" s="31">
        <f t="shared" si="962"/>
        <v>50.76134479119554</v>
      </c>
      <c r="AZ267" s="31">
        <f t="shared" si="963"/>
        <v>50.76134479119554</v>
      </c>
      <c r="BA267" s="31">
        <f t="shared" si="964"/>
        <v>65.7550140891762</v>
      </c>
    </row>
    <row r="268" spans="1:53" ht="13.35" hidden="1" customHeight="1" x14ac:dyDescent="0.45">
      <c r="A268" s="12" t="s">
        <v>553</v>
      </c>
      <c r="B268" s="9" t="s">
        <v>78</v>
      </c>
      <c r="C268" s="3" t="s">
        <v>111</v>
      </c>
      <c r="D268" s="3" t="s">
        <v>4</v>
      </c>
      <c r="E268" s="3" t="s">
        <v>4</v>
      </c>
      <c r="F268" s="28" t="s">
        <v>176</v>
      </c>
      <c r="G268" s="28" t="s">
        <v>271</v>
      </c>
      <c r="H268" s="28" t="s">
        <v>176</v>
      </c>
      <c r="I268" s="7" t="s">
        <v>100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28</v>
      </c>
      <c r="P268" s="7">
        <v>2000</v>
      </c>
      <c r="Q268" s="7">
        <v>0</v>
      </c>
      <c r="R268" s="7" t="s">
        <v>26</v>
      </c>
      <c r="S268" s="7">
        <f t="shared" si="940"/>
        <v>1000</v>
      </c>
      <c r="T268" s="7">
        <v>0</v>
      </c>
      <c r="U268" s="7">
        <f t="shared" si="941"/>
        <v>160</v>
      </c>
      <c r="V268" s="14">
        <f t="shared" si="942"/>
        <v>80</v>
      </c>
      <c r="W268" s="14">
        <f t="shared" ref="W268:X268" si="971">X268*2</f>
        <v>13200</v>
      </c>
      <c r="X268" s="14">
        <f t="shared" si="971"/>
        <v>6600</v>
      </c>
      <c r="Y268" s="14">
        <f t="shared" si="944"/>
        <v>3300</v>
      </c>
      <c r="Z268" s="14">
        <f t="shared" si="945"/>
        <v>1650</v>
      </c>
      <c r="AA268" s="31">
        <f t="shared" ref="AA268:AB268" si="972">AB268*2</f>
        <v>1332.0000000000002</v>
      </c>
      <c r="AB268" s="31">
        <f t="shared" si="972"/>
        <v>666.00000000000011</v>
      </c>
      <c r="AC268" s="31">
        <f t="shared" si="935"/>
        <v>333.00000000000006</v>
      </c>
      <c r="AD268" s="31">
        <f t="shared" si="947"/>
        <v>166.50000000000003</v>
      </c>
      <c r="AE268" s="31">
        <f t="shared" si="936"/>
        <v>50000</v>
      </c>
      <c r="AF268" s="31">
        <f t="shared" ref="AF268:AG268" si="973">AG268*2</f>
        <v>2400</v>
      </c>
      <c r="AG268" s="31">
        <f t="shared" si="973"/>
        <v>1200</v>
      </c>
      <c r="AH268" s="31">
        <f t="shared" si="938"/>
        <v>600</v>
      </c>
      <c r="AI268" s="31">
        <f t="shared" si="939"/>
        <v>20.833333333333332</v>
      </c>
      <c r="AJ268" s="31">
        <f t="shared" si="939"/>
        <v>41.666666666666664</v>
      </c>
      <c r="AK268" s="31">
        <f t="shared" si="939"/>
        <v>83.333333333333329</v>
      </c>
      <c r="AL268" s="31">
        <f t="shared" si="949"/>
        <v>50000</v>
      </c>
      <c r="AM268" s="31">
        <f t="shared" si="950"/>
        <v>20000</v>
      </c>
      <c r="AN268" s="31">
        <f t="shared" si="951"/>
        <v>10000</v>
      </c>
      <c r="AO268" s="31">
        <f t="shared" si="952"/>
        <v>5000</v>
      </c>
      <c r="AP268" s="31">
        <f t="shared" si="953"/>
        <v>28932</v>
      </c>
      <c r="AQ268" s="31">
        <f t="shared" si="954"/>
        <v>13266</v>
      </c>
      <c r="AR268" s="31">
        <f t="shared" si="955"/>
        <v>6633</v>
      </c>
      <c r="AS268" s="31">
        <f t="shared" si="956"/>
        <v>3016.5</v>
      </c>
      <c r="AT268" s="14">
        <f t="shared" si="957"/>
        <v>21068</v>
      </c>
      <c r="AU268" s="14">
        <f t="shared" si="958"/>
        <v>6734</v>
      </c>
      <c r="AV268" s="14">
        <f t="shared" si="959"/>
        <v>3367</v>
      </c>
      <c r="AW268" s="14">
        <f t="shared" si="960"/>
        <v>1983.5</v>
      </c>
      <c r="AX268" s="31">
        <f t="shared" si="961"/>
        <v>72.819023918152908</v>
      </c>
      <c r="AY268" s="31">
        <f t="shared" si="962"/>
        <v>50.76134479119554</v>
      </c>
      <c r="AZ268" s="31">
        <f t="shared" si="963"/>
        <v>50.76134479119554</v>
      </c>
      <c r="BA268" s="31">
        <f t="shared" si="964"/>
        <v>65.7550140891762</v>
      </c>
    </row>
    <row r="269" spans="1:53" ht="13.35" hidden="1" customHeight="1" x14ac:dyDescent="0.45">
      <c r="A269" s="12" t="s">
        <v>554</v>
      </c>
      <c r="B269" s="9" t="s">
        <v>120</v>
      </c>
      <c r="C269" s="3" t="s">
        <v>111</v>
      </c>
      <c r="D269" s="3" t="s">
        <v>4</v>
      </c>
      <c r="E269" s="3" t="s">
        <v>4</v>
      </c>
      <c r="F269" s="28" t="s">
        <v>178</v>
      </c>
      <c r="G269" s="28" t="s">
        <v>271</v>
      </c>
      <c r="H269" s="28" t="s">
        <v>176</v>
      </c>
      <c r="I269" s="7" t="s">
        <v>100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28</v>
      </c>
      <c r="P269" s="7">
        <v>2000</v>
      </c>
      <c r="Q269" s="7">
        <v>0</v>
      </c>
      <c r="R269" s="7" t="s">
        <v>26</v>
      </c>
      <c r="S269" s="7">
        <f t="shared" si="940"/>
        <v>1000</v>
      </c>
      <c r="T269" s="7">
        <v>0</v>
      </c>
      <c r="U269" s="7">
        <f t="shared" si="941"/>
        <v>160</v>
      </c>
      <c r="V269" s="14">
        <f t="shared" si="942"/>
        <v>80</v>
      </c>
      <c r="W269" s="14">
        <f t="shared" ref="W269:X269" si="974">X269*2</f>
        <v>13200</v>
      </c>
      <c r="X269" s="14">
        <f t="shared" si="974"/>
        <v>6600</v>
      </c>
      <c r="Y269" s="14">
        <f t="shared" si="944"/>
        <v>3300</v>
      </c>
      <c r="Z269" s="14">
        <f t="shared" si="945"/>
        <v>1650</v>
      </c>
      <c r="AA269" s="31">
        <f t="shared" ref="AA269:AB269" si="975">AB269*2</f>
        <v>1332.0000000000002</v>
      </c>
      <c r="AB269" s="31">
        <f t="shared" si="975"/>
        <v>666.00000000000011</v>
      </c>
      <c r="AC269" s="31">
        <f t="shared" si="935"/>
        <v>333.00000000000006</v>
      </c>
      <c r="AD269" s="31">
        <f t="shared" si="947"/>
        <v>166.50000000000003</v>
      </c>
      <c r="AE269" s="31">
        <f t="shared" si="936"/>
        <v>50000</v>
      </c>
      <c r="AF269" s="31">
        <f t="shared" ref="AF269:AG269" si="976">AG269*2</f>
        <v>2400</v>
      </c>
      <c r="AG269" s="31">
        <f t="shared" si="976"/>
        <v>1200</v>
      </c>
      <c r="AH269" s="31">
        <f t="shared" si="938"/>
        <v>600</v>
      </c>
      <c r="AI269" s="31">
        <f t="shared" si="939"/>
        <v>20.833333333333332</v>
      </c>
      <c r="AJ269" s="31">
        <f t="shared" si="939"/>
        <v>41.666666666666664</v>
      </c>
      <c r="AK269" s="31">
        <f t="shared" si="939"/>
        <v>83.333333333333329</v>
      </c>
      <c r="AL269" s="31">
        <f t="shared" si="949"/>
        <v>50000</v>
      </c>
      <c r="AM269" s="31">
        <f t="shared" si="950"/>
        <v>20000</v>
      </c>
      <c r="AN269" s="31">
        <f t="shared" si="951"/>
        <v>10000</v>
      </c>
      <c r="AO269" s="31">
        <f t="shared" si="952"/>
        <v>5000</v>
      </c>
      <c r="AP269" s="31">
        <f t="shared" si="953"/>
        <v>28932</v>
      </c>
      <c r="AQ269" s="31">
        <f t="shared" si="954"/>
        <v>13266</v>
      </c>
      <c r="AR269" s="31">
        <f t="shared" si="955"/>
        <v>6633</v>
      </c>
      <c r="AS269" s="31">
        <f t="shared" si="956"/>
        <v>3016.5</v>
      </c>
      <c r="AT269" s="14">
        <f t="shared" si="957"/>
        <v>21068</v>
      </c>
      <c r="AU269" s="14">
        <f t="shared" si="958"/>
        <v>6734</v>
      </c>
      <c r="AV269" s="14">
        <f t="shared" si="959"/>
        <v>3367</v>
      </c>
      <c r="AW269" s="14">
        <f t="shared" si="960"/>
        <v>1983.5</v>
      </c>
      <c r="AX269" s="31">
        <f t="shared" si="961"/>
        <v>72.819023918152908</v>
      </c>
      <c r="AY269" s="31">
        <f t="shared" si="962"/>
        <v>50.76134479119554</v>
      </c>
      <c r="AZ269" s="31">
        <f t="shared" si="963"/>
        <v>50.76134479119554</v>
      </c>
      <c r="BA269" s="31">
        <f t="shared" si="964"/>
        <v>65.7550140891762</v>
      </c>
    </row>
    <row r="270" spans="1:53" ht="13.35" hidden="1" customHeight="1" x14ac:dyDescent="0.45">
      <c r="A270" s="12" t="s">
        <v>555</v>
      </c>
      <c r="B270" s="9" t="s">
        <v>121</v>
      </c>
      <c r="C270" s="3" t="s">
        <v>111</v>
      </c>
      <c r="D270" s="3" t="s">
        <v>4</v>
      </c>
      <c r="E270" s="3" t="s">
        <v>4</v>
      </c>
      <c r="F270" s="28" t="s">
        <v>178</v>
      </c>
      <c r="G270" s="28" t="s">
        <v>271</v>
      </c>
      <c r="H270" s="28" t="s">
        <v>176</v>
      </c>
      <c r="I270" s="7" t="s">
        <v>100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28</v>
      </c>
      <c r="P270" s="7">
        <v>2000</v>
      </c>
      <c r="Q270" s="7">
        <v>0</v>
      </c>
      <c r="R270" s="7" t="s">
        <v>26</v>
      </c>
      <c r="S270" s="7">
        <f t="shared" si="940"/>
        <v>1000</v>
      </c>
      <c r="T270" s="7">
        <v>0</v>
      </c>
      <c r="U270" s="7">
        <f t="shared" si="941"/>
        <v>160</v>
      </c>
      <c r="V270" s="14">
        <f t="shared" si="942"/>
        <v>80</v>
      </c>
      <c r="W270" s="14">
        <f t="shared" ref="W270:X270" si="977">X270*2</f>
        <v>13200</v>
      </c>
      <c r="X270" s="14">
        <f t="shared" si="977"/>
        <v>6600</v>
      </c>
      <c r="Y270" s="14">
        <f t="shared" si="944"/>
        <v>3300</v>
      </c>
      <c r="Z270" s="14">
        <f t="shared" si="945"/>
        <v>1650</v>
      </c>
      <c r="AA270" s="31">
        <f t="shared" ref="AA270:AB270" si="978">AB270*2</f>
        <v>1332.0000000000002</v>
      </c>
      <c r="AB270" s="31">
        <f t="shared" si="978"/>
        <v>666.00000000000011</v>
      </c>
      <c r="AC270" s="31">
        <f t="shared" si="935"/>
        <v>333.00000000000006</v>
      </c>
      <c r="AD270" s="31">
        <f t="shared" si="947"/>
        <v>166.50000000000003</v>
      </c>
      <c r="AE270" s="31">
        <f t="shared" si="936"/>
        <v>50000</v>
      </c>
      <c r="AF270" s="31">
        <f t="shared" ref="AF270:AG270" si="979">AG270*2</f>
        <v>2400</v>
      </c>
      <c r="AG270" s="31">
        <f t="shared" si="979"/>
        <v>1200</v>
      </c>
      <c r="AH270" s="31">
        <f t="shared" si="938"/>
        <v>600</v>
      </c>
      <c r="AI270" s="31">
        <f t="shared" si="939"/>
        <v>20.833333333333332</v>
      </c>
      <c r="AJ270" s="31">
        <f t="shared" si="939"/>
        <v>41.666666666666664</v>
      </c>
      <c r="AK270" s="31">
        <f t="shared" si="939"/>
        <v>83.333333333333329</v>
      </c>
      <c r="AL270" s="31">
        <f t="shared" si="949"/>
        <v>50000</v>
      </c>
      <c r="AM270" s="31">
        <f t="shared" si="950"/>
        <v>20000</v>
      </c>
      <c r="AN270" s="31">
        <f t="shared" si="951"/>
        <v>10000</v>
      </c>
      <c r="AO270" s="31">
        <f t="shared" si="952"/>
        <v>5000</v>
      </c>
      <c r="AP270" s="31">
        <f t="shared" si="953"/>
        <v>28932</v>
      </c>
      <c r="AQ270" s="31">
        <f t="shared" si="954"/>
        <v>13266</v>
      </c>
      <c r="AR270" s="31">
        <f t="shared" si="955"/>
        <v>6633</v>
      </c>
      <c r="AS270" s="31">
        <f t="shared" si="956"/>
        <v>3016.5</v>
      </c>
      <c r="AT270" s="14">
        <f t="shared" si="957"/>
        <v>21068</v>
      </c>
      <c r="AU270" s="14">
        <f t="shared" si="958"/>
        <v>6734</v>
      </c>
      <c r="AV270" s="14">
        <f t="shared" si="959"/>
        <v>3367</v>
      </c>
      <c r="AW270" s="14">
        <f t="shared" si="960"/>
        <v>1983.5</v>
      </c>
      <c r="AX270" s="31">
        <f t="shared" si="961"/>
        <v>72.819023918152908</v>
      </c>
      <c r="AY270" s="31">
        <f t="shared" si="962"/>
        <v>50.76134479119554</v>
      </c>
      <c r="AZ270" s="31">
        <f t="shared" si="963"/>
        <v>50.76134479119554</v>
      </c>
      <c r="BA270" s="31">
        <f t="shared" si="964"/>
        <v>65.7550140891762</v>
      </c>
    </row>
    <row r="271" spans="1:53" ht="13.35" hidden="1" customHeight="1" x14ac:dyDescent="0.45">
      <c r="A271" s="12" t="s">
        <v>556</v>
      </c>
      <c r="B271" s="9" t="s">
        <v>122</v>
      </c>
      <c r="C271" s="3" t="s">
        <v>111</v>
      </c>
      <c r="D271" s="3" t="s">
        <v>4</v>
      </c>
      <c r="E271" s="3" t="s">
        <v>4</v>
      </c>
      <c r="F271" s="28" t="s">
        <v>176</v>
      </c>
      <c r="G271" s="28" t="s">
        <v>271</v>
      </c>
      <c r="H271" s="28" t="s">
        <v>176</v>
      </c>
      <c r="I271" s="7" t="s">
        <v>100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28</v>
      </c>
      <c r="P271" s="7">
        <v>2000</v>
      </c>
      <c r="Q271" s="7">
        <v>0</v>
      </c>
      <c r="R271" s="7" t="s">
        <v>26</v>
      </c>
      <c r="S271" s="7">
        <f t="shared" si="940"/>
        <v>1000</v>
      </c>
      <c r="T271" s="7">
        <v>0</v>
      </c>
      <c r="U271" s="7">
        <f t="shared" si="941"/>
        <v>160</v>
      </c>
      <c r="V271" s="14">
        <f t="shared" si="942"/>
        <v>80</v>
      </c>
      <c r="W271" s="14">
        <f t="shared" ref="W271:X271" si="980">X271*2</f>
        <v>13200</v>
      </c>
      <c r="X271" s="14">
        <f t="shared" si="980"/>
        <v>6600</v>
      </c>
      <c r="Y271" s="14">
        <f t="shared" si="944"/>
        <v>3300</v>
      </c>
      <c r="Z271" s="14">
        <f t="shared" si="945"/>
        <v>1650</v>
      </c>
      <c r="AA271" s="31">
        <f t="shared" ref="AA271:AB271" si="981">AB271*2</f>
        <v>1332.0000000000002</v>
      </c>
      <c r="AB271" s="31">
        <f t="shared" si="981"/>
        <v>666.00000000000011</v>
      </c>
      <c r="AC271" s="31">
        <f t="shared" si="935"/>
        <v>333.00000000000006</v>
      </c>
      <c r="AD271" s="31">
        <f t="shared" si="947"/>
        <v>166.50000000000003</v>
      </c>
      <c r="AE271" s="31">
        <f t="shared" si="936"/>
        <v>50000</v>
      </c>
      <c r="AF271" s="31">
        <f t="shared" ref="AF271:AG271" si="982">AG271*2</f>
        <v>2400</v>
      </c>
      <c r="AG271" s="31">
        <f t="shared" si="982"/>
        <v>1200</v>
      </c>
      <c r="AH271" s="31">
        <f t="shared" si="938"/>
        <v>600</v>
      </c>
      <c r="AI271" s="31">
        <f t="shared" si="939"/>
        <v>20.833333333333332</v>
      </c>
      <c r="AJ271" s="31">
        <f t="shared" si="939"/>
        <v>41.666666666666664</v>
      </c>
      <c r="AK271" s="31">
        <f t="shared" si="939"/>
        <v>83.333333333333329</v>
      </c>
      <c r="AL271" s="31">
        <f t="shared" si="949"/>
        <v>50000</v>
      </c>
      <c r="AM271" s="31">
        <f t="shared" si="950"/>
        <v>20000</v>
      </c>
      <c r="AN271" s="31">
        <f t="shared" si="951"/>
        <v>10000</v>
      </c>
      <c r="AO271" s="31">
        <f t="shared" si="952"/>
        <v>5000</v>
      </c>
      <c r="AP271" s="31">
        <f t="shared" si="953"/>
        <v>28932</v>
      </c>
      <c r="AQ271" s="31">
        <f t="shared" si="954"/>
        <v>13266</v>
      </c>
      <c r="AR271" s="31">
        <f t="shared" si="955"/>
        <v>6633</v>
      </c>
      <c r="AS271" s="31">
        <f t="shared" si="956"/>
        <v>3016.5</v>
      </c>
      <c r="AT271" s="14">
        <f t="shared" si="957"/>
        <v>21068</v>
      </c>
      <c r="AU271" s="14">
        <f t="shared" si="958"/>
        <v>6734</v>
      </c>
      <c r="AV271" s="14">
        <f t="shared" si="959"/>
        <v>3367</v>
      </c>
      <c r="AW271" s="14">
        <f t="shared" si="960"/>
        <v>1983.5</v>
      </c>
      <c r="AX271" s="31">
        <f t="shared" si="961"/>
        <v>72.819023918152908</v>
      </c>
      <c r="AY271" s="31">
        <f t="shared" si="962"/>
        <v>50.76134479119554</v>
      </c>
      <c r="AZ271" s="31">
        <f t="shared" si="963"/>
        <v>50.76134479119554</v>
      </c>
      <c r="BA271" s="31">
        <f t="shared" si="964"/>
        <v>65.7550140891762</v>
      </c>
    </row>
    <row r="272" spans="1:53" ht="13.35" hidden="1" customHeight="1" x14ac:dyDescent="0.45">
      <c r="A272" s="12" t="s">
        <v>557</v>
      </c>
      <c r="B272" s="9" t="s">
        <v>108</v>
      </c>
      <c r="C272" s="3" t="s">
        <v>111</v>
      </c>
      <c r="D272" s="3" t="s">
        <v>4</v>
      </c>
      <c r="E272" s="3" t="s">
        <v>4</v>
      </c>
      <c r="F272" s="28" t="s">
        <v>176</v>
      </c>
      <c r="G272" s="28" t="s">
        <v>271</v>
      </c>
      <c r="H272" s="28" t="s">
        <v>176</v>
      </c>
      <c r="I272" s="7" t="s">
        <v>100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28</v>
      </c>
      <c r="P272" s="7">
        <v>2000</v>
      </c>
      <c r="Q272" s="7">
        <v>0</v>
      </c>
      <c r="R272" s="7" t="s">
        <v>26</v>
      </c>
      <c r="S272" s="7">
        <f t="shared" si="940"/>
        <v>1000</v>
      </c>
      <c r="T272" s="7">
        <v>0</v>
      </c>
      <c r="U272" s="7">
        <f t="shared" si="941"/>
        <v>160</v>
      </c>
      <c r="V272" s="14">
        <f t="shared" si="942"/>
        <v>80</v>
      </c>
      <c r="W272" s="14">
        <f t="shared" ref="W272:X272" si="983">X272*2</f>
        <v>13200</v>
      </c>
      <c r="X272" s="14">
        <f t="shared" si="983"/>
        <v>6600</v>
      </c>
      <c r="Y272" s="14">
        <f t="shared" si="944"/>
        <v>3300</v>
      </c>
      <c r="Z272" s="14">
        <f t="shared" si="945"/>
        <v>1650</v>
      </c>
      <c r="AA272" s="31">
        <f t="shared" ref="AA272:AB272" si="984">AB272*2</f>
        <v>1332.0000000000002</v>
      </c>
      <c r="AB272" s="31">
        <f t="shared" si="984"/>
        <v>666.00000000000011</v>
      </c>
      <c r="AC272" s="31">
        <f t="shared" si="935"/>
        <v>333.00000000000006</v>
      </c>
      <c r="AD272" s="31">
        <f t="shared" si="947"/>
        <v>166.50000000000003</v>
      </c>
      <c r="AE272" s="31">
        <f t="shared" si="936"/>
        <v>50000</v>
      </c>
      <c r="AF272" s="31">
        <f t="shared" ref="AF272:AG272" si="985">AG272*2</f>
        <v>2400</v>
      </c>
      <c r="AG272" s="31">
        <f t="shared" si="985"/>
        <v>1200</v>
      </c>
      <c r="AH272" s="31">
        <f t="shared" si="938"/>
        <v>600</v>
      </c>
      <c r="AI272" s="31">
        <f t="shared" si="939"/>
        <v>20.833333333333332</v>
      </c>
      <c r="AJ272" s="31">
        <f t="shared" si="939"/>
        <v>41.666666666666664</v>
      </c>
      <c r="AK272" s="31">
        <f t="shared" si="939"/>
        <v>83.333333333333329</v>
      </c>
      <c r="AL272" s="31">
        <f t="shared" si="949"/>
        <v>50000</v>
      </c>
      <c r="AM272" s="31">
        <f t="shared" si="950"/>
        <v>20000</v>
      </c>
      <c r="AN272" s="31">
        <f t="shared" si="951"/>
        <v>10000</v>
      </c>
      <c r="AO272" s="31">
        <f t="shared" si="952"/>
        <v>5000</v>
      </c>
      <c r="AP272" s="31">
        <f t="shared" si="953"/>
        <v>28932</v>
      </c>
      <c r="AQ272" s="31">
        <f t="shared" si="954"/>
        <v>13266</v>
      </c>
      <c r="AR272" s="31">
        <f t="shared" si="955"/>
        <v>6633</v>
      </c>
      <c r="AS272" s="31">
        <f t="shared" si="956"/>
        <v>3016.5</v>
      </c>
      <c r="AT272" s="14">
        <f t="shared" si="957"/>
        <v>21068</v>
      </c>
      <c r="AU272" s="14">
        <f t="shared" si="958"/>
        <v>6734</v>
      </c>
      <c r="AV272" s="14">
        <f t="shared" si="959"/>
        <v>3367</v>
      </c>
      <c r="AW272" s="14">
        <f t="shared" si="960"/>
        <v>1983.5</v>
      </c>
      <c r="AX272" s="31">
        <f t="shared" si="961"/>
        <v>72.819023918152908</v>
      </c>
      <c r="AY272" s="31">
        <f t="shared" si="962"/>
        <v>50.76134479119554</v>
      </c>
      <c r="AZ272" s="31">
        <f t="shared" si="963"/>
        <v>50.76134479119554</v>
      </c>
      <c r="BA272" s="31">
        <f t="shared" si="964"/>
        <v>65.7550140891762</v>
      </c>
    </row>
    <row r="273" spans="1:53" ht="13.35" hidden="1" customHeight="1" x14ac:dyDescent="0.45">
      <c r="A273" s="12" t="s">
        <v>558</v>
      </c>
      <c r="B273" s="9" t="s">
        <v>123</v>
      </c>
      <c r="C273" s="3" t="s">
        <v>111</v>
      </c>
      <c r="D273" s="3" t="s">
        <v>4</v>
      </c>
      <c r="E273" s="3" t="s">
        <v>4</v>
      </c>
      <c r="F273" s="28" t="s">
        <v>176</v>
      </c>
      <c r="G273" s="28" t="s">
        <v>271</v>
      </c>
      <c r="H273" s="28" t="s">
        <v>176</v>
      </c>
      <c r="I273" s="7" t="s">
        <v>100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28</v>
      </c>
      <c r="P273" s="7">
        <v>2000</v>
      </c>
      <c r="Q273" s="7">
        <v>0</v>
      </c>
      <c r="R273" s="7" t="s">
        <v>26</v>
      </c>
      <c r="S273" s="7">
        <f t="shared" si="940"/>
        <v>1000</v>
      </c>
      <c r="T273" s="7">
        <v>0</v>
      </c>
      <c r="U273" s="7">
        <f t="shared" si="941"/>
        <v>160</v>
      </c>
      <c r="V273" s="14">
        <f t="shared" si="942"/>
        <v>80</v>
      </c>
      <c r="W273" s="14">
        <f t="shared" ref="W273:X273" si="986">X273*2</f>
        <v>13200</v>
      </c>
      <c r="X273" s="14">
        <f t="shared" si="986"/>
        <v>6600</v>
      </c>
      <c r="Y273" s="14">
        <f t="shared" si="944"/>
        <v>3300</v>
      </c>
      <c r="Z273" s="14">
        <f t="shared" si="945"/>
        <v>1650</v>
      </c>
      <c r="AA273" s="31">
        <f t="shared" ref="AA273:AB273" si="987">AB273*2</f>
        <v>1332.0000000000002</v>
      </c>
      <c r="AB273" s="31">
        <f t="shared" si="987"/>
        <v>666.00000000000011</v>
      </c>
      <c r="AC273" s="31">
        <f t="shared" si="935"/>
        <v>333.00000000000006</v>
      </c>
      <c r="AD273" s="31">
        <f t="shared" si="947"/>
        <v>166.50000000000003</v>
      </c>
      <c r="AE273" s="31">
        <f t="shared" si="936"/>
        <v>50000</v>
      </c>
      <c r="AF273" s="31">
        <f t="shared" ref="AF273:AG273" si="988">AG273*2</f>
        <v>2400</v>
      </c>
      <c r="AG273" s="31">
        <f t="shared" si="988"/>
        <v>1200</v>
      </c>
      <c r="AH273" s="31">
        <f t="shared" si="938"/>
        <v>600</v>
      </c>
      <c r="AI273" s="31">
        <f t="shared" si="939"/>
        <v>20.833333333333332</v>
      </c>
      <c r="AJ273" s="31">
        <f t="shared" si="939"/>
        <v>41.666666666666664</v>
      </c>
      <c r="AK273" s="31">
        <f t="shared" si="939"/>
        <v>83.333333333333329</v>
      </c>
      <c r="AL273" s="31">
        <f t="shared" si="949"/>
        <v>50000</v>
      </c>
      <c r="AM273" s="31">
        <f t="shared" si="950"/>
        <v>20000</v>
      </c>
      <c r="AN273" s="31">
        <f t="shared" si="951"/>
        <v>10000</v>
      </c>
      <c r="AO273" s="31">
        <f t="shared" si="952"/>
        <v>5000</v>
      </c>
      <c r="AP273" s="31">
        <f t="shared" si="953"/>
        <v>28932</v>
      </c>
      <c r="AQ273" s="31">
        <f t="shared" si="954"/>
        <v>13266</v>
      </c>
      <c r="AR273" s="31">
        <f t="shared" si="955"/>
        <v>6633</v>
      </c>
      <c r="AS273" s="31">
        <f t="shared" si="956"/>
        <v>3016.5</v>
      </c>
      <c r="AT273" s="14">
        <f t="shared" si="957"/>
        <v>21068</v>
      </c>
      <c r="AU273" s="14">
        <f t="shared" si="958"/>
        <v>6734</v>
      </c>
      <c r="AV273" s="14">
        <f t="shared" si="959"/>
        <v>3367</v>
      </c>
      <c r="AW273" s="14">
        <f t="shared" si="960"/>
        <v>1983.5</v>
      </c>
      <c r="AX273" s="31">
        <f t="shared" si="961"/>
        <v>72.819023918152908</v>
      </c>
      <c r="AY273" s="31">
        <f t="shared" si="962"/>
        <v>50.76134479119554</v>
      </c>
      <c r="AZ273" s="31">
        <f t="shared" si="963"/>
        <v>50.76134479119554</v>
      </c>
      <c r="BA273" s="31">
        <f t="shared" si="964"/>
        <v>65.7550140891762</v>
      </c>
    </row>
    <row r="274" spans="1:53" ht="13.35" hidden="1" customHeight="1" x14ac:dyDescent="0.45">
      <c r="A274" s="12" t="s">
        <v>559</v>
      </c>
      <c r="B274" s="9" t="s">
        <v>124</v>
      </c>
      <c r="C274" s="3" t="s">
        <v>111</v>
      </c>
      <c r="D274" s="3" t="s">
        <v>4</v>
      </c>
      <c r="E274" s="3" t="s">
        <v>4</v>
      </c>
      <c r="F274" s="28" t="s">
        <v>178</v>
      </c>
      <c r="G274" s="28" t="s">
        <v>271</v>
      </c>
      <c r="H274" s="28" t="s">
        <v>176</v>
      </c>
      <c r="I274" s="7" t="s">
        <v>100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28</v>
      </c>
      <c r="P274" s="7">
        <v>2000</v>
      </c>
      <c r="Q274" s="7">
        <v>0</v>
      </c>
      <c r="R274" s="7" t="s">
        <v>26</v>
      </c>
      <c r="S274" s="7">
        <f t="shared" si="940"/>
        <v>1000</v>
      </c>
      <c r="T274" s="7">
        <v>0</v>
      </c>
      <c r="U274" s="7">
        <f t="shared" si="941"/>
        <v>160</v>
      </c>
      <c r="V274" s="14">
        <f t="shared" si="942"/>
        <v>80</v>
      </c>
      <c r="W274" s="14">
        <f t="shared" ref="W274:X274" si="989">X274*2</f>
        <v>13200</v>
      </c>
      <c r="X274" s="14">
        <f t="shared" si="989"/>
        <v>6600</v>
      </c>
      <c r="Y274" s="14">
        <f t="shared" si="944"/>
        <v>3300</v>
      </c>
      <c r="Z274" s="14">
        <f t="shared" si="945"/>
        <v>1650</v>
      </c>
      <c r="AA274" s="31">
        <f t="shared" ref="AA274:AB274" si="990">AB274*2</f>
        <v>1332.0000000000002</v>
      </c>
      <c r="AB274" s="31">
        <f t="shared" si="990"/>
        <v>666.00000000000011</v>
      </c>
      <c r="AC274" s="31">
        <f t="shared" si="935"/>
        <v>333.00000000000006</v>
      </c>
      <c r="AD274" s="31">
        <f t="shared" si="947"/>
        <v>166.50000000000003</v>
      </c>
      <c r="AE274" s="31">
        <f t="shared" si="936"/>
        <v>50000</v>
      </c>
      <c r="AF274" s="31">
        <f t="shared" ref="AF274:AG274" si="991">AG274*2</f>
        <v>2400</v>
      </c>
      <c r="AG274" s="31">
        <f t="shared" si="991"/>
        <v>1200</v>
      </c>
      <c r="AH274" s="31">
        <f t="shared" si="938"/>
        <v>600</v>
      </c>
      <c r="AI274" s="31">
        <f t="shared" si="939"/>
        <v>20.833333333333332</v>
      </c>
      <c r="AJ274" s="31">
        <f t="shared" si="939"/>
        <v>41.666666666666664</v>
      </c>
      <c r="AK274" s="31">
        <f t="shared" si="939"/>
        <v>83.333333333333329</v>
      </c>
      <c r="AL274" s="31">
        <f t="shared" si="949"/>
        <v>50000</v>
      </c>
      <c r="AM274" s="31">
        <f t="shared" si="950"/>
        <v>20000</v>
      </c>
      <c r="AN274" s="31">
        <f t="shared" si="951"/>
        <v>10000</v>
      </c>
      <c r="AO274" s="31">
        <f t="shared" si="952"/>
        <v>5000</v>
      </c>
      <c r="AP274" s="31">
        <f t="shared" si="953"/>
        <v>28932</v>
      </c>
      <c r="AQ274" s="31">
        <f t="shared" si="954"/>
        <v>13266</v>
      </c>
      <c r="AR274" s="31">
        <f t="shared" si="955"/>
        <v>6633</v>
      </c>
      <c r="AS274" s="31">
        <f t="shared" si="956"/>
        <v>3016.5</v>
      </c>
      <c r="AT274" s="14">
        <f t="shared" si="957"/>
        <v>21068</v>
      </c>
      <c r="AU274" s="14">
        <f t="shared" si="958"/>
        <v>6734</v>
      </c>
      <c r="AV274" s="14">
        <f t="shared" si="959"/>
        <v>3367</v>
      </c>
      <c r="AW274" s="14">
        <f t="shared" si="960"/>
        <v>1983.5</v>
      </c>
      <c r="AX274" s="31">
        <f t="shared" si="961"/>
        <v>72.819023918152908</v>
      </c>
      <c r="AY274" s="31">
        <f t="shared" si="962"/>
        <v>50.76134479119554</v>
      </c>
      <c r="AZ274" s="31">
        <f t="shared" si="963"/>
        <v>50.76134479119554</v>
      </c>
      <c r="BA274" s="31">
        <f t="shared" si="964"/>
        <v>65.7550140891762</v>
      </c>
    </row>
    <row r="275" spans="1:53" ht="13.35" hidden="1" customHeight="1" x14ac:dyDescent="0.45">
      <c r="A275" s="12" t="s">
        <v>560</v>
      </c>
      <c r="B275" s="9" t="s">
        <v>109</v>
      </c>
      <c r="C275" s="3" t="s">
        <v>111</v>
      </c>
      <c r="D275" s="3" t="s">
        <v>4</v>
      </c>
      <c r="E275" s="3" t="s">
        <v>4</v>
      </c>
      <c r="F275" s="28" t="s">
        <v>178</v>
      </c>
      <c r="G275" s="28" t="s">
        <v>271</v>
      </c>
      <c r="H275" s="28" t="s">
        <v>176</v>
      </c>
      <c r="I275" s="7" t="s">
        <v>100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28</v>
      </c>
      <c r="P275" s="7">
        <v>2000</v>
      </c>
      <c r="Q275" s="7">
        <v>0</v>
      </c>
      <c r="R275" s="7" t="s">
        <v>26</v>
      </c>
      <c r="S275" s="7">
        <f t="shared" si="940"/>
        <v>1000</v>
      </c>
      <c r="T275" s="7">
        <v>0</v>
      </c>
      <c r="U275" s="7">
        <f t="shared" si="941"/>
        <v>160</v>
      </c>
      <c r="V275" s="14">
        <f t="shared" si="942"/>
        <v>80</v>
      </c>
      <c r="W275" s="14">
        <f t="shared" ref="W275:X275" si="992">X275*2</f>
        <v>13200</v>
      </c>
      <c r="X275" s="14">
        <f t="shared" si="992"/>
        <v>6600</v>
      </c>
      <c r="Y275" s="14">
        <f t="shared" si="944"/>
        <v>3300</v>
      </c>
      <c r="Z275" s="14">
        <f t="shared" si="945"/>
        <v>1650</v>
      </c>
      <c r="AA275" s="31">
        <f t="shared" ref="AA275:AB275" si="993">AB275*2</f>
        <v>1332.0000000000002</v>
      </c>
      <c r="AB275" s="31">
        <f t="shared" si="993"/>
        <v>666.00000000000011</v>
      </c>
      <c r="AC275" s="31">
        <f t="shared" si="935"/>
        <v>333.00000000000006</v>
      </c>
      <c r="AD275" s="31">
        <f t="shared" si="947"/>
        <v>166.50000000000003</v>
      </c>
      <c r="AE275" s="31">
        <f t="shared" si="936"/>
        <v>50000</v>
      </c>
      <c r="AF275" s="31">
        <f t="shared" ref="AF275:AG275" si="994">AG275*2</f>
        <v>2400</v>
      </c>
      <c r="AG275" s="31">
        <f t="shared" si="994"/>
        <v>1200</v>
      </c>
      <c r="AH275" s="31">
        <f t="shared" si="938"/>
        <v>600</v>
      </c>
      <c r="AI275" s="31">
        <f t="shared" si="939"/>
        <v>20.833333333333332</v>
      </c>
      <c r="AJ275" s="31">
        <f t="shared" si="939"/>
        <v>41.666666666666664</v>
      </c>
      <c r="AK275" s="31">
        <f t="shared" si="939"/>
        <v>83.333333333333329</v>
      </c>
      <c r="AL275" s="31">
        <f t="shared" si="949"/>
        <v>50000</v>
      </c>
      <c r="AM275" s="31">
        <f t="shared" si="950"/>
        <v>20000</v>
      </c>
      <c r="AN275" s="31">
        <f t="shared" si="951"/>
        <v>10000</v>
      </c>
      <c r="AO275" s="31">
        <f t="shared" si="952"/>
        <v>5000</v>
      </c>
      <c r="AP275" s="31">
        <f t="shared" si="953"/>
        <v>28932</v>
      </c>
      <c r="AQ275" s="31">
        <f t="shared" si="954"/>
        <v>13266</v>
      </c>
      <c r="AR275" s="31">
        <f t="shared" si="955"/>
        <v>6633</v>
      </c>
      <c r="AS275" s="31">
        <f t="shared" si="956"/>
        <v>3016.5</v>
      </c>
      <c r="AT275" s="14">
        <f t="shared" si="957"/>
        <v>21068</v>
      </c>
      <c r="AU275" s="14">
        <f t="shared" si="958"/>
        <v>6734</v>
      </c>
      <c r="AV275" s="14">
        <f t="shared" si="959"/>
        <v>3367</v>
      </c>
      <c r="AW275" s="14">
        <f t="shared" si="960"/>
        <v>1983.5</v>
      </c>
      <c r="AX275" s="31">
        <f t="shared" si="961"/>
        <v>72.819023918152908</v>
      </c>
      <c r="AY275" s="31">
        <f t="shared" si="962"/>
        <v>50.76134479119554</v>
      </c>
      <c r="AZ275" s="31">
        <f t="shared" si="963"/>
        <v>50.76134479119554</v>
      </c>
      <c r="BA275" s="31">
        <f t="shared" si="964"/>
        <v>65.7550140891762</v>
      </c>
    </row>
    <row r="276" spans="1:53" ht="13.35" hidden="1" customHeight="1" x14ac:dyDescent="0.45">
      <c r="A276" s="12" t="s">
        <v>561</v>
      </c>
      <c r="B276" s="9" t="s">
        <v>125</v>
      </c>
      <c r="C276" s="3" t="s">
        <v>111</v>
      </c>
      <c r="D276" s="3" t="s">
        <v>4</v>
      </c>
      <c r="E276" s="3" t="s">
        <v>4</v>
      </c>
      <c r="F276" s="28" t="s">
        <v>178</v>
      </c>
      <c r="G276" s="28" t="s">
        <v>271</v>
      </c>
      <c r="H276" s="28" t="s">
        <v>176</v>
      </c>
      <c r="I276" s="7" t="s">
        <v>100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28</v>
      </c>
      <c r="P276" s="7">
        <v>2000</v>
      </c>
      <c r="Q276" s="7">
        <v>0</v>
      </c>
      <c r="R276" s="7" t="s">
        <v>26</v>
      </c>
      <c r="S276" s="7">
        <f t="shared" si="940"/>
        <v>1000</v>
      </c>
      <c r="T276" s="7">
        <v>0</v>
      </c>
      <c r="U276" s="7">
        <f t="shared" si="941"/>
        <v>160</v>
      </c>
      <c r="V276" s="14">
        <f t="shared" si="942"/>
        <v>80</v>
      </c>
      <c r="W276" s="14">
        <f t="shared" ref="W276:X276" si="995">X276*2</f>
        <v>13200</v>
      </c>
      <c r="X276" s="14">
        <f t="shared" si="995"/>
        <v>6600</v>
      </c>
      <c r="Y276" s="14">
        <f t="shared" si="944"/>
        <v>3300</v>
      </c>
      <c r="Z276" s="14">
        <f t="shared" si="945"/>
        <v>1650</v>
      </c>
      <c r="AA276" s="31">
        <f t="shared" ref="AA276:AB276" si="996">AB276*2</f>
        <v>1332.0000000000002</v>
      </c>
      <c r="AB276" s="31">
        <f t="shared" si="996"/>
        <v>666.00000000000011</v>
      </c>
      <c r="AC276" s="31">
        <f t="shared" si="935"/>
        <v>333.00000000000006</v>
      </c>
      <c r="AD276" s="31">
        <f t="shared" si="947"/>
        <v>166.50000000000003</v>
      </c>
      <c r="AE276" s="31">
        <f t="shared" si="936"/>
        <v>50000</v>
      </c>
      <c r="AF276" s="31">
        <f t="shared" ref="AF276:AG276" si="997">AG276*2</f>
        <v>2400</v>
      </c>
      <c r="AG276" s="31">
        <f t="shared" si="997"/>
        <v>1200</v>
      </c>
      <c r="AH276" s="31">
        <f t="shared" si="938"/>
        <v>600</v>
      </c>
      <c r="AI276" s="31">
        <f t="shared" si="939"/>
        <v>20.833333333333332</v>
      </c>
      <c r="AJ276" s="31">
        <f t="shared" si="939"/>
        <v>41.666666666666664</v>
      </c>
      <c r="AK276" s="31">
        <f t="shared" si="939"/>
        <v>83.333333333333329</v>
      </c>
      <c r="AL276" s="31">
        <f t="shared" si="949"/>
        <v>50000</v>
      </c>
      <c r="AM276" s="31">
        <f t="shared" si="950"/>
        <v>20000</v>
      </c>
      <c r="AN276" s="31">
        <f t="shared" si="951"/>
        <v>10000</v>
      </c>
      <c r="AO276" s="31">
        <f t="shared" si="952"/>
        <v>5000</v>
      </c>
      <c r="AP276" s="31">
        <f t="shared" si="953"/>
        <v>28932</v>
      </c>
      <c r="AQ276" s="31">
        <f t="shared" si="954"/>
        <v>13266</v>
      </c>
      <c r="AR276" s="31">
        <f t="shared" si="955"/>
        <v>6633</v>
      </c>
      <c r="AS276" s="31">
        <f t="shared" si="956"/>
        <v>3016.5</v>
      </c>
      <c r="AT276" s="14">
        <f t="shared" si="957"/>
        <v>21068</v>
      </c>
      <c r="AU276" s="14">
        <f t="shared" si="958"/>
        <v>6734</v>
      </c>
      <c r="AV276" s="14">
        <f t="shared" si="959"/>
        <v>3367</v>
      </c>
      <c r="AW276" s="14">
        <f t="shared" si="960"/>
        <v>1983.5</v>
      </c>
      <c r="AX276" s="31">
        <f t="shared" si="961"/>
        <v>72.819023918152908</v>
      </c>
      <c r="AY276" s="31">
        <f t="shared" si="962"/>
        <v>50.76134479119554</v>
      </c>
      <c r="AZ276" s="31">
        <f t="shared" si="963"/>
        <v>50.76134479119554</v>
      </c>
      <c r="BA276" s="31">
        <f t="shared" si="964"/>
        <v>65.7550140891762</v>
      </c>
    </row>
    <row r="277" spans="1:53" ht="13.35" hidden="1" customHeight="1" x14ac:dyDescent="0.45">
      <c r="A277" s="12" t="s">
        <v>562</v>
      </c>
      <c r="B277" s="9" t="s">
        <v>110</v>
      </c>
      <c r="C277" s="3" t="s">
        <v>111</v>
      </c>
      <c r="D277" s="3" t="s">
        <v>4</v>
      </c>
      <c r="E277" s="3" t="s">
        <v>4</v>
      </c>
      <c r="F277" s="28" t="s">
        <v>176</v>
      </c>
      <c r="G277" s="28" t="s">
        <v>271</v>
      </c>
      <c r="H277" s="28" t="s">
        <v>176</v>
      </c>
      <c r="I277" s="7" t="s">
        <v>100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28</v>
      </c>
      <c r="P277" s="7">
        <v>2000</v>
      </c>
      <c r="Q277" s="7">
        <v>0</v>
      </c>
      <c r="R277" s="7" t="s">
        <v>26</v>
      </c>
      <c r="S277" s="7">
        <f t="shared" si="940"/>
        <v>1000</v>
      </c>
      <c r="T277" s="7">
        <v>0</v>
      </c>
      <c r="U277" s="7">
        <f t="shared" si="941"/>
        <v>160</v>
      </c>
      <c r="V277" s="14">
        <f t="shared" si="942"/>
        <v>80</v>
      </c>
      <c r="W277" s="14">
        <f t="shared" ref="W277:X277" si="998">X277*2</f>
        <v>13200</v>
      </c>
      <c r="X277" s="14">
        <f t="shared" si="998"/>
        <v>6600</v>
      </c>
      <c r="Y277" s="14">
        <f t="shared" si="944"/>
        <v>3300</v>
      </c>
      <c r="Z277" s="14">
        <f t="shared" si="945"/>
        <v>1650</v>
      </c>
      <c r="AA277" s="31">
        <f t="shared" ref="AA277:AB277" si="999">AB277*2</f>
        <v>1332.0000000000002</v>
      </c>
      <c r="AB277" s="31">
        <f t="shared" si="999"/>
        <v>666.00000000000011</v>
      </c>
      <c r="AC277" s="31">
        <f t="shared" si="935"/>
        <v>333.00000000000006</v>
      </c>
      <c r="AD277" s="31">
        <f t="shared" si="947"/>
        <v>166.50000000000003</v>
      </c>
      <c r="AE277" s="31">
        <f t="shared" si="936"/>
        <v>50000</v>
      </c>
      <c r="AF277" s="31">
        <f t="shared" ref="AF277:AG277" si="1000">AG277*2</f>
        <v>2400</v>
      </c>
      <c r="AG277" s="31">
        <f t="shared" si="1000"/>
        <v>1200</v>
      </c>
      <c r="AH277" s="31">
        <f t="shared" si="938"/>
        <v>600</v>
      </c>
      <c r="AI277" s="31">
        <f t="shared" si="939"/>
        <v>20.833333333333332</v>
      </c>
      <c r="AJ277" s="31">
        <f t="shared" si="939"/>
        <v>41.666666666666664</v>
      </c>
      <c r="AK277" s="31">
        <f t="shared" si="939"/>
        <v>83.333333333333329</v>
      </c>
      <c r="AL277" s="31">
        <f t="shared" si="949"/>
        <v>50000</v>
      </c>
      <c r="AM277" s="31">
        <f t="shared" si="950"/>
        <v>20000</v>
      </c>
      <c r="AN277" s="31">
        <f t="shared" si="951"/>
        <v>10000</v>
      </c>
      <c r="AO277" s="31">
        <f t="shared" si="952"/>
        <v>5000</v>
      </c>
      <c r="AP277" s="31">
        <f t="shared" si="953"/>
        <v>28932</v>
      </c>
      <c r="AQ277" s="31">
        <f t="shared" si="954"/>
        <v>13266</v>
      </c>
      <c r="AR277" s="31">
        <f t="shared" si="955"/>
        <v>6633</v>
      </c>
      <c r="AS277" s="31">
        <f t="shared" si="956"/>
        <v>3016.5</v>
      </c>
      <c r="AT277" s="14">
        <f t="shared" si="957"/>
        <v>21068</v>
      </c>
      <c r="AU277" s="14">
        <f t="shared" si="958"/>
        <v>6734</v>
      </c>
      <c r="AV277" s="14">
        <f t="shared" si="959"/>
        <v>3367</v>
      </c>
      <c r="AW277" s="14">
        <f t="shared" si="960"/>
        <v>1983.5</v>
      </c>
      <c r="AX277" s="31">
        <f t="shared" si="961"/>
        <v>72.819023918152908</v>
      </c>
      <c r="AY277" s="31">
        <f t="shared" si="962"/>
        <v>50.76134479119554</v>
      </c>
      <c r="AZ277" s="31">
        <f t="shared" si="963"/>
        <v>50.76134479119554</v>
      </c>
      <c r="BA277" s="31">
        <f t="shared" si="964"/>
        <v>65.7550140891762</v>
      </c>
    </row>
    <row r="278" spans="1:53" ht="13.35" hidden="1" customHeight="1" x14ac:dyDescent="0.45">
      <c r="A278" s="17" t="s">
        <v>563</v>
      </c>
      <c r="B278" s="9" t="s">
        <v>197</v>
      </c>
      <c r="C278" s="3" t="s">
        <v>196</v>
      </c>
      <c r="D278" s="3" t="s">
        <v>165</v>
      </c>
      <c r="E278" s="3" t="s">
        <v>4</v>
      </c>
      <c r="F278" s="28" t="s">
        <v>176</v>
      </c>
      <c r="G278" s="28" t="s">
        <v>271</v>
      </c>
      <c r="H278" s="28" t="s">
        <v>176</v>
      </c>
      <c r="I278" s="7" t="s">
        <v>100</v>
      </c>
      <c r="J278" s="15">
        <v>45139</v>
      </c>
      <c r="K278" s="7">
        <v>4</v>
      </c>
      <c r="L278" s="7">
        <v>3</v>
      </c>
      <c r="M278" s="7">
        <v>0</v>
      </c>
      <c r="N278" s="7">
        <v>0</v>
      </c>
      <c r="O278" s="7" t="s">
        <v>28</v>
      </c>
      <c r="P278" s="7">
        <v>30000</v>
      </c>
      <c r="Q278" s="7">
        <v>0</v>
      </c>
      <c r="R278" s="7" t="s">
        <v>137</v>
      </c>
      <c r="S278" s="7">
        <f t="shared" si="940"/>
        <v>15000</v>
      </c>
      <c r="T278" s="7">
        <v>0</v>
      </c>
      <c r="U278" s="7">
        <f t="shared" si="941"/>
        <v>2400</v>
      </c>
      <c r="V278" s="14">
        <f t="shared" si="942"/>
        <v>1200</v>
      </c>
      <c r="W278" s="14">
        <f t="shared" ref="W278:X278" si="1001">X278*2</f>
        <v>198000</v>
      </c>
      <c r="X278" s="14">
        <f t="shared" si="1001"/>
        <v>99000</v>
      </c>
      <c r="Y278" s="14">
        <f>S278*33%*10</f>
        <v>49500</v>
      </c>
      <c r="Z278" s="14">
        <f t="shared" si="945"/>
        <v>24750</v>
      </c>
      <c r="AA278" s="31">
        <f t="shared" ref="AA278:AB278" si="1002">AB278*2</f>
        <v>19980.000000000004</v>
      </c>
      <c r="AB278" s="31">
        <f t="shared" si="1002"/>
        <v>9990.0000000000018</v>
      </c>
      <c r="AC278" s="31">
        <f t="shared" si="935"/>
        <v>4995.0000000000009</v>
      </c>
      <c r="AD278" s="31">
        <f t="shared" si="947"/>
        <v>2497.5000000000005</v>
      </c>
      <c r="AE278" s="31">
        <f>S278*50/6</f>
        <v>125000</v>
      </c>
      <c r="AF278" s="31">
        <f t="shared" ref="AF278:AG278" si="1003">AG278*2</f>
        <v>36000</v>
      </c>
      <c r="AG278" s="31">
        <f t="shared" si="1003"/>
        <v>18000</v>
      </c>
      <c r="AH278" s="31">
        <f t="shared" si="938"/>
        <v>9000</v>
      </c>
      <c r="AI278" s="31">
        <f>IF(AF278=0,0,$AE278/AF278)</f>
        <v>3.4722222222222223</v>
      </c>
      <c r="AJ278" s="31">
        <f t="shared" si="939"/>
        <v>6.9444444444444446</v>
      </c>
      <c r="AK278" s="31">
        <f t="shared" si="939"/>
        <v>13.888888888888889</v>
      </c>
      <c r="AL278" s="31">
        <f t="shared" si="949"/>
        <v>750000</v>
      </c>
      <c r="AM278" s="31">
        <f t="shared" si="950"/>
        <v>300000</v>
      </c>
      <c r="AN278" s="31">
        <f t="shared" si="951"/>
        <v>150000</v>
      </c>
      <c r="AO278" s="31">
        <f t="shared" si="952"/>
        <v>75000</v>
      </c>
      <c r="AP278" s="31">
        <f t="shared" si="953"/>
        <v>433980</v>
      </c>
      <c r="AQ278" s="31">
        <f t="shared" si="954"/>
        <v>198990</v>
      </c>
      <c r="AR278" s="31">
        <f t="shared" si="955"/>
        <v>99495</v>
      </c>
      <c r="AS278" s="31">
        <f t="shared" si="956"/>
        <v>45247.5</v>
      </c>
      <c r="AT278" s="14">
        <f t="shared" si="957"/>
        <v>316020</v>
      </c>
      <c r="AU278" s="14">
        <f t="shared" si="958"/>
        <v>101010</v>
      </c>
      <c r="AV278" s="14">
        <f t="shared" si="959"/>
        <v>50505</v>
      </c>
      <c r="AW278" s="14">
        <f t="shared" si="960"/>
        <v>29752.5</v>
      </c>
      <c r="AX278" s="31">
        <f t="shared" si="961"/>
        <v>72.819023918152908</v>
      </c>
      <c r="AY278" s="31">
        <f t="shared" si="962"/>
        <v>50.76134479119554</v>
      </c>
      <c r="AZ278" s="31">
        <f t="shared" si="963"/>
        <v>50.76134479119554</v>
      </c>
      <c r="BA278" s="31">
        <f t="shared" si="964"/>
        <v>65.7550140891762</v>
      </c>
    </row>
    <row r="279" spans="1:53" ht="13.35" customHeight="1" x14ac:dyDescent="0.45">
      <c r="A279" s="17" t="s">
        <v>564</v>
      </c>
      <c r="B279" s="9" t="s">
        <v>199</v>
      </c>
      <c r="C279" s="3" t="s">
        <v>196</v>
      </c>
      <c r="D279" s="3" t="s">
        <v>165</v>
      </c>
      <c r="E279" s="3" t="s">
        <v>4</v>
      </c>
      <c r="F279" s="28" t="s">
        <v>702</v>
      </c>
      <c r="G279" s="28" t="s">
        <v>271</v>
      </c>
      <c r="H279" s="28" t="s">
        <v>176</v>
      </c>
      <c r="I279" s="7" t="s">
        <v>100</v>
      </c>
      <c r="J279" s="15">
        <v>45139</v>
      </c>
      <c r="K279" s="7">
        <v>0</v>
      </c>
      <c r="L279" s="7">
        <v>0</v>
      </c>
      <c r="M279" s="7">
        <v>0</v>
      </c>
      <c r="N279" s="7">
        <v>0</v>
      </c>
      <c r="O279" s="7" t="s">
        <v>28</v>
      </c>
      <c r="P279" s="7">
        <v>0</v>
      </c>
      <c r="Q279" s="7">
        <v>0</v>
      </c>
      <c r="R279" s="7" t="s">
        <v>137</v>
      </c>
      <c r="S279" s="7">
        <f t="shared" si="940"/>
        <v>0</v>
      </c>
      <c r="T279" s="7">
        <v>0</v>
      </c>
      <c r="U279" s="7">
        <f t="shared" ref="U279:U342" si="1004">S279*16%</f>
        <v>0</v>
      </c>
      <c r="V279" s="14">
        <f t="shared" ref="V279:V342" si="1005">S279*8%</f>
        <v>0</v>
      </c>
      <c r="W279" s="14">
        <f t="shared" ref="W279:X279" si="1006">X279*2</f>
        <v>0</v>
      </c>
      <c r="X279" s="14">
        <f t="shared" si="1006"/>
        <v>0</v>
      </c>
      <c r="Y279" s="14">
        <f t="shared" ref="Y279:Y342" si="1007">S279*33%*10</f>
        <v>0</v>
      </c>
      <c r="Z279" s="14">
        <f t="shared" si="945"/>
        <v>0</v>
      </c>
      <c r="AA279" s="31">
        <f t="shared" ref="AA279:AB279" si="1008">AB279*2</f>
        <v>0</v>
      </c>
      <c r="AB279" s="31">
        <f t="shared" si="1008"/>
        <v>0</v>
      </c>
      <c r="AC279" s="31">
        <f t="shared" ref="AC279:AC342" si="1009">S279*3.33%*10</f>
        <v>0</v>
      </c>
      <c r="AD279" s="31">
        <f t="shared" si="947"/>
        <v>0</v>
      </c>
      <c r="AE279" s="31">
        <f t="shared" ref="AE279:AE342" si="1010">S279*50/6</f>
        <v>0</v>
      </c>
      <c r="AF279" s="31">
        <f t="shared" ref="AF279:AG279" si="1011">AG279*2</f>
        <v>0</v>
      </c>
      <c r="AG279" s="31">
        <f t="shared" si="1011"/>
        <v>0</v>
      </c>
      <c r="AH279" s="31">
        <f t="shared" si="938"/>
        <v>0</v>
      </c>
      <c r="AI279" s="31">
        <v>0</v>
      </c>
      <c r="AJ279" s="31">
        <v>0</v>
      </c>
      <c r="AK279" s="31">
        <v>0</v>
      </c>
      <c r="AL279" s="31">
        <f t="shared" si="949"/>
        <v>0</v>
      </c>
      <c r="AM279" s="31">
        <f t="shared" si="950"/>
        <v>0</v>
      </c>
      <c r="AN279" s="31">
        <f t="shared" si="951"/>
        <v>0</v>
      </c>
      <c r="AO279" s="31">
        <f t="shared" si="952"/>
        <v>0</v>
      </c>
      <c r="AP279" s="31">
        <f t="shared" si="953"/>
        <v>0</v>
      </c>
      <c r="AQ279" s="31">
        <f t="shared" si="954"/>
        <v>0</v>
      </c>
      <c r="AR279" s="31">
        <f t="shared" si="955"/>
        <v>0</v>
      </c>
      <c r="AS279" s="31">
        <f t="shared" si="956"/>
        <v>0</v>
      </c>
      <c r="AT279" s="14">
        <f t="shared" si="957"/>
        <v>0</v>
      </c>
      <c r="AU279" s="14">
        <f t="shared" si="958"/>
        <v>0</v>
      </c>
      <c r="AV279" s="14">
        <f t="shared" si="959"/>
        <v>0</v>
      </c>
      <c r="AW279" s="14">
        <f t="shared" si="960"/>
        <v>0</v>
      </c>
      <c r="AX279" s="31">
        <v>0</v>
      </c>
      <c r="AY279" s="31">
        <v>0</v>
      </c>
      <c r="AZ279" s="31">
        <v>0</v>
      </c>
      <c r="BA279" s="31">
        <v>0</v>
      </c>
    </row>
    <row r="280" spans="1:53" ht="13.35" hidden="1" customHeight="1" x14ac:dyDescent="0.45">
      <c r="A280" s="17" t="s">
        <v>565</v>
      </c>
      <c r="B280" s="9" t="s">
        <v>200</v>
      </c>
      <c r="C280" s="3" t="s">
        <v>196</v>
      </c>
      <c r="D280" s="3" t="s">
        <v>165</v>
      </c>
      <c r="E280" s="3" t="s">
        <v>4</v>
      </c>
      <c r="F280" s="28" t="s">
        <v>701</v>
      </c>
      <c r="G280" s="28" t="s">
        <v>271</v>
      </c>
      <c r="H280" s="28" t="s">
        <v>176</v>
      </c>
      <c r="I280" s="7" t="s">
        <v>100</v>
      </c>
      <c r="J280" s="15">
        <v>45139</v>
      </c>
      <c r="K280" s="7">
        <v>0</v>
      </c>
      <c r="L280" s="7">
        <v>0</v>
      </c>
      <c r="M280" s="7">
        <v>0</v>
      </c>
      <c r="N280" s="7">
        <v>0</v>
      </c>
      <c r="O280" s="7" t="s">
        <v>28</v>
      </c>
      <c r="P280" s="7">
        <v>0</v>
      </c>
      <c r="Q280" s="7">
        <v>0</v>
      </c>
      <c r="R280" s="7" t="s">
        <v>137</v>
      </c>
      <c r="S280" s="7">
        <f t="shared" si="940"/>
        <v>0</v>
      </c>
      <c r="T280" s="7">
        <v>0</v>
      </c>
      <c r="U280" s="7">
        <f t="shared" si="1004"/>
        <v>0</v>
      </c>
      <c r="V280" s="14">
        <f t="shared" si="1005"/>
        <v>0</v>
      </c>
      <c r="W280" s="14">
        <f t="shared" ref="W280:X280" si="1012">X280*2</f>
        <v>0</v>
      </c>
      <c r="X280" s="14">
        <f t="shared" si="1012"/>
        <v>0</v>
      </c>
      <c r="Y280" s="14">
        <f t="shared" si="1007"/>
        <v>0</v>
      </c>
      <c r="Z280" s="14">
        <f t="shared" si="945"/>
        <v>0</v>
      </c>
      <c r="AA280" s="31">
        <f t="shared" ref="AA280:AB280" si="1013">AB280*2</f>
        <v>0</v>
      </c>
      <c r="AB280" s="31">
        <f t="shared" si="1013"/>
        <v>0</v>
      </c>
      <c r="AC280" s="31">
        <f t="shared" si="1009"/>
        <v>0</v>
      </c>
      <c r="AD280" s="31">
        <f t="shared" si="947"/>
        <v>0</v>
      </c>
      <c r="AE280" s="31">
        <f t="shared" si="1010"/>
        <v>0</v>
      </c>
      <c r="AF280" s="31">
        <f t="shared" ref="AF280:AG280" si="1014">AG280*2</f>
        <v>0</v>
      </c>
      <c r="AG280" s="31">
        <f t="shared" si="1014"/>
        <v>0</v>
      </c>
      <c r="AH280" s="31">
        <f t="shared" si="938"/>
        <v>0</v>
      </c>
      <c r="AI280" s="31">
        <v>0</v>
      </c>
      <c r="AJ280" s="31">
        <v>0</v>
      </c>
      <c r="AK280" s="31">
        <v>0</v>
      </c>
      <c r="AL280" s="31">
        <f t="shared" si="949"/>
        <v>0</v>
      </c>
      <c r="AM280" s="31">
        <f t="shared" si="950"/>
        <v>0</v>
      </c>
      <c r="AN280" s="31">
        <f t="shared" si="951"/>
        <v>0</v>
      </c>
      <c r="AO280" s="31">
        <f t="shared" si="952"/>
        <v>0</v>
      </c>
      <c r="AP280" s="31">
        <f t="shared" si="953"/>
        <v>0</v>
      </c>
      <c r="AQ280" s="31">
        <f t="shared" si="954"/>
        <v>0</v>
      </c>
      <c r="AR280" s="31">
        <f t="shared" si="955"/>
        <v>0</v>
      </c>
      <c r="AS280" s="31">
        <f t="shared" si="956"/>
        <v>0</v>
      </c>
      <c r="AT280" s="14">
        <f t="shared" si="957"/>
        <v>0</v>
      </c>
      <c r="AU280" s="14">
        <f t="shared" si="958"/>
        <v>0</v>
      </c>
      <c r="AV280" s="14">
        <f t="shared" si="959"/>
        <v>0</v>
      </c>
      <c r="AW280" s="14">
        <f t="shared" si="960"/>
        <v>0</v>
      </c>
      <c r="AX280" s="31">
        <v>0</v>
      </c>
      <c r="AY280" s="31">
        <v>0</v>
      </c>
      <c r="AZ280" s="31">
        <v>0</v>
      </c>
      <c r="BA280" s="31">
        <v>0</v>
      </c>
    </row>
    <row r="281" spans="1:53" x14ac:dyDescent="0.45">
      <c r="A281" s="17" t="s">
        <v>566</v>
      </c>
      <c r="B281" s="9" t="s">
        <v>272</v>
      </c>
      <c r="C281" s="3" t="s">
        <v>196</v>
      </c>
      <c r="D281" s="3" t="s">
        <v>165</v>
      </c>
      <c r="E281" s="3" t="s">
        <v>4</v>
      </c>
      <c r="F281" s="19" t="s">
        <v>28</v>
      </c>
      <c r="G281" s="19" t="s">
        <v>180</v>
      </c>
      <c r="H281" s="28" t="s">
        <v>176</v>
      </c>
      <c r="I281" s="7" t="s">
        <v>100</v>
      </c>
      <c r="J281" s="15">
        <v>45139</v>
      </c>
      <c r="K281" s="7">
        <v>0</v>
      </c>
      <c r="L281" s="7">
        <v>0</v>
      </c>
      <c r="M281" s="7">
        <v>0</v>
      </c>
      <c r="N281" s="7">
        <v>0</v>
      </c>
      <c r="O281" s="7" t="s">
        <v>28</v>
      </c>
      <c r="P281" s="7">
        <v>0</v>
      </c>
      <c r="Q281" s="7">
        <v>0</v>
      </c>
      <c r="R281" s="7" t="s">
        <v>137</v>
      </c>
      <c r="S281" s="7">
        <f t="shared" si="940"/>
        <v>0</v>
      </c>
      <c r="T281" s="7">
        <v>0</v>
      </c>
      <c r="U281" s="7">
        <f t="shared" si="1004"/>
        <v>0</v>
      </c>
      <c r="V281" s="14">
        <f t="shared" si="1005"/>
        <v>0</v>
      </c>
      <c r="W281" s="14">
        <f t="shared" ref="W281:X281" si="1015">X281*2</f>
        <v>0</v>
      </c>
      <c r="X281" s="14">
        <f t="shared" si="1015"/>
        <v>0</v>
      </c>
      <c r="Y281" s="14">
        <f t="shared" si="1007"/>
        <v>0</v>
      </c>
      <c r="Z281" s="14">
        <f t="shared" si="945"/>
        <v>0</v>
      </c>
      <c r="AA281" s="31">
        <f t="shared" ref="AA281:AB281" si="1016">AB281*2</f>
        <v>0</v>
      </c>
      <c r="AB281" s="31">
        <f t="shared" si="1016"/>
        <v>0</v>
      </c>
      <c r="AC281" s="31">
        <f t="shared" si="1009"/>
        <v>0</v>
      </c>
      <c r="AD281" s="31">
        <f t="shared" si="947"/>
        <v>0</v>
      </c>
      <c r="AE281" s="31">
        <f t="shared" si="1010"/>
        <v>0</v>
      </c>
      <c r="AF281" s="31">
        <f t="shared" ref="AF281:AG281" si="1017">AG281*2</f>
        <v>0</v>
      </c>
      <c r="AG281" s="31">
        <f t="shared" si="1017"/>
        <v>0</v>
      </c>
      <c r="AH281" s="31">
        <f t="shared" si="938"/>
        <v>0</v>
      </c>
      <c r="AI281" s="31">
        <v>0</v>
      </c>
      <c r="AJ281" s="31">
        <v>0</v>
      </c>
      <c r="AK281" s="31">
        <v>0</v>
      </c>
      <c r="AL281" s="31">
        <f t="shared" si="949"/>
        <v>0</v>
      </c>
      <c r="AM281" s="31">
        <f t="shared" si="950"/>
        <v>0</v>
      </c>
      <c r="AN281" s="31">
        <f t="shared" si="951"/>
        <v>0</v>
      </c>
      <c r="AO281" s="31">
        <f t="shared" si="952"/>
        <v>0</v>
      </c>
      <c r="AP281" s="31">
        <f t="shared" si="953"/>
        <v>0</v>
      </c>
      <c r="AQ281" s="31">
        <f t="shared" si="954"/>
        <v>0</v>
      </c>
      <c r="AR281" s="31">
        <f t="shared" si="955"/>
        <v>0</v>
      </c>
      <c r="AS281" s="31">
        <f t="shared" si="956"/>
        <v>0</v>
      </c>
      <c r="AT281" s="14">
        <f t="shared" si="957"/>
        <v>0</v>
      </c>
      <c r="AU281" s="14">
        <f t="shared" si="958"/>
        <v>0</v>
      </c>
      <c r="AV281" s="14">
        <f t="shared" si="959"/>
        <v>0</v>
      </c>
      <c r="AW281" s="14">
        <f t="shared" si="960"/>
        <v>0</v>
      </c>
      <c r="AX281" s="31">
        <v>0</v>
      </c>
      <c r="AY281" s="31">
        <v>0</v>
      </c>
      <c r="AZ281" s="31">
        <v>0</v>
      </c>
      <c r="BA281" s="31">
        <v>0</v>
      </c>
    </row>
    <row r="282" spans="1:53" ht="13.35" hidden="1" customHeight="1" x14ac:dyDescent="0.45">
      <c r="A282" s="17" t="s">
        <v>567</v>
      </c>
      <c r="B282" s="24" t="s">
        <v>197</v>
      </c>
      <c r="C282" s="3" t="s">
        <v>198</v>
      </c>
      <c r="D282" s="3" t="s">
        <v>165</v>
      </c>
      <c r="E282" s="3" t="s">
        <v>4</v>
      </c>
      <c r="F282" s="28" t="s">
        <v>176</v>
      </c>
      <c r="G282" s="28" t="s">
        <v>271</v>
      </c>
      <c r="H282" s="28" t="s">
        <v>176</v>
      </c>
      <c r="I282" s="7" t="s">
        <v>100</v>
      </c>
      <c r="J282" s="15">
        <v>45139</v>
      </c>
      <c r="K282" s="7">
        <v>4</v>
      </c>
      <c r="L282" s="7">
        <v>3</v>
      </c>
      <c r="M282" s="7">
        <v>0</v>
      </c>
      <c r="N282" s="7">
        <v>0</v>
      </c>
      <c r="O282" s="7" t="s">
        <v>28</v>
      </c>
      <c r="P282" s="7">
        <v>40000</v>
      </c>
      <c r="Q282" s="7">
        <v>0</v>
      </c>
      <c r="R282" s="7" t="s">
        <v>137</v>
      </c>
      <c r="S282" s="7">
        <f t="shared" si="940"/>
        <v>20000</v>
      </c>
      <c r="T282" s="7">
        <v>0</v>
      </c>
      <c r="U282" s="7">
        <f t="shared" si="1004"/>
        <v>3200</v>
      </c>
      <c r="V282" s="14">
        <f t="shared" si="1005"/>
        <v>1600</v>
      </c>
      <c r="W282" s="14">
        <f t="shared" ref="W282:X282" si="1018">X282*2</f>
        <v>264000</v>
      </c>
      <c r="X282" s="14">
        <f t="shared" si="1018"/>
        <v>132000</v>
      </c>
      <c r="Y282" s="14">
        <f t="shared" si="1007"/>
        <v>66000</v>
      </c>
      <c r="Z282" s="14">
        <f t="shared" si="945"/>
        <v>33000</v>
      </c>
      <c r="AA282" s="31">
        <f t="shared" ref="AA282:AB282" si="1019">AB282*2</f>
        <v>26640.000000000004</v>
      </c>
      <c r="AB282" s="31">
        <f t="shared" si="1019"/>
        <v>13320.000000000002</v>
      </c>
      <c r="AC282" s="31">
        <f t="shared" si="1009"/>
        <v>6660.0000000000009</v>
      </c>
      <c r="AD282" s="31">
        <f t="shared" si="947"/>
        <v>3330.0000000000005</v>
      </c>
      <c r="AE282" s="31">
        <f t="shared" si="1010"/>
        <v>166666.66666666666</v>
      </c>
      <c r="AF282" s="31">
        <f t="shared" ref="AF282:AG282" si="1020">AG282*2</f>
        <v>48000</v>
      </c>
      <c r="AG282" s="31">
        <f t="shared" si="1020"/>
        <v>24000</v>
      </c>
      <c r="AH282" s="31">
        <f t="shared" si="938"/>
        <v>12000</v>
      </c>
      <c r="AI282" s="31">
        <f t="shared" si="939"/>
        <v>3.4722222222222219</v>
      </c>
      <c r="AJ282" s="31">
        <f t="shared" si="939"/>
        <v>6.9444444444444438</v>
      </c>
      <c r="AK282" s="31">
        <f t="shared" si="939"/>
        <v>13.888888888888888</v>
      </c>
      <c r="AL282" s="31">
        <f t="shared" si="949"/>
        <v>1000000</v>
      </c>
      <c r="AM282" s="31">
        <f t="shared" si="950"/>
        <v>400000</v>
      </c>
      <c r="AN282" s="31">
        <f t="shared" si="951"/>
        <v>200000</v>
      </c>
      <c r="AO282" s="31">
        <f t="shared" si="952"/>
        <v>100000</v>
      </c>
      <c r="AP282" s="31">
        <f t="shared" si="953"/>
        <v>578640</v>
      </c>
      <c r="AQ282" s="31">
        <f t="shared" si="954"/>
        <v>265320</v>
      </c>
      <c r="AR282" s="31">
        <f t="shared" si="955"/>
        <v>132660</v>
      </c>
      <c r="AS282" s="31">
        <f t="shared" si="956"/>
        <v>60330</v>
      </c>
      <c r="AT282" s="14">
        <f t="shared" si="957"/>
        <v>421360</v>
      </c>
      <c r="AU282" s="14">
        <f t="shared" si="958"/>
        <v>134680</v>
      </c>
      <c r="AV282" s="14">
        <f t="shared" si="959"/>
        <v>67340</v>
      </c>
      <c r="AW282" s="14">
        <f t="shared" si="960"/>
        <v>39670</v>
      </c>
      <c r="AX282" s="31">
        <f t="shared" si="961"/>
        <v>72.819023918152908</v>
      </c>
      <c r="AY282" s="31">
        <f t="shared" si="962"/>
        <v>50.76134479119554</v>
      </c>
      <c r="AZ282" s="31">
        <f t="shared" si="963"/>
        <v>50.76134479119554</v>
      </c>
      <c r="BA282" s="31">
        <f t="shared" si="964"/>
        <v>65.7550140891762</v>
      </c>
    </row>
    <row r="283" spans="1:53" ht="13.35" customHeight="1" x14ac:dyDescent="0.45">
      <c r="A283" s="17" t="s">
        <v>568</v>
      </c>
      <c r="B283" s="9" t="s">
        <v>201</v>
      </c>
      <c r="C283" s="3" t="s">
        <v>198</v>
      </c>
      <c r="D283" s="3" t="s">
        <v>165</v>
      </c>
      <c r="E283" s="3" t="s">
        <v>4</v>
      </c>
      <c r="F283" s="28" t="s">
        <v>702</v>
      </c>
      <c r="G283" s="28" t="s">
        <v>271</v>
      </c>
      <c r="H283" s="28" t="s">
        <v>176</v>
      </c>
      <c r="I283" s="7" t="s">
        <v>100</v>
      </c>
      <c r="J283" s="15">
        <v>45139</v>
      </c>
      <c r="K283" s="7">
        <v>0</v>
      </c>
      <c r="L283" s="7">
        <v>0</v>
      </c>
      <c r="M283" s="7">
        <v>0</v>
      </c>
      <c r="N283" s="7">
        <v>0</v>
      </c>
      <c r="O283" s="7" t="s">
        <v>28</v>
      </c>
      <c r="P283" s="7">
        <v>0</v>
      </c>
      <c r="Q283" s="7">
        <v>0</v>
      </c>
      <c r="R283" s="7" t="s">
        <v>137</v>
      </c>
      <c r="S283" s="7">
        <f t="shared" si="940"/>
        <v>0</v>
      </c>
      <c r="T283" s="7">
        <v>0</v>
      </c>
      <c r="U283" s="7">
        <f t="shared" si="1004"/>
        <v>0</v>
      </c>
      <c r="V283" s="14">
        <f t="shared" si="1005"/>
        <v>0</v>
      </c>
      <c r="W283" s="14">
        <f t="shared" ref="W283:X283" si="1021">X283*2</f>
        <v>0</v>
      </c>
      <c r="X283" s="14">
        <f t="shared" si="1021"/>
        <v>0</v>
      </c>
      <c r="Y283" s="14">
        <f t="shared" si="1007"/>
        <v>0</v>
      </c>
      <c r="Z283" s="14">
        <f t="shared" si="945"/>
        <v>0</v>
      </c>
      <c r="AA283" s="31">
        <f t="shared" ref="AA283:AB283" si="1022">AB283*2</f>
        <v>0</v>
      </c>
      <c r="AB283" s="31">
        <f t="shared" si="1022"/>
        <v>0</v>
      </c>
      <c r="AC283" s="31">
        <f t="shared" si="1009"/>
        <v>0</v>
      </c>
      <c r="AD283" s="31">
        <f t="shared" si="947"/>
        <v>0</v>
      </c>
      <c r="AE283" s="31">
        <f t="shared" si="1010"/>
        <v>0</v>
      </c>
      <c r="AF283" s="31">
        <f t="shared" ref="AF283:AG283" si="1023">AG283*2</f>
        <v>0</v>
      </c>
      <c r="AG283" s="31">
        <f t="shared" si="1023"/>
        <v>0</v>
      </c>
      <c r="AH283" s="31">
        <f t="shared" si="938"/>
        <v>0</v>
      </c>
      <c r="AI283" s="31">
        <v>0</v>
      </c>
      <c r="AJ283" s="31">
        <v>0</v>
      </c>
      <c r="AK283" s="31">
        <v>0</v>
      </c>
      <c r="AL283" s="31">
        <f t="shared" si="949"/>
        <v>0</v>
      </c>
      <c r="AM283" s="31">
        <f t="shared" si="950"/>
        <v>0</v>
      </c>
      <c r="AN283" s="31">
        <f t="shared" si="951"/>
        <v>0</v>
      </c>
      <c r="AO283" s="31">
        <f t="shared" si="952"/>
        <v>0</v>
      </c>
      <c r="AP283" s="31">
        <f t="shared" si="953"/>
        <v>0</v>
      </c>
      <c r="AQ283" s="31">
        <f t="shared" si="954"/>
        <v>0</v>
      </c>
      <c r="AR283" s="31">
        <f t="shared" si="955"/>
        <v>0</v>
      </c>
      <c r="AS283" s="31">
        <f t="shared" si="956"/>
        <v>0</v>
      </c>
      <c r="AT283" s="14">
        <f t="shared" si="957"/>
        <v>0</v>
      </c>
      <c r="AU283" s="14">
        <f t="shared" si="958"/>
        <v>0</v>
      </c>
      <c r="AV283" s="14">
        <f t="shared" si="959"/>
        <v>0</v>
      </c>
      <c r="AW283" s="14">
        <f t="shared" si="960"/>
        <v>0</v>
      </c>
      <c r="AX283" s="31">
        <v>0</v>
      </c>
      <c r="AY283" s="31">
        <v>0</v>
      </c>
      <c r="AZ283" s="31">
        <v>0</v>
      </c>
      <c r="BA283" s="31">
        <v>0</v>
      </c>
    </row>
    <row r="284" spans="1:53" ht="13.35" hidden="1" customHeight="1" x14ac:dyDescent="0.45">
      <c r="A284" s="17" t="s">
        <v>569</v>
      </c>
      <c r="B284" s="24" t="s">
        <v>202</v>
      </c>
      <c r="C284" s="3" t="s">
        <v>198</v>
      </c>
      <c r="D284" s="3" t="s">
        <v>165</v>
      </c>
      <c r="E284" s="3" t="s">
        <v>4</v>
      </c>
      <c r="F284" s="28" t="s">
        <v>176</v>
      </c>
      <c r="G284" s="28" t="s">
        <v>271</v>
      </c>
      <c r="H284" s="28" t="s">
        <v>176</v>
      </c>
      <c r="I284" s="7" t="s">
        <v>100</v>
      </c>
      <c r="J284" s="15">
        <v>45139</v>
      </c>
      <c r="K284" s="7">
        <v>0</v>
      </c>
      <c r="L284" s="7">
        <v>0</v>
      </c>
      <c r="M284" s="7">
        <v>0</v>
      </c>
      <c r="N284" s="7">
        <v>0</v>
      </c>
      <c r="O284" s="7" t="s">
        <v>28</v>
      </c>
      <c r="P284" s="7">
        <v>0</v>
      </c>
      <c r="Q284" s="7">
        <v>0</v>
      </c>
      <c r="R284" s="7" t="s">
        <v>137</v>
      </c>
      <c r="S284" s="7">
        <f t="shared" si="940"/>
        <v>0</v>
      </c>
      <c r="T284" s="7">
        <v>0</v>
      </c>
      <c r="U284" s="7">
        <f t="shared" si="1004"/>
        <v>0</v>
      </c>
      <c r="V284" s="14">
        <f t="shared" si="1005"/>
        <v>0</v>
      </c>
      <c r="W284" s="14">
        <f t="shared" ref="W284:X284" si="1024">X284*2</f>
        <v>0</v>
      </c>
      <c r="X284" s="14">
        <f t="shared" si="1024"/>
        <v>0</v>
      </c>
      <c r="Y284" s="14">
        <f t="shared" si="1007"/>
        <v>0</v>
      </c>
      <c r="Z284" s="14">
        <f t="shared" si="945"/>
        <v>0</v>
      </c>
      <c r="AA284" s="31">
        <f t="shared" ref="AA284:AB284" si="1025">AB284*2</f>
        <v>0</v>
      </c>
      <c r="AB284" s="31">
        <f t="shared" si="1025"/>
        <v>0</v>
      </c>
      <c r="AC284" s="31">
        <f t="shared" si="1009"/>
        <v>0</v>
      </c>
      <c r="AD284" s="31">
        <f t="shared" si="947"/>
        <v>0</v>
      </c>
      <c r="AE284" s="31">
        <f t="shared" si="1010"/>
        <v>0</v>
      </c>
      <c r="AF284" s="31">
        <f t="shared" ref="AF284:AG284" si="1026">AG284*2</f>
        <v>0</v>
      </c>
      <c r="AG284" s="31">
        <f t="shared" si="1026"/>
        <v>0</v>
      </c>
      <c r="AH284" s="31">
        <f t="shared" si="938"/>
        <v>0</v>
      </c>
      <c r="AI284" s="31">
        <v>0</v>
      </c>
      <c r="AJ284" s="31">
        <v>0</v>
      </c>
      <c r="AK284" s="31">
        <v>0</v>
      </c>
      <c r="AL284" s="31">
        <f t="shared" si="949"/>
        <v>0</v>
      </c>
      <c r="AM284" s="31">
        <f t="shared" si="950"/>
        <v>0</v>
      </c>
      <c r="AN284" s="31">
        <f t="shared" si="951"/>
        <v>0</v>
      </c>
      <c r="AO284" s="31">
        <f t="shared" si="952"/>
        <v>0</v>
      </c>
      <c r="AP284" s="31">
        <f t="shared" si="953"/>
        <v>0</v>
      </c>
      <c r="AQ284" s="31">
        <f t="shared" si="954"/>
        <v>0</v>
      </c>
      <c r="AR284" s="31">
        <f t="shared" si="955"/>
        <v>0</v>
      </c>
      <c r="AS284" s="31">
        <f t="shared" si="956"/>
        <v>0</v>
      </c>
      <c r="AT284" s="14">
        <f t="shared" si="957"/>
        <v>0</v>
      </c>
      <c r="AU284" s="14">
        <f t="shared" si="958"/>
        <v>0</v>
      </c>
      <c r="AV284" s="14">
        <f t="shared" si="959"/>
        <v>0</v>
      </c>
      <c r="AW284" s="14">
        <f t="shared" si="960"/>
        <v>0</v>
      </c>
      <c r="AX284" s="31">
        <v>0</v>
      </c>
      <c r="AY284" s="31">
        <v>0</v>
      </c>
      <c r="AZ284" s="31">
        <v>0</v>
      </c>
      <c r="BA284" s="31">
        <v>0</v>
      </c>
    </row>
    <row r="285" spans="1:53" ht="13.35" customHeight="1" x14ac:dyDescent="0.45">
      <c r="A285" s="17" t="s">
        <v>570</v>
      </c>
      <c r="B285" s="24" t="s">
        <v>203</v>
      </c>
      <c r="C285" s="3" t="s">
        <v>198</v>
      </c>
      <c r="D285" s="3" t="s">
        <v>165</v>
      </c>
      <c r="E285" s="3" t="s">
        <v>4</v>
      </c>
      <c r="F285" s="19" t="s">
        <v>28</v>
      </c>
      <c r="G285" s="19" t="s">
        <v>180</v>
      </c>
      <c r="H285" s="28" t="s">
        <v>176</v>
      </c>
      <c r="I285" s="7" t="s">
        <v>100</v>
      </c>
      <c r="J285" s="15">
        <v>45139</v>
      </c>
      <c r="K285" s="7">
        <v>0</v>
      </c>
      <c r="L285" s="7">
        <v>0</v>
      </c>
      <c r="M285" s="7">
        <v>0</v>
      </c>
      <c r="N285" s="7">
        <v>0</v>
      </c>
      <c r="O285" s="7" t="s">
        <v>28</v>
      </c>
      <c r="P285" s="7">
        <v>0</v>
      </c>
      <c r="Q285" s="7">
        <v>0</v>
      </c>
      <c r="R285" s="7" t="s">
        <v>137</v>
      </c>
      <c r="S285" s="7">
        <f t="shared" si="940"/>
        <v>0</v>
      </c>
      <c r="T285" s="7">
        <v>0</v>
      </c>
      <c r="U285" s="7">
        <f t="shared" si="1004"/>
        <v>0</v>
      </c>
      <c r="V285" s="14">
        <f t="shared" si="1005"/>
        <v>0</v>
      </c>
      <c r="W285" s="14">
        <f t="shared" ref="W285:X285" si="1027">X285*2</f>
        <v>0</v>
      </c>
      <c r="X285" s="14">
        <f t="shared" si="1027"/>
        <v>0</v>
      </c>
      <c r="Y285" s="14">
        <f t="shared" si="1007"/>
        <v>0</v>
      </c>
      <c r="Z285" s="14">
        <f t="shared" si="945"/>
        <v>0</v>
      </c>
      <c r="AA285" s="31">
        <f t="shared" ref="AA285:AB285" si="1028">AB285*2</f>
        <v>0</v>
      </c>
      <c r="AB285" s="31">
        <f t="shared" si="1028"/>
        <v>0</v>
      </c>
      <c r="AC285" s="31">
        <f t="shared" si="1009"/>
        <v>0</v>
      </c>
      <c r="AD285" s="31">
        <f t="shared" si="947"/>
        <v>0</v>
      </c>
      <c r="AE285" s="31">
        <f t="shared" si="1010"/>
        <v>0</v>
      </c>
      <c r="AF285" s="31">
        <f t="shared" ref="AF285:AG285" si="1029">AG285*2</f>
        <v>0</v>
      </c>
      <c r="AG285" s="31">
        <f t="shared" si="1029"/>
        <v>0</v>
      </c>
      <c r="AH285" s="31">
        <f t="shared" si="938"/>
        <v>0</v>
      </c>
      <c r="AI285" s="31">
        <v>0</v>
      </c>
      <c r="AJ285" s="31">
        <v>0</v>
      </c>
      <c r="AK285" s="31">
        <v>0</v>
      </c>
      <c r="AL285" s="31">
        <f t="shared" si="949"/>
        <v>0</v>
      </c>
      <c r="AM285" s="31">
        <f t="shared" si="950"/>
        <v>0</v>
      </c>
      <c r="AN285" s="31">
        <f t="shared" si="951"/>
        <v>0</v>
      </c>
      <c r="AO285" s="31">
        <f t="shared" si="952"/>
        <v>0</v>
      </c>
      <c r="AP285" s="31">
        <f t="shared" si="953"/>
        <v>0</v>
      </c>
      <c r="AQ285" s="31">
        <f t="shared" si="954"/>
        <v>0</v>
      </c>
      <c r="AR285" s="31">
        <f t="shared" si="955"/>
        <v>0</v>
      </c>
      <c r="AS285" s="31">
        <f t="shared" si="956"/>
        <v>0</v>
      </c>
      <c r="AT285" s="14">
        <f t="shared" si="957"/>
        <v>0</v>
      </c>
      <c r="AU285" s="14">
        <f t="shared" si="958"/>
        <v>0</v>
      </c>
      <c r="AV285" s="14">
        <f t="shared" si="959"/>
        <v>0</v>
      </c>
      <c r="AW285" s="14">
        <f t="shared" si="960"/>
        <v>0</v>
      </c>
      <c r="AX285" s="31">
        <v>0</v>
      </c>
      <c r="AY285" s="31">
        <v>0</v>
      </c>
      <c r="AZ285" s="31">
        <v>0</v>
      </c>
      <c r="BA285" s="31">
        <v>0</v>
      </c>
    </row>
    <row r="286" spans="1:53" ht="13.35" customHeight="1" x14ac:dyDescent="0.45">
      <c r="A286" s="17" t="s">
        <v>571</v>
      </c>
      <c r="B286" s="24" t="s">
        <v>204</v>
      </c>
      <c r="C286" s="3" t="s">
        <v>198</v>
      </c>
      <c r="D286" s="3" t="s">
        <v>165</v>
      </c>
      <c r="E286" s="3" t="s">
        <v>4</v>
      </c>
      <c r="F286" s="19" t="s">
        <v>28</v>
      </c>
      <c r="G286" s="19" t="s">
        <v>180</v>
      </c>
      <c r="H286" s="28" t="s">
        <v>176</v>
      </c>
      <c r="I286" s="7" t="s">
        <v>100</v>
      </c>
      <c r="J286" s="15">
        <v>45139</v>
      </c>
      <c r="K286" s="7">
        <v>0</v>
      </c>
      <c r="L286" s="7">
        <v>0</v>
      </c>
      <c r="M286" s="7">
        <v>0</v>
      </c>
      <c r="N286" s="7">
        <v>0</v>
      </c>
      <c r="O286" s="7" t="s">
        <v>28</v>
      </c>
      <c r="P286" s="7">
        <v>0</v>
      </c>
      <c r="Q286" s="7">
        <v>0</v>
      </c>
      <c r="R286" s="7" t="s">
        <v>137</v>
      </c>
      <c r="S286" s="7">
        <f t="shared" si="940"/>
        <v>0</v>
      </c>
      <c r="T286" s="7">
        <v>0</v>
      </c>
      <c r="U286" s="7">
        <f t="shared" si="1004"/>
        <v>0</v>
      </c>
      <c r="V286" s="14">
        <f t="shared" si="1005"/>
        <v>0</v>
      </c>
      <c r="W286" s="14">
        <f t="shared" ref="W286:X286" si="1030">X286*2</f>
        <v>0</v>
      </c>
      <c r="X286" s="14">
        <f t="shared" si="1030"/>
        <v>0</v>
      </c>
      <c r="Y286" s="14">
        <f t="shared" si="1007"/>
        <v>0</v>
      </c>
      <c r="Z286" s="14">
        <f t="shared" si="945"/>
        <v>0</v>
      </c>
      <c r="AA286" s="31">
        <f t="shared" ref="AA286:AB286" si="1031">AB286*2</f>
        <v>0</v>
      </c>
      <c r="AB286" s="31">
        <f t="shared" si="1031"/>
        <v>0</v>
      </c>
      <c r="AC286" s="31">
        <f t="shared" si="1009"/>
        <v>0</v>
      </c>
      <c r="AD286" s="31">
        <f t="shared" si="947"/>
        <v>0</v>
      </c>
      <c r="AE286" s="31">
        <f t="shared" si="1010"/>
        <v>0</v>
      </c>
      <c r="AF286" s="31">
        <f t="shared" ref="AF286:AG286" si="1032">AG286*2</f>
        <v>0</v>
      </c>
      <c r="AG286" s="31">
        <f t="shared" si="1032"/>
        <v>0</v>
      </c>
      <c r="AH286" s="31">
        <f t="shared" si="938"/>
        <v>0</v>
      </c>
      <c r="AI286" s="31">
        <v>0</v>
      </c>
      <c r="AJ286" s="31">
        <v>0</v>
      </c>
      <c r="AK286" s="31">
        <v>0</v>
      </c>
      <c r="AL286" s="31">
        <f t="shared" si="949"/>
        <v>0</v>
      </c>
      <c r="AM286" s="31">
        <f t="shared" si="950"/>
        <v>0</v>
      </c>
      <c r="AN286" s="31">
        <f t="shared" si="951"/>
        <v>0</v>
      </c>
      <c r="AO286" s="31">
        <f t="shared" si="952"/>
        <v>0</v>
      </c>
      <c r="AP286" s="31">
        <f t="shared" si="953"/>
        <v>0</v>
      </c>
      <c r="AQ286" s="31">
        <f t="shared" si="954"/>
        <v>0</v>
      </c>
      <c r="AR286" s="31">
        <f t="shared" si="955"/>
        <v>0</v>
      </c>
      <c r="AS286" s="31">
        <f t="shared" si="956"/>
        <v>0</v>
      </c>
      <c r="AT286" s="14">
        <f t="shared" si="957"/>
        <v>0</v>
      </c>
      <c r="AU286" s="14">
        <f t="shared" si="958"/>
        <v>0</v>
      </c>
      <c r="AV286" s="14">
        <f t="shared" si="959"/>
        <v>0</v>
      </c>
      <c r="AW286" s="14">
        <f t="shared" si="960"/>
        <v>0</v>
      </c>
      <c r="AX286" s="31">
        <v>0</v>
      </c>
      <c r="AY286" s="31">
        <v>0</v>
      </c>
      <c r="AZ286" s="31">
        <v>0</v>
      </c>
      <c r="BA286" s="31">
        <v>0</v>
      </c>
    </row>
    <row r="287" spans="1:53" ht="13.35" hidden="1" customHeight="1" x14ac:dyDescent="0.45">
      <c r="A287" s="17" t="s">
        <v>572</v>
      </c>
      <c r="B287" s="24" t="s">
        <v>205</v>
      </c>
      <c r="C287" s="3" t="s">
        <v>198</v>
      </c>
      <c r="D287" s="3" t="s">
        <v>165</v>
      </c>
      <c r="E287" s="3" t="s">
        <v>4</v>
      </c>
      <c r="F287" s="28" t="s">
        <v>176</v>
      </c>
      <c r="G287" s="28" t="s">
        <v>271</v>
      </c>
      <c r="H287" s="28" t="s">
        <v>176</v>
      </c>
      <c r="I287" s="7" t="s">
        <v>100</v>
      </c>
      <c r="J287" s="15">
        <v>45139</v>
      </c>
      <c r="K287" s="7">
        <v>0</v>
      </c>
      <c r="L287" s="7">
        <v>0</v>
      </c>
      <c r="M287" s="7">
        <v>0</v>
      </c>
      <c r="N287" s="7">
        <v>0</v>
      </c>
      <c r="O287" s="7" t="s">
        <v>28</v>
      </c>
      <c r="P287" s="7">
        <v>0</v>
      </c>
      <c r="Q287" s="7">
        <v>0</v>
      </c>
      <c r="R287" s="7" t="s">
        <v>137</v>
      </c>
      <c r="S287" s="7">
        <f t="shared" si="940"/>
        <v>0</v>
      </c>
      <c r="T287" s="7">
        <v>0</v>
      </c>
      <c r="U287" s="7">
        <f t="shared" si="1004"/>
        <v>0</v>
      </c>
      <c r="V287" s="14">
        <f t="shared" si="1005"/>
        <v>0</v>
      </c>
      <c r="W287" s="14">
        <f t="shared" ref="W287:X287" si="1033">X287*2</f>
        <v>0</v>
      </c>
      <c r="X287" s="14">
        <f t="shared" si="1033"/>
        <v>0</v>
      </c>
      <c r="Y287" s="14">
        <f t="shared" si="1007"/>
        <v>0</v>
      </c>
      <c r="Z287" s="14">
        <f t="shared" si="945"/>
        <v>0</v>
      </c>
      <c r="AA287" s="31">
        <f t="shared" ref="AA287:AB287" si="1034">AB287*2</f>
        <v>0</v>
      </c>
      <c r="AB287" s="31">
        <f t="shared" si="1034"/>
        <v>0</v>
      </c>
      <c r="AC287" s="31">
        <f t="shared" si="1009"/>
        <v>0</v>
      </c>
      <c r="AD287" s="31">
        <f t="shared" si="947"/>
        <v>0</v>
      </c>
      <c r="AE287" s="31">
        <f t="shared" si="1010"/>
        <v>0</v>
      </c>
      <c r="AF287" s="31">
        <f t="shared" ref="AF287:AG287" si="1035">AG287*2</f>
        <v>0</v>
      </c>
      <c r="AG287" s="31">
        <f t="shared" si="1035"/>
        <v>0</v>
      </c>
      <c r="AH287" s="31">
        <f t="shared" si="938"/>
        <v>0</v>
      </c>
      <c r="AI287" s="31">
        <v>0</v>
      </c>
      <c r="AJ287" s="31">
        <v>0</v>
      </c>
      <c r="AK287" s="31">
        <v>0</v>
      </c>
      <c r="AL287" s="31">
        <f t="shared" si="949"/>
        <v>0</v>
      </c>
      <c r="AM287" s="31">
        <f t="shared" si="950"/>
        <v>0</v>
      </c>
      <c r="AN287" s="31">
        <f t="shared" si="951"/>
        <v>0</v>
      </c>
      <c r="AO287" s="31">
        <f t="shared" si="952"/>
        <v>0</v>
      </c>
      <c r="AP287" s="31">
        <f t="shared" si="953"/>
        <v>0</v>
      </c>
      <c r="AQ287" s="31">
        <f t="shared" si="954"/>
        <v>0</v>
      </c>
      <c r="AR287" s="31">
        <f t="shared" si="955"/>
        <v>0</v>
      </c>
      <c r="AS287" s="31">
        <f t="shared" si="956"/>
        <v>0</v>
      </c>
      <c r="AT287" s="14">
        <f t="shared" si="957"/>
        <v>0</v>
      </c>
      <c r="AU287" s="14">
        <f t="shared" si="958"/>
        <v>0</v>
      </c>
      <c r="AV287" s="14">
        <f t="shared" si="959"/>
        <v>0</v>
      </c>
      <c r="AW287" s="14">
        <f t="shared" si="960"/>
        <v>0</v>
      </c>
      <c r="AX287" s="31">
        <v>0</v>
      </c>
      <c r="AY287" s="31">
        <v>0</v>
      </c>
      <c r="AZ287" s="31">
        <v>0</v>
      </c>
      <c r="BA287" s="31">
        <v>0</v>
      </c>
    </row>
    <row r="288" spans="1:53" ht="13.35" hidden="1" customHeight="1" x14ac:dyDescent="0.45">
      <c r="A288" s="17" t="s">
        <v>573</v>
      </c>
      <c r="B288" s="24" t="s">
        <v>206</v>
      </c>
      <c r="C288" s="3" t="s">
        <v>198</v>
      </c>
      <c r="D288" s="3" t="s">
        <v>165</v>
      </c>
      <c r="E288" s="3" t="s">
        <v>4</v>
      </c>
      <c r="F288" s="28" t="s">
        <v>264</v>
      </c>
      <c r="G288" s="28" t="s">
        <v>271</v>
      </c>
      <c r="H288" s="28" t="s">
        <v>176</v>
      </c>
      <c r="I288" s="7" t="s">
        <v>100</v>
      </c>
      <c r="J288" s="15">
        <v>45139</v>
      </c>
      <c r="K288" s="7">
        <v>0</v>
      </c>
      <c r="L288" s="7">
        <v>0</v>
      </c>
      <c r="M288" s="7">
        <v>0</v>
      </c>
      <c r="N288" s="7">
        <v>0</v>
      </c>
      <c r="O288" s="7" t="s">
        <v>28</v>
      </c>
      <c r="P288" s="7">
        <v>0</v>
      </c>
      <c r="Q288" s="7">
        <v>0</v>
      </c>
      <c r="R288" s="7" t="s">
        <v>137</v>
      </c>
      <c r="S288" s="7">
        <f t="shared" si="940"/>
        <v>0</v>
      </c>
      <c r="T288" s="7">
        <v>0</v>
      </c>
      <c r="U288" s="7">
        <f t="shared" si="1004"/>
        <v>0</v>
      </c>
      <c r="V288" s="14">
        <f t="shared" si="1005"/>
        <v>0</v>
      </c>
      <c r="W288" s="14">
        <f t="shared" ref="W288:X288" si="1036">X288*2</f>
        <v>0</v>
      </c>
      <c r="X288" s="14">
        <f t="shared" si="1036"/>
        <v>0</v>
      </c>
      <c r="Y288" s="14">
        <f t="shared" si="1007"/>
        <v>0</v>
      </c>
      <c r="Z288" s="14">
        <f t="shared" si="945"/>
        <v>0</v>
      </c>
      <c r="AA288" s="31">
        <f t="shared" ref="AA288:AB288" si="1037">AB288*2</f>
        <v>0</v>
      </c>
      <c r="AB288" s="31">
        <f t="shared" si="1037"/>
        <v>0</v>
      </c>
      <c r="AC288" s="31">
        <f t="shared" si="1009"/>
        <v>0</v>
      </c>
      <c r="AD288" s="31">
        <f t="shared" si="947"/>
        <v>0</v>
      </c>
      <c r="AE288" s="31">
        <f t="shared" si="1010"/>
        <v>0</v>
      </c>
      <c r="AF288" s="31">
        <f t="shared" ref="AF288:AG288" si="1038">AG288*2</f>
        <v>0</v>
      </c>
      <c r="AG288" s="31">
        <f t="shared" si="1038"/>
        <v>0</v>
      </c>
      <c r="AH288" s="31">
        <f t="shared" si="938"/>
        <v>0</v>
      </c>
      <c r="AI288" s="31">
        <v>0</v>
      </c>
      <c r="AJ288" s="31">
        <v>0</v>
      </c>
      <c r="AK288" s="31">
        <v>0</v>
      </c>
      <c r="AL288" s="31">
        <f t="shared" si="949"/>
        <v>0</v>
      </c>
      <c r="AM288" s="31">
        <f t="shared" si="950"/>
        <v>0</v>
      </c>
      <c r="AN288" s="31">
        <f t="shared" si="951"/>
        <v>0</v>
      </c>
      <c r="AO288" s="31">
        <f t="shared" si="952"/>
        <v>0</v>
      </c>
      <c r="AP288" s="31">
        <f t="shared" si="953"/>
        <v>0</v>
      </c>
      <c r="AQ288" s="31">
        <f t="shared" si="954"/>
        <v>0</v>
      </c>
      <c r="AR288" s="31">
        <f t="shared" si="955"/>
        <v>0</v>
      </c>
      <c r="AS288" s="31">
        <f t="shared" si="956"/>
        <v>0</v>
      </c>
      <c r="AT288" s="14">
        <f t="shared" si="957"/>
        <v>0</v>
      </c>
      <c r="AU288" s="14">
        <f t="shared" si="958"/>
        <v>0</v>
      </c>
      <c r="AV288" s="14">
        <f t="shared" si="959"/>
        <v>0</v>
      </c>
      <c r="AW288" s="14">
        <f t="shared" si="960"/>
        <v>0</v>
      </c>
      <c r="AX288" s="31">
        <v>0</v>
      </c>
      <c r="AY288" s="31">
        <v>0</v>
      </c>
      <c r="AZ288" s="31">
        <v>0</v>
      </c>
      <c r="BA288" s="31">
        <v>0</v>
      </c>
    </row>
    <row r="289" spans="1:53" ht="13.35" customHeight="1" x14ac:dyDescent="0.45">
      <c r="A289" s="17" t="s">
        <v>574</v>
      </c>
      <c r="B289" s="24" t="s">
        <v>207</v>
      </c>
      <c r="C289" s="3" t="s">
        <v>198</v>
      </c>
      <c r="D289" s="3" t="s">
        <v>165</v>
      </c>
      <c r="E289" s="3" t="s">
        <v>4</v>
      </c>
      <c r="F289" s="19" t="s">
        <v>28</v>
      </c>
      <c r="G289" s="19" t="s">
        <v>180</v>
      </c>
      <c r="H289" s="28" t="s">
        <v>176</v>
      </c>
      <c r="I289" s="7" t="s">
        <v>100</v>
      </c>
      <c r="J289" s="15">
        <v>45139</v>
      </c>
      <c r="K289" s="7">
        <v>0</v>
      </c>
      <c r="L289" s="7">
        <v>0</v>
      </c>
      <c r="M289" s="7">
        <v>0</v>
      </c>
      <c r="N289" s="7">
        <v>0</v>
      </c>
      <c r="O289" s="7" t="s">
        <v>28</v>
      </c>
      <c r="P289" s="7">
        <v>0</v>
      </c>
      <c r="Q289" s="7">
        <v>0</v>
      </c>
      <c r="R289" s="7" t="s">
        <v>137</v>
      </c>
      <c r="S289" s="7">
        <f t="shared" si="940"/>
        <v>0</v>
      </c>
      <c r="T289" s="7">
        <v>0</v>
      </c>
      <c r="U289" s="7">
        <f t="shared" si="1004"/>
        <v>0</v>
      </c>
      <c r="V289" s="14">
        <f t="shared" si="1005"/>
        <v>0</v>
      </c>
      <c r="W289" s="14">
        <f t="shared" ref="W289:X289" si="1039">X289*2</f>
        <v>0</v>
      </c>
      <c r="X289" s="14">
        <f t="shared" si="1039"/>
        <v>0</v>
      </c>
      <c r="Y289" s="14">
        <f t="shared" si="1007"/>
        <v>0</v>
      </c>
      <c r="Z289" s="14">
        <f t="shared" si="945"/>
        <v>0</v>
      </c>
      <c r="AA289" s="31">
        <f t="shared" ref="AA289:AB289" si="1040">AB289*2</f>
        <v>0</v>
      </c>
      <c r="AB289" s="31">
        <f t="shared" si="1040"/>
        <v>0</v>
      </c>
      <c r="AC289" s="31">
        <f t="shared" si="1009"/>
        <v>0</v>
      </c>
      <c r="AD289" s="31">
        <f t="shared" si="947"/>
        <v>0</v>
      </c>
      <c r="AE289" s="31">
        <f t="shared" si="1010"/>
        <v>0</v>
      </c>
      <c r="AF289" s="31">
        <f t="shared" ref="AF289:AG289" si="1041">AG289*2</f>
        <v>0</v>
      </c>
      <c r="AG289" s="31">
        <f t="shared" si="1041"/>
        <v>0</v>
      </c>
      <c r="AH289" s="31">
        <f t="shared" si="938"/>
        <v>0</v>
      </c>
      <c r="AI289" s="31">
        <v>0</v>
      </c>
      <c r="AJ289" s="31">
        <v>0</v>
      </c>
      <c r="AK289" s="31">
        <v>0</v>
      </c>
      <c r="AL289" s="31">
        <f t="shared" si="949"/>
        <v>0</v>
      </c>
      <c r="AM289" s="31">
        <f t="shared" si="950"/>
        <v>0</v>
      </c>
      <c r="AN289" s="31">
        <f t="shared" si="951"/>
        <v>0</v>
      </c>
      <c r="AO289" s="31">
        <f t="shared" si="952"/>
        <v>0</v>
      </c>
      <c r="AP289" s="31">
        <f t="shared" si="953"/>
        <v>0</v>
      </c>
      <c r="AQ289" s="31">
        <f t="shared" si="954"/>
        <v>0</v>
      </c>
      <c r="AR289" s="31">
        <f t="shared" si="955"/>
        <v>0</v>
      </c>
      <c r="AS289" s="31">
        <f t="shared" si="956"/>
        <v>0</v>
      </c>
      <c r="AT289" s="14">
        <f t="shared" si="957"/>
        <v>0</v>
      </c>
      <c r="AU289" s="14">
        <f t="shared" si="958"/>
        <v>0</v>
      </c>
      <c r="AV289" s="14">
        <f t="shared" si="959"/>
        <v>0</v>
      </c>
      <c r="AW289" s="14">
        <f t="shared" si="960"/>
        <v>0</v>
      </c>
      <c r="AX289" s="31">
        <v>0</v>
      </c>
      <c r="AY289" s="31">
        <v>0</v>
      </c>
      <c r="AZ289" s="31">
        <v>0</v>
      </c>
      <c r="BA289" s="31">
        <v>0</v>
      </c>
    </row>
    <row r="290" spans="1:53" ht="13.35" hidden="1" customHeight="1" x14ac:dyDescent="0.45">
      <c r="A290" s="17" t="s">
        <v>575</v>
      </c>
      <c r="B290" s="9" t="s">
        <v>208</v>
      </c>
      <c r="C290" s="3" t="s">
        <v>164</v>
      </c>
      <c r="D290" s="3" t="s">
        <v>165</v>
      </c>
      <c r="E290" s="3" t="s">
        <v>4</v>
      </c>
      <c r="F290" s="28" t="s">
        <v>176</v>
      </c>
      <c r="G290" s="28" t="s">
        <v>271</v>
      </c>
      <c r="H290" s="28" t="s">
        <v>176</v>
      </c>
      <c r="I290" s="7" t="s">
        <v>100</v>
      </c>
      <c r="J290" s="15">
        <v>45139</v>
      </c>
      <c r="K290" s="7">
        <v>4</v>
      </c>
      <c r="L290" s="7">
        <v>3</v>
      </c>
      <c r="M290" s="7">
        <v>0</v>
      </c>
      <c r="N290" s="7">
        <v>0</v>
      </c>
      <c r="O290" s="7" t="s">
        <v>28</v>
      </c>
      <c r="P290" s="7">
        <v>50000</v>
      </c>
      <c r="Q290" s="7">
        <v>0</v>
      </c>
      <c r="R290" s="7" t="s">
        <v>137</v>
      </c>
      <c r="S290" s="7">
        <f t="shared" si="940"/>
        <v>25000</v>
      </c>
      <c r="T290" s="7">
        <v>0</v>
      </c>
      <c r="U290" s="7">
        <f t="shared" si="1004"/>
        <v>4000</v>
      </c>
      <c r="V290" s="14">
        <f t="shared" si="1005"/>
        <v>2000</v>
      </c>
      <c r="W290" s="14">
        <f t="shared" ref="W290:X290" si="1042">X290*2</f>
        <v>330000</v>
      </c>
      <c r="X290" s="14">
        <f t="shared" si="1042"/>
        <v>165000</v>
      </c>
      <c r="Y290" s="14">
        <f t="shared" si="1007"/>
        <v>82500</v>
      </c>
      <c r="Z290" s="14">
        <f t="shared" si="945"/>
        <v>41250</v>
      </c>
      <c r="AA290" s="31">
        <f t="shared" ref="AA290:AB290" si="1043">AB290*2</f>
        <v>33300.000000000007</v>
      </c>
      <c r="AB290" s="31">
        <f t="shared" si="1043"/>
        <v>16650.000000000004</v>
      </c>
      <c r="AC290" s="31">
        <f t="shared" si="1009"/>
        <v>8325.0000000000018</v>
      </c>
      <c r="AD290" s="31">
        <f t="shared" si="947"/>
        <v>4162.5000000000009</v>
      </c>
      <c r="AE290" s="31">
        <f t="shared" si="1010"/>
        <v>208333.33333333334</v>
      </c>
      <c r="AF290" s="31">
        <f t="shared" ref="AF290:AG290" si="1044">AG290*2</f>
        <v>60000</v>
      </c>
      <c r="AG290" s="31">
        <f t="shared" si="1044"/>
        <v>30000</v>
      </c>
      <c r="AH290" s="31">
        <f t="shared" si="938"/>
        <v>15000</v>
      </c>
      <c r="AI290" s="31">
        <f t="shared" si="939"/>
        <v>3.4722222222222223</v>
      </c>
      <c r="AJ290" s="31">
        <f t="shared" si="939"/>
        <v>6.9444444444444446</v>
      </c>
      <c r="AK290" s="31">
        <f t="shared" si="939"/>
        <v>13.888888888888889</v>
      </c>
      <c r="AL290" s="31">
        <f t="shared" si="949"/>
        <v>1250000</v>
      </c>
      <c r="AM290" s="31">
        <f t="shared" si="950"/>
        <v>500000</v>
      </c>
      <c r="AN290" s="31">
        <f t="shared" si="951"/>
        <v>250000</v>
      </c>
      <c r="AO290" s="31">
        <f t="shared" si="952"/>
        <v>125000</v>
      </c>
      <c r="AP290" s="31">
        <f t="shared" si="953"/>
        <v>723300</v>
      </c>
      <c r="AQ290" s="31">
        <f t="shared" si="954"/>
        <v>331650</v>
      </c>
      <c r="AR290" s="31">
        <f t="shared" si="955"/>
        <v>165825</v>
      </c>
      <c r="AS290" s="31">
        <f t="shared" si="956"/>
        <v>75412.5</v>
      </c>
      <c r="AT290" s="14">
        <f t="shared" si="957"/>
        <v>526700</v>
      </c>
      <c r="AU290" s="14">
        <f t="shared" si="958"/>
        <v>168350</v>
      </c>
      <c r="AV290" s="14">
        <f t="shared" si="959"/>
        <v>84175</v>
      </c>
      <c r="AW290" s="14">
        <f t="shared" si="960"/>
        <v>49587.5</v>
      </c>
      <c r="AX290" s="31">
        <f t="shared" si="961"/>
        <v>72.819023918152908</v>
      </c>
      <c r="AY290" s="31">
        <f t="shared" si="962"/>
        <v>50.76134479119554</v>
      </c>
      <c r="AZ290" s="31">
        <f t="shared" si="963"/>
        <v>50.76134479119554</v>
      </c>
      <c r="BA290" s="31">
        <f t="shared" si="964"/>
        <v>65.7550140891762</v>
      </c>
    </row>
    <row r="291" spans="1:53" hidden="1" x14ac:dyDescent="0.45">
      <c r="A291" s="17" t="s">
        <v>576</v>
      </c>
      <c r="B291" s="9" t="s">
        <v>227</v>
      </c>
      <c r="C291" s="3" t="s">
        <v>164</v>
      </c>
      <c r="D291" s="3" t="s">
        <v>165</v>
      </c>
      <c r="E291" s="3" t="s">
        <v>4</v>
      </c>
      <c r="F291" s="28" t="s">
        <v>176</v>
      </c>
      <c r="G291" s="28" t="s">
        <v>271</v>
      </c>
      <c r="H291" s="28" t="s">
        <v>176</v>
      </c>
      <c r="I291" s="7" t="s">
        <v>100</v>
      </c>
      <c r="J291" s="15">
        <v>45139</v>
      </c>
      <c r="K291" s="7">
        <v>0</v>
      </c>
      <c r="L291" s="7">
        <v>0</v>
      </c>
      <c r="M291" s="7">
        <v>0</v>
      </c>
      <c r="N291" s="7">
        <v>0</v>
      </c>
      <c r="O291" s="7" t="s">
        <v>28</v>
      </c>
      <c r="P291" s="7">
        <v>0</v>
      </c>
      <c r="Q291" s="7">
        <v>0</v>
      </c>
      <c r="R291" s="7" t="s">
        <v>137</v>
      </c>
      <c r="S291" s="7">
        <f t="shared" si="940"/>
        <v>0</v>
      </c>
      <c r="T291" s="7">
        <v>0</v>
      </c>
      <c r="U291" s="7">
        <f t="shared" si="1004"/>
        <v>0</v>
      </c>
      <c r="V291" s="14">
        <f t="shared" si="1005"/>
        <v>0</v>
      </c>
      <c r="W291" s="14">
        <f t="shared" ref="W291:X291" si="1045">X291*2</f>
        <v>0</v>
      </c>
      <c r="X291" s="14">
        <f t="shared" si="1045"/>
        <v>0</v>
      </c>
      <c r="Y291" s="14">
        <f t="shared" si="1007"/>
        <v>0</v>
      </c>
      <c r="Z291" s="14">
        <f t="shared" si="945"/>
        <v>0</v>
      </c>
      <c r="AA291" s="31">
        <f t="shared" ref="AA291:AB291" si="1046">AB291*2</f>
        <v>0</v>
      </c>
      <c r="AB291" s="31">
        <f t="shared" si="1046"/>
        <v>0</v>
      </c>
      <c r="AC291" s="31">
        <f t="shared" si="1009"/>
        <v>0</v>
      </c>
      <c r="AD291" s="31">
        <f t="shared" si="947"/>
        <v>0</v>
      </c>
      <c r="AE291" s="31">
        <f t="shared" si="1010"/>
        <v>0</v>
      </c>
      <c r="AF291" s="31">
        <f t="shared" ref="AF291:AG291" si="1047">AG291*2</f>
        <v>0</v>
      </c>
      <c r="AG291" s="31">
        <f t="shared" si="1047"/>
        <v>0</v>
      </c>
      <c r="AH291" s="31">
        <f t="shared" si="938"/>
        <v>0</v>
      </c>
      <c r="AI291" s="31">
        <v>0</v>
      </c>
      <c r="AJ291" s="31">
        <v>0</v>
      </c>
      <c r="AK291" s="31">
        <v>0</v>
      </c>
      <c r="AL291" s="31">
        <f t="shared" si="949"/>
        <v>0</v>
      </c>
      <c r="AM291" s="31">
        <f t="shared" si="950"/>
        <v>0</v>
      </c>
      <c r="AN291" s="31">
        <f t="shared" si="951"/>
        <v>0</v>
      </c>
      <c r="AO291" s="31">
        <f t="shared" si="952"/>
        <v>0</v>
      </c>
      <c r="AP291" s="31">
        <f t="shared" si="953"/>
        <v>0</v>
      </c>
      <c r="AQ291" s="31">
        <f t="shared" si="954"/>
        <v>0</v>
      </c>
      <c r="AR291" s="31">
        <f t="shared" si="955"/>
        <v>0</v>
      </c>
      <c r="AS291" s="31">
        <f t="shared" si="956"/>
        <v>0</v>
      </c>
      <c r="AT291" s="14">
        <f t="shared" si="957"/>
        <v>0</v>
      </c>
      <c r="AU291" s="14">
        <f t="shared" si="958"/>
        <v>0</v>
      </c>
      <c r="AV291" s="14">
        <f t="shared" si="959"/>
        <v>0</v>
      </c>
      <c r="AW291" s="14">
        <f t="shared" si="960"/>
        <v>0</v>
      </c>
      <c r="AX291" s="31">
        <v>0</v>
      </c>
      <c r="AY291" s="31">
        <v>0</v>
      </c>
      <c r="AZ291" s="31">
        <v>0</v>
      </c>
      <c r="BA291" s="31">
        <v>0</v>
      </c>
    </row>
    <row r="292" spans="1:53" ht="13.35" customHeight="1" x14ac:dyDescent="0.45">
      <c r="A292" s="17" t="s">
        <v>577</v>
      </c>
      <c r="B292" s="9" t="s">
        <v>209</v>
      </c>
      <c r="C292" s="3" t="s">
        <v>164</v>
      </c>
      <c r="D292" s="3" t="s">
        <v>165</v>
      </c>
      <c r="E292" s="3" t="s">
        <v>4</v>
      </c>
      <c r="F292" s="19" t="s">
        <v>28</v>
      </c>
      <c r="G292" s="19" t="s">
        <v>180</v>
      </c>
      <c r="H292" s="28" t="s">
        <v>176</v>
      </c>
      <c r="I292" s="7" t="s">
        <v>100</v>
      </c>
      <c r="J292" s="15">
        <v>45139</v>
      </c>
      <c r="K292" s="7">
        <v>0</v>
      </c>
      <c r="L292" s="7">
        <v>0</v>
      </c>
      <c r="M292" s="7">
        <v>0</v>
      </c>
      <c r="N292" s="7">
        <v>0</v>
      </c>
      <c r="O292" s="7" t="s">
        <v>28</v>
      </c>
      <c r="P292" s="7">
        <v>0</v>
      </c>
      <c r="Q292" s="7">
        <v>0</v>
      </c>
      <c r="R292" s="7" t="s">
        <v>137</v>
      </c>
      <c r="S292" s="7">
        <f t="shared" si="940"/>
        <v>0</v>
      </c>
      <c r="T292" s="7">
        <v>0</v>
      </c>
      <c r="U292" s="7">
        <f t="shared" si="1004"/>
        <v>0</v>
      </c>
      <c r="V292" s="14">
        <f t="shared" si="1005"/>
        <v>0</v>
      </c>
      <c r="W292" s="14">
        <f t="shared" ref="W292:X292" si="1048">X292*2</f>
        <v>0</v>
      </c>
      <c r="X292" s="14">
        <f t="shared" si="1048"/>
        <v>0</v>
      </c>
      <c r="Y292" s="14">
        <f t="shared" si="1007"/>
        <v>0</v>
      </c>
      <c r="Z292" s="14">
        <f t="shared" si="945"/>
        <v>0</v>
      </c>
      <c r="AA292" s="31">
        <f t="shared" ref="AA292:AB292" si="1049">AB292*2</f>
        <v>0</v>
      </c>
      <c r="AB292" s="31">
        <f t="shared" si="1049"/>
        <v>0</v>
      </c>
      <c r="AC292" s="31">
        <f t="shared" si="1009"/>
        <v>0</v>
      </c>
      <c r="AD292" s="31">
        <f t="shared" si="947"/>
        <v>0</v>
      </c>
      <c r="AE292" s="31">
        <f t="shared" si="1010"/>
        <v>0</v>
      </c>
      <c r="AF292" s="31">
        <f t="shared" ref="AF292:AG292" si="1050">AG292*2</f>
        <v>0</v>
      </c>
      <c r="AG292" s="31">
        <f t="shared" si="1050"/>
        <v>0</v>
      </c>
      <c r="AH292" s="31">
        <f t="shared" si="938"/>
        <v>0</v>
      </c>
      <c r="AI292" s="31">
        <v>0</v>
      </c>
      <c r="AJ292" s="31">
        <v>0</v>
      </c>
      <c r="AK292" s="31">
        <v>0</v>
      </c>
      <c r="AL292" s="31">
        <f t="shared" si="949"/>
        <v>0</v>
      </c>
      <c r="AM292" s="31">
        <f t="shared" si="950"/>
        <v>0</v>
      </c>
      <c r="AN292" s="31">
        <f t="shared" si="951"/>
        <v>0</v>
      </c>
      <c r="AO292" s="31">
        <f t="shared" si="952"/>
        <v>0</v>
      </c>
      <c r="AP292" s="31">
        <f t="shared" si="953"/>
        <v>0</v>
      </c>
      <c r="AQ292" s="31">
        <f t="shared" si="954"/>
        <v>0</v>
      </c>
      <c r="AR292" s="31">
        <f t="shared" si="955"/>
        <v>0</v>
      </c>
      <c r="AS292" s="31">
        <f t="shared" si="956"/>
        <v>0</v>
      </c>
      <c r="AT292" s="14">
        <f t="shared" si="957"/>
        <v>0</v>
      </c>
      <c r="AU292" s="14">
        <f t="shared" si="958"/>
        <v>0</v>
      </c>
      <c r="AV292" s="14">
        <f t="shared" si="959"/>
        <v>0</v>
      </c>
      <c r="AW292" s="14">
        <f t="shared" si="960"/>
        <v>0</v>
      </c>
      <c r="AX292" s="31">
        <v>0</v>
      </c>
      <c r="AY292" s="31">
        <v>0</v>
      </c>
      <c r="AZ292" s="31">
        <v>0</v>
      </c>
      <c r="BA292" s="31">
        <v>0</v>
      </c>
    </row>
    <row r="293" spans="1:53" ht="13.35" customHeight="1" x14ac:dyDescent="0.45">
      <c r="A293" s="17" t="s">
        <v>578</v>
      </c>
      <c r="B293" s="9" t="s">
        <v>210</v>
      </c>
      <c r="C293" s="3" t="s">
        <v>164</v>
      </c>
      <c r="D293" s="3" t="s">
        <v>165</v>
      </c>
      <c r="E293" s="3" t="s">
        <v>4</v>
      </c>
      <c r="F293" s="28" t="s">
        <v>702</v>
      </c>
      <c r="G293" s="28" t="s">
        <v>271</v>
      </c>
      <c r="H293" s="28" t="s">
        <v>176</v>
      </c>
      <c r="I293" s="7" t="s">
        <v>100</v>
      </c>
      <c r="J293" s="15">
        <v>45139</v>
      </c>
      <c r="K293" s="7">
        <v>0</v>
      </c>
      <c r="L293" s="7">
        <v>0</v>
      </c>
      <c r="M293" s="7">
        <v>0</v>
      </c>
      <c r="N293" s="7">
        <v>0</v>
      </c>
      <c r="O293" s="7" t="s">
        <v>28</v>
      </c>
      <c r="P293" s="7">
        <v>0</v>
      </c>
      <c r="Q293" s="7">
        <v>0</v>
      </c>
      <c r="R293" s="7" t="s">
        <v>137</v>
      </c>
      <c r="S293" s="7">
        <f t="shared" si="940"/>
        <v>0</v>
      </c>
      <c r="T293" s="7">
        <v>0</v>
      </c>
      <c r="U293" s="7">
        <f t="shared" si="1004"/>
        <v>0</v>
      </c>
      <c r="V293" s="14">
        <f t="shared" si="1005"/>
        <v>0</v>
      </c>
      <c r="W293" s="14">
        <f t="shared" ref="W293:X293" si="1051">X293*2</f>
        <v>0</v>
      </c>
      <c r="X293" s="14">
        <f t="shared" si="1051"/>
        <v>0</v>
      </c>
      <c r="Y293" s="14">
        <f t="shared" si="1007"/>
        <v>0</v>
      </c>
      <c r="Z293" s="14">
        <f t="shared" si="945"/>
        <v>0</v>
      </c>
      <c r="AA293" s="31">
        <f t="shared" ref="AA293:AB293" si="1052">AB293*2</f>
        <v>0</v>
      </c>
      <c r="AB293" s="31">
        <f t="shared" si="1052"/>
        <v>0</v>
      </c>
      <c r="AC293" s="31">
        <f t="shared" si="1009"/>
        <v>0</v>
      </c>
      <c r="AD293" s="31">
        <f t="shared" si="947"/>
        <v>0</v>
      </c>
      <c r="AE293" s="31">
        <f t="shared" si="1010"/>
        <v>0</v>
      </c>
      <c r="AF293" s="31">
        <f t="shared" ref="AF293:AG293" si="1053">AG293*2</f>
        <v>0</v>
      </c>
      <c r="AG293" s="31">
        <f t="shared" si="1053"/>
        <v>0</v>
      </c>
      <c r="AH293" s="31">
        <f t="shared" si="938"/>
        <v>0</v>
      </c>
      <c r="AI293" s="31">
        <v>0</v>
      </c>
      <c r="AJ293" s="31">
        <v>0</v>
      </c>
      <c r="AK293" s="31">
        <v>0</v>
      </c>
      <c r="AL293" s="31">
        <f t="shared" si="949"/>
        <v>0</v>
      </c>
      <c r="AM293" s="31">
        <f t="shared" si="950"/>
        <v>0</v>
      </c>
      <c r="AN293" s="31">
        <f t="shared" si="951"/>
        <v>0</v>
      </c>
      <c r="AO293" s="31">
        <f t="shared" si="952"/>
        <v>0</v>
      </c>
      <c r="AP293" s="31">
        <f t="shared" si="953"/>
        <v>0</v>
      </c>
      <c r="AQ293" s="31">
        <f t="shared" si="954"/>
        <v>0</v>
      </c>
      <c r="AR293" s="31">
        <f t="shared" si="955"/>
        <v>0</v>
      </c>
      <c r="AS293" s="31">
        <f t="shared" si="956"/>
        <v>0</v>
      </c>
      <c r="AT293" s="14">
        <f t="shared" si="957"/>
        <v>0</v>
      </c>
      <c r="AU293" s="14">
        <f t="shared" si="958"/>
        <v>0</v>
      </c>
      <c r="AV293" s="14">
        <f t="shared" si="959"/>
        <v>0</v>
      </c>
      <c r="AW293" s="14">
        <f t="shared" si="960"/>
        <v>0</v>
      </c>
      <c r="AX293" s="31">
        <v>0</v>
      </c>
      <c r="AY293" s="31">
        <v>0</v>
      </c>
      <c r="AZ293" s="31">
        <v>0</v>
      </c>
      <c r="BA293" s="31">
        <v>0</v>
      </c>
    </row>
    <row r="294" spans="1:53" ht="13.35" hidden="1" customHeight="1" x14ac:dyDescent="0.45">
      <c r="A294" s="17" t="s">
        <v>579</v>
      </c>
      <c r="B294" s="9" t="s">
        <v>212</v>
      </c>
      <c r="C294" s="3" t="s">
        <v>164</v>
      </c>
      <c r="D294" s="3" t="s">
        <v>165</v>
      </c>
      <c r="E294" s="3" t="s">
        <v>4</v>
      </c>
      <c r="F294" s="28" t="s">
        <v>176</v>
      </c>
      <c r="G294" s="28" t="s">
        <v>271</v>
      </c>
      <c r="H294" s="28" t="s">
        <v>176</v>
      </c>
      <c r="I294" s="7" t="s">
        <v>100</v>
      </c>
      <c r="J294" s="15">
        <v>45139</v>
      </c>
      <c r="K294" s="7">
        <v>0</v>
      </c>
      <c r="L294" s="7">
        <v>0</v>
      </c>
      <c r="M294" s="7">
        <v>0</v>
      </c>
      <c r="N294" s="7">
        <v>0</v>
      </c>
      <c r="O294" s="7" t="s">
        <v>28</v>
      </c>
      <c r="P294" s="7">
        <v>0</v>
      </c>
      <c r="Q294" s="7">
        <v>0</v>
      </c>
      <c r="R294" s="7" t="s">
        <v>137</v>
      </c>
      <c r="S294" s="7">
        <f t="shared" si="940"/>
        <v>0</v>
      </c>
      <c r="T294" s="7">
        <v>0</v>
      </c>
      <c r="U294" s="7">
        <f t="shared" si="1004"/>
        <v>0</v>
      </c>
      <c r="V294" s="14">
        <f t="shared" si="1005"/>
        <v>0</v>
      </c>
      <c r="W294" s="14">
        <f t="shared" ref="W294:X294" si="1054">X294*2</f>
        <v>0</v>
      </c>
      <c r="X294" s="14">
        <f t="shared" si="1054"/>
        <v>0</v>
      </c>
      <c r="Y294" s="14">
        <f t="shared" si="1007"/>
        <v>0</v>
      </c>
      <c r="Z294" s="14">
        <f t="shared" si="945"/>
        <v>0</v>
      </c>
      <c r="AA294" s="31">
        <f t="shared" ref="AA294:AB294" si="1055">AB294*2</f>
        <v>0</v>
      </c>
      <c r="AB294" s="31">
        <f t="shared" si="1055"/>
        <v>0</v>
      </c>
      <c r="AC294" s="31">
        <f t="shared" si="1009"/>
        <v>0</v>
      </c>
      <c r="AD294" s="31">
        <f t="shared" si="947"/>
        <v>0</v>
      </c>
      <c r="AE294" s="31">
        <f t="shared" si="1010"/>
        <v>0</v>
      </c>
      <c r="AF294" s="31">
        <f t="shared" ref="AF294:AG294" si="1056">AG294*2</f>
        <v>0</v>
      </c>
      <c r="AG294" s="31">
        <f t="shared" si="1056"/>
        <v>0</v>
      </c>
      <c r="AH294" s="31">
        <f t="shared" si="938"/>
        <v>0</v>
      </c>
      <c r="AI294" s="31">
        <v>0</v>
      </c>
      <c r="AJ294" s="31">
        <v>0</v>
      </c>
      <c r="AK294" s="31">
        <v>0</v>
      </c>
      <c r="AL294" s="31">
        <f t="shared" si="949"/>
        <v>0</v>
      </c>
      <c r="AM294" s="31">
        <f t="shared" si="950"/>
        <v>0</v>
      </c>
      <c r="AN294" s="31">
        <f t="shared" si="951"/>
        <v>0</v>
      </c>
      <c r="AO294" s="31">
        <f t="shared" si="952"/>
        <v>0</v>
      </c>
      <c r="AP294" s="31">
        <f t="shared" si="953"/>
        <v>0</v>
      </c>
      <c r="AQ294" s="31">
        <f t="shared" si="954"/>
        <v>0</v>
      </c>
      <c r="AR294" s="31">
        <f t="shared" si="955"/>
        <v>0</v>
      </c>
      <c r="AS294" s="31">
        <f t="shared" si="956"/>
        <v>0</v>
      </c>
      <c r="AT294" s="14">
        <f t="shared" si="957"/>
        <v>0</v>
      </c>
      <c r="AU294" s="14">
        <f t="shared" si="958"/>
        <v>0</v>
      </c>
      <c r="AV294" s="14">
        <f t="shared" si="959"/>
        <v>0</v>
      </c>
      <c r="AW294" s="14">
        <f t="shared" si="960"/>
        <v>0</v>
      </c>
      <c r="AX294" s="31">
        <v>0</v>
      </c>
      <c r="AY294" s="31">
        <v>0</v>
      </c>
      <c r="AZ294" s="31">
        <v>0</v>
      </c>
      <c r="BA294" s="31">
        <v>0</v>
      </c>
    </row>
    <row r="295" spans="1:53" ht="17.100000000000001" customHeight="1" x14ac:dyDescent="0.45">
      <c r="A295" s="17" t="s">
        <v>580</v>
      </c>
      <c r="B295" s="9" t="s">
        <v>273</v>
      </c>
      <c r="C295" s="3" t="s">
        <v>164</v>
      </c>
      <c r="D295" s="3" t="s">
        <v>165</v>
      </c>
      <c r="E295" s="3" t="s">
        <v>4</v>
      </c>
      <c r="F295" s="19" t="s">
        <v>28</v>
      </c>
      <c r="G295" s="19" t="s">
        <v>180</v>
      </c>
      <c r="H295" s="28" t="s">
        <v>176</v>
      </c>
      <c r="I295" s="7" t="s">
        <v>100</v>
      </c>
      <c r="J295" s="15">
        <v>45139</v>
      </c>
      <c r="K295" s="7">
        <v>0</v>
      </c>
      <c r="L295" s="7">
        <v>0</v>
      </c>
      <c r="M295" s="7">
        <v>0</v>
      </c>
      <c r="N295" s="7">
        <v>0</v>
      </c>
      <c r="O295" s="7" t="s">
        <v>28</v>
      </c>
      <c r="P295" s="7">
        <v>0</v>
      </c>
      <c r="Q295" s="7">
        <v>0</v>
      </c>
      <c r="R295" s="7" t="s">
        <v>137</v>
      </c>
      <c r="S295" s="7">
        <f t="shared" si="940"/>
        <v>0</v>
      </c>
      <c r="T295" s="7">
        <v>0</v>
      </c>
      <c r="U295" s="7">
        <f t="shared" si="1004"/>
        <v>0</v>
      </c>
      <c r="V295" s="14">
        <f t="shared" si="1005"/>
        <v>0</v>
      </c>
      <c r="W295" s="14">
        <f t="shared" ref="W295:X295" si="1057">X295*2</f>
        <v>0</v>
      </c>
      <c r="X295" s="14">
        <f t="shared" si="1057"/>
        <v>0</v>
      </c>
      <c r="Y295" s="14">
        <f t="shared" si="1007"/>
        <v>0</v>
      </c>
      <c r="Z295" s="14">
        <f t="shared" si="945"/>
        <v>0</v>
      </c>
      <c r="AA295" s="31">
        <f t="shared" ref="AA295:AB295" si="1058">AB295*2</f>
        <v>0</v>
      </c>
      <c r="AB295" s="31">
        <f t="shared" si="1058"/>
        <v>0</v>
      </c>
      <c r="AC295" s="31">
        <f t="shared" si="1009"/>
        <v>0</v>
      </c>
      <c r="AD295" s="31">
        <f t="shared" si="947"/>
        <v>0</v>
      </c>
      <c r="AE295" s="31">
        <f t="shared" si="1010"/>
        <v>0</v>
      </c>
      <c r="AF295" s="31">
        <f t="shared" ref="AF295:AG295" si="1059">AG295*2</f>
        <v>0</v>
      </c>
      <c r="AG295" s="31">
        <f t="shared" si="1059"/>
        <v>0</v>
      </c>
      <c r="AH295" s="31">
        <f t="shared" si="938"/>
        <v>0</v>
      </c>
      <c r="AI295" s="31">
        <v>0</v>
      </c>
      <c r="AJ295" s="31">
        <v>0</v>
      </c>
      <c r="AK295" s="31">
        <v>0</v>
      </c>
      <c r="AL295" s="31">
        <f t="shared" si="949"/>
        <v>0</v>
      </c>
      <c r="AM295" s="31">
        <f t="shared" si="950"/>
        <v>0</v>
      </c>
      <c r="AN295" s="31">
        <f t="shared" si="951"/>
        <v>0</v>
      </c>
      <c r="AO295" s="31">
        <f t="shared" si="952"/>
        <v>0</v>
      </c>
      <c r="AP295" s="31">
        <f t="shared" si="953"/>
        <v>0</v>
      </c>
      <c r="AQ295" s="31">
        <f t="shared" si="954"/>
        <v>0</v>
      </c>
      <c r="AR295" s="31">
        <f t="shared" si="955"/>
        <v>0</v>
      </c>
      <c r="AS295" s="31">
        <f t="shared" si="956"/>
        <v>0</v>
      </c>
      <c r="AT295" s="14">
        <f t="shared" si="957"/>
        <v>0</v>
      </c>
      <c r="AU295" s="14">
        <f t="shared" si="958"/>
        <v>0</v>
      </c>
      <c r="AV295" s="14">
        <f t="shared" si="959"/>
        <v>0</v>
      </c>
      <c r="AW295" s="14">
        <f t="shared" si="960"/>
        <v>0</v>
      </c>
      <c r="AX295" s="31">
        <v>0</v>
      </c>
      <c r="AY295" s="31">
        <v>0</v>
      </c>
      <c r="AZ295" s="31">
        <v>0</v>
      </c>
      <c r="BA295" s="31">
        <v>0</v>
      </c>
    </row>
    <row r="296" spans="1:53" ht="13.35" hidden="1" customHeight="1" x14ac:dyDescent="0.45">
      <c r="A296" s="17" t="s">
        <v>581</v>
      </c>
      <c r="B296" s="9" t="s">
        <v>213</v>
      </c>
      <c r="C296" s="3" t="s">
        <v>164</v>
      </c>
      <c r="D296" s="3" t="s">
        <v>165</v>
      </c>
      <c r="E296" s="3" t="s">
        <v>4</v>
      </c>
      <c r="F296" s="28" t="s">
        <v>176</v>
      </c>
      <c r="G296" s="28" t="s">
        <v>271</v>
      </c>
      <c r="H296" s="28" t="s">
        <v>176</v>
      </c>
      <c r="I296" s="7" t="s">
        <v>100</v>
      </c>
      <c r="J296" s="15">
        <v>45139</v>
      </c>
      <c r="K296" s="7">
        <v>0</v>
      </c>
      <c r="L296" s="7">
        <v>0</v>
      </c>
      <c r="M296" s="7">
        <v>0</v>
      </c>
      <c r="N296" s="7">
        <v>0</v>
      </c>
      <c r="O296" s="7" t="s">
        <v>28</v>
      </c>
      <c r="P296" s="7">
        <v>0</v>
      </c>
      <c r="Q296" s="7">
        <v>0</v>
      </c>
      <c r="R296" s="7" t="s">
        <v>137</v>
      </c>
      <c r="S296" s="7">
        <f t="shared" si="940"/>
        <v>0</v>
      </c>
      <c r="T296" s="7">
        <v>0</v>
      </c>
      <c r="U296" s="7">
        <f t="shared" si="1004"/>
        <v>0</v>
      </c>
      <c r="V296" s="14">
        <f t="shared" si="1005"/>
        <v>0</v>
      </c>
      <c r="W296" s="14">
        <f t="shared" ref="W296:X296" si="1060">X296*2</f>
        <v>0</v>
      </c>
      <c r="X296" s="14">
        <f t="shared" si="1060"/>
        <v>0</v>
      </c>
      <c r="Y296" s="14">
        <f t="shared" si="1007"/>
        <v>0</v>
      </c>
      <c r="Z296" s="14">
        <f t="shared" si="945"/>
        <v>0</v>
      </c>
      <c r="AA296" s="31">
        <f t="shared" ref="AA296:AB296" si="1061">AB296*2</f>
        <v>0</v>
      </c>
      <c r="AB296" s="31">
        <f t="shared" si="1061"/>
        <v>0</v>
      </c>
      <c r="AC296" s="31">
        <f t="shared" si="1009"/>
        <v>0</v>
      </c>
      <c r="AD296" s="31">
        <f t="shared" si="947"/>
        <v>0</v>
      </c>
      <c r="AE296" s="31">
        <f t="shared" si="1010"/>
        <v>0</v>
      </c>
      <c r="AF296" s="31">
        <f t="shared" ref="AF296:AG296" si="1062">AG296*2</f>
        <v>0</v>
      </c>
      <c r="AG296" s="31">
        <f t="shared" si="1062"/>
        <v>0</v>
      </c>
      <c r="AH296" s="31">
        <f t="shared" si="938"/>
        <v>0</v>
      </c>
      <c r="AI296" s="31">
        <v>0</v>
      </c>
      <c r="AJ296" s="31">
        <v>0</v>
      </c>
      <c r="AK296" s="31">
        <v>0</v>
      </c>
      <c r="AL296" s="31">
        <f t="shared" si="949"/>
        <v>0</v>
      </c>
      <c r="AM296" s="31">
        <f t="shared" si="950"/>
        <v>0</v>
      </c>
      <c r="AN296" s="31">
        <f t="shared" si="951"/>
        <v>0</v>
      </c>
      <c r="AO296" s="31">
        <f t="shared" si="952"/>
        <v>0</v>
      </c>
      <c r="AP296" s="31">
        <f t="shared" si="953"/>
        <v>0</v>
      </c>
      <c r="AQ296" s="31">
        <f t="shared" si="954"/>
        <v>0</v>
      </c>
      <c r="AR296" s="31">
        <f t="shared" si="955"/>
        <v>0</v>
      </c>
      <c r="AS296" s="31">
        <f t="shared" si="956"/>
        <v>0</v>
      </c>
      <c r="AT296" s="14">
        <f t="shared" si="957"/>
        <v>0</v>
      </c>
      <c r="AU296" s="14">
        <f t="shared" si="958"/>
        <v>0</v>
      </c>
      <c r="AV296" s="14">
        <f t="shared" si="959"/>
        <v>0</v>
      </c>
      <c r="AW296" s="14">
        <f t="shared" si="960"/>
        <v>0</v>
      </c>
      <c r="AX296" s="31">
        <v>0</v>
      </c>
      <c r="AY296" s="31">
        <v>0</v>
      </c>
      <c r="AZ296" s="31">
        <v>0</v>
      </c>
      <c r="BA296" s="31">
        <v>0</v>
      </c>
    </row>
    <row r="297" spans="1:53" ht="13.35" hidden="1" customHeight="1" x14ac:dyDescent="0.45">
      <c r="A297" s="17" t="s">
        <v>582</v>
      </c>
      <c r="B297" s="9" t="s">
        <v>211</v>
      </c>
      <c r="C297" s="3" t="s">
        <v>164</v>
      </c>
      <c r="D297" s="3" t="s">
        <v>165</v>
      </c>
      <c r="E297" s="3" t="s">
        <v>4</v>
      </c>
      <c r="F297" s="28" t="s">
        <v>176</v>
      </c>
      <c r="G297" s="28" t="s">
        <v>271</v>
      </c>
      <c r="H297" s="28" t="s">
        <v>176</v>
      </c>
      <c r="I297" s="7" t="s">
        <v>100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28</v>
      </c>
      <c r="P297" s="7">
        <v>0</v>
      </c>
      <c r="Q297" s="7">
        <v>0</v>
      </c>
      <c r="R297" s="7" t="s">
        <v>137</v>
      </c>
      <c r="S297" s="7">
        <f t="shared" si="940"/>
        <v>0</v>
      </c>
      <c r="T297" s="7">
        <v>0</v>
      </c>
      <c r="U297" s="7">
        <f t="shared" si="1004"/>
        <v>0</v>
      </c>
      <c r="V297" s="14">
        <f t="shared" si="1005"/>
        <v>0</v>
      </c>
      <c r="W297" s="14">
        <f t="shared" ref="W297:X297" si="1063">X297*2</f>
        <v>0</v>
      </c>
      <c r="X297" s="14">
        <f t="shared" si="1063"/>
        <v>0</v>
      </c>
      <c r="Y297" s="14">
        <f t="shared" si="1007"/>
        <v>0</v>
      </c>
      <c r="Z297" s="14">
        <f t="shared" si="945"/>
        <v>0</v>
      </c>
      <c r="AA297" s="31">
        <f t="shared" ref="AA297:AB297" si="1064">AB297*2</f>
        <v>0</v>
      </c>
      <c r="AB297" s="31">
        <f t="shared" si="1064"/>
        <v>0</v>
      </c>
      <c r="AC297" s="31">
        <f t="shared" si="1009"/>
        <v>0</v>
      </c>
      <c r="AD297" s="31">
        <f t="shared" si="947"/>
        <v>0</v>
      </c>
      <c r="AE297" s="31">
        <f t="shared" si="1010"/>
        <v>0</v>
      </c>
      <c r="AF297" s="31">
        <f t="shared" ref="AF297:AG297" si="1065">AG297*2</f>
        <v>0</v>
      </c>
      <c r="AG297" s="31">
        <f t="shared" si="1065"/>
        <v>0</v>
      </c>
      <c r="AH297" s="31">
        <f t="shared" si="938"/>
        <v>0</v>
      </c>
      <c r="AI297" s="31">
        <v>0</v>
      </c>
      <c r="AJ297" s="31">
        <v>0</v>
      </c>
      <c r="AK297" s="31">
        <v>0</v>
      </c>
      <c r="AL297" s="31">
        <f t="shared" si="949"/>
        <v>0</v>
      </c>
      <c r="AM297" s="31">
        <f t="shared" si="950"/>
        <v>0</v>
      </c>
      <c r="AN297" s="31">
        <f t="shared" si="951"/>
        <v>0</v>
      </c>
      <c r="AO297" s="31">
        <f t="shared" si="952"/>
        <v>0</v>
      </c>
      <c r="AP297" s="31">
        <f t="shared" si="953"/>
        <v>0</v>
      </c>
      <c r="AQ297" s="31">
        <f t="shared" si="954"/>
        <v>0</v>
      </c>
      <c r="AR297" s="31">
        <f t="shared" si="955"/>
        <v>0</v>
      </c>
      <c r="AS297" s="31">
        <f t="shared" si="956"/>
        <v>0</v>
      </c>
      <c r="AT297" s="14">
        <f t="shared" si="957"/>
        <v>0</v>
      </c>
      <c r="AU297" s="14">
        <f t="shared" si="958"/>
        <v>0</v>
      </c>
      <c r="AV297" s="14">
        <f t="shared" si="959"/>
        <v>0</v>
      </c>
      <c r="AW297" s="14">
        <f t="shared" si="960"/>
        <v>0</v>
      </c>
      <c r="AX297" s="31">
        <v>0</v>
      </c>
      <c r="AY297" s="31">
        <v>0</v>
      </c>
      <c r="AZ297" s="31">
        <v>0</v>
      </c>
      <c r="BA297" s="31">
        <v>0</v>
      </c>
    </row>
    <row r="298" spans="1:53" ht="13.35" customHeight="1" x14ac:dyDescent="0.45">
      <c r="A298" s="27" t="s">
        <v>583</v>
      </c>
      <c r="B298" s="24" t="s">
        <v>214</v>
      </c>
      <c r="C298" s="3" t="s">
        <v>196</v>
      </c>
      <c r="D298" s="3" t="s">
        <v>166</v>
      </c>
      <c r="E298" s="3" t="s">
        <v>4</v>
      </c>
      <c r="F298" s="28" t="s">
        <v>702</v>
      </c>
      <c r="G298" s="28" t="s">
        <v>271</v>
      </c>
      <c r="H298" s="28" t="s">
        <v>176</v>
      </c>
      <c r="I298" s="7" t="s">
        <v>100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28</v>
      </c>
      <c r="P298" s="7">
        <v>30000</v>
      </c>
      <c r="Q298" s="7">
        <v>0</v>
      </c>
      <c r="R298" s="7" t="s">
        <v>137</v>
      </c>
      <c r="S298" s="7">
        <f t="shared" si="940"/>
        <v>15000</v>
      </c>
      <c r="T298" s="7">
        <v>0</v>
      </c>
      <c r="U298" s="7">
        <f t="shared" si="1004"/>
        <v>2400</v>
      </c>
      <c r="V298" s="14">
        <f t="shared" si="1005"/>
        <v>1200</v>
      </c>
      <c r="W298" s="14">
        <f t="shared" ref="W298:X298" si="1066">X298*2</f>
        <v>198000</v>
      </c>
      <c r="X298" s="14">
        <f t="shared" si="1066"/>
        <v>99000</v>
      </c>
      <c r="Y298" s="14">
        <f t="shared" si="1007"/>
        <v>49500</v>
      </c>
      <c r="Z298" s="14">
        <f t="shared" si="945"/>
        <v>24750</v>
      </c>
      <c r="AA298" s="31">
        <f t="shared" ref="AA298:AB298" si="1067">AB298*2</f>
        <v>19980.000000000004</v>
      </c>
      <c r="AB298" s="31">
        <f t="shared" si="1067"/>
        <v>9990.0000000000018</v>
      </c>
      <c r="AC298" s="31">
        <f t="shared" si="1009"/>
        <v>4995.0000000000009</v>
      </c>
      <c r="AD298" s="31">
        <f t="shared" si="947"/>
        <v>2497.5000000000005</v>
      </c>
      <c r="AE298" s="31">
        <f t="shared" si="1010"/>
        <v>125000</v>
      </c>
      <c r="AF298" s="31">
        <f t="shared" ref="AF298:AG298" si="1068">AG298*2</f>
        <v>36000</v>
      </c>
      <c r="AG298" s="31">
        <f t="shared" si="1068"/>
        <v>18000</v>
      </c>
      <c r="AH298" s="31">
        <f t="shared" si="938"/>
        <v>9000</v>
      </c>
      <c r="AI298" s="31">
        <f t="shared" si="939"/>
        <v>3.4722222222222223</v>
      </c>
      <c r="AJ298" s="31">
        <f t="shared" si="939"/>
        <v>6.9444444444444446</v>
      </c>
      <c r="AK298" s="31">
        <f t="shared" si="939"/>
        <v>13.888888888888889</v>
      </c>
      <c r="AL298" s="31">
        <f t="shared" si="949"/>
        <v>750000</v>
      </c>
      <c r="AM298" s="31">
        <f t="shared" si="950"/>
        <v>300000</v>
      </c>
      <c r="AN298" s="31">
        <f t="shared" si="951"/>
        <v>150000</v>
      </c>
      <c r="AO298" s="31">
        <f t="shared" si="952"/>
        <v>75000</v>
      </c>
      <c r="AP298" s="31">
        <f t="shared" si="953"/>
        <v>433980</v>
      </c>
      <c r="AQ298" s="31">
        <f t="shared" si="954"/>
        <v>198990</v>
      </c>
      <c r="AR298" s="31">
        <f t="shared" si="955"/>
        <v>99495</v>
      </c>
      <c r="AS298" s="31">
        <f t="shared" si="956"/>
        <v>45247.5</v>
      </c>
      <c r="AT298" s="14">
        <f t="shared" si="957"/>
        <v>316020</v>
      </c>
      <c r="AU298" s="14">
        <f t="shared" si="958"/>
        <v>101010</v>
      </c>
      <c r="AV298" s="14">
        <f t="shared" si="959"/>
        <v>50505</v>
      </c>
      <c r="AW298" s="14">
        <f t="shared" si="960"/>
        <v>29752.5</v>
      </c>
      <c r="AX298" s="31">
        <f t="shared" si="961"/>
        <v>72.819023918152908</v>
      </c>
      <c r="AY298" s="31">
        <f t="shared" si="962"/>
        <v>50.76134479119554</v>
      </c>
      <c r="AZ298" s="31">
        <f t="shared" si="963"/>
        <v>50.76134479119554</v>
      </c>
      <c r="BA298" s="31">
        <f t="shared" si="964"/>
        <v>65.7550140891762</v>
      </c>
    </row>
    <row r="299" spans="1:53" ht="13.35" customHeight="1" x14ac:dyDescent="0.45">
      <c r="A299" s="27" t="s">
        <v>584</v>
      </c>
      <c r="B299" s="24" t="s">
        <v>215</v>
      </c>
      <c r="C299" s="3" t="s">
        <v>196</v>
      </c>
      <c r="D299" s="3" t="s">
        <v>166</v>
      </c>
      <c r="E299" s="3" t="s">
        <v>4</v>
      </c>
      <c r="F299" s="19" t="s">
        <v>28</v>
      </c>
      <c r="G299" s="19" t="s">
        <v>180</v>
      </c>
      <c r="H299" s="28" t="s">
        <v>176</v>
      </c>
      <c r="I299" s="7" t="s">
        <v>100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28</v>
      </c>
      <c r="P299" s="7">
        <v>0</v>
      </c>
      <c r="Q299" s="7">
        <v>0</v>
      </c>
      <c r="R299" s="7" t="s">
        <v>137</v>
      </c>
      <c r="S299" s="7">
        <f t="shared" si="940"/>
        <v>0</v>
      </c>
      <c r="T299" s="7">
        <v>0</v>
      </c>
      <c r="U299" s="7">
        <f t="shared" si="1004"/>
        <v>0</v>
      </c>
      <c r="V299" s="14">
        <f t="shared" si="1005"/>
        <v>0</v>
      </c>
      <c r="W299" s="14">
        <f t="shared" ref="W299:X299" si="1069">X299*2</f>
        <v>0</v>
      </c>
      <c r="X299" s="14">
        <f t="shared" si="1069"/>
        <v>0</v>
      </c>
      <c r="Y299" s="14">
        <f t="shared" si="1007"/>
        <v>0</v>
      </c>
      <c r="Z299" s="14">
        <f t="shared" si="945"/>
        <v>0</v>
      </c>
      <c r="AA299" s="31">
        <f t="shared" ref="AA299:AB299" si="1070">AB299*2</f>
        <v>0</v>
      </c>
      <c r="AB299" s="31">
        <f t="shared" si="1070"/>
        <v>0</v>
      </c>
      <c r="AC299" s="31">
        <f t="shared" si="1009"/>
        <v>0</v>
      </c>
      <c r="AD299" s="31">
        <f t="shared" si="947"/>
        <v>0</v>
      </c>
      <c r="AE299" s="31">
        <f t="shared" si="1010"/>
        <v>0</v>
      </c>
      <c r="AF299" s="31">
        <f t="shared" ref="AF299:AG299" si="1071">AG299*2</f>
        <v>0</v>
      </c>
      <c r="AG299" s="31">
        <f t="shared" si="1071"/>
        <v>0</v>
      </c>
      <c r="AH299" s="31">
        <f t="shared" si="938"/>
        <v>0</v>
      </c>
      <c r="AI299" s="31">
        <v>0</v>
      </c>
      <c r="AJ299" s="31">
        <v>0</v>
      </c>
      <c r="AK299" s="31">
        <v>0</v>
      </c>
      <c r="AL299" s="31">
        <f t="shared" si="949"/>
        <v>0</v>
      </c>
      <c r="AM299" s="31">
        <f t="shared" si="950"/>
        <v>0</v>
      </c>
      <c r="AN299" s="31">
        <f t="shared" si="951"/>
        <v>0</v>
      </c>
      <c r="AO299" s="31">
        <f t="shared" si="952"/>
        <v>0</v>
      </c>
      <c r="AP299" s="31">
        <f t="shared" si="953"/>
        <v>0</v>
      </c>
      <c r="AQ299" s="31">
        <f t="shared" si="954"/>
        <v>0</v>
      </c>
      <c r="AR299" s="31">
        <f t="shared" si="955"/>
        <v>0</v>
      </c>
      <c r="AS299" s="31">
        <f t="shared" si="956"/>
        <v>0</v>
      </c>
      <c r="AT299" s="14">
        <f t="shared" si="957"/>
        <v>0</v>
      </c>
      <c r="AU299" s="14">
        <f t="shared" si="958"/>
        <v>0</v>
      </c>
      <c r="AV299" s="14">
        <f t="shared" si="959"/>
        <v>0</v>
      </c>
      <c r="AW299" s="14">
        <f t="shared" si="960"/>
        <v>0</v>
      </c>
      <c r="AX299" s="31">
        <v>0</v>
      </c>
      <c r="AY299" s="31">
        <v>0</v>
      </c>
      <c r="AZ299" s="31">
        <v>0</v>
      </c>
      <c r="BA299" s="31">
        <v>0</v>
      </c>
    </row>
    <row r="300" spans="1:53" ht="13.35" customHeight="1" x14ac:dyDescent="0.45">
      <c r="A300" s="27" t="s">
        <v>585</v>
      </c>
      <c r="B300" s="24" t="s">
        <v>216</v>
      </c>
      <c r="C300" s="3" t="s">
        <v>196</v>
      </c>
      <c r="D300" s="3" t="s">
        <v>166</v>
      </c>
      <c r="E300" s="3" t="s">
        <v>4</v>
      </c>
      <c r="F300" s="19" t="s">
        <v>28</v>
      </c>
      <c r="G300" s="19" t="s">
        <v>180</v>
      </c>
      <c r="H300" s="28" t="s">
        <v>176</v>
      </c>
      <c r="I300" s="7" t="s">
        <v>100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28</v>
      </c>
      <c r="P300" s="7">
        <v>0</v>
      </c>
      <c r="Q300" s="7">
        <v>0</v>
      </c>
      <c r="R300" s="7" t="s">
        <v>137</v>
      </c>
      <c r="S300" s="7">
        <f t="shared" si="940"/>
        <v>0</v>
      </c>
      <c r="T300" s="7">
        <v>0</v>
      </c>
      <c r="U300" s="7">
        <f t="shared" si="1004"/>
        <v>0</v>
      </c>
      <c r="V300" s="14">
        <f t="shared" si="1005"/>
        <v>0</v>
      </c>
      <c r="W300" s="14">
        <f t="shared" ref="W300:X300" si="1072">X300*2</f>
        <v>0</v>
      </c>
      <c r="X300" s="14">
        <f t="shared" si="1072"/>
        <v>0</v>
      </c>
      <c r="Y300" s="14">
        <f t="shared" si="1007"/>
        <v>0</v>
      </c>
      <c r="Z300" s="14">
        <f t="shared" si="945"/>
        <v>0</v>
      </c>
      <c r="AA300" s="31">
        <f t="shared" ref="AA300:AB300" si="1073">AB300*2</f>
        <v>0</v>
      </c>
      <c r="AB300" s="31">
        <f t="shared" si="1073"/>
        <v>0</v>
      </c>
      <c r="AC300" s="31">
        <f t="shared" si="1009"/>
        <v>0</v>
      </c>
      <c r="AD300" s="31">
        <f t="shared" si="947"/>
        <v>0</v>
      </c>
      <c r="AE300" s="31">
        <f t="shared" si="1010"/>
        <v>0</v>
      </c>
      <c r="AF300" s="31">
        <f t="shared" ref="AF300:AG300" si="1074">AG300*2</f>
        <v>0</v>
      </c>
      <c r="AG300" s="31">
        <f t="shared" si="1074"/>
        <v>0</v>
      </c>
      <c r="AH300" s="31">
        <f t="shared" si="938"/>
        <v>0</v>
      </c>
      <c r="AI300" s="31">
        <v>0</v>
      </c>
      <c r="AJ300" s="31">
        <v>0</v>
      </c>
      <c r="AK300" s="31">
        <v>0</v>
      </c>
      <c r="AL300" s="31">
        <f t="shared" si="949"/>
        <v>0</v>
      </c>
      <c r="AM300" s="31">
        <f t="shared" si="950"/>
        <v>0</v>
      </c>
      <c r="AN300" s="31">
        <f t="shared" si="951"/>
        <v>0</v>
      </c>
      <c r="AO300" s="31">
        <f t="shared" si="952"/>
        <v>0</v>
      </c>
      <c r="AP300" s="31">
        <f t="shared" si="953"/>
        <v>0</v>
      </c>
      <c r="AQ300" s="31">
        <f t="shared" si="954"/>
        <v>0</v>
      </c>
      <c r="AR300" s="31">
        <f t="shared" si="955"/>
        <v>0</v>
      </c>
      <c r="AS300" s="31">
        <f t="shared" si="956"/>
        <v>0</v>
      </c>
      <c r="AT300" s="14">
        <f t="shared" si="957"/>
        <v>0</v>
      </c>
      <c r="AU300" s="14">
        <f t="shared" si="958"/>
        <v>0</v>
      </c>
      <c r="AV300" s="14">
        <f t="shared" si="959"/>
        <v>0</v>
      </c>
      <c r="AW300" s="14">
        <f t="shared" si="960"/>
        <v>0</v>
      </c>
      <c r="AX300" s="31">
        <v>0</v>
      </c>
      <c r="AY300" s="31">
        <v>0</v>
      </c>
      <c r="AZ300" s="31">
        <v>0</v>
      </c>
      <c r="BA300" s="31">
        <v>0</v>
      </c>
    </row>
    <row r="301" spans="1:53" ht="13.35" customHeight="1" x14ac:dyDescent="0.45">
      <c r="A301" s="27" t="s">
        <v>586</v>
      </c>
      <c r="B301" s="24" t="s">
        <v>217</v>
      </c>
      <c r="C301" s="3" t="s">
        <v>196</v>
      </c>
      <c r="D301" s="3" t="s">
        <v>166</v>
      </c>
      <c r="E301" s="3" t="s">
        <v>4</v>
      </c>
      <c r="F301" s="19" t="s">
        <v>28</v>
      </c>
      <c r="G301" s="19" t="s">
        <v>180</v>
      </c>
      <c r="H301" s="28" t="s">
        <v>176</v>
      </c>
      <c r="I301" s="7" t="s">
        <v>100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28</v>
      </c>
      <c r="P301" s="7">
        <v>0</v>
      </c>
      <c r="Q301" s="7">
        <v>0</v>
      </c>
      <c r="R301" s="7" t="s">
        <v>137</v>
      </c>
      <c r="S301" s="7">
        <f t="shared" si="940"/>
        <v>0</v>
      </c>
      <c r="T301" s="7">
        <v>0</v>
      </c>
      <c r="U301" s="7">
        <f t="shared" si="1004"/>
        <v>0</v>
      </c>
      <c r="V301" s="14">
        <f t="shared" si="1005"/>
        <v>0</v>
      </c>
      <c r="W301" s="14">
        <f t="shared" ref="W301:X301" si="1075">X301*2</f>
        <v>0</v>
      </c>
      <c r="X301" s="14">
        <f t="shared" si="1075"/>
        <v>0</v>
      </c>
      <c r="Y301" s="14">
        <f t="shared" si="1007"/>
        <v>0</v>
      </c>
      <c r="Z301" s="14">
        <f t="shared" si="945"/>
        <v>0</v>
      </c>
      <c r="AA301" s="31">
        <f t="shared" ref="AA301:AB301" si="1076">AB301*2</f>
        <v>0</v>
      </c>
      <c r="AB301" s="31">
        <f t="shared" si="1076"/>
        <v>0</v>
      </c>
      <c r="AC301" s="31">
        <f t="shared" si="1009"/>
        <v>0</v>
      </c>
      <c r="AD301" s="31">
        <f t="shared" si="947"/>
        <v>0</v>
      </c>
      <c r="AE301" s="31">
        <f t="shared" si="1010"/>
        <v>0</v>
      </c>
      <c r="AF301" s="31">
        <f t="shared" ref="AF301:AG301" si="1077">AG301*2</f>
        <v>0</v>
      </c>
      <c r="AG301" s="31">
        <f t="shared" si="1077"/>
        <v>0</v>
      </c>
      <c r="AH301" s="31">
        <f t="shared" si="938"/>
        <v>0</v>
      </c>
      <c r="AI301" s="31">
        <v>0</v>
      </c>
      <c r="AJ301" s="31">
        <v>0</v>
      </c>
      <c r="AK301" s="31">
        <v>0</v>
      </c>
      <c r="AL301" s="31">
        <f t="shared" si="949"/>
        <v>0</v>
      </c>
      <c r="AM301" s="31">
        <f t="shared" si="950"/>
        <v>0</v>
      </c>
      <c r="AN301" s="31">
        <f t="shared" si="951"/>
        <v>0</v>
      </c>
      <c r="AO301" s="31">
        <f t="shared" si="952"/>
        <v>0</v>
      </c>
      <c r="AP301" s="31">
        <f t="shared" si="953"/>
        <v>0</v>
      </c>
      <c r="AQ301" s="31">
        <f t="shared" si="954"/>
        <v>0</v>
      </c>
      <c r="AR301" s="31">
        <f t="shared" si="955"/>
        <v>0</v>
      </c>
      <c r="AS301" s="31">
        <f t="shared" si="956"/>
        <v>0</v>
      </c>
      <c r="AT301" s="14">
        <f t="shared" si="957"/>
        <v>0</v>
      </c>
      <c r="AU301" s="14">
        <f t="shared" si="958"/>
        <v>0</v>
      </c>
      <c r="AV301" s="14">
        <f t="shared" si="959"/>
        <v>0</v>
      </c>
      <c r="AW301" s="14">
        <f t="shared" si="960"/>
        <v>0</v>
      </c>
      <c r="AX301" s="31">
        <v>0</v>
      </c>
      <c r="AY301" s="31">
        <v>0</v>
      </c>
      <c r="AZ301" s="31">
        <v>0</v>
      </c>
      <c r="BA301" s="31">
        <v>0</v>
      </c>
    </row>
    <row r="302" spans="1:53" ht="13.35" customHeight="1" x14ac:dyDescent="0.45">
      <c r="A302" s="27" t="s">
        <v>587</v>
      </c>
      <c r="B302" s="9" t="s">
        <v>218</v>
      </c>
      <c r="C302" s="3" t="s">
        <v>198</v>
      </c>
      <c r="D302" s="3" t="s">
        <v>166</v>
      </c>
      <c r="E302" s="3" t="s">
        <v>4</v>
      </c>
      <c r="F302" s="28" t="s">
        <v>702</v>
      </c>
      <c r="G302" s="28" t="s">
        <v>271</v>
      </c>
      <c r="H302" s="28" t="s">
        <v>176</v>
      </c>
      <c r="I302" s="7" t="s">
        <v>100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28</v>
      </c>
      <c r="P302" s="7">
        <v>40000</v>
      </c>
      <c r="Q302" s="7">
        <v>0</v>
      </c>
      <c r="R302" s="7" t="s">
        <v>137</v>
      </c>
      <c r="S302" s="7">
        <f t="shared" si="940"/>
        <v>20000</v>
      </c>
      <c r="T302" s="7">
        <v>0</v>
      </c>
      <c r="U302" s="7">
        <f t="shared" si="1004"/>
        <v>3200</v>
      </c>
      <c r="V302" s="14">
        <f t="shared" si="1005"/>
        <v>1600</v>
      </c>
      <c r="W302" s="14">
        <f t="shared" ref="W302:X302" si="1078">X302*2</f>
        <v>264000</v>
      </c>
      <c r="X302" s="14">
        <f t="shared" si="1078"/>
        <v>132000</v>
      </c>
      <c r="Y302" s="14">
        <f t="shared" si="1007"/>
        <v>66000</v>
      </c>
      <c r="Z302" s="14">
        <f t="shared" si="945"/>
        <v>33000</v>
      </c>
      <c r="AA302" s="31">
        <f t="shared" ref="AA302:AB302" si="1079">AB302*2</f>
        <v>26640.000000000004</v>
      </c>
      <c r="AB302" s="31">
        <f t="shared" si="1079"/>
        <v>13320.000000000002</v>
      </c>
      <c r="AC302" s="31">
        <f t="shared" si="1009"/>
        <v>6660.0000000000009</v>
      </c>
      <c r="AD302" s="31">
        <f t="shared" si="947"/>
        <v>3330.0000000000005</v>
      </c>
      <c r="AE302" s="31">
        <f t="shared" si="1010"/>
        <v>166666.66666666666</v>
      </c>
      <c r="AF302" s="31">
        <f t="shared" ref="AF302:AG302" si="1080">AG302*2</f>
        <v>48000</v>
      </c>
      <c r="AG302" s="31">
        <f t="shared" si="1080"/>
        <v>24000</v>
      </c>
      <c r="AH302" s="31">
        <f t="shared" si="938"/>
        <v>12000</v>
      </c>
      <c r="AI302" s="31">
        <f t="shared" si="939"/>
        <v>3.4722222222222219</v>
      </c>
      <c r="AJ302" s="31">
        <f t="shared" si="939"/>
        <v>6.9444444444444438</v>
      </c>
      <c r="AK302" s="31">
        <f t="shared" si="939"/>
        <v>13.888888888888888</v>
      </c>
      <c r="AL302" s="31">
        <f t="shared" si="949"/>
        <v>1000000</v>
      </c>
      <c r="AM302" s="31">
        <f t="shared" si="950"/>
        <v>400000</v>
      </c>
      <c r="AN302" s="31">
        <f t="shared" si="951"/>
        <v>200000</v>
      </c>
      <c r="AO302" s="31">
        <f t="shared" si="952"/>
        <v>100000</v>
      </c>
      <c r="AP302" s="31">
        <f t="shared" si="953"/>
        <v>578640</v>
      </c>
      <c r="AQ302" s="31">
        <f t="shared" si="954"/>
        <v>265320</v>
      </c>
      <c r="AR302" s="31">
        <f t="shared" si="955"/>
        <v>132660</v>
      </c>
      <c r="AS302" s="31">
        <f t="shared" si="956"/>
        <v>60330</v>
      </c>
      <c r="AT302" s="14">
        <f t="shared" si="957"/>
        <v>421360</v>
      </c>
      <c r="AU302" s="14">
        <f t="shared" si="958"/>
        <v>134680</v>
      </c>
      <c r="AV302" s="14">
        <f t="shared" si="959"/>
        <v>67340</v>
      </c>
      <c r="AW302" s="14">
        <f t="shared" si="960"/>
        <v>39670</v>
      </c>
      <c r="AX302" s="31">
        <f t="shared" si="961"/>
        <v>72.819023918152908</v>
      </c>
      <c r="AY302" s="31">
        <f t="shared" si="962"/>
        <v>50.76134479119554</v>
      </c>
      <c r="AZ302" s="31">
        <f t="shared" si="963"/>
        <v>50.76134479119554</v>
      </c>
      <c r="BA302" s="31">
        <f t="shared" si="964"/>
        <v>65.7550140891762</v>
      </c>
    </row>
    <row r="303" spans="1:53" ht="13.35" customHeight="1" x14ac:dyDescent="0.45">
      <c r="A303" s="27" t="s">
        <v>588</v>
      </c>
      <c r="B303" s="9" t="s">
        <v>219</v>
      </c>
      <c r="C303" s="3" t="s">
        <v>198</v>
      </c>
      <c r="D303" s="3" t="s">
        <v>166</v>
      </c>
      <c r="E303" s="3" t="s">
        <v>4</v>
      </c>
      <c r="F303" s="19" t="s">
        <v>28</v>
      </c>
      <c r="G303" s="19" t="s">
        <v>180</v>
      </c>
      <c r="H303" s="28" t="s">
        <v>176</v>
      </c>
      <c r="I303" s="7" t="s">
        <v>100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28</v>
      </c>
      <c r="P303" s="7">
        <v>0</v>
      </c>
      <c r="Q303" s="7">
        <v>0</v>
      </c>
      <c r="R303" s="7" t="s">
        <v>137</v>
      </c>
      <c r="S303" s="7">
        <f t="shared" si="940"/>
        <v>0</v>
      </c>
      <c r="T303" s="7">
        <v>0</v>
      </c>
      <c r="U303" s="7">
        <f t="shared" si="1004"/>
        <v>0</v>
      </c>
      <c r="V303" s="14">
        <f t="shared" si="1005"/>
        <v>0</v>
      </c>
      <c r="W303" s="14">
        <f t="shared" ref="W303:X303" si="1081">X303*2</f>
        <v>0</v>
      </c>
      <c r="X303" s="14">
        <f t="shared" si="1081"/>
        <v>0</v>
      </c>
      <c r="Y303" s="14">
        <f t="shared" si="1007"/>
        <v>0</v>
      </c>
      <c r="Z303" s="14">
        <f t="shared" si="945"/>
        <v>0</v>
      </c>
      <c r="AA303" s="31">
        <f t="shared" ref="AA303:AB303" si="1082">AB303*2</f>
        <v>0</v>
      </c>
      <c r="AB303" s="31">
        <f t="shared" si="1082"/>
        <v>0</v>
      </c>
      <c r="AC303" s="31">
        <f t="shared" si="1009"/>
        <v>0</v>
      </c>
      <c r="AD303" s="31">
        <f t="shared" si="947"/>
        <v>0</v>
      </c>
      <c r="AE303" s="31">
        <f t="shared" si="1010"/>
        <v>0</v>
      </c>
      <c r="AF303" s="31">
        <f t="shared" ref="AF303:AG303" si="1083">AG303*2</f>
        <v>0</v>
      </c>
      <c r="AG303" s="31">
        <f t="shared" si="1083"/>
        <v>0</v>
      </c>
      <c r="AH303" s="31">
        <f t="shared" si="938"/>
        <v>0</v>
      </c>
      <c r="AI303" s="31">
        <v>0</v>
      </c>
      <c r="AJ303" s="31">
        <v>0</v>
      </c>
      <c r="AK303" s="31">
        <v>0</v>
      </c>
      <c r="AL303" s="31">
        <f t="shared" si="949"/>
        <v>0</v>
      </c>
      <c r="AM303" s="31">
        <f t="shared" si="950"/>
        <v>0</v>
      </c>
      <c r="AN303" s="31">
        <f t="shared" si="951"/>
        <v>0</v>
      </c>
      <c r="AO303" s="31">
        <f t="shared" si="952"/>
        <v>0</v>
      </c>
      <c r="AP303" s="31">
        <f t="shared" si="953"/>
        <v>0</v>
      </c>
      <c r="AQ303" s="31">
        <f t="shared" si="954"/>
        <v>0</v>
      </c>
      <c r="AR303" s="31">
        <f t="shared" si="955"/>
        <v>0</v>
      </c>
      <c r="AS303" s="31">
        <f t="shared" si="956"/>
        <v>0</v>
      </c>
      <c r="AT303" s="14">
        <f t="shared" si="957"/>
        <v>0</v>
      </c>
      <c r="AU303" s="14">
        <f t="shared" si="958"/>
        <v>0</v>
      </c>
      <c r="AV303" s="14">
        <f t="shared" si="959"/>
        <v>0</v>
      </c>
      <c r="AW303" s="14">
        <f t="shared" si="960"/>
        <v>0</v>
      </c>
      <c r="AX303" s="31">
        <v>0</v>
      </c>
      <c r="AY303" s="31">
        <v>0</v>
      </c>
      <c r="AZ303" s="31">
        <v>0</v>
      </c>
      <c r="BA303" s="31">
        <v>0</v>
      </c>
    </row>
    <row r="304" spans="1:53" ht="13.35" customHeight="1" x14ac:dyDescent="0.45">
      <c r="A304" s="27" t="s">
        <v>589</v>
      </c>
      <c r="B304" s="9" t="s">
        <v>220</v>
      </c>
      <c r="C304" s="3" t="s">
        <v>198</v>
      </c>
      <c r="D304" s="3" t="s">
        <v>166</v>
      </c>
      <c r="E304" s="3" t="s">
        <v>4</v>
      </c>
      <c r="F304" s="19" t="s">
        <v>28</v>
      </c>
      <c r="G304" s="19" t="s">
        <v>180</v>
      </c>
      <c r="H304" s="28" t="s">
        <v>176</v>
      </c>
      <c r="I304" s="7" t="s">
        <v>100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28</v>
      </c>
      <c r="P304" s="7">
        <v>0</v>
      </c>
      <c r="Q304" s="7">
        <v>0</v>
      </c>
      <c r="R304" s="7" t="s">
        <v>137</v>
      </c>
      <c r="S304" s="7">
        <f t="shared" si="940"/>
        <v>0</v>
      </c>
      <c r="T304" s="7">
        <v>0</v>
      </c>
      <c r="U304" s="7">
        <f t="shared" si="1004"/>
        <v>0</v>
      </c>
      <c r="V304" s="14">
        <f t="shared" si="1005"/>
        <v>0</v>
      </c>
      <c r="W304" s="14">
        <f t="shared" ref="W304:X304" si="1084">X304*2</f>
        <v>0</v>
      </c>
      <c r="X304" s="14">
        <f t="shared" si="1084"/>
        <v>0</v>
      </c>
      <c r="Y304" s="14">
        <f t="shared" si="1007"/>
        <v>0</v>
      </c>
      <c r="Z304" s="14">
        <f t="shared" si="945"/>
        <v>0</v>
      </c>
      <c r="AA304" s="31">
        <f t="shared" ref="AA304:AB304" si="1085">AB304*2</f>
        <v>0</v>
      </c>
      <c r="AB304" s="31">
        <f t="shared" si="1085"/>
        <v>0</v>
      </c>
      <c r="AC304" s="31">
        <f t="shared" si="1009"/>
        <v>0</v>
      </c>
      <c r="AD304" s="31">
        <f t="shared" si="947"/>
        <v>0</v>
      </c>
      <c r="AE304" s="31">
        <f t="shared" si="1010"/>
        <v>0</v>
      </c>
      <c r="AF304" s="31">
        <f t="shared" ref="AF304:AG304" si="1086">AG304*2</f>
        <v>0</v>
      </c>
      <c r="AG304" s="31">
        <f t="shared" si="1086"/>
        <v>0</v>
      </c>
      <c r="AH304" s="31">
        <f t="shared" si="938"/>
        <v>0</v>
      </c>
      <c r="AI304" s="31">
        <v>0</v>
      </c>
      <c r="AJ304" s="31">
        <v>0</v>
      </c>
      <c r="AK304" s="31">
        <v>0</v>
      </c>
      <c r="AL304" s="31">
        <f t="shared" si="949"/>
        <v>0</v>
      </c>
      <c r="AM304" s="31">
        <f t="shared" si="950"/>
        <v>0</v>
      </c>
      <c r="AN304" s="31">
        <f t="shared" si="951"/>
        <v>0</v>
      </c>
      <c r="AO304" s="31">
        <f t="shared" si="952"/>
        <v>0</v>
      </c>
      <c r="AP304" s="31">
        <f t="shared" si="953"/>
        <v>0</v>
      </c>
      <c r="AQ304" s="31">
        <f t="shared" si="954"/>
        <v>0</v>
      </c>
      <c r="AR304" s="31">
        <f t="shared" si="955"/>
        <v>0</v>
      </c>
      <c r="AS304" s="31">
        <f t="shared" si="956"/>
        <v>0</v>
      </c>
      <c r="AT304" s="14">
        <f t="shared" si="957"/>
        <v>0</v>
      </c>
      <c r="AU304" s="14">
        <f t="shared" si="958"/>
        <v>0</v>
      </c>
      <c r="AV304" s="14">
        <f t="shared" si="959"/>
        <v>0</v>
      </c>
      <c r="AW304" s="14">
        <f t="shared" si="960"/>
        <v>0</v>
      </c>
      <c r="AX304" s="31">
        <v>0</v>
      </c>
      <c r="AY304" s="31">
        <v>0</v>
      </c>
      <c r="AZ304" s="31">
        <v>0</v>
      </c>
      <c r="BA304" s="31">
        <v>0</v>
      </c>
    </row>
    <row r="305" spans="1:53" ht="13.35" customHeight="1" x14ac:dyDescent="0.45">
      <c r="A305" s="27" t="s">
        <v>590</v>
      </c>
      <c r="B305" s="9" t="s">
        <v>221</v>
      </c>
      <c r="C305" s="3" t="s">
        <v>198</v>
      </c>
      <c r="D305" s="3" t="s">
        <v>166</v>
      </c>
      <c r="E305" s="3" t="s">
        <v>4</v>
      </c>
      <c r="F305" s="19" t="s">
        <v>28</v>
      </c>
      <c r="G305" s="19" t="s">
        <v>180</v>
      </c>
      <c r="H305" s="28" t="s">
        <v>176</v>
      </c>
      <c r="I305" s="7" t="s">
        <v>100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28</v>
      </c>
      <c r="P305" s="7">
        <v>0</v>
      </c>
      <c r="Q305" s="7">
        <v>0</v>
      </c>
      <c r="R305" s="7" t="s">
        <v>137</v>
      </c>
      <c r="S305" s="7">
        <f t="shared" si="940"/>
        <v>0</v>
      </c>
      <c r="T305" s="7">
        <v>0</v>
      </c>
      <c r="U305" s="7">
        <f t="shared" si="1004"/>
        <v>0</v>
      </c>
      <c r="V305" s="14">
        <f t="shared" si="1005"/>
        <v>0</v>
      </c>
      <c r="W305" s="14">
        <f t="shared" ref="W305:X305" si="1087">X305*2</f>
        <v>0</v>
      </c>
      <c r="X305" s="14">
        <f t="shared" si="1087"/>
        <v>0</v>
      </c>
      <c r="Y305" s="14">
        <f t="shared" si="1007"/>
        <v>0</v>
      </c>
      <c r="Z305" s="14">
        <f t="shared" si="945"/>
        <v>0</v>
      </c>
      <c r="AA305" s="31">
        <f t="shared" ref="AA305:AB305" si="1088">AB305*2</f>
        <v>0</v>
      </c>
      <c r="AB305" s="31">
        <f t="shared" si="1088"/>
        <v>0</v>
      </c>
      <c r="AC305" s="31">
        <f t="shared" si="1009"/>
        <v>0</v>
      </c>
      <c r="AD305" s="31">
        <f t="shared" si="947"/>
        <v>0</v>
      </c>
      <c r="AE305" s="31">
        <f t="shared" si="1010"/>
        <v>0</v>
      </c>
      <c r="AF305" s="31">
        <f t="shared" ref="AF305:AG305" si="1089">AG305*2</f>
        <v>0</v>
      </c>
      <c r="AG305" s="31">
        <f t="shared" si="1089"/>
        <v>0</v>
      </c>
      <c r="AH305" s="31">
        <f t="shared" si="938"/>
        <v>0</v>
      </c>
      <c r="AI305" s="31">
        <v>0</v>
      </c>
      <c r="AJ305" s="31">
        <v>0</v>
      </c>
      <c r="AK305" s="31">
        <v>0</v>
      </c>
      <c r="AL305" s="31">
        <f t="shared" si="949"/>
        <v>0</v>
      </c>
      <c r="AM305" s="31">
        <f t="shared" si="950"/>
        <v>0</v>
      </c>
      <c r="AN305" s="31">
        <f t="shared" si="951"/>
        <v>0</v>
      </c>
      <c r="AO305" s="31">
        <f t="shared" si="952"/>
        <v>0</v>
      </c>
      <c r="AP305" s="31">
        <f t="shared" si="953"/>
        <v>0</v>
      </c>
      <c r="AQ305" s="31">
        <f t="shared" si="954"/>
        <v>0</v>
      </c>
      <c r="AR305" s="31">
        <f t="shared" si="955"/>
        <v>0</v>
      </c>
      <c r="AS305" s="31">
        <f t="shared" si="956"/>
        <v>0</v>
      </c>
      <c r="AT305" s="14">
        <f t="shared" si="957"/>
        <v>0</v>
      </c>
      <c r="AU305" s="14">
        <f t="shared" si="958"/>
        <v>0</v>
      </c>
      <c r="AV305" s="14">
        <f t="shared" si="959"/>
        <v>0</v>
      </c>
      <c r="AW305" s="14">
        <f t="shared" si="960"/>
        <v>0</v>
      </c>
      <c r="AX305" s="31">
        <v>0</v>
      </c>
      <c r="AY305" s="31">
        <v>0</v>
      </c>
      <c r="AZ305" s="31">
        <v>0</v>
      </c>
      <c r="BA305" s="31">
        <v>0</v>
      </c>
    </row>
    <row r="306" spans="1:53" ht="13.35" customHeight="1" x14ac:dyDescent="0.45">
      <c r="A306" s="27" t="s">
        <v>591</v>
      </c>
      <c r="B306" s="9" t="s">
        <v>224</v>
      </c>
      <c r="C306" s="3" t="s">
        <v>198</v>
      </c>
      <c r="D306" s="3" t="s">
        <v>166</v>
      </c>
      <c r="E306" s="3" t="s">
        <v>4</v>
      </c>
      <c r="F306" s="19" t="s">
        <v>28</v>
      </c>
      <c r="G306" s="19" t="s">
        <v>180</v>
      </c>
      <c r="H306" s="28" t="s">
        <v>176</v>
      </c>
      <c r="I306" s="7" t="s">
        <v>100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28</v>
      </c>
      <c r="P306" s="7">
        <v>0</v>
      </c>
      <c r="Q306" s="7">
        <v>0</v>
      </c>
      <c r="R306" s="7" t="s">
        <v>137</v>
      </c>
      <c r="S306" s="7">
        <f t="shared" si="940"/>
        <v>0</v>
      </c>
      <c r="T306" s="7">
        <v>0</v>
      </c>
      <c r="U306" s="7">
        <f t="shared" si="1004"/>
        <v>0</v>
      </c>
      <c r="V306" s="14">
        <f t="shared" si="1005"/>
        <v>0</v>
      </c>
      <c r="W306" s="14">
        <f t="shared" ref="W306:X306" si="1090">X306*2</f>
        <v>0</v>
      </c>
      <c r="X306" s="14">
        <f t="shared" si="1090"/>
        <v>0</v>
      </c>
      <c r="Y306" s="14">
        <f t="shared" si="1007"/>
        <v>0</v>
      </c>
      <c r="Z306" s="14">
        <f t="shared" si="945"/>
        <v>0</v>
      </c>
      <c r="AA306" s="31">
        <f t="shared" ref="AA306:AB306" si="1091">AB306*2</f>
        <v>0</v>
      </c>
      <c r="AB306" s="31">
        <f t="shared" si="1091"/>
        <v>0</v>
      </c>
      <c r="AC306" s="31">
        <f t="shared" si="1009"/>
        <v>0</v>
      </c>
      <c r="AD306" s="31">
        <f t="shared" si="947"/>
        <v>0</v>
      </c>
      <c r="AE306" s="31">
        <f t="shared" si="1010"/>
        <v>0</v>
      </c>
      <c r="AF306" s="31">
        <f t="shared" ref="AF306:AG306" si="1092">AG306*2</f>
        <v>0</v>
      </c>
      <c r="AG306" s="31">
        <f t="shared" si="1092"/>
        <v>0</v>
      </c>
      <c r="AH306" s="31">
        <f t="shared" si="938"/>
        <v>0</v>
      </c>
      <c r="AI306" s="31">
        <v>0</v>
      </c>
      <c r="AJ306" s="31">
        <v>0</v>
      </c>
      <c r="AK306" s="31">
        <v>0</v>
      </c>
      <c r="AL306" s="31">
        <f t="shared" si="949"/>
        <v>0</v>
      </c>
      <c r="AM306" s="31">
        <f t="shared" si="950"/>
        <v>0</v>
      </c>
      <c r="AN306" s="31">
        <f t="shared" si="951"/>
        <v>0</v>
      </c>
      <c r="AO306" s="31">
        <f t="shared" si="952"/>
        <v>0</v>
      </c>
      <c r="AP306" s="31">
        <f t="shared" si="953"/>
        <v>0</v>
      </c>
      <c r="AQ306" s="31">
        <f t="shared" si="954"/>
        <v>0</v>
      </c>
      <c r="AR306" s="31">
        <f t="shared" si="955"/>
        <v>0</v>
      </c>
      <c r="AS306" s="31">
        <f t="shared" si="956"/>
        <v>0</v>
      </c>
      <c r="AT306" s="14">
        <f t="shared" si="957"/>
        <v>0</v>
      </c>
      <c r="AU306" s="14">
        <f t="shared" si="958"/>
        <v>0</v>
      </c>
      <c r="AV306" s="14">
        <f t="shared" si="959"/>
        <v>0</v>
      </c>
      <c r="AW306" s="14">
        <f t="shared" si="960"/>
        <v>0</v>
      </c>
      <c r="AX306" s="31">
        <v>0</v>
      </c>
      <c r="AY306" s="31">
        <v>0</v>
      </c>
      <c r="AZ306" s="31">
        <v>0</v>
      </c>
      <c r="BA306" s="31">
        <v>0</v>
      </c>
    </row>
    <row r="307" spans="1:53" ht="24" customHeight="1" x14ac:dyDescent="0.45">
      <c r="A307" s="27" t="s">
        <v>592</v>
      </c>
      <c r="B307" s="9" t="s">
        <v>222</v>
      </c>
      <c r="C307" s="3" t="s">
        <v>198</v>
      </c>
      <c r="D307" s="3" t="s">
        <v>166</v>
      </c>
      <c r="E307" s="3" t="s">
        <v>4</v>
      </c>
      <c r="F307" s="19" t="s">
        <v>28</v>
      </c>
      <c r="G307" s="19" t="s">
        <v>180</v>
      </c>
      <c r="H307" s="28" t="s">
        <v>176</v>
      </c>
      <c r="I307" s="7" t="s">
        <v>100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28</v>
      </c>
      <c r="P307" s="7">
        <v>0</v>
      </c>
      <c r="Q307" s="7">
        <v>0</v>
      </c>
      <c r="R307" s="7" t="s">
        <v>137</v>
      </c>
      <c r="S307" s="7">
        <f t="shared" si="940"/>
        <v>0</v>
      </c>
      <c r="T307" s="7">
        <v>0</v>
      </c>
      <c r="U307" s="7">
        <f t="shared" si="1004"/>
        <v>0</v>
      </c>
      <c r="V307" s="14">
        <f t="shared" si="1005"/>
        <v>0</v>
      </c>
      <c r="W307" s="14">
        <f t="shared" ref="W307:X307" si="1093">X307*2</f>
        <v>0</v>
      </c>
      <c r="X307" s="14">
        <f t="shared" si="1093"/>
        <v>0</v>
      </c>
      <c r="Y307" s="14">
        <f t="shared" si="1007"/>
        <v>0</v>
      </c>
      <c r="Z307" s="14">
        <f t="shared" si="945"/>
        <v>0</v>
      </c>
      <c r="AA307" s="31">
        <f t="shared" ref="AA307:AB307" si="1094">AB307*2</f>
        <v>0</v>
      </c>
      <c r="AB307" s="31">
        <f t="shared" si="1094"/>
        <v>0</v>
      </c>
      <c r="AC307" s="31">
        <f t="shared" si="1009"/>
        <v>0</v>
      </c>
      <c r="AD307" s="31">
        <f t="shared" si="947"/>
        <v>0</v>
      </c>
      <c r="AE307" s="31">
        <f t="shared" si="1010"/>
        <v>0</v>
      </c>
      <c r="AF307" s="31">
        <f t="shared" ref="AF307:AG307" si="1095">AG307*2</f>
        <v>0</v>
      </c>
      <c r="AG307" s="31">
        <f t="shared" si="1095"/>
        <v>0</v>
      </c>
      <c r="AH307" s="31">
        <f t="shared" si="938"/>
        <v>0</v>
      </c>
      <c r="AI307" s="31">
        <v>0</v>
      </c>
      <c r="AJ307" s="31">
        <v>0</v>
      </c>
      <c r="AK307" s="31">
        <v>0</v>
      </c>
      <c r="AL307" s="31">
        <f t="shared" si="949"/>
        <v>0</v>
      </c>
      <c r="AM307" s="31">
        <f t="shared" si="950"/>
        <v>0</v>
      </c>
      <c r="AN307" s="31">
        <f t="shared" si="951"/>
        <v>0</v>
      </c>
      <c r="AO307" s="31">
        <f t="shared" si="952"/>
        <v>0</v>
      </c>
      <c r="AP307" s="31">
        <f t="shared" si="953"/>
        <v>0</v>
      </c>
      <c r="AQ307" s="31">
        <f t="shared" si="954"/>
        <v>0</v>
      </c>
      <c r="AR307" s="31">
        <f t="shared" si="955"/>
        <v>0</v>
      </c>
      <c r="AS307" s="31">
        <f t="shared" si="956"/>
        <v>0</v>
      </c>
      <c r="AT307" s="14">
        <f t="shared" si="957"/>
        <v>0</v>
      </c>
      <c r="AU307" s="14">
        <f t="shared" si="958"/>
        <v>0</v>
      </c>
      <c r="AV307" s="14">
        <f t="shared" si="959"/>
        <v>0</v>
      </c>
      <c r="AW307" s="14">
        <f t="shared" si="960"/>
        <v>0</v>
      </c>
      <c r="AX307" s="31">
        <v>0</v>
      </c>
      <c r="AY307" s="31">
        <v>0</v>
      </c>
      <c r="AZ307" s="31">
        <v>0</v>
      </c>
      <c r="BA307" s="31">
        <v>0</v>
      </c>
    </row>
    <row r="308" spans="1:53" ht="13.35" customHeight="1" x14ac:dyDescent="0.45">
      <c r="A308" s="27" t="s">
        <v>593</v>
      </c>
      <c r="B308" s="9" t="s">
        <v>274</v>
      </c>
      <c r="C308" s="3" t="s">
        <v>198</v>
      </c>
      <c r="D308" s="3" t="s">
        <v>166</v>
      </c>
      <c r="E308" s="3" t="s">
        <v>4</v>
      </c>
      <c r="F308" s="19" t="s">
        <v>28</v>
      </c>
      <c r="G308" s="19" t="s">
        <v>180</v>
      </c>
      <c r="H308" s="28" t="s">
        <v>176</v>
      </c>
      <c r="I308" s="7" t="s">
        <v>100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28</v>
      </c>
      <c r="P308" s="7">
        <v>0</v>
      </c>
      <c r="Q308" s="7">
        <v>0</v>
      </c>
      <c r="R308" s="7" t="s">
        <v>137</v>
      </c>
      <c r="S308" s="7">
        <f t="shared" si="940"/>
        <v>0</v>
      </c>
      <c r="T308" s="7">
        <v>0</v>
      </c>
      <c r="U308" s="7">
        <f t="shared" si="1004"/>
        <v>0</v>
      </c>
      <c r="V308" s="14">
        <f t="shared" si="1005"/>
        <v>0</v>
      </c>
      <c r="W308" s="14">
        <f t="shared" ref="W308:X308" si="1096">X308*2</f>
        <v>0</v>
      </c>
      <c r="X308" s="14">
        <f t="shared" si="1096"/>
        <v>0</v>
      </c>
      <c r="Y308" s="14">
        <f t="shared" si="1007"/>
        <v>0</v>
      </c>
      <c r="Z308" s="14">
        <f t="shared" si="945"/>
        <v>0</v>
      </c>
      <c r="AA308" s="31">
        <f t="shared" ref="AA308:AB308" si="1097">AB308*2</f>
        <v>0</v>
      </c>
      <c r="AB308" s="31">
        <f t="shared" si="1097"/>
        <v>0</v>
      </c>
      <c r="AC308" s="31">
        <f t="shared" si="1009"/>
        <v>0</v>
      </c>
      <c r="AD308" s="31">
        <f t="shared" si="947"/>
        <v>0</v>
      </c>
      <c r="AE308" s="31">
        <f t="shared" si="1010"/>
        <v>0</v>
      </c>
      <c r="AF308" s="31">
        <f t="shared" ref="AF308:AG308" si="1098">AG308*2</f>
        <v>0</v>
      </c>
      <c r="AG308" s="31">
        <f t="shared" si="1098"/>
        <v>0</v>
      </c>
      <c r="AH308" s="31">
        <f t="shared" si="938"/>
        <v>0</v>
      </c>
      <c r="AI308" s="31">
        <v>0</v>
      </c>
      <c r="AJ308" s="31">
        <v>0</v>
      </c>
      <c r="AK308" s="31">
        <v>0</v>
      </c>
      <c r="AL308" s="31">
        <f t="shared" si="949"/>
        <v>0</v>
      </c>
      <c r="AM308" s="31">
        <f t="shared" si="950"/>
        <v>0</v>
      </c>
      <c r="AN308" s="31">
        <f t="shared" si="951"/>
        <v>0</v>
      </c>
      <c r="AO308" s="31">
        <f t="shared" si="952"/>
        <v>0</v>
      </c>
      <c r="AP308" s="31">
        <f t="shared" si="953"/>
        <v>0</v>
      </c>
      <c r="AQ308" s="31">
        <f t="shared" si="954"/>
        <v>0</v>
      </c>
      <c r="AR308" s="31">
        <f t="shared" si="955"/>
        <v>0</v>
      </c>
      <c r="AS308" s="31">
        <f t="shared" si="956"/>
        <v>0</v>
      </c>
      <c r="AT308" s="14">
        <f t="shared" si="957"/>
        <v>0</v>
      </c>
      <c r="AU308" s="14">
        <f t="shared" si="958"/>
        <v>0</v>
      </c>
      <c r="AV308" s="14">
        <f t="shared" si="959"/>
        <v>0</v>
      </c>
      <c r="AW308" s="14">
        <f t="shared" si="960"/>
        <v>0</v>
      </c>
      <c r="AX308" s="31">
        <v>0</v>
      </c>
      <c r="AY308" s="31">
        <v>0</v>
      </c>
      <c r="AZ308" s="31">
        <v>0</v>
      </c>
      <c r="BA308" s="31">
        <v>0</v>
      </c>
    </row>
    <row r="309" spans="1:53" ht="13.35" customHeight="1" x14ac:dyDescent="0.45">
      <c r="A309" s="27" t="s">
        <v>594</v>
      </c>
      <c r="B309" s="9" t="s">
        <v>223</v>
      </c>
      <c r="C309" s="3" t="s">
        <v>198</v>
      </c>
      <c r="D309" s="3" t="s">
        <v>166</v>
      </c>
      <c r="E309" s="3" t="s">
        <v>4</v>
      </c>
      <c r="F309" s="19" t="s">
        <v>28</v>
      </c>
      <c r="G309" s="19" t="s">
        <v>180</v>
      </c>
      <c r="H309" s="28" t="s">
        <v>176</v>
      </c>
      <c r="I309" s="7" t="s">
        <v>100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28</v>
      </c>
      <c r="P309" s="7">
        <v>0</v>
      </c>
      <c r="Q309" s="7">
        <v>0</v>
      </c>
      <c r="R309" s="7" t="s">
        <v>137</v>
      </c>
      <c r="S309" s="7">
        <f t="shared" si="940"/>
        <v>0</v>
      </c>
      <c r="T309" s="7">
        <v>0</v>
      </c>
      <c r="U309" s="7">
        <f t="shared" si="1004"/>
        <v>0</v>
      </c>
      <c r="V309" s="14">
        <f t="shared" si="1005"/>
        <v>0</v>
      </c>
      <c r="W309" s="14">
        <f t="shared" ref="W309:X309" si="1099">X309*2</f>
        <v>0</v>
      </c>
      <c r="X309" s="14">
        <f t="shared" si="1099"/>
        <v>0</v>
      </c>
      <c r="Y309" s="14">
        <f t="shared" si="1007"/>
        <v>0</v>
      </c>
      <c r="Z309" s="14">
        <f t="shared" si="945"/>
        <v>0</v>
      </c>
      <c r="AA309" s="31">
        <f t="shared" ref="AA309:AB309" si="1100">AB309*2</f>
        <v>0</v>
      </c>
      <c r="AB309" s="31">
        <f t="shared" si="1100"/>
        <v>0</v>
      </c>
      <c r="AC309" s="31">
        <f t="shared" si="1009"/>
        <v>0</v>
      </c>
      <c r="AD309" s="31">
        <f t="shared" si="947"/>
        <v>0</v>
      </c>
      <c r="AE309" s="31">
        <f t="shared" si="1010"/>
        <v>0</v>
      </c>
      <c r="AF309" s="31">
        <f t="shared" ref="AF309:AG309" si="1101">AG309*2</f>
        <v>0</v>
      </c>
      <c r="AG309" s="31">
        <f t="shared" si="1101"/>
        <v>0</v>
      </c>
      <c r="AH309" s="31">
        <f t="shared" si="938"/>
        <v>0</v>
      </c>
      <c r="AI309" s="31">
        <v>0</v>
      </c>
      <c r="AJ309" s="31">
        <v>0</v>
      </c>
      <c r="AK309" s="31">
        <v>0</v>
      </c>
      <c r="AL309" s="31">
        <f t="shared" si="949"/>
        <v>0</v>
      </c>
      <c r="AM309" s="31">
        <f t="shared" si="950"/>
        <v>0</v>
      </c>
      <c r="AN309" s="31">
        <f t="shared" si="951"/>
        <v>0</v>
      </c>
      <c r="AO309" s="31">
        <f t="shared" si="952"/>
        <v>0</v>
      </c>
      <c r="AP309" s="31">
        <f t="shared" si="953"/>
        <v>0</v>
      </c>
      <c r="AQ309" s="31">
        <f t="shared" si="954"/>
        <v>0</v>
      </c>
      <c r="AR309" s="31">
        <f t="shared" si="955"/>
        <v>0</v>
      </c>
      <c r="AS309" s="31">
        <f t="shared" si="956"/>
        <v>0</v>
      </c>
      <c r="AT309" s="14">
        <f t="shared" si="957"/>
        <v>0</v>
      </c>
      <c r="AU309" s="14">
        <f t="shared" si="958"/>
        <v>0</v>
      </c>
      <c r="AV309" s="14">
        <f t="shared" si="959"/>
        <v>0</v>
      </c>
      <c r="AW309" s="14">
        <f t="shared" si="960"/>
        <v>0</v>
      </c>
      <c r="AX309" s="31">
        <v>0</v>
      </c>
      <c r="AY309" s="31">
        <v>0</v>
      </c>
      <c r="AZ309" s="31">
        <v>0</v>
      </c>
      <c r="BA309" s="31">
        <v>0</v>
      </c>
    </row>
    <row r="310" spans="1:53" ht="13.35" customHeight="1" x14ac:dyDescent="0.45">
      <c r="A310" s="27" t="s">
        <v>595</v>
      </c>
      <c r="B310" s="24" t="s">
        <v>210</v>
      </c>
      <c r="C310" s="3" t="s">
        <v>164</v>
      </c>
      <c r="D310" s="3" t="s">
        <v>166</v>
      </c>
      <c r="E310" s="3" t="s">
        <v>4</v>
      </c>
      <c r="F310" s="28" t="s">
        <v>702</v>
      </c>
      <c r="G310" s="28" t="s">
        <v>271</v>
      </c>
      <c r="H310" s="28" t="s">
        <v>176</v>
      </c>
      <c r="I310" s="7" t="s">
        <v>100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28</v>
      </c>
      <c r="P310" s="7">
        <v>50000</v>
      </c>
      <c r="Q310" s="7">
        <v>0</v>
      </c>
      <c r="R310" s="7" t="s">
        <v>137</v>
      </c>
      <c r="S310" s="7">
        <f t="shared" si="940"/>
        <v>25000</v>
      </c>
      <c r="T310" s="7">
        <v>0</v>
      </c>
      <c r="U310" s="7">
        <f t="shared" si="1004"/>
        <v>4000</v>
      </c>
      <c r="V310" s="14">
        <f t="shared" si="1005"/>
        <v>2000</v>
      </c>
      <c r="W310" s="14">
        <f t="shared" ref="W310:X310" si="1102">X310*2</f>
        <v>330000</v>
      </c>
      <c r="X310" s="14">
        <f t="shared" si="1102"/>
        <v>165000</v>
      </c>
      <c r="Y310" s="14">
        <f t="shared" si="1007"/>
        <v>82500</v>
      </c>
      <c r="Z310" s="14">
        <f t="shared" si="945"/>
        <v>41250</v>
      </c>
      <c r="AA310" s="31">
        <f t="shared" ref="AA310:AB310" si="1103">AB310*2</f>
        <v>33300.000000000007</v>
      </c>
      <c r="AB310" s="31">
        <f t="shared" si="1103"/>
        <v>16650.000000000004</v>
      </c>
      <c r="AC310" s="31">
        <f t="shared" si="1009"/>
        <v>8325.0000000000018</v>
      </c>
      <c r="AD310" s="31">
        <f t="shared" si="947"/>
        <v>4162.5000000000009</v>
      </c>
      <c r="AE310" s="31">
        <f t="shared" si="1010"/>
        <v>208333.33333333334</v>
      </c>
      <c r="AF310" s="31">
        <f t="shared" ref="AF310:AG310" si="1104">AG310*2</f>
        <v>60000</v>
      </c>
      <c r="AG310" s="31">
        <f t="shared" si="1104"/>
        <v>30000</v>
      </c>
      <c r="AH310" s="31">
        <f t="shared" si="938"/>
        <v>15000</v>
      </c>
      <c r="AI310" s="31">
        <f t="shared" si="939"/>
        <v>3.4722222222222223</v>
      </c>
      <c r="AJ310" s="31">
        <f t="shared" si="939"/>
        <v>6.9444444444444446</v>
      </c>
      <c r="AK310" s="31">
        <f t="shared" si="939"/>
        <v>13.888888888888889</v>
      </c>
      <c r="AL310" s="31">
        <f t="shared" si="949"/>
        <v>1250000</v>
      </c>
      <c r="AM310" s="31">
        <f t="shared" si="950"/>
        <v>500000</v>
      </c>
      <c r="AN310" s="31">
        <f t="shared" si="951"/>
        <v>250000</v>
      </c>
      <c r="AO310" s="31">
        <f t="shared" si="952"/>
        <v>125000</v>
      </c>
      <c r="AP310" s="31">
        <f t="shared" si="953"/>
        <v>723300</v>
      </c>
      <c r="AQ310" s="31">
        <f t="shared" si="954"/>
        <v>331650</v>
      </c>
      <c r="AR310" s="31">
        <f t="shared" si="955"/>
        <v>165825</v>
      </c>
      <c r="AS310" s="31">
        <f t="shared" si="956"/>
        <v>75412.5</v>
      </c>
      <c r="AT310" s="14">
        <f t="shared" si="957"/>
        <v>526700</v>
      </c>
      <c r="AU310" s="14">
        <f t="shared" si="958"/>
        <v>168350</v>
      </c>
      <c r="AV310" s="14">
        <f t="shared" si="959"/>
        <v>84175</v>
      </c>
      <c r="AW310" s="14">
        <f t="shared" si="960"/>
        <v>49587.5</v>
      </c>
      <c r="AX310" s="31">
        <f t="shared" si="961"/>
        <v>72.819023918152908</v>
      </c>
      <c r="AY310" s="31">
        <f t="shared" si="962"/>
        <v>50.76134479119554</v>
      </c>
      <c r="AZ310" s="31">
        <f t="shared" si="963"/>
        <v>50.76134479119554</v>
      </c>
      <c r="BA310" s="31">
        <f t="shared" si="964"/>
        <v>65.7550140891762</v>
      </c>
    </row>
    <row r="311" spans="1:53" ht="13.35" customHeight="1" x14ac:dyDescent="0.45">
      <c r="A311" s="27" t="s">
        <v>596</v>
      </c>
      <c r="B311" s="24" t="s">
        <v>227</v>
      </c>
      <c r="C311" s="3" t="s">
        <v>164</v>
      </c>
      <c r="D311" s="3" t="s">
        <v>166</v>
      </c>
      <c r="E311" s="3" t="s">
        <v>4</v>
      </c>
      <c r="F311" s="19" t="s">
        <v>28</v>
      </c>
      <c r="G311" s="19" t="s">
        <v>180</v>
      </c>
      <c r="H311" s="28" t="s">
        <v>176</v>
      </c>
      <c r="I311" s="7" t="s">
        <v>100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28</v>
      </c>
      <c r="P311" s="7">
        <v>0</v>
      </c>
      <c r="Q311" s="7">
        <v>0</v>
      </c>
      <c r="R311" s="7" t="s">
        <v>137</v>
      </c>
      <c r="S311" s="7">
        <f t="shared" si="940"/>
        <v>0</v>
      </c>
      <c r="T311" s="7">
        <v>0</v>
      </c>
      <c r="U311" s="7">
        <f t="shared" si="1004"/>
        <v>0</v>
      </c>
      <c r="V311" s="14">
        <f t="shared" si="1005"/>
        <v>0</v>
      </c>
      <c r="W311" s="14">
        <f t="shared" ref="W311:X311" si="1105">X311*2</f>
        <v>0</v>
      </c>
      <c r="X311" s="14">
        <f t="shared" si="1105"/>
        <v>0</v>
      </c>
      <c r="Y311" s="14">
        <f t="shared" si="1007"/>
        <v>0</v>
      </c>
      <c r="Z311" s="14">
        <f t="shared" si="945"/>
        <v>0</v>
      </c>
      <c r="AA311" s="31">
        <f t="shared" ref="AA311:AB311" si="1106">AB311*2</f>
        <v>0</v>
      </c>
      <c r="AB311" s="31">
        <f t="shared" si="1106"/>
        <v>0</v>
      </c>
      <c r="AC311" s="31">
        <f t="shared" si="1009"/>
        <v>0</v>
      </c>
      <c r="AD311" s="31">
        <f t="shared" si="947"/>
        <v>0</v>
      </c>
      <c r="AE311" s="31">
        <f t="shared" si="1010"/>
        <v>0</v>
      </c>
      <c r="AF311" s="31">
        <f t="shared" ref="AF311:AG311" si="1107">AG311*2</f>
        <v>0</v>
      </c>
      <c r="AG311" s="31">
        <f t="shared" si="1107"/>
        <v>0</v>
      </c>
      <c r="AH311" s="31">
        <f t="shared" si="938"/>
        <v>0</v>
      </c>
      <c r="AI311" s="31">
        <v>0</v>
      </c>
      <c r="AJ311" s="31">
        <v>0</v>
      </c>
      <c r="AK311" s="31">
        <v>0</v>
      </c>
      <c r="AL311" s="31">
        <f t="shared" si="949"/>
        <v>0</v>
      </c>
      <c r="AM311" s="31">
        <f t="shared" si="950"/>
        <v>0</v>
      </c>
      <c r="AN311" s="31">
        <f t="shared" si="951"/>
        <v>0</v>
      </c>
      <c r="AO311" s="31">
        <f t="shared" si="952"/>
        <v>0</v>
      </c>
      <c r="AP311" s="31">
        <f t="shared" si="953"/>
        <v>0</v>
      </c>
      <c r="AQ311" s="31">
        <f t="shared" si="954"/>
        <v>0</v>
      </c>
      <c r="AR311" s="31">
        <f t="shared" si="955"/>
        <v>0</v>
      </c>
      <c r="AS311" s="31">
        <f t="shared" si="956"/>
        <v>0</v>
      </c>
      <c r="AT311" s="14">
        <f t="shared" si="957"/>
        <v>0</v>
      </c>
      <c r="AU311" s="14">
        <f t="shared" si="958"/>
        <v>0</v>
      </c>
      <c r="AV311" s="14">
        <f t="shared" si="959"/>
        <v>0</v>
      </c>
      <c r="AW311" s="14">
        <f t="shared" si="960"/>
        <v>0</v>
      </c>
      <c r="AX311" s="31">
        <v>0</v>
      </c>
      <c r="AY311" s="31">
        <v>0</v>
      </c>
      <c r="AZ311" s="31">
        <v>0</v>
      </c>
      <c r="BA311" s="31">
        <v>0</v>
      </c>
    </row>
    <row r="312" spans="1:53" ht="13.35" customHeight="1" x14ac:dyDescent="0.45">
      <c r="A312" s="27" t="s">
        <v>597</v>
      </c>
      <c r="B312" s="24" t="s">
        <v>228</v>
      </c>
      <c r="C312" s="3" t="s">
        <v>164</v>
      </c>
      <c r="D312" s="3" t="s">
        <v>166</v>
      </c>
      <c r="E312" s="3" t="s">
        <v>4</v>
      </c>
      <c r="F312" s="19" t="s">
        <v>28</v>
      </c>
      <c r="G312" s="19" t="s">
        <v>180</v>
      </c>
      <c r="H312" s="28" t="s">
        <v>176</v>
      </c>
      <c r="I312" s="7" t="s">
        <v>100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28</v>
      </c>
      <c r="P312" s="7">
        <v>0</v>
      </c>
      <c r="Q312" s="7">
        <v>0</v>
      </c>
      <c r="R312" s="7" t="s">
        <v>137</v>
      </c>
      <c r="S312" s="7">
        <f t="shared" si="940"/>
        <v>0</v>
      </c>
      <c r="T312" s="7">
        <v>0</v>
      </c>
      <c r="U312" s="7">
        <f t="shared" si="1004"/>
        <v>0</v>
      </c>
      <c r="V312" s="14">
        <f t="shared" si="1005"/>
        <v>0</v>
      </c>
      <c r="W312" s="14">
        <f t="shared" ref="W312:X312" si="1108">X312*2</f>
        <v>0</v>
      </c>
      <c r="X312" s="14">
        <f t="shared" si="1108"/>
        <v>0</v>
      </c>
      <c r="Y312" s="14">
        <f t="shared" si="1007"/>
        <v>0</v>
      </c>
      <c r="Z312" s="14">
        <f t="shared" si="945"/>
        <v>0</v>
      </c>
      <c r="AA312" s="31">
        <f t="shared" ref="AA312:AB312" si="1109">AB312*2</f>
        <v>0</v>
      </c>
      <c r="AB312" s="31">
        <f t="shared" si="1109"/>
        <v>0</v>
      </c>
      <c r="AC312" s="31">
        <f t="shared" si="1009"/>
        <v>0</v>
      </c>
      <c r="AD312" s="31">
        <f t="shared" si="947"/>
        <v>0</v>
      </c>
      <c r="AE312" s="31">
        <f t="shared" si="1010"/>
        <v>0</v>
      </c>
      <c r="AF312" s="31">
        <f t="shared" ref="AF312:AG312" si="1110">AG312*2</f>
        <v>0</v>
      </c>
      <c r="AG312" s="31">
        <f t="shared" si="1110"/>
        <v>0</v>
      </c>
      <c r="AH312" s="31">
        <f t="shared" si="938"/>
        <v>0</v>
      </c>
      <c r="AI312" s="31">
        <v>0</v>
      </c>
      <c r="AJ312" s="31">
        <v>0</v>
      </c>
      <c r="AK312" s="31">
        <v>0</v>
      </c>
      <c r="AL312" s="31">
        <f t="shared" si="949"/>
        <v>0</v>
      </c>
      <c r="AM312" s="31">
        <f t="shared" si="950"/>
        <v>0</v>
      </c>
      <c r="AN312" s="31">
        <f t="shared" si="951"/>
        <v>0</v>
      </c>
      <c r="AO312" s="31">
        <f t="shared" si="952"/>
        <v>0</v>
      </c>
      <c r="AP312" s="31">
        <f t="shared" si="953"/>
        <v>0</v>
      </c>
      <c r="AQ312" s="31">
        <f t="shared" si="954"/>
        <v>0</v>
      </c>
      <c r="AR312" s="31">
        <f t="shared" si="955"/>
        <v>0</v>
      </c>
      <c r="AS312" s="31">
        <f t="shared" si="956"/>
        <v>0</v>
      </c>
      <c r="AT312" s="14">
        <f t="shared" si="957"/>
        <v>0</v>
      </c>
      <c r="AU312" s="14">
        <f t="shared" si="958"/>
        <v>0</v>
      </c>
      <c r="AV312" s="14">
        <f t="shared" si="959"/>
        <v>0</v>
      </c>
      <c r="AW312" s="14">
        <f t="shared" si="960"/>
        <v>0</v>
      </c>
      <c r="AX312" s="31">
        <v>0</v>
      </c>
      <c r="AY312" s="31">
        <v>0</v>
      </c>
      <c r="AZ312" s="31">
        <v>0</v>
      </c>
      <c r="BA312" s="31">
        <v>0</v>
      </c>
    </row>
    <row r="313" spans="1:53" ht="13.35" customHeight="1" x14ac:dyDescent="0.45">
      <c r="A313" s="27" t="s">
        <v>598</v>
      </c>
      <c r="B313" s="24" t="s">
        <v>229</v>
      </c>
      <c r="C313" s="3" t="s">
        <v>164</v>
      </c>
      <c r="D313" s="3" t="s">
        <v>166</v>
      </c>
      <c r="E313" s="3" t="s">
        <v>4</v>
      </c>
      <c r="F313" s="19" t="s">
        <v>28</v>
      </c>
      <c r="G313" s="19" t="s">
        <v>180</v>
      </c>
      <c r="H313" s="28" t="s">
        <v>176</v>
      </c>
      <c r="I313" s="7" t="s">
        <v>100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28</v>
      </c>
      <c r="P313" s="7">
        <v>0</v>
      </c>
      <c r="Q313" s="7">
        <v>0</v>
      </c>
      <c r="R313" s="7" t="s">
        <v>137</v>
      </c>
      <c r="S313" s="7">
        <f t="shared" si="940"/>
        <v>0</v>
      </c>
      <c r="T313" s="7">
        <v>0</v>
      </c>
      <c r="U313" s="7">
        <f t="shared" si="1004"/>
        <v>0</v>
      </c>
      <c r="V313" s="14">
        <f t="shared" si="1005"/>
        <v>0</v>
      </c>
      <c r="W313" s="14">
        <f t="shared" ref="W313:X313" si="1111">X313*2</f>
        <v>0</v>
      </c>
      <c r="X313" s="14">
        <f t="shared" si="1111"/>
        <v>0</v>
      </c>
      <c r="Y313" s="14">
        <f t="shared" si="1007"/>
        <v>0</v>
      </c>
      <c r="Z313" s="14">
        <f t="shared" si="945"/>
        <v>0</v>
      </c>
      <c r="AA313" s="31">
        <f t="shared" ref="AA313:AB313" si="1112">AB313*2</f>
        <v>0</v>
      </c>
      <c r="AB313" s="31">
        <f t="shared" si="1112"/>
        <v>0</v>
      </c>
      <c r="AC313" s="31">
        <f t="shared" si="1009"/>
        <v>0</v>
      </c>
      <c r="AD313" s="31">
        <f t="shared" si="947"/>
        <v>0</v>
      </c>
      <c r="AE313" s="31">
        <f t="shared" si="1010"/>
        <v>0</v>
      </c>
      <c r="AF313" s="31">
        <f t="shared" ref="AF313:AG313" si="1113">AG313*2</f>
        <v>0</v>
      </c>
      <c r="AG313" s="31">
        <f t="shared" si="1113"/>
        <v>0</v>
      </c>
      <c r="AH313" s="31">
        <f t="shared" si="938"/>
        <v>0</v>
      </c>
      <c r="AI313" s="31">
        <v>0</v>
      </c>
      <c r="AJ313" s="31">
        <v>0</v>
      </c>
      <c r="AK313" s="31">
        <v>0</v>
      </c>
      <c r="AL313" s="31">
        <f t="shared" si="949"/>
        <v>0</v>
      </c>
      <c r="AM313" s="31">
        <f t="shared" si="950"/>
        <v>0</v>
      </c>
      <c r="AN313" s="31">
        <f t="shared" si="951"/>
        <v>0</v>
      </c>
      <c r="AO313" s="31">
        <f t="shared" si="952"/>
        <v>0</v>
      </c>
      <c r="AP313" s="31">
        <f t="shared" si="953"/>
        <v>0</v>
      </c>
      <c r="AQ313" s="31">
        <f t="shared" si="954"/>
        <v>0</v>
      </c>
      <c r="AR313" s="31">
        <f t="shared" si="955"/>
        <v>0</v>
      </c>
      <c r="AS313" s="31">
        <f t="shared" si="956"/>
        <v>0</v>
      </c>
      <c r="AT313" s="14">
        <f t="shared" si="957"/>
        <v>0</v>
      </c>
      <c r="AU313" s="14">
        <f t="shared" si="958"/>
        <v>0</v>
      </c>
      <c r="AV313" s="14">
        <f t="shared" si="959"/>
        <v>0</v>
      </c>
      <c r="AW313" s="14">
        <f t="shared" si="960"/>
        <v>0</v>
      </c>
      <c r="AX313" s="31">
        <v>0</v>
      </c>
      <c r="AY313" s="31">
        <v>0</v>
      </c>
      <c r="AZ313" s="31">
        <v>0</v>
      </c>
      <c r="BA313" s="31">
        <v>0</v>
      </c>
    </row>
    <row r="314" spans="1:53" ht="13.35" customHeight="1" x14ac:dyDescent="0.45">
      <c r="A314" s="27" t="s">
        <v>599</v>
      </c>
      <c r="B314" s="24" t="s">
        <v>230</v>
      </c>
      <c r="C314" s="3" t="s">
        <v>164</v>
      </c>
      <c r="D314" s="3" t="s">
        <v>166</v>
      </c>
      <c r="E314" s="3" t="s">
        <v>4</v>
      </c>
      <c r="F314" s="19" t="s">
        <v>28</v>
      </c>
      <c r="G314" s="19" t="s">
        <v>180</v>
      </c>
      <c r="H314" s="28" t="s">
        <v>176</v>
      </c>
      <c r="I314" s="7" t="s">
        <v>100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28</v>
      </c>
      <c r="P314" s="7">
        <v>0</v>
      </c>
      <c r="Q314" s="7">
        <v>0</v>
      </c>
      <c r="R314" s="7" t="s">
        <v>137</v>
      </c>
      <c r="S314" s="7">
        <f t="shared" si="940"/>
        <v>0</v>
      </c>
      <c r="T314" s="7">
        <v>0</v>
      </c>
      <c r="U314" s="7">
        <f t="shared" si="1004"/>
        <v>0</v>
      </c>
      <c r="V314" s="14">
        <f t="shared" si="1005"/>
        <v>0</v>
      </c>
      <c r="W314" s="14">
        <f t="shared" ref="W314:X314" si="1114">X314*2</f>
        <v>0</v>
      </c>
      <c r="X314" s="14">
        <f t="shared" si="1114"/>
        <v>0</v>
      </c>
      <c r="Y314" s="14">
        <f t="shared" si="1007"/>
        <v>0</v>
      </c>
      <c r="Z314" s="14">
        <f t="shared" si="945"/>
        <v>0</v>
      </c>
      <c r="AA314" s="31">
        <f t="shared" ref="AA314:AB314" si="1115">AB314*2</f>
        <v>0</v>
      </c>
      <c r="AB314" s="31">
        <f t="shared" si="1115"/>
        <v>0</v>
      </c>
      <c r="AC314" s="31">
        <f t="shared" si="1009"/>
        <v>0</v>
      </c>
      <c r="AD314" s="31">
        <f t="shared" si="947"/>
        <v>0</v>
      </c>
      <c r="AE314" s="31">
        <f t="shared" si="1010"/>
        <v>0</v>
      </c>
      <c r="AF314" s="31">
        <f t="shared" ref="AF314:AG314" si="1116">AG314*2</f>
        <v>0</v>
      </c>
      <c r="AG314" s="31">
        <f t="shared" si="1116"/>
        <v>0</v>
      </c>
      <c r="AH314" s="31">
        <f t="shared" si="938"/>
        <v>0</v>
      </c>
      <c r="AI314" s="31">
        <v>0</v>
      </c>
      <c r="AJ314" s="31">
        <v>0</v>
      </c>
      <c r="AK314" s="31">
        <v>0</v>
      </c>
      <c r="AL314" s="31">
        <f t="shared" si="949"/>
        <v>0</v>
      </c>
      <c r="AM314" s="31">
        <f t="shared" si="950"/>
        <v>0</v>
      </c>
      <c r="AN314" s="31">
        <f t="shared" si="951"/>
        <v>0</v>
      </c>
      <c r="AO314" s="31">
        <f t="shared" si="952"/>
        <v>0</v>
      </c>
      <c r="AP314" s="31">
        <f t="shared" si="953"/>
        <v>0</v>
      </c>
      <c r="AQ314" s="31">
        <f t="shared" si="954"/>
        <v>0</v>
      </c>
      <c r="AR314" s="31">
        <f t="shared" si="955"/>
        <v>0</v>
      </c>
      <c r="AS314" s="31">
        <f t="shared" si="956"/>
        <v>0</v>
      </c>
      <c r="AT314" s="14">
        <f t="shared" si="957"/>
        <v>0</v>
      </c>
      <c r="AU314" s="14">
        <f t="shared" si="958"/>
        <v>0</v>
      </c>
      <c r="AV314" s="14">
        <f t="shared" si="959"/>
        <v>0</v>
      </c>
      <c r="AW314" s="14">
        <f t="shared" si="960"/>
        <v>0</v>
      </c>
      <c r="AX314" s="31">
        <v>0</v>
      </c>
      <c r="AY314" s="31">
        <v>0</v>
      </c>
      <c r="AZ314" s="31">
        <v>0</v>
      </c>
      <c r="BA314" s="31">
        <v>0</v>
      </c>
    </row>
    <row r="315" spans="1:53" ht="24" customHeight="1" x14ac:dyDescent="0.45">
      <c r="A315" s="27" t="s">
        <v>600</v>
      </c>
      <c r="B315" s="24" t="s">
        <v>225</v>
      </c>
      <c r="C315" s="3" t="s">
        <v>164</v>
      </c>
      <c r="D315" s="3" t="s">
        <v>166</v>
      </c>
      <c r="E315" s="3" t="s">
        <v>4</v>
      </c>
      <c r="F315" s="19" t="s">
        <v>28</v>
      </c>
      <c r="G315" s="19" t="s">
        <v>180</v>
      </c>
      <c r="H315" s="28" t="s">
        <v>176</v>
      </c>
      <c r="I315" s="7" t="s">
        <v>100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28</v>
      </c>
      <c r="P315" s="7">
        <v>0</v>
      </c>
      <c r="Q315" s="7">
        <v>0</v>
      </c>
      <c r="R315" s="7" t="s">
        <v>137</v>
      </c>
      <c r="S315" s="7">
        <f t="shared" si="940"/>
        <v>0</v>
      </c>
      <c r="T315" s="7">
        <v>0</v>
      </c>
      <c r="U315" s="7">
        <f t="shared" si="1004"/>
        <v>0</v>
      </c>
      <c r="V315" s="14">
        <f t="shared" si="1005"/>
        <v>0</v>
      </c>
      <c r="W315" s="14">
        <f t="shared" ref="W315:X315" si="1117">X315*2</f>
        <v>0</v>
      </c>
      <c r="X315" s="14">
        <f t="shared" si="1117"/>
        <v>0</v>
      </c>
      <c r="Y315" s="14">
        <f t="shared" si="1007"/>
        <v>0</v>
      </c>
      <c r="Z315" s="14">
        <f t="shared" si="945"/>
        <v>0</v>
      </c>
      <c r="AA315" s="31">
        <f t="shared" ref="AA315:AB315" si="1118">AB315*2</f>
        <v>0</v>
      </c>
      <c r="AB315" s="31">
        <f t="shared" si="1118"/>
        <v>0</v>
      </c>
      <c r="AC315" s="31">
        <f t="shared" si="1009"/>
        <v>0</v>
      </c>
      <c r="AD315" s="31">
        <f t="shared" si="947"/>
        <v>0</v>
      </c>
      <c r="AE315" s="31">
        <f t="shared" si="1010"/>
        <v>0</v>
      </c>
      <c r="AF315" s="31">
        <f t="shared" ref="AF315:AG315" si="1119">AG315*2</f>
        <v>0</v>
      </c>
      <c r="AG315" s="31">
        <f t="shared" si="1119"/>
        <v>0</v>
      </c>
      <c r="AH315" s="31">
        <f t="shared" si="938"/>
        <v>0</v>
      </c>
      <c r="AI315" s="31">
        <v>0</v>
      </c>
      <c r="AJ315" s="31">
        <v>0</v>
      </c>
      <c r="AK315" s="31">
        <v>0</v>
      </c>
      <c r="AL315" s="31">
        <f t="shared" si="949"/>
        <v>0</v>
      </c>
      <c r="AM315" s="31">
        <f t="shared" si="950"/>
        <v>0</v>
      </c>
      <c r="AN315" s="31">
        <f t="shared" si="951"/>
        <v>0</v>
      </c>
      <c r="AO315" s="31">
        <f t="shared" si="952"/>
        <v>0</v>
      </c>
      <c r="AP315" s="31">
        <f t="shared" si="953"/>
        <v>0</v>
      </c>
      <c r="AQ315" s="31">
        <f t="shared" si="954"/>
        <v>0</v>
      </c>
      <c r="AR315" s="31">
        <f t="shared" si="955"/>
        <v>0</v>
      </c>
      <c r="AS315" s="31">
        <f t="shared" si="956"/>
        <v>0</v>
      </c>
      <c r="AT315" s="14">
        <f t="shared" si="957"/>
        <v>0</v>
      </c>
      <c r="AU315" s="14">
        <f t="shared" si="958"/>
        <v>0</v>
      </c>
      <c r="AV315" s="14">
        <f t="shared" si="959"/>
        <v>0</v>
      </c>
      <c r="AW315" s="14">
        <f t="shared" si="960"/>
        <v>0</v>
      </c>
      <c r="AX315" s="31">
        <v>0</v>
      </c>
      <c r="AY315" s="31">
        <v>0</v>
      </c>
      <c r="AZ315" s="31">
        <v>0</v>
      </c>
      <c r="BA315" s="31">
        <v>0</v>
      </c>
    </row>
    <row r="316" spans="1:53" ht="13.35" customHeight="1" x14ac:dyDescent="0.45">
      <c r="A316" s="27" t="s">
        <v>601</v>
      </c>
      <c r="B316" s="24" t="s">
        <v>226</v>
      </c>
      <c r="C316" s="3" t="s">
        <v>164</v>
      </c>
      <c r="D316" s="3" t="s">
        <v>166</v>
      </c>
      <c r="E316" s="3" t="s">
        <v>4</v>
      </c>
      <c r="F316" s="19" t="s">
        <v>28</v>
      </c>
      <c r="G316" s="19" t="s">
        <v>180</v>
      </c>
      <c r="H316" s="28" t="s">
        <v>176</v>
      </c>
      <c r="I316" s="7" t="s">
        <v>100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28</v>
      </c>
      <c r="P316" s="7">
        <v>0</v>
      </c>
      <c r="Q316" s="7">
        <v>0</v>
      </c>
      <c r="R316" s="7" t="s">
        <v>137</v>
      </c>
      <c r="S316" s="7">
        <f t="shared" si="940"/>
        <v>0</v>
      </c>
      <c r="T316" s="7">
        <v>0</v>
      </c>
      <c r="U316" s="7">
        <f t="shared" si="1004"/>
        <v>0</v>
      </c>
      <c r="V316" s="14">
        <f t="shared" si="1005"/>
        <v>0</v>
      </c>
      <c r="W316" s="14">
        <f t="shared" ref="W316:X316" si="1120">X316*2</f>
        <v>0</v>
      </c>
      <c r="X316" s="14">
        <f t="shared" si="1120"/>
        <v>0</v>
      </c>
      <c r="Y316" s="14">
        <f t="shared" si="1007"/>
        <v>0</v>
      </c>
      <c r="Z316" s="14">
        <f t="shared" si="945"/>
        <v>0</v>
      </c>
      <c r="AA316" s="31">
        <f t="shared" ref="AA316:AB316" si="1121">AB316*2</f>
        <v>0</v>
      </c>
      <c r="AB316" s="31">
        <f t="shared" si="1121"/>
        <v>0</v>
      </c>
      <c r="AC316" s="31">
        <f t="shared" si="1009"/>
        <v>0</v>
      </c>
      <c r="AD316" s="31">
        <f t="shared" si="947"/>
        <v>0</v>
      </c>
      <c r="AE316" s="31">
        <f t="shared" si="1010"/>
        <v>0</v>
      </c>
      <c r="AF316" s="31">
        <f t="shared" ref="AF316:AG316" si="1122">AG316*2</f>
        <v>0</v>
      </c>
      <c r="AG316" s="31">
        <f t="shared" si="1122"/>
        <v>0</v>
      </c>
      <c r="AH316" s="31">
        <f t="shared" si="938"/>
        <v>0</v>
      </c>
      <c r="AI316" s="31">
        <v>0</v>
      </c>
      <c r="AJ316" s="31">
        <v>0</v>
      </c>
      <c r="AK316" s="31">
        <v>0</v>
      </c>
      <c r="AL316" s="31">
        <f t="shared" si="949"/>
        <v>0</v>
      </c>
      <c r="AM316" s="31">
        <f t="shared" si="950"/>
        <v>0</v>
      </c>
      <c r="AN316" s="31">
        <f t="shared" si="951"/>
        <v>0</v>
      </c>
      <c r="AO316" s="31">
        <f t="shared" si="952"/>
        <v>0</v>
      </c>
      <c r="AP316" s="31">
        <f t="shared" si="953"/>
        <v>0</v>
      </c>
      <c r="AQ316" s="31">
        <f t="shared" si="954"/>
        <v>0</v>
      </c>
      <c r="AR316" s="31">
        <f t="shared" si="955"/>
        <v>0</v>
      </c>
      <c r="AS316" s="31">
        <f t="shared" si="956"/>
        <v>0</v>
      </c>
      <c r="AT316" s="14">
        <f t="shared" si="957"/>
        <v>0</v>
      </c>
      <c r="AU316" s="14">
        <f t="shared" si="958"/>
        <v>0</v>
      </c>
      <c r="AV316" s="14">
        <f t="shared" si="959"/>
        <v>0</v>
      </c>
      <c r="AW316" s="14">
        <f t="shared" si="960"/>
        <v>0</v>
      </c>
      <c r="AX316" s="31">
        <v>0</v>
      </c>
      <c r="AY316" s="31">
        <v>0</v>
      </c>
      <c r="AZ316" s="31">
        <v>0</v>
      </c>
      <c r="BA316" s="31">
        <v>0</v>
      </c>
    </row>
    <row r="317" spans="1:53" x14ac:dyDescent="0.45">
      <c r="A317" s="27" t="s">
        <v>602</v>
      </c>
      <c r="B317" s="24" t="s">
        <v>275</v>
      </c>
      <c r="C317" s="3" t="s">
        <v>164</v>
      </c>
      <c r="D317" s="3" t="s">
        <v>166</v>
      </c>
      <c r="E317" s="3" t="s">
        <v>4</v>
      </c>
      <c r="F317" s="19" t="s">
        <v>28</v>
      </c>
      <c r="G317" s="19" t="s">
        <v>180</v>
      </c>
      <c r="H317" s="28" t="s">
        <v>176</v>
      </c>
      <c r="I317" s="7" t="s">
        <v>100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28</v>
      </c>
      <c r="P317" s="7">
        <v>0</v>
      </c>
      <c r="Q317" s="7">
        <v>0</v>
      </c>
      <c r="R317" s="7" t="s">
        <v>137</v>
      </c>
      <c r="S317" s="7">
        <f t="shared" si="940"/>
        <v>0</v>
      </c>
      <c r="T317" s="7">
        <v>0</v>
      </c>
      <c r="U317" s="7">
        <f t="shared" si="1004"/>
        <v>0</v>
      </c>
      <c r="V317" s="14">
        <f t="shared" si="1005"/>
        <v>0</v>
      </c>
      <c r="W317" s="14">
        <f t="shared" ref="W317:X317" si="1123">X317*2</f>
        <v>0</v>
      </c>
      <c r="X317" s="14">
        <f t="shared" si="1123"/>
        <v>0</v>
      </c>
      <c r="Y317" s="14">
        <f t="shared" si="1007"/>
        <v>0</v>
      </c>
      <c r="Z317" s="14">
        <f t="shared" si="945"/>
        <v>0</v>
      </c>
      <c r="AA317" s="31">
        <f t="shared" ref="AA317:AB317" si="1124">AB317*2</f>
        <v>0</v>
      </c>
      <c r="AB317" s="31">
        <f t="shared" si="1124"/>
        <v>0</v>
      </c>
      <c r="AC317" s="31">
        <f t="shared" si="1009"/>
        <v>0</v>
      </c>
      <c r="AD317" s="31">
        <f t="shared" si="947"/>
        <v>0</v>
      </c>
      <c r="AE317" s="31">
        <f t="shared" si="1010"/>
        <v>0</v>
      </c>
      <c r="AF317" s="31">
        <f t="shared" ref="AF317:AG317" si="1125">AG317*2</f>
        <v>0</v>
      </c>
      <c r="AG317" s="31">
        <f t="shared" si="1125"/>
        <v>0</v>
      </c>
      <c r="AH317" s="31">
        <f t="shared" si="938"/>
        <v>0</v>
      </c>
      <c r="AI317" s="31">
        <v>0</v>
      </c>
      <c r="AJ317" s="31">
        <v>0</v>
      </c>
      <c r="AK317" s="31">
        <v>0</v>
      </c>
      <c r="AL317" s="31">
        <f t="shared" si="949"/>
        <v>0</v>
      </c>
      <c r="AM317" s="31">
        <f t="shared" si="950"/>
        <v>0</v>
      </c>
      <c r="AN317" s="31">
        <f t="shared" si="951"/>
        <v>0</v>
      </c>
      <c r="AO317" s="31">
        <f t="shared" si="952"/>
        <v>0</v>
      </c>
      <c r="AP317" s="31">
        <f t="shared" si="953"/>
        <v>0</v>
      </c>
      <c r="AQ317" s="31">
        <f t="shared" si="954"/>
        <v>0</v>
      </c>
      <c r="AR317" s="31">
        <f t="shared" si="955"/>
        <v>0</v>
      </c>
      <c r="AS317" s="31">
        <f t="shared" si="956"/>
        <v>0</v>
      </c>
      <c r="AT317" s="14">
        <f t="shared" si="957"/>
        <v>0</v>
      </c>
      <c r="AU317" s="14">
        <f t="shared" si="958"/>
        <v>0</v>
      </c>
      <c r="AV317" s="14">
        <f t="shared" si="959"/>
        <v>0</v>
      </c>
      <c r="AW317" s="14">
        <f t="shared" si="960"/>
        <v>0</v>
      </c>
      <c r="AX317" s="31">
        <v>0</v>
      </c>
      <c r="AY317" s="31">
        <v>0</v>
      </c>
      <c r="AZ317" s="31">
        <v>0</v>
      </c>
      <c r="BA317" s="31">
        <v>0</v>
      </c>
    </row>
    <row r="318" spans="1:53" ht="13.35" customHeight="1" x14ac:dyDescent="0.45">
      <c r="A318" s="17" t="s">
        <v>603</v>
      </c>
      <c r="B318" s="9" t="s">
        <v>231</v>
      </c>
      <c r="C318" s="3" t="s">
        <v>196</v>
      </c>
      <c r="D318" s="3" t="s">
        <v>167</v>
      </c>
      <c r="E318" s="3" t="s">
        <v>4</v>
      </c>
      <c r="F318" s="28" t="s">
        <v>702</v>
      </c>
      <c r="G318" s="28" t="s">
        <v>271</v>
      </c>
      <c r="H318" s="28" t="s">
        <v>176</v>
      </c>
      <c r="I318" s="7" t="s">
        <v>100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28</v>
      </c>
      <c r="P318" s="7">
        <v>30000</v>
      </c>
      <c r="Q318" s="7">
        <v>0</v>
      </c>
      <c r="R318" s="7" t="s">
        <v>137</v>
      </c>
      <c r="S318" s="7">
        <f t="shared" si="940"/>
        <v>15000</v>
      </c>
      <c r="T318" s="7">
        <v>0</v>
      </c>
      <c r="U318" s="7">
        <f t="shared" si="1004"/>
        <v>2400</v>
      </c>
      <c r="V318" s="14">
        <f t="shared" si="1005"/>
        <v>1200</v>
      </c>
      <c r="W318" s="14">
        <f t="shared" ref="W318:X318" si="1126">X318*2</f>
        <v>198000</v>
      </c>
      <c r="X318" s="14">
        <f t="shared" si="1126"/>
        <v>99000</v>
      </c>
      <c r="Y318" s="14">
        <f t="shared" si="1007"/>
        <v>49500</v>
      </c>
      <c r="Z318" s="14">
        <f t="shared" si="945"/>
        <v>24750</v>
      </c>
      <c r="AA318" s="31">
        <f t="shared" ref="AA318:AB318" si="1127">AB318*2</f>
        <v>19980.000000000004</v>
      </c>
      <c r="AB318" s="31">
        <f t="shared" si="1127"/>
        <v>9990.0000000000018</v>
      </c>
      <c r="AC318" s="31">
        <f t="shared" si="1009"/>
        <v>4995.0000000000009</v>
      </c>
      <c r="AD318" s="31">
        <f t="shared" si="947"/>
        <v>2497.5000000000005</v>
      </c>
      <c r="AE318" s="31">
        <f t="shared" si="1010"/>
        <v>125000</v>
      </c>
      <c r="AF318" s="31">
        <f t="shared" ref="AF318:AG318" si="1128">AG318*2</f>
        <v>36000</v>
      </c>
      <c r="AG318" s="31">
        <f t="shared" si="1128"/>
        <v>18000</v>
      </c>
      <c r="AH318" s="31">
        <f t="shared" si="938"/>
        <v>9000</v>
      </c>
      <c r="AI318" s="31">
        <f t="shared" si="939"/>
        <v>3.4722222222222223</v>
      </c>
      <c r="AJ318" s="31">
        <f t="shared" si="939"/>
        <v>6.9444444444444446</v>
      </c>
      <c r="AK318" s="31">
        <f t="shared" si="939"/>
        <v>13.888888888888889</v>
      </c>
      <c r="AL318" s="31">
        <f t="shared" si="949"/>
        <v>750000</v>
      </c>
      <c r="AM318" s="31">
        <f t="shared" si="950"/>
        <v>300000</v>
      </c>
      <c r="AN318" s="31">
        <f t="shared" si="951"/>
        <v>150000</v>
      </c>
      <c r="AO318" s="31">
        <f t="shared" si="952"/>
        <v>75000</v>
      </c>
      <c r="AP318" s="31">
        <f t="shared" si="953"/>
        <v>433980</v>
      </c>
      <c r="AQ318" s="31">
        <f t="shared" si="954"/>
        <v>198990</v>
      </c>
      <c r="AR318" s="31">
        <f t="shared" si="955"/>
        <v>99495</v>
      </c>
      <c r="AS318" s="31">
        <f t="shared" si="956"/>
        <v>45247.5</v>
      </c>
      <c r="AT318" s="14">
        <f t="shared" si="957"/>
        <v>316020</v>
      </c>
      <c r="AU318" s="14">
        <f t="shared" si="958"/>
        <v>101010</v>
      </c>
      <c r="AV318" s="14">
        <f t="shared" si="959"/>
        <v>50505</v>
      </c>
      <c r="AW318" s="14">
        <f t="shared" si="960"/>
        <v>29752.5</v>
      </c>
      <c r="AX318" s="31">
        <f t="shared" si="961"/>
        <v>72.819023918152908</v>
      </c>
      <c r="AY318" s="31">
        <f t="shared" si="962"/>
        <v>50.76134479119554</v>
      </c>
      <c r="AZ318" s="31">
        <f t="shared" si="963"/>
        <v>50.76134479119554</v>
      </c>
      <c r="BA318" s="31">
        <f t="shared" si="964"/>
        <v>65.7550140891762</v>
      </c>
    </row>
    <row r="319" spans="1:53" x14ac:dyDescent="0.45">
      <c r="A319" s="17" t="s">
        <v>604</v>
      </c>
      <c r="B319" s="9" t="s">
        <v>276</v>
      </c>
      <c r="C319" s="3" t="s">
        <v>196</v>
      </c>
      <c r="D319" s="3" t="s">
        <v>167</v>
      </c>
      <c r="E319" s="3" t="s">
        <v>4</v>
      </c>
      <c r="F319" s="19" t="s">
        <v>28</v>
      </c>
      <c r="G319" s="19" t="s">
        <v>180</v>
      </c>
      <c r="H319" s="28" t="s">
        <v>176</v>
      </c>
      <c r="I319" s="7" t="s">
        <v>100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28</v>
      </c>
      <c r="P319" s="7">
        <v>0</v>
      </c>
      <c r="Q319" s="7">
        <v>0</v>
      </c>
      <c r="R319" s="7" t="s">
        <v>137</v>
      </c>
      <c r="S319" s="7">
        <f t="shared" si="940"/>
        <v>0</v>
      </c>
      <c r="T319" s="7">
        <v>0</v>
      </c>
      <c r="U319" s="7">
        <f t="shared" si="1004"/>
        <v>0</v>
      </c>
      <c r="V319" s="14">
        <f t="shared" si="1005"/>
        <v>0</v>
      </c>
      <c r="W319" s="14">
        <f t="shared" ref="W319:X319" si="1129">X319*2</f>
        <v>0</v>
      </c>
      <c r="X319" s="14">
        <f t="shared" si="1129"/>
        <v>0</v>
      </c>
      <c r="Y319" s="14">
        <f t="shared" si="1007"/>
        <v>0</v>
      </c>
      <c r="Z319" s="14">
        <f t="shared" si="945"/>
        <v>0</v>
      </c>
      <c r="AA319" s="31">
        <f t="shared" ref="AA319:AB319" si="1130">AB319*2</f>
        <v>0</v>
      </c>
      <c r="AB319" s="31">
        <f t="shared" si="1130"/>
        <v>0</v>
      </c>
      <c r="AC319" s="31">
        <f t="shared" si="1009"/>
        <v>0</v>
      </c>
      <c r="AD319" s="31">
        <f t="shared" si="947"/>
        <v>0</v>
      </c>
      <c r="AE319" s="31">
        <f t="shared" si="1010"/>
        <v>0</v>
      </c>
      <c r="AF319" s="31">
        <f t="shared" ref="AF319:AG319" si="1131">AG319*2</f>
        <v>0</v>
      </c>
      <c r="AG319" s="31">
        <f t="shared" si="1131"/>
        <v>0</v>
      </c>
      <c r="AH319" s="31">
        <f t="shared" si="938"/>
        <v>0</v>
      </c>
      <c r="AI319" s="31">
        <v>0</v>
      </c>
      <c r="AJ319" s="31">
        <v>0</v>
      </c>
      <c r="AK319" s="31">
        <v>0</v>
      </c>
      <c r="AL319" s="31">
        <f t="shared" si="949"/>
        <v>0</v>
      </c>
      <c r="AM319" s="31">
        <f t="shared" si="950"/>
        <v>0</v>
      </c>
      <c r="AN319" s="31">
        <f t="shared" si="951"/>
        <v>0</v>
      </c>
      <c r="AO319" s="31">
        <f t="shared" si="952"/>
        <v>0</v>
      </c>
      <c r="AP319" s="31">
        <f t="shared" si="953"/>
        <v>0</v>
      </c>
      <c r="AQ319" s="31">
        <f t="shared" si="954"/>
        <v>0</v>
      </c>
      <c r="AR319" s="31">
        <f t="shared" si="955"/>
        <v>0</v>
      </c>
      <c r="AS319" s="31">
        <f t="shared" si="956"/>
        <v>0</v>
      </c>
      <c r="AT319" s="14">
        <f t="shared" si="957"/>
        <v>0</v>
      </c>
      <c r="AU319" s="14">
        <f t="shared" si="958"/>
        <v>0</v>
      </c>
      <c r="AV319" s="14">
        <f t="shared" si="959"/>
        <v>0</v>
      </c>
      <c r="AW319" s="14">
        <f t="shared" si="960"/>
        <v>0</v>
      </c>
      <c r="AX319" s="31">
        <v>0</v>
      </c>
      <c r="AY319" s="31">
        <v>0</v>
      </c>
      <c r="AZ319" s="31">
        <v>0</v>
      </c>
      <c r="BA319" s="31">
        <v>0</v>
      </c>
    </row>
    <row r="320" spans="1:53" ht="13.35" customHeight="1" x14ac:dyDescent="0.45">
      <c r="A320" s="17" t="s">
        <v>605</v>
      </c>
      <c r="B320" s="9" t="s">
        <v>237</v>
      </c>
      <c r="C320" s="3" t="s">
        <v>196</v>
      </c>
      <c r="D320" s="3" t="s">
        <v>167</v>
      </c>
      <c r="E320" s="3" t="s">
        <v>4</v>
      </c>
      <c r="F320" s="19" t="s">
        <v>28</v>
      </c>
      <c r="G320" s="19" t="s">
        <v>180</v>
      </c>
      <c r="H320" s="28" t="s">
        <v>176</v>
      </c>
      <c r="I320" s="7" t="s">
        <v>100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28</v>
      </c>
      <c r="P320" s="7">
        <v>0</v>
      </c>
      <c r="Q320" s="7">
        <v>0</v>
      </c>
      <c r="R320" s="7" t="s">
        <v>137</v>
      </c>
      <c r="S320" s="7">
        <f t="shared" si="940"/>
        <v>0</v>
      </c>
      <c r="T320" s="7">
        <v>0</v>
      </c>
      <c r="U320" s="7">
        <f t="shared" si="1004"/>
        <v>0</v>
      </c>
      <c r="V320" s="14">
        <f t="shared" si="1005"/>
        <v>0</v>
      </c>
      <c r="W320" s="14">
        <f t="shared" ref="W320:X320" si="1132">X320*2</f>
        <v>0</v>
      </c>
      <c r="X320" s="14">
        <f t="shared" si="1132"/>
        <v>0</v>
      </c>
      <c r="Y320" s="14">
        <f t="shared" si="1007"/>
        <v>0</v>
      </c>
      <c r="Z320" s="14">
        <f t="shared" si="945"/>
        <v>0</v>
      </c>
      <c r="AA320" s="31">
        <f t="shared" ref="AA320:AB320" si="1133">AB320*2</f>
        <v>0</v>
      </c>
      <c r="AB320" s="31">
        <f t="shared" si="1133"/>
        <v>0</v>
      </c>
      <c r="AC320" s="31">
        <f t="shared" si="1009"/>
        <v>0</v>
      </c>
      <c r="AD320" s="31">
        <f t="shared" si="947"/>
        <v>0</v>
      </c>
      <c r="AE320" s="31">
        <f t="shared" si="1010"/>
        <v>0</v>
      </c>
      <c r="AF320" s="31">
        <f t="shared" ref="AF320:AG320" si="1134">AG320*2</f>
        <v>0</v>
      </c>
      <c r="AG320" s="31">
        <f t="shared" si="1134"/>
        <v>0</v>
      </c>
      <c r="AH320" s="31">
        <f t="shared" si="938"/>
        <v>0</v>
      </c>
      <c r="AI320" s="31">
        <v>0</v>
      </c>
      <c r="AJ320" s="31">
        <v>0</v>
      </c>
      <c r="AK320" s="31">
        <v>0</v>
      </c>
      <c r="AL320" s="31">
        <f t="shared" si="949"/>
        <v>0</v>
      </c>
      <c r="AM320" s="31">
        <f t="shared" si="950"/>
        <v>0</v>
      </c>
      <c r="AN320" s="31">
        <f t="shared" si="951"/>
        <v>0</v>
      </c>
      <c r="AO320" s="31">
        <f t="shared" si="952"/>
        <v>0</v>
      </c>
      <c r="AP320" s="31">
        <f t="shared" si="953"/>
        <v>0</v>
      </c>
      <c r="AQ320" s="31">
        <f t="shared" si="954"/>
        <v>0</v>
      </c>
      <c r="AR320" s="31">
        <f t="shared" si="955"/>
        <v>0</v>
      </c>
      <c r="AS320" s="31">
        <f t="shared" si="956"/>
        <v>0</v>
      </c>
      <c r="AT320" s="14">
        <f t="shared" si="957"/>
        <v>0</v>
      </c>
      <c r="AU320" s="14">
        <f t="shared" si="958"/>
        <v>0</v>
      </c>
      <c r="AV320" s="14">
        <f t="shared" si="959"/>
        <v>0</v>
      </c>
      <c r="AW320" s="14">
        <f t="shared" si="960"/>
        <v>0</v>
      </c>
      <c r="AX320" s="31">
        <v>0</v>
      </c>
      <c r="AY320" s="31">
        <v>0</v>
      </c>
      <c r="AZ320" s="31">
        <v>0</v>
      </c>
      <c r="BA320" s="31">
        <v>0</v>
      </c>
    </row>
    <row r="321" spans="1:53" ht="13.35" customHeight="1" x14ac:dyDescent="0.45">
      <c r="A321" s="17" t="s">
        <v>606</v>
      </c>
      <c r="B321" s="9" t="s">
        <v>238</v>
      </c>
      <c r="C321" s="3" t="s">
        <v>196</v>
      </c>
      <c r="D321" s="3" t="s">
        <v>167</v>
      </c>
      <c r="E321" s="3" t="s">
        <v>4</v>
      </c>
      <c r="F321" s="19" t="s">
        <v>28</v>
      </c>
      <c r="G321" s="19" t="s">
        <v>180</v>
      </c>
      <c r="H321" s="28" t="s">
        <v>176</v>
      </c>
      <c r="I321" s="7" t="s">
        <v>100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28</v>
      </c>
      <c r="P321" s="7">
        <v>0</v>
      </c>
      <c r="Q321" s="7">
        <v>0</v>
      </c>
      <c r="R321" s="7" t="s">
        <v>137</v>
      </c>
      <c r="S321" s="7">
        <f t="shared" si="940"/>
        <v>0</v>
      </c>
      <c r="T321" s="7">
        <v>0</v>
      </c>
      <c r="U321" s="7">
        <f t="shared" si="1004"/>
        <v>0</v>
      </c>
      <c r="V321" s="14">
        <f t="shared" si="1005"/>
        <v>0</v>
      </c>
      <c r="W321" s="14">
        <f t="shared" ref="W321:X321" si="1135">X321*2</f>
        <v>0</v>
      </c>
      <c r="X321" s="14">
        <f t="shared" si="1135"/>
        <v>0</v>
      </c>
      <c r="Y321" s="14">
        <f t="shared" si="1007"/>
        <v>0</v>
      </c>
      <c r="Z321" s="14">
        <f t="shared" si="945"/>
        <v>0</v>
      </c>
      <c r="AA321" s="31">
        <f t="shared" ref="AA321:AB321" si="1136">AB321*2</f>
        <v>0</v>
      </c>
      <c r="AB321" s="31">
        <f t="shared" si="1136"/>
        <v>0</v>
      </c>
      <c r="AC321" s="31">
        <f t="shared" si="1009"/>
        <v>0</v>
      </c>
      <c r="AD321" s="31">
        <f t="shared" si="947"/>
        <v>0</v>
      </c>
      <c r="AE321" s="31">
        <f t="shared" si="1010"/>
        <v>0</v>
      </c>
      <c r="AF321" s="31">
        <f t="shared" ref="AF321:AG321" si="1137">AG321*2</f>
        <v>0</v>
      </c>
      <c r="AG321" s="31">
        <f t="shared" si="1137"/>
        <v>0</v>
      </c>
      <c r="AH321" s="31">
        <f t="shared" si="938"/>
        <v>0</v>
      </c>
      <c r="AI321" s="31">
        <v>0</v>
      </c>
      <c r="AJ321" s="31">
        <v>0</v>
      </c>
      <c r="AK321" s="31">
        <v>0</v>
      </c>
      <c r="AL321" s="31">
        <f t="shared" si="949"/>
        <v>0</v>
      </c>
      <c r="AM321" s="31">
        <f t="shared" si="950"/>
        <v>0</v>
      </c>
      <c r="AN321" s="31">
        <f t="shared" si="951"/>
        <v>0</v>
      </c>
      <c r="AO321" s="31">
        <f t="shared" si="952"/>
        <v>0</v>
      </c>
      <c r="AP321" s="31">
        <f t="shared" si="953"/>
        <v>0</v>
      </c>
      <c r="AQ321" s="31">
        <f t="shared" si="954"/>
        <v>0</v>
      </c>
      <c r="AR321" s="31">
        <f t="shared" si="955"/>
        <v>0</v>
      </c>
      <c r="AS321" s="31">
        <f t="shared" si="956"/>
        <v>0</v>
      </c>
      <c r="AT321" s="14">
        <f t="shared" si="957"/>
        <v>0</v>
      </c>
      <c r="AU321" s="14">
        <f t="shared" si="958"/>
        <v>0</v>
      </c>
      <c r="AV321" s="14">
        <f t="shared" si="959"/>
        <v>0</v>
      </c>
      <c r="AW321" s="14">
        <f t="shared" si="960"/>
        <v>0</v>
      </c>
      <c r="AX321" s="31">
        <v>0</v>
      </c>
      <c r="AY321" s="31">
        <v>0</v>
      </c>
      <c r="AZ321" s="31">
        <v>0</v>
      </c>
      <c r="BA321" s="31">
        <v>0</v>
      </c>
    </row>
    <row r="322" spans="1:53" ht="13.35" customHeight="1" x14ac:dyDescent="0.45">
      <c r="A322" s="17" t="s">
        <v>607</v>
      </c>
      <c r="B322" s="24" t="s">
        <v>232</v>
      </c>
      <c r="C322" s="3" t="s">
        <v>198</v>
      </c>
      <c r="D322" s="3" t="s">
        <v>167</v>
      </c>
      <c r="E322" s="3" t="s">
        <v>4</v>
      </c>
      <c r="F322" s="28" t="s">
        <v>702</v>
      </c>
      <c r="G322" s="28" t="s">
        <v>271</v>
      </c>
      <c r="H322" s="28" t="s">
        <v>176</v>
      </c>
      <c r="I322" s="7" t="s">
        <v>100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28</v>
      </c>
      <c r="P322" s="7">
        <v>40000</v>
      </c>
      <c r="Q322" s="7">
        <v>0</v>
      </c>
      <c r="R322" s="7" t="s">
        <v>137</v>
      </c>
      <c r="S322" s="7">
        <f t="shared" si="940"/>
        <v>20000</v>
      </c>
      <c r="T322" s="7">
        <v>0</v>
      </c>
      <c r="U322" s="7">
        <f t="shared" si="1004"/>
        <v>3200</v>
      </c>
      <c r="V322" s="14">
        <f t="shared" si="1005"/>
        <v>1600</v>
      </c>
      <c r="W322" s="14">
        <f t="shared" ref="W322:X322" si="1138">X322*2</f>
        <v>264000</v>
      </c>
      <c r="X322" s="14">
        <f t="shared" si="1138"/>
        <v>132000</v>
      </c>
      <c r="Y322" s="14">
        <f t="shared" si="1007"/>
        <v>66000</v>
      </c>
      <c r="Z322" s="14">
        <f t="shared" si="945"/>
        <v>33000</v>
      </c>
      <c r="AA322" s="31">
        <f t="shared" ref="AA322:AB322" si="1139">AB322*2</f>
        <v>26640.000000000004</v>
      </c>
      <c r="AB322" s="31">
        <f t="shared" si="1139"/>
        <v>13320.000000000002</v>
      </c>
      <c r="AC322" s="31">
        <f t="shared" si="1009"/>
        <v>6660.0000000000009</v>
      </c>
      <c r="AD322" s="31">
        <f t="shared" si="947"/>
        <v>3330.0000000000005</v>
      </c>
      <c r="AE322" s="31">
        <f t="shared" si="1010"/>
        <v>166666.66666666666</v>
      </c>
      <c r="AF322" s="31">
        <f t="shared" ref="AF322:AG322" si="1140">AG322*2</f>
        <v>48000</v>
      </c>
      <c r="AG322" s="31">
        <f t="shared" si="1140"/>
        <v>24000</v>
      </c>
      <c r="AH322" s="31">
        <f t="shared" si="938"/>
        <v>12000</v>
      </c>
      <c r="AI322" s="31">
        <f t="shared" si="939"/>
        <v>3.4722222222222219</v>
      </c>
      <c r="AJ322" s="31">
        <f t="shared" si="939"/>
        <v>6.9444444444444438</v>
      </c>
      <c r="AK322" s="31">
        <f t="shared" si="939"/>
        <v>13.888888888888888</v>
      </c>
      <c r="AL322" s="31">
        <f t="shared" si="949"/>
        <v>1000000</v>
      </c>
      <c r="AM322" s="31">
        <f t="shared" si="950"/>
        <v>400000</v>
      </c>
      <c r="AN322" s="31">
        <f t="shared" si="951"/>
        <v>200000</v>
      </c>
      <c r="AO322" s="31">
        <f t="shared" si="952"/>
        <v>100000</v>
      </c>
      <c r="AP322" s="31">
        <f t="shared" si="953"/>
        <v>578640</v>
      </c>
      <c r="AQ322" s="31">
        <f t="shared" si="954"/>
        <v>265320</v>
      </c>
      <c r="AR322" s="31">
        <f t="shared" si="955"/>
        <v>132660</v>
      </c>
      <c r="AS322" s="31">
        <f t="shared" si="956"/>
        <v>60330</v>
      </c>
      <c r="AT322" s="14">
        <f t="shared" si="957"/>
        <v>421360</v>
      </c>
      <c r="AU322" s="14">
        <f t="shared" si="958"/>
        <v>134680</v>
      </c>
      <c r="AV322" s="14">
        <f t="shared" si="959"/>
        <v>67340</v>
      </c>
      <c r="AW322" s="14">
        <f t="shared" si="960"/>
        <v>39670</v>
      </c>
      <c r="AX322" s="31">
        <f t="shared" si="961"/>
        <v>72.819023918152908</v>
      </c>
      <c r="AY322" s="31">
        <f t="shared" si="962"/>
        <v>50.76134479119554</v>
      </c>
      <c r="AZ322" s="31">
        <f t="shared" si="963"/>
        <v>50.76134479119554</v>
      </c>
      <c r="BA322" s="31">
        <f t="shared" si="964"/>
        <v>65.7550140891762</v>
      </c>
    </row>
    <row r="323" spans="1:53" ht="13.35" customHeight="1" x14ac:dyDescent="0.45">
      <c r="A323" s="17" t="s">
        <v>608</v>
      </c>
      <c r="B323" s="24" t="s">
        <v>86</v>
      </c>
      <c r="C323" s="3" t="s">
        <v>198</v>
      </c>
      <c r="D323" s="3" t="s">
        <v>167</v>
      </c>
      <c r="E323" s="3" t="s">
        <v>4</v>
      </c>
      <c r="F323" s="28" t="s">
        <v>702</v>
      </c>
      <c r="G323" s="28" t="s">
        <v>271</v>
      </c>
      <c r="H323" s="28" t="s">
        <v>176</v>
      </c>
      <c r="I323" s="7" t="s">
        <v>100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28</v>
      </c>
      <c r="P323" s="7">
        <v>0</v>
      </c>
      <c r="Q323" s="7">
        <v>0</v>
      </c>
      <c r="R323" s="7" t="s">
        <v>137</v>
      </c>
      <c r="S323" s="7">
        <f t="shared" si="940"/>
        <v>0</v>
      </c>
      <c r="T323" s="7">
        <v>0</v>
      </c>
      <c r="U323" s="7">
        <f t="shared" si="1004"/>
        <v>0</v>
      </c>
      <c r="V323" s="14">
        <f t="shared" si="1005"/>
        <v>0</v>
      </c>
      <c r="W323" s="14">
        <f t="shared" ref="W323:X323" si="1141">X323*2</f>
        <v>0</v>
      </c>
      <c r="X323" s="14">
        <f t="shared" si="1141"/>
        <v>0</v>
      </c>
      <c r="Y323" s="14">
        <f t="shared" si="1007"/>
        <v>0</v>
      </c>
      <c r="Z323" s="14">
        <f t="shared" si="945"/>
        <v>0</v>
      </c>
      <c r="AA323" s="31">
        <f t="shared" ref="AA323:AB323" si="1142">AB323*2</f>
        <v>0</v>
      </c>
      <c r="AB323" s="31">
        <f t="shared" si="1142"/>
        <v>0</v>
      </c>
      <c r="AC323" s="31">
        <f t="shared" si="1009"/>
        <v>0</v>
      </c>
      <c r="AD323" s="31">
        <f t="shared" si="947"/>
        <v>0</v>
      </c>
      <c r="AE323" s="31">
        <f t="shared" si="1010"/>
        <v>0</v>
      </c>
      <c r="AF323" s="31">
        <f t="shared" ref="AF323:AG323" si="1143">AG323*2</f>
        <v>0</v>
      </c>
      <c r="AG323" s="31">
        <f t="shared" si="1143"/>
        <v>0</v>
      </c>
      <c r="AH323" s="31">
        <f t="shared" si="938"/>
        <v>0</v>
      </c>
      <c r="AI323" s="31">
        <v>0</v>
      </c>
      <c r="AJ323" s="31">
        <v>0</v>
      </c>
      <c r="AK323" s="31">
        <v>0</v>
      </c>
      <c r="AL323" s="31">
        <f t="shared" si="949"/>
        <v>0</v>
      </c>
      <c r="AM323" s="31">
        <f t="shared" si="950"/>
        <v>0</v>
      </c>
      <c r="AN323" s="31">
        <f t="shared" si="951"/>
        <v>0</v>
      </c>
      <c r="AO323" s="31">
        <f t="shared" si="952"/>
        <v>0</v>
      </c>
      <c r="AP323" s="31">
        <f t="shared" si="953"/>
        <v>0</v>
      </c>
      <c r="AQ323" s="31">
        <f t="shared" si="954"/>
        <v>0</v>
      </c>
      <c r="AR323" s="31">
        <f t="shared" si="955"/>
        <v>0</v>
      </c>
      <c r="AS323" s="31">
        <f t="shared" si="956"/>
        <v>0</v>
      </c>
      <c r="AT323" s="14">
        <f t="shared" si="957"/>
        <v>0</v>
      </c>
      <c r="AU323" s="14">
        <f t="shared" si="958"/>
        <v>0</v>
      </c>
      <c r="AV323" s="14">
        <f t="shared" si="959"/>
        <v>0</v>
      </c>
      <c r="AW323" s="14">
        <f t="shared" si="960"/>
        <v>0</v>
      </c>
      <c r="AX323" s="31">
        <v>0</v>
      </c>
      <c r="AY323" s="31">
        <v>0</v>
      </c>
      <c r="AZ323" s="31">
        <v>0</v>
      </c>
      <c r="BA323" s="31">
        <v>0</v>
      </c>
    </row>
    <row r="324" spans="1:53" ht="13.35" customHeight="1" x14ac:dyDescent="0.45">
      <c r="A324" s="17" t="s">
        <v>609</v>
      </c>
      <c r="B324" s="24" t="s">
        <v>236</v>
      </c>
      <c r="C324" s="3" t="s">
        <v>198</v>
      </c>
      <c r="D324" s="3" t="s">
        <v>167</v>
      </c>
      <c r="E324" s="3" t="s">
        <v>4</v>
      </c>
      <c r="F324" s="19" t="s">
        <v>28</v>
      </c>
      <c r="G324" s="19" t="s">
        <v>180</v>
      </c>
      <c r="H324" s="28" t="s">
        <v>176</v>
      </c>
      <c r="I324" s="7" t="s">
        <v>100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28</v>
      </c>
      <c r="P324" s="7">
        <v>0</v>
      </c>
      <c r="Q324" s="7">
        <v>0</v>
      </c>
      <c r="R324" s="7" t="s">
        <v>137</v>
      </c>
      <c r="S324" s="7">
        <f t="shared" si="940"/>
        <v>0</v>
      </c>
      <c r="T324" s="7">
        <v>0</v>
      </c>
      <c r="U324" s="7">
        <f t="shared" si="1004"/>
        <v>0</v>
      </c>
      <c r="V324" s="14">
        <f t="shared" si="1005"/>
        <v>0</v>
      </c>
      <c r="W324" s="14">
        <f t="shared" ref="W324:X324" si="1144">X324*2</f>
        <v>0</v>
      </c>
      <c r="X324" s="14">
        <f t="shared" si="1144"/>
        <v>0</v>
      </c>
      <c r="Y324" s="14">
        <f t="shared" si="1007"/>
        <v>0</v>
      </c>
      <c r="Z324" s="14">
        <f t="shared" si="945"/>
        <v>0</v>
      </c>
      <c r="AA324" s="31">
        <f t="shared" ref="AA324:AB324" si="1145">AB324*2</f>
        <v>0</v>
      </c>
      <c r="AB324" s="31">
        <f t="shared" si="1145"/>
        <v>0</v>
      </c>
      <c r="AC324" s="31">
        <f t="shared" si="1009"/>
        <v>0</v>
      </c>
      <c r="AD324" s="31">
        <f t="shared" si="947"/>
        <v>0</v>
      </c>
      <c r="AE324" s="31">
        <f t="shared" si="1010"/>
        <v>0</v>
      </c>
      <c r="AF324" s="31">
        <f t="shared" ref="AF324:AG324" si="1146">AG324*2</f>
        <v>0</v>
      </c>
      <c r="AG324" s="31">
        <f t="shared" si="1146"/>
        <v>0</v>
      </c>
      <c r="AH324" s="31">
        <f t="shared" si="938"/>
        <v>0</v>
      </c>
      <c r="AI324" s="31">
        <v>0</v>
      </c>
      <c r="AJ324" s="31">
        <v>0</v>
      </c>
      <c r="AK324" s="31">
        <v>0</v>
      </c>
      <c r="AL324" s="31">
        <f t="shared" si="949"/>
        <v>0</v>
      </c>
      <c r="AM324" s="31">
        <f t="shared" si="950"/>
        <v>0</v>
      </c>
      <c r="AN324" s="31">
        <f t="shared" si="951"/>
        <v>0</v>
      </c>
      <c r="AO324" s="31">
        <f t="shared" si="952"/>
        <v>0</v>
      </c>
      <c r="AP324" s="31">
        <f t="shared" si="953"/>
        <v>0</v>
      </c>
      <c r="AQ324" s="31">
        <f t="shared" si="954"/>
        <v>0</v>
      </c>
      <c r="AR324" s="31">
        <f t="shared" si="955"/>
        <v>0</v>
      </c>
      <c r="AS324" s="31">
        <f t="shared" si="956"/>
        <v>0</v>
      </c>
      <c r="AT324" s="14">
        <f t="shared" si="957"/>
        <v>0</v>
      </c>
      <c r="AU324" s="14">
        <f t="shared" si="958"/>
        <v>0</v>
      </c>
      <c r="AV324" s="14">
        <f t="shared" si="959"/>
        <v>0</v>
      </c>
      <c r="AW324" s="14">
        <f t="shared" si="960"/>
        <v>0</v>
      </c>
      <c r="AX324" s="31">
        <v>0</v>
      </c>
      <c r="AY324" s="31">
        <v>0</v>
      </c>
      <c r="AZ324" s="31">
        <v>0</v>
      </c>
      <c r="BA324" s="31">
        <v>0</v>
      </c>
    </row>
    <row r="325" spans="1:53" ht="13.35" customHeight="1" x14ac:dyDescent="0.45">
      <c r="A325" s="17" t="s">
        <v>610</v>
      </c>
      <c r="B325" s="24" t="s">
        <v>233</v>
      </c>
      <c r="C325" s="3" t="s">
        <v>198</v>
      </c>
      <c r="D325" s="3" t="s">
        <v>167</v>
      </c>
      <c r="E325" s="3" t="s">
        <v>4</v>
      </c>
      <c r="F325" s="28" t="s">
        <v>702</v>
      </c>
      <c r="G325" s="28" t="s">
        <v>271</v>
      </c>
      <c r="H325" s="28" t="s">
        <v>176</v>
      </c>
      <c r="I325" s="7" t="s">
        <v>100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28</v>
      </c>
      <c r="P325" s="7">
        <v>0</v>
      </c>
      <c r="Q325" s="7">
        <v>0</v>
      </c>
      <c r="R325" s="7" t="s">
        <v>137</v>
      </c>
      <c r="S325" s="7">
        <f t="shared" si="940"/>
        <v>0</v>
      </c>
      <c r="T325" s="7">
        <v>0</v>
      </c>
      <c r="U325" s="7">
        <f t="shared" si="1004"/>
        <v>0</v>
      </c>
      <c r="V325" s="14">
        <f t="shared" si="1005"/>
        <v>0</v>
      </c>
      <c r="W325" s="14">
        <f t="shared" ref="W325:X325" si="1147">X325*2</f>
        <v>0</v>
      </c>
      <c r="X325" s="14">
        <f t="shared" si="1147"/>
        <v>0</v>
      </c>
      <c r="Y325" s="14">
        <f t="shared" si="1007"/>
        <v>0</v>
      </c>
      <c r="Z325" s="14">
        <f t="shared" si="945"/>
        <v>0</v>
      </c>
      <c r="AA325" s="31">
        <f t="shared" ref="AA325:AB325" si="1148">AB325*2</f>
        <v>0</v>
      </c>
      <c r="AB325" s="31">
        <f t="shared" si="1148"/>
        <v>0</v>
      </c>
      <c r="AC325" s="31">
        <f t="shared" si="1009"/>
        <v>0</v>
      </c>
      <c r="AD325" s="31">
        <f t="shared" si="947"/>
        <v>0</v>
      </c>
      <c r="AE325" s="31">
        <f t="shared" si="1010"/>
        <v>0</v>
      </c>
      <c r="AF325" s="31">
        <f t="shared" ref="AF325:AG325" si="1149">AG325*2</f>
        <v>0</v>
      </c>
      <c r="AG325" s="31">
        <f t="shared" si="1149"/>
        <v>0</v>
      </c>
      <c r="AH325" s="31">
        <f t="shared" si="938"/>
        <v>0</v>
      </c>
      <c r="AI325" s="31">
        <v>0</v>
      </c>
      <c r="AJ325" s="31">
        <v>0</v>
      </c>
      <c r="AK325" s="31">
        <v>0</v>
      </c>
      <c r="AL325" s="31">
        <f t="shared" si="949"/>
        <v>0</v>
      </c>
      <c r="AM325" s="31">
        <f t="shared" si="950"/>
        <v>0</v>
      </c>
      <c r="AN325" s="31">
        <f t="shared" si="951"/>
        <v>0</v>
      </c>
      <c r="AO325" s="31">
        <f t="shared" si="952"/>
        <v>0</v>
      </c>
      <c r="AP325" s="31">
        <f t="shared" si="953"/>
        <v>0</v>
      </c>
      <c r="AQ325" s="31">
        <f t="shared" si="954"/>
        <v>0</v>
      </c>
      <c r="AR325" s="31">
        <f t="shared" si="955"/>
        <v>0</v>
      </c>
      <c r="AS325" s="31">
        <f t="shared" si="956"/>
        <v>0</v>
      </c>
      <c r="AT325" s="14">
        <f t="shared" si="957"/>
        <v>0</v>
      </c>
      <c r="AU325" s="14">
        <f t="shared" si="958"/>
        <v>0</v>
      </c>
      <c r="AV325" s="14">
        <f t="shared" si="959"/>
        <v>0</v>
      </c>
      <c r="AW325" s="14">
        <f t="shared" si="960"/>
        <v>0</v>
      </c>
      <c r="AX325" s="31">
        <v>0</v>
      </c>
      <c r="AY325" s="31">
        <v>0</v>
      </c>
      <c r="AZ325" s="31">
        <v>0</v>
      </c>
      <c r="BA325" s="31">
        <v>0</v>
      </c>
    </row>
    <row r="326" spans="1:53" ht="13.35" customHeight="1" x14ac:dyDescent="0.45">
      <c r="A326" s="17" t="s">
        <v>611</v>
      </c>
      <c r="B326" s="24" t="s">
        <v>234</v>
      </c>
      <c r="C326" s="3" t="s">
        <v>198</v>
      </c>
      <c r="D326" s="3" t="s">
        <v>167</v>
      </c>
      <c r="E326" s="3" t="s">
        <v>4</v>
      </c>
      <c r="F326" s="19" t="s">
        <v>28</v>
      </c>
      <c r="G326" s="19" t="s">
        <v>180</v>
      </c>
      <c r="H326" s="28" t="s">
        <v>176</v>
      </c>
      <c r="I326" s="7" t="s">
        <v>100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28</v>
      </c>
      <c r="P326" s="7">
        <v>0</v>
      </c>
      <c r="Q326" s="7">
        <v>0</v>
      </c>
      <c r="R326" s="7" t="s">
        <v>137</v>
      </c>
      <c r="S326" s="7">
        <f t="shared" si="940"/>
        <v>0</v>
      </c>
      <c r="T326" s="7">
        <v>0</v>
      </c>
      <c r="U326" s="7">
        <f t="shared" si="1004"/>
        <v>0</v>
      </c>
      <c r="V326" s="14">
        <f t="shared" si="1005"/>
        <v>0</v>
      </c>
      <c r="W326" s="14">
        <f t="shared" ref="W326:X326" si="1150">X326*2</f>
        <v>0</v>
      </c>
      <c r="X326" s="14">
        <f t="shared" si="1150"/>
        <v>0</v>
      </c>
      <c r="Y326" s="14">
        <f t="shared" si="1007"/>
        <v>0</v>
      </c>
      <c r="Z326" s="14">
        <f t="shared" si="945"/>
        <v>0</v>
      </c>
      <c r="AA326" s="31">
        <f t="shared" ref="AA326:AB326" si="1151">AB326*2</f>
        <v>0</v>
      </c>
      <c r="AB326" s="31">
        <f t="shared" si="1151"/>
        <v>0</v>
      </c>
      <c r="AC326" s="31">
        <f t="shared" si="1009"/>
        <v>0</v>
      </c>
      <c r="AD326" s="31">
        <f t="shared" si="947"/>
        <v>0</v>
      </c>
      <c r="AE326" s="31">
        <f t="shared" si="1010"/>
        <v>0</v>
      </c>
      <c r="AF326" s="31">
        <f t="shared" ref="AF326:AG326" si="1152">AG326*2</f>
        <v>0</v>
      </c>
      <c r="AG326" s="31">
        <f t="shared" si="1152"/>
        <v>0</v>
      </c>
      <c r="AH326" s="31">
        <f t="shared" si="938"/>
        <v>0</v>
      </c>
      <c r="AI326" s="31">
        <v>0</v>
      </c>
      <c r="AJ326" s="31">
        <v>0</v>
      </c>
      <c r="AK326" s="31">
        <v>0</v>
      </c>
      <c r="AL326" s="31">
        <f t="shared" si="949"/>
        <v>0</v>
      </c>
      <c r="AM326" s="31">
        <f t="shared" si="950"/>
        <v>0</v>
      </c>
      <c r="AN326" s="31">
        <f t="shared" si="951"/>
        <v>0</v>
      </c>
      <c r="AO326" s="31">
        <f t="shared" si="952"/>
        <v>0</v>
      </c>
      <c r="AP326" s="31">
        <f t="shared" si="953"/>
        <v>0</v>
      </c>
      <c r="AQ326" s="31">
        <f t="shared" si="954"/>
        <v>0</v>
      </c>
      <c r="AR326" s="31">
        <f t="shared" si="955"/>
        <v>0</v>
      </c>
      <c r="AS326" s="31">
        <f t="shared" si="956"/>
        <v>0</v>
      </c>
      <c r="AT326" s="14">
        <f t="shared" si="957"/>
        <v>0</v>
      </c>
      <c r="AU326" s="14">
        <f t="shared" si="958"/>
        <v>0</v>
      </c>
      <c r="AV326" s="14">
        <f t="shared" si="959"/>
        <v>0</v>
      </c>
      <c r="AW326" s="14">
        <f t="shared" si="960"/>
        <v>0</v>
      </c>
      <c r="AX326" s="31">
        <v>0</v>
      </c>
      <c r="AY326" s="31">
        <v>0</v>
      </c>
      <c r="AZ326" s="31">
        <v>0</v>
      </c>
      <c r="BA326" s="31">
        <v>0</v>
      </c>
    </row>
    <row r="327" spans="1:53" ht="13.35" customHeight="1" x14ac:dyDescent="0.45">
      <c r="A327" s="17" t="s">
        <v>612</v>
      </c>
      <c r="B327" s="24" t="s">
        <v>239</v>
      </c>
      <c r="C327" s="3" t="s">
        <v>198</v>
      </c>
      <c r="D327" s="3" t="s">
        <v>167</v>
      </c>
      <c r="E327" s="3" t="s">
        <v>4</v>
      </c>
      <c r="F327" s="28" t="s">
        <v>702</v>
      </c>
      <c r="G327" s="28" t="s">
        <v>271</v>
      </c>
      <c r="H327" s="28" t="s">
        <v>176</v>
      </c>
      <c r="I327" s="7" t="s">
        <v>100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28</v>
      </c>
      <c r="P327" s="7">
        <v>0</v>
      </c>
      <c r="Q327" s="7">
        <v>0</v>
      </c>
      <c r="R327" s="7" t="s">
        <v>137</v>
      </c>
      <c r="S327" s="7">
        <f t="shared" si="940"/>
        <v>0</v>
      </c>
      <c r="T327" s="7">
        <v>0</v>
      </c>
      <c r="U327" s="7">
        <f t="shared" si="1004"/>
        <v>0</v>
      </c>
      <c r="V327" s="14">
        <f t="shared" si="1005"/>
        <v>0</v>
      </c>
      <c r="W327" s="14">
        <f t="shared" ref="W327:X327" si="1153">X327*2</f>
        <v>0</v>
      </c>
      <c r="X327" s="14">
        <f t="shared" si="1153"/>
        <v>0</v>
      </c>
      <c r="Y327" s="14">
        <f t="shared" si="1007"/>
        <v>0</v>
      </c>
      <c r="Z327" s="14">
        <f t="shared" si="945"/>
        <v>0</v>
      </c>
      <c r="AA327" s="31">
        <f t="shared" ref="AA327:AB327" si="1154">AB327*2</f>
        <v>0</v>
      </c>
      <c r="AB327" s="31">
        <f t="shared" si="1154"/>
        <v>0</v>
      </c>
      <c r="AC327" s="31">
        <f t="shared" si="1009"/>
        <v>0</v>
      </c>
      <c r="AD327" s="31">
        <f t="shared" si="947"/>
        <v>0</v>
      </c>
      <c r="AE327" s="31">
        <f t="shared" si="1010"/>
        <v>0</v>
      </c>
      <c r="AF327" s="31">
        <f t="shared" ref="AF327:AG327" si="1155">AG327*2</f>
        <v>0</v>
      </c>
      <c r="AG327" s="31">
        <f t="shared" si="1155"/>
        <v>0</v>
      </c>
      <c r="AH327" s="31">
        <f t="shared" si="938"/>
        <v>0</v>
      </c>
      <c r="AI327" s="31">
        <v>0</v>
      </c>
      <c r="AJ327" s="31">
        <v>0</v>
      </c>
      <c r="AK327" s="31">
        <v>0</v>
      </c>
      <c r="AL327" s="31">
        <f t="shared" si="949"/>
        <v>0</v>
      </c>
      <c r="AM327" s="31">
        <f t="shared" si="950"/>
        <v>0</v>
      </c>
      <c r="AN327" s="31">
        <f t="shared" si="951"/>
        <v>0</v>
      </c>
      <c r="AO327" s="31">
        <f t="shared" si="952"/>
        <v>0</v>
      </c>
      <c r="AP327" s="31">
        <f t="shared" si="953"/>
        <v>0</v>
      </c>
      <c r="AQ327" s="31">
        <f t="shared" si="954"/>
        <v>0</v>
      </c>
      <c r="AR327" s="31">
        <f t="shared" si="955"/>
        <v>0</v>
      </c>
      <c r="AS327" s="31">
        <f t="shared" si="956"/>
        <v>0</v>
      </c>
      <c r="AT327" s="14">
        <f t="shared" si="957"/>
        <v>0</v>
      </c>
      <c r="AU327" s="14">
        <f t="shared" si="958"/>
        <v>0</v>
      </c>
      <c r="AV327" s="14">
        <f t="shared" si="959"/>
        <v>0</v>
      </c>
      <c r="AW327" s="14">
        <f t="shared" si="960"/>
        <v>0</v>
      </c>
      <c r="AX327" s="31">
        <v>0</v>
      </c>
      <c r="AY327" s="31">
        <v>0</v>
      </c>
      <c r="AZ327" s="31">
        <v>0</v>
      </c>
      <c r="BA327" s="31">
        <v>0</v>
      </c>
    </row>
    <row r="328" spans="1:53" ht="13.35" customHeight="1" x14ac:dyDescent="0.45">
      <c r="A328" s="17" t="s">
        <v>613</v>
      </c>
      <c r="B328" s="24" t="s">
        <v>240</v>
      </c>
      <c r="C328" s="3" t="s">
        <v>198</v>
      </c>
      <c r="D328" s="3" t="s">
        <v>167</v>
      </c>
      <c r="E328" s="3" t="s">
        <v>4</v>
      </c>
      <c r="F328" s="28" t="s">
        <v>702</v>
      </c>
      <c r="G328" s="28" t="s">
        <v>271</v>
      </c>
      <c r="H328" s="28" t="s">
        <v>176</v>
      </c>
      <c r="I328" s="7" t="s">
        <v>100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28</v>
      </c>
      <c r="P328" s="7">
        <v>0</v>
      </c>
      <c r="Q328" s="7">
        <v>0</v>
      </c>
      <c r="R328" s="7" t="s">
        <v>137</v>
      </c>
      <c r="S328" s="7">
        <f t="shared" si="940"/>
        <v>0</v>
      </c>
      <c r="T328" s="7">
        <v>0</v>
      </c>
      <c r="U328" s="7">
        <f t="shared" si="1004"/>
        <v>0</v>
      </c>
      <c r="V328" s="14">
        <f t="shared" si="1005"/>
        <v>0</v>
      </c>
      <c r="W328" s="14">
        <f t="shared" ref="W328:X328" si="1156">X328*2</f>
        <v>0</v>
      </c>
      <c r="X328" s="14">
        <f t="shared" si="1156"/>
        <v>0</v>
      </c>
      <c r="Y328" s="14">
        <f t="shared" si="1007"/>
        <v>0</v>
      </c>
      <c r="Z328" s="14">
        <f t="shared" si="945"/>
        <v>0</v>
      </c>
      <c r="AA328" s="31">
        <f t="shared" ref="AA328:AB328" si="1157">AB328*2</f>
        <v>0</v>
      </c>
      <c r="AB328" s="31">
        <f t="shared" si="1157"/>
        <v>0</v>
      </c>
      <c r="AC328" s="31">
        <f t="shared" si="1009"/>
        <v>0</v>
      </c>
      <c r="AD328" s="31">
        <f t="shared" si="947"/>
        <v>0</v>
      </c>
      <c r="AE328" s="31">
        <f t="shared" si="1010"/>
        <v>0</v>
      </c>
      <c r="AF328" s="31">
        <f t="shared" ref="AF328:AG328" si="1158">AG328*2</f>
        <v>0</v>
      </c>
      <c r="AG328" s="31">
        <f t="shared" si="1158"/>
        <v>0</v>
      </c>
      <c r="AH328" s="31">
        <f t="shared" ref="AH328:AH391" si="1159">S328*6%*10</f>
        <v>0</v>
      </c>
      <c r="AI328" s="31">
        <v>0</v>
      </c>
      <c r="AJ328" s="31">
        <v>0</v>
      </c>
      <c r="AK328" s="31">
        <v>0</v>
      </c>
      <c r="AL328" s="31">
        <f t="shared" si="949"/>
        <v>0</v>
      </c>
      <c r="AM328" s="31">
        <f t="shared" si="950"/>
        <v>0</v>
      </c>
      <c r="AN328" s="31">
        <f t="shared" si="951"/>
        <v>0</v>
      </c>
      <c r="AO328" s="31">
        <f t="shared" si="952"/>
        <v>0</v>
      </c>
      <c r="AP328" s="31">
        <f t="shared" si="953"/>
        <v>0</v>
      </c>
      <c r="AQ328" s="31">
        <f t="shared" si="954"/>
        <v>0</v>
      </c>
      <c r="AR328" s="31">
        <f t="shared" si="955"/>
        <v>0</v>
      </c>
      <c r="AS328" s="31">
        <f t="shared" si="956"/>
        <v>0</v>
      </c>
      <c r="AT328" s="14">
        <f t="shared" si="957"/>
        <v>0</v>
      </c>
      <c r="AU328" s="14">
        <f t="shared" si="958"/>
        <v>0</v>
      </c>
      <c r="AV328" s="14">
        <f t="shared" si="959"/>
        <v>0</v>
      </c>
      <c r="AW328" s="14">
        <f t="shared" si="960"/>
        <v>0</v>
      </c>
      <c r="AX328" s="31">
        <v>0</v>
      </c>
      <c r="AY328" s="31">
        <v>0</v>
      </c>
      <c r="AZ328" s="31">
        <v>0</v>
      </c>
      <c r="BA328" s="31">
        <v>0</v>
      </c>
    </row>
    <row r="329" spans="1:53" x14ac:dyDescent="0.45">
      <c r="A329" s="17" t="s">
        <v>614</v>
      </c>
      <c r="B329" s="24" t="s">
        <v>277</v>
      </c>
      <c r="C329" s="3" t="s">
        <v>198</v>
      </c>
      <c r="D329" s="3" t="s">
        <v>167</v>
      </c>
      <c r="E329" s="3" t="s">
        <v>4</v>
      </c>
      <c r="F329" s="19" t="s">
        <v>28</v>
      </c>
      <c r="G329" s="19" t="s">
        <v>180</v>
      </c>
      <c r="H329" s="28" t="s">
        <v>176</v>
      </c>
      <c r="I329" s="7" t="s">
        <v>100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28</v>
      </c>
      <c r="P329" s="7">
        <v>0</v>
      </c>
      <c r="Q329" s="7">
        <v>0</v>
      </c>
      <c r="R329" s="7" t="s">
        <v>137</v>
      </c>
      <c r="S329" s="7">
        <f t="shared" ref="S329:S383" si="1160">P329*50%</f>
        <v>0</v>
      </c>
      <c r="T329" s="7">
        <v>0</v>
      </c>
      <c r="U329" s="7">
        <f t="shared" si="1004"/>
        <v>0</v>
      </c>
      <c r="V329" s="14">
        <f t="shared" si="1005"/>
        <v>0</v>
      </c>
      <c r="W329" s="14">
        <f t="shared" ref="W329:X329" si="1161">X329*2</f>
        <v>0</v>
      </c>
      <c r="X329" s="14">
        <f t="shared" si="1161"/>
        <v>0</v>
      </c>
      <c r="Y329" s="14">
        <f t="shared" si="1007"/>
        <v>0</v>
      </c>
      <c r="Z329" s="14">
        <f t="shared" ref="Z329:Z383" si="1162">Y329/2</f>
        <v>0</v>
      </c>
      <c r="AA329" s="31">
        <f t="shared" ref="AA329:AB329" si="1163">AB329*2</f>
        <v>0</v>
      </c>
      <c r="AB329" s="31">
        <f t="shared" si="1163"/>
        <v>0</v>
      </c>
      <c r="AC329" s="31">
        <f t="shared" si="1009"/>
        <v>0</v>
      </c>
      <c r="AD329" s="31">
        <f t="shared" ref="AD329:AD383" si="1164">AC329/2</f>
        <v>0</v>
      </c>
      <c r="AE329" s="31">
        <f t="shared" si="1010"/>
        <v>0</v>
      </c>
      <c r="AF329" s="31">
        <f t="shared" ref="AF329:AG329" si="1165">AG329*2</f>
        <v>0</v>
      </c>
      <c r="AG329" s="31">
        <f t="shared" si="1165"/>
        <v>0</v>
      </c>
      <c r="AH329" s="31">
        <f t="shared" si="1159"/>
        <v>0</v>
      </c>
      <c r="AI329" s="31">
        <v>0</v>
      </c>
      <c r="AJ329" s="31">
        <v>0</v>
      </c>
      <c r="AK329" s="31">
        <v>0</v>
      </c>
      <c r="AL329" s="31">
        <f t="shared" ref="AL329:AL383" si="1166">S329*50</f>
        <v>0</v>
      </c>
      <c r="AM329" s="31">
        <f t="shared" ref="AM329:AM383" si="1167">S329*20</f>
        <v>0</v>
      </c>
      <c r="AN329" s="31">
        <f t="shared" ref="AN329:AN383" si="1168">S329*10</f>
        <v>0</v>
      </c>
      <c r="AO329" s="31">
        <f t="shared" ref="AO329:AO383" si="1169">S329*5</f>
        <v>0</v>
      </c>
      <c r="AP329" s="31">
        <f t="shared" ref="AP329:AP383" si="1170">($U329+$V329)*50+W329+AA329+AF329</f>
        <v>0</v>
      </c>
      <c r="AQ329" s="31">
        <f t="shared" ref="AQ329:AQ383" si="1171">($U329+$V329)*20+X329+AB329+AG329</f>
        <v>0</v>
      </c>
      <c r="AR329" s="31">
        <f t="shared" ref="AR329:AR383" si="1172">($U329+$V329)*10+Y329+AC329+AH329</f>
        <v>0</v>
      </c>
      <c r="AS329" s="31">
        <f t="shared" ref="AS329:AS392" si="1173">($U329+$V329)*5+Z329+AD329</f>
        <v>0</v>
      </c>
      <c r="AT329" s="14">
        <f t="shared" ref="AT329:AT383" si="1174">AL329-AP329</f>
        <v>0</v>
      </c>
      <c r="AU329" s="14">
        <f t="shared" ref="AU329:AU383" si="1175">AM329-AQ329</f>
        <v>0</v>
      </c>
      <c r="AV329" s="14">
        <f t="shared" ref="AV329:AV383" si="1176">AN329-AR329</f>
        <v>0</v>
      </c>
      <c r="AW329" s="14">
        <f t="shared" ref="AW329:AW383" si="1177">AO329-AS329</f>
        <v>0</v>
      </c>
      <c r="AX329" s="31">
        <v>0</v>
      </c>
      <c r="AY329" s="31">
        <v>0</v>
      </c>
      <c r="AZ329" s="31">
        <v>0</v>
      </c>
      <c r="BA329" s="31">
        <v>0</v>
      </c>
    </row>
    <row r="330" spans="1:53" ht="13.35" customHeight="1" x14ac:dyDescent="0.45">
      <c r="A330" s="17" t="s">
        <v>615</v>
      </c>
      <c r="B330" s="9" t="s">
        <v>241</v>
      </c>
      <c r="C330" s="3" t="s">
        <v>164</v>
      </c>
      <c r="D330" s="3" t="s">
        <v>167</v>
      </c>
      <c r="E330" s="3" t="s">
        <v>4</v>
      </c>
      <c r="F330" s="19" t="s">
        <v>28</v>
      </c>
      <c r="G330" s="19" t="s">
        <v>180</v>
      </c>
      <c r="H330" s="28" t="s">
        <v>176</v>
      </c>
      <c r="I330" s="7" t="s">
        <v>100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28</v>
      </c>
      <c r="P330" s="7">
        <v>50000</v>
      </c>
      <c r="Q330" s="7">
        <v>0</v>
      </c>
      <c r="R330" s="7" t="s">
        <v>137</v>
      </c>
      <c r="S330" s="7">
        <f t="shared" si="1160"/>
        <v>25000</v>
      </c>
      <c r="T330" s="7">
        <v>0</v>
      </c>
      <c r="U330" s="7">
        <f t="shared" si="1004"/>
        <v>4000</v>
      </c>
      <c r="V330" s="14">
        <f t="shared" si="1005"/>
        <v>2000</v>
      </c>
      <c r="W330" s="14">
        <f t="shared" ref="W330:X330" si="1178">X330*2</f>
        <v>330000</v>
      </c>
      <c r="X330" s="14">
        <f t="shared" si="1178"/>
        <v>165000</v>
      </c>
      <c r="Y330" s="14">
        <f t="shared" si="1007"/>
        <v>82500</v>
      </c>
      <c r="Z330" s="14">
        <f t="shared" si="1162"/>
        <v>41250</v>
      </c>
      <c r="AA330" s="31">
        <f t="shared" ref="AA330:AB330" si="1179">AB330*2</f>
        <v>33300.000000000007</v>
      </c>
      <c r="AB330" s="31">
        <f t="shared" si="1179"/>
        <v>16650.000000000004</v>
      </c>
      <c r="AC330" s="31">
        <f t="shared" si="1009"/>
        <v>8325.0000000000018</v>
      </c>
      <c r="AD330" s="31">
        <f t="shared" si="1164"/>
        <v>4162.5000000000009</v>
      </c>
      <c r="AE330" s="31">
        <f t="shared" si="1010"/>
        <v>208333.33333333334</v>
      </c>
      <c r="AF330" s="31">
        <f t="shared" ref="AF330:AG330" si="1180">AG330*2</f>
        <v>60000</v>
      </c>
      <c r="AG330" s="31">
        <f t="shared" si="1180"/>
        <v>30000</v>
      </c>
      <c r="AH330" s="31">
        <f t="shared" si="1159"/>
        <v>15000</v>
      </c>
      <c r="AI330" s="31">
        <f t="shared" ref="AI330:AK382" si="1181">$AE330/AF330</f>
        <v>3.4722222222222223</v>
      </c>
      <c r="AJ330" s="31">
        <f t="shared" si="1181"/>
        <v>6.9444444444444446</v>
      </c>
      <c r="AK330" s="31">
        <f t="shared" si="1181"/>
        <v>13.888888888888889</v>
      </c>
      <c r="AL330" s="31">
        <f t="shared" si="1166"/>
        <v>1250000</v>
      </c>
      <c r="AM330" s="31">
        <f t="shared" si="1167"/>
        <v>500000</v>
      </c>
      <c r="AN330" s="31">
        <f t="shared" si="1168"/>
        <v>250000</v>
      </c>
      <c r="AO330" s="31">
        <f t="shared" si="1169"/>
        <v>125000</v>
      </c>
      <c r="AP330" s="31">
        <f t="shared" si="1170"/>
        <v>723300</v>
      </c>
      <c r="AQ330" s="31">
        <f t="shared" si="1171"/>
        <v>331650</v>
      </c>
      <c r="AR330" s="31">
        <f t="shared" si="1172"/>
        <v>165825</v>
      </c>
      <c r="AS330" s="31">
        <f t="shared" si="1173"/>
        <v>75412.5</v>
      </c>
      <c r="AT330" s="14">
        <f t="shared" si="1174"/>
        <v>526700</v>
      </c>
      <c r="AU330" s="14">
        <f t="shared" si="1175"/>
        <v>168350</v>
      </c>
      <c r="AV330" s="14">
        <f t="shared" si="1176"/>
        <v>84175</v>
      </c>
      <c r="AW330" s="14">
        <f t="shared" si="1177"/>
        <v>49587.5</v>
      </c>
      <c r="AX330" s="31">
        <f t="shared" ref="AX330:AX383" si="1182">AT330/AP330*100</f>
        <v>72.819023918152908</v>
      </c>
      <c r="AY330" s="31">
        <f t="shared" ref="AY330:AY383" si="1183">AU330/AQ330*100</f>
        <v>50.76134479119554</v>
      </c>
      <c r="AZ330" s="31">
        <f t="shared" ref="AZ330:AZ383" si="1184">AV330/AR330*100</f>
        <v>50.76134479119554</v>
      </c>
      <c r="BA330" s="31">
        <f t="shared" ref="BA330:BA383" si="1185">AW330/AS330*100</f>
        <v>65.7550140891762</v>
      </c>
    </row>
    <row r="331" spans="1:53" ht="13.35" customHeight="1" x14ac:dyDescent="0.45">
      <c r="A331" s="17" t="s">
        <v>616</v>
      </c>
      <c r="B331" s="9" t="s">
        <v>235</v>
      </c>
      <c r="C331" s="3" t="s">
        <v>164</v>
      </c>
      <c r="D331" s="3" t="s">
        <v>167</v>
      </c>
      <c r="E331" s="3" t="s">
        <v>4</v>
      </c>
      <c r="F331" s="28" t="s">
        <v>702</v>
      </c>
      <c r="G331" s="28" t="s">
        <v>271</v>
      </c>
      <c r="H331" s="28" t="s">
        <v>176</v>
      </c>
      <c r="I331" s="7" t="s">
        <v>100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28</v>
      </c>
      <c r="P331" s="7">
        <v>0</v>
      </c>
      <c r="Q331" s="7">
        <v>0</v>
      </c>
      <c r="R331" s="7" t="s">
        <v>137</v>
      </c>
      <c r="S331" s="7">
        <f t="shared" si="1160"/>
        <v>0</v>
      </c>
      <c r="T331" s="7">
        <v>0</v>
      </c>
      <c r="U331" s="7">
        <f t="shared" si="1004"/>
        <v>0</v>
      </c>
      <c r="V331" s="14">
        <f t="shared" si="1005"/>
        <v>0</v>
      </c>
      <c r="W331" s="14">
        <f t="shared" ref="W331:X331" si="1186">X331*2</f>
        <v>0</v>
      </c>
      <c r="X331" s="14">
        <f t="shared" si="1186"/>
        <v>0</v>
      </c>
      <c r="Y331" s="14">
        <f t="shared" si="1007"/>
        <v>0</v>
      </c>
      <c r="Z331" s="14">
        <f t="shared" si="1162"/>
        <v>0</v>
      </c>
      <c r="AA331" s="31">
        <f t="shared" ref="AA331:AB331" si="1187">AB331*2</f>
        <v>0</v>
      </c>
      <c r="AB331" s="31">
        <f t="shared" si="1187"/>
        <v>0</v>
      </c>
      <c r="AC331" s="31">
        <f t="shared" si="1009"/>
        <v>0</v>
      </c>
      <c r="AD331" s="31">
        <f t="shared" si="1164"/>
        <v>0</v>
      </c>
      <c r="AE331" s="31">
        <f t="shared" si="1010"/>
        <v>0</v>
      </c>
      <c r="AF331" s="31">
        <f t="shared" ref="AF331:AG331" si="1188">AG331*2</f>
        <v>0</v>
      </c>
      <c r="AG331" s="31">
        <f t="shared" si="1188"/>
        <v>0</v>
      </c>
      <c r="AH331" s="31">
        <f t="shared" si="1159"/>
        <v>0</v>
      </c>
      <c r="AI331" s="31">
        <v>0</v>
      </c>
      <c r="AJ331" s="31">
        <v>0</v>
      </c>
      <c r="AK331" s="31">
        <v>0</v>
      </c>
      <c r="AL331" s="31">
        <f t="shared" si="1166"/>
        <v>0</v>
      </c>
      <c r="AM331" s="31">
        <f t="shared" si="1167"/>
        <v>0</v>
      </c>
      <c r="AN331" s="31">
        <f t="shared" si="1168"/>
        <v>0</v>
      </c>
      <c r="AO331" s="31">
        <f t="shared" si="1169"/>
        <v>0</v>
      </c>
      <c r="AP331" s="31">
        <f t="shared" si="1170"/>
        <v>0</v>
      </c>
      <c r="AQ331" s="31">
        <f t="shared" si="1171"/>
        <v>0</v>
      </c>
      <c r="AR331" s="31">
        <f t="shared" si="1172"/>
        <v>0</v>
      </c>
      <c r="AS331" s="31">
        <f t="shared" si="1173"/>
        <v>0</v>
      </c>
      <c r="AT331" s="14">
        <f t="shared" si="1174"/>
        <v>0</v>
      </c>
      <c r="AU331" s="14">
        <f t="shared" si="1175"/>
        <v>0</v>
      </c>
      <c r="AV331" s="14">
        <f t="shared" si="1176"/>
        <v>0</v>
      </c>
      <c r="AW331" s="14">
        <f t="shared" si="1177"/>
        <v>0</v>
      </c>
      <c r="AX331" s="31">
        <v>0</v>
      </c>
      <c r="AY331" s="31">
        <v>0</v>
      </c>
      <c r="AZ331" s="31">
        <v>0</v>
      </c>
      <c r="BA331" s="31">
        <v>0</v>
      </c>
    </row>
    <row r="332" spans="1:53" ht="13.35" customHeight="1" x14ac:dyDescent="0.45">
      <c r="A332" s="17" t="s">
        <v>617</v>
      </c>
      <c r="B332" s="9" t="s">
        <v>246</v>
      </c>
      <c r="C332" s="3" t="s">
        <v>164</v>
      </c>
      <c r="D332" s="3" t="s">
        <v>167</v>
      </c>
      <c r="E332" s="3" t="s">
        <v>4</v>
      </c>
      <c r="F332" s="19" t="s">
        <v>28</v>
      </c>
      <c r="G332" s="19" t="s">
        <v>180</v>
      </c>
      <c r="H332" s="28" t="s">
        <v>176</v>
      </c>
      <c r="I332" s="7" t="s">
        <v>100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28</v>
      </c>
      <c r="P332" s="7">
        <v>0</v>
      </c>
      <c r="Q332" s="7">
        <v>0</v>
      </c>
      <c r="R332" s="7" t="s">
        <v>137</v>
      </c>
      <c r="S332" s="7">
        <f t="shared" si="1160"/>
        <v>0</v>
      </c>
      <c r="T332" s="7">
        <v>0</v>
      </c>
      <c r="U332" s="7">
        <f t="shared" si="1004"/>
        <v>0</v>
      </c>
      <c r="V332" s="14">
        <f t="shared" si="1005"/>
        <v>0</v>
      </c>
      <c r="W332" s="14">
        <f t="shared" ref="W332:X332" si="1189">X332*2</f>
        <v>0</v>
      </c>
      <c r="X332" s="14">
        <f t="shared" si="1189"/>
        <v>0</v>
      </c>
      <c r="Y332" s="14">
        <f t="shared" si="1007"/>
        <v>0</v>
      </c>
      <c r="Z332" s="14">
        <f t="shared" si="1162"/>
        <v>0</v>
      </c>
      <c r="AA332" s="31">
        <f t="shared" ref="AA332:AB332" si="1190">AB332*2</f>
        <v>0</v>
      </c>
      <c r="AB332" s="31">
        <f t="shared" si="1190"/>
        <v>0</v>
      </c>
      <c r="AC332" s="31">
        <f t="shared" si="1009"/>
        <v>0</v>
      </c>
      <c r="AD332" s="31">
        <f t="shared" si="1164"/>
        <v>0</v>
      </c>
      <c r="AE332" s="31">
        <f t="shared" si="1010"/>
        <v>0</v>
      </c>
      <c r="AF332" s="31">
        <f t="shared" ref="AF332:AG332" si="1191">AG332*2</f>
        <v>0</v>
      </c>
      <c r="AG332" s="31">
        <f t="shared" si="1191"/>
        <v>0</v>
      </c>
      <c r="AH332" s="31">
        <f t="shared" si="1159"/>
        <v>0</v>
      </c>
      <c r="AI332" s="31">
        <v>0</v>
      </c>
      <c r="AJ332" s="31">
        <v>0</v>
      </c>
      <c r="AK332" s="31">
        <v>0</v>
      </c>
      <c r="AL332" s="31">
        <f t="shared" si="1166"/>
        <v>0</v>
      </c>
      <c r="AM332" s="31">
        <f t="shared" si="1167"/>
        <v>0</v>
      </c>
      <c r="AN332" s="31">
        <f t="shared" si="1168"/>
        <v>0</v>
      </c>
      <c r="AO332" s="31">
        <f t="shared" si="1169"/>
        <v>0</v>
      </c>
      <c r="AP332" s="31">
        <f t="shared" si="1170"/>
        <v>0</v>
      </c>
      <c r="AQ332" s="31">
        <f t="shared" si="1171"/>
        <v>0</v>
      </c>
      <c r="AR332" s="31">
        <f t="shared" si="1172"/>
        <v>0</v>
      </c>
      <c r="AS332" s="31">
        <f t="shared" si="1173"/>
        <v>0</v>
      </c>
      <c r="AT332" s="14">
        <f t="shared" si="1174"/>
        <v>0</v>
      </c>
      <c r="AU332" s="14">
        <f t="shared" si="1175"/>
        <v>0</v>
      </c>
      <c r="AV332" s="14">
        <f t="shared" si="1176"/>
        <v>0</v>
      </c>
      <c r="AW332" s="14">
        <f t="shared" si="1177"/>
        <v>0</v>
      </c>
      <c r="AX332" s="31">
        <v>0</v>
      </c>
      <c r="AY332" s="31">
        <v>0</v>
      </c>
      <c r="AZ332" s="31">
        <v>0</v>
      </c>
      <c r="BA332" s="31">
        <v>0</v>
      </c>
    </row>
    <row r="333" spans="1:53" ht="13.35" customHeight="1" x14ac:dyDescent="0.45">
      <c r="A333" s="17" t="s">
        <v>618</v>
      </c>
      <c r="B333" s="9" t="s">
        <v>269</v>
      </c>
      <c r="C333" s="3" t="s">
        <v>164</v>
      </c>
      <c r="D333" s="3" t="s">
        <v>167</v>
      </c>
      <c r="E333" s="3" t="s">
        <v>4</v>
      </c>
      <c r="F333" s="19" t="s">
        <v>28</v>
      </c>
      <c r="G333" s="19" t="s">
        <v>180</v>
      </c>
      <c r="H333" s="28" t="s">
        <v>176</v>
      </c>
      <c r="I333" s="7" t="s">
        <v>100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28</v>
      </c>
      <c r="P333" s="7">
        <v>0</v>
      </c>
      <c r="Q333" s="7">
        <v>0</v>
      </c>
      <c r="R333" s="7" t="s">
        <v>137</v>
      </c>
      <c r="S333" s="7">
        <f t="shared" si="1160"/>
        <v>0</v>
      </c>
      <c r="T333" s="7">
        <v>0</v>
      </c>
      <c r="U333" s="7">
        <f t="shared" si="1004"/>
        <v>0</v>
      </c>
      <c r="V333" s="14">
        <f t="shared" si="1005"/>
        <v>0</v>
      </c>
      <c r="W333" s="14">
        <f t="shared" ref="W333:X333" si="1192">X333*2</f>
        <v>0</v>
      </c>
      <c r="X333" s="14">
        <f t="shared" si="1192"/>
        <v>0</v>
      </c>
      <c r="Y333" s="14">
        <f t="shared" si="1007"/>
        <v>0</v>
      </c>
      <c r="Z333" s="14">
        <f t="shared" si="1162"/>
        <v>0</v>
      </c>
      <c r="AA333" s="31">
        <f t="shared" ref="AA333:AB333" si="1193">AB333*2</f>
        <v>0</v>
      </c>
      <c r="AB333" s="31">
        <f t="shared" si="1193"/>
        <v>0</v>
      </c>
      <c r="AC333" s="31">
        <f t="shared" si="1009"/>
        <v>0</v>
      </c>
      <c r="AD333" s="31">
        <f t="shared" si="1164"/>
        <v>0</v>
      </c>
      <c r="AE333" s="31">
        <f t="shared" si="1010"/>
        <v>0</v>
      </c>
      <c r="AF333" s="31">
        <f t="shared" ref="AF333:AG333" si="1194">AG333*2</f>
        <v>0</v>
      </c>
      <c r="AG333" s="31">
        <f t="shared" si="1194"/>
        <v>0</v>
      </c>
      <c r="AH333" s="31">
        <f t="shared" si="1159"/>
        <v>0</v>
      </c>
      <c r="AI333" s="31">
        <v>0</v>
      </c>
      <c r="AJ333" s="31">
        <v>0</v>
      </c>
      <c r="AK333" s="31">
        <v>0</v>
      </c>
      <c r="AL333" s="31">
        <f t="shared" si="1166"/>
        <v>0</v>
      </c>
      <c r="AM333" s="31">
        <f t="shared" si="1167"/>
        <v>0</v>
      </c>
      <c r="AN333" s="31">
        <f t="shared" si="1168"/>
        <v>0</v>
      </c>
      <c r="AO333" s="31">
        <f t="shared" si="1169"/>
        <v>0</v>
      </c>
      <c r="AP333" s="31">
        <f t="shared" si="1170"/>
        <v>0</v>
      </c>
      <c r="AQ333" s="31">
        <f t="shared" si="1171"/>
        <v>0</v>
      </c>
      <c r="AR333" s="31">
        <f t="shared" si="1172"/>
        <v>0</v>
      </c>
      <c r="AS333" s="31">
        <f t="shared" si="1173"/>
        <v>0</v>
      </c>
      <c r="AT333" s="14">
        <f t="shared" si="1174"/>
        <v>0</v>
      </c>
      <c r="AU333" s="14">
        <f t="shared" si="1175"/>
        <v>0</v>
      </c>
      <c r="AV333" s="14">
        <f t="shared" si="1176"/>
        <v>0</v>
      </c>
      <c r="AW333" s="14">
        <f t="shared" si="1177"/>
        <v>0</v>
      </c>
      <c r="AX333" s="31">
        <v>0</v>
      </c>
      <c r="AY333" s="31">
        <v>0</v>
      </c>
      <c r="AZ333" s="31">
        <v>0</v>
      </c>
      <c r="BA333" s="31">
        <v>0</v>
      </c>
    </row>
    <row r="334" spans="1:53" ht="13.35" customHeight="1" x14ac:dyDescent="0.45">
      <c r="A334" s="17" t="s">
        <v>619</v>
      </c>
      <c r="B334" s="9" t="s">
        <v>270</v>
      </c>
      <c r="C334" s="3" t="s">
        <v>164</v>
      </c>
      <c r="D334" s="3" t="s">
        <v>167</v>
      </c>
      <c r="E334" s="3" t="s">
        <v>4</v>
      </c>
      <c r="F334" s="19" t="s">
        <v>28</v>
      </c>
      <c r="G334" s="19" t="s">
        <v>180</v>
      </c>
      <c r="H334" s="28" t="s">
        <v>176</v>
      </c>
      <c r="I334" s="7" t="s">
        <v>100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28</v>
      </c>
      <c r="P334" s="7">
        <v>0</v>
      </c>
      <c r="Q334" s="7">
        <v>0</v>
      </c>
      <c r="R334" s="7" t="s">
        <v>137</v>
      </c>
      <c r="S334" s="7">
        <f t="shared" si="1160"/>
        <v>0</v>
      </c>
      <c r="T334" s="7">
        <v>0</v>
      </c>
      <c r="U334" s="7">
        <f t="shared" si="1004"/>
        <v>0</v>
      </c>
      <c r="V334" s="14">
        <f t="shared" si="1005"/>
        <v>0</v>
      </c>
      <c r="W334" s="14">
        <f t="shared" ref="W334:X334" si="1195">X334*2</f>
        <v>0</v>
      </c>
      <c r="X334" s="14">
        <f t="shared" si="1195"/>
        <v>0</v>
      </c>
      <c r="Y334" s="14">
        <f t="shared" si="1007"/>
        <v>0</v>
      </c>
      <c r="Z334" s="14">
        <f t="shared" si="1162"/>
        <v>0</v>
      </c>
      <c r="AA334" s="31">
        <f t="shared" ref="AA334:AB334" si="1196">AB334*2</f>
        <v>0</v>
      </c>
      <c r="AB334" s="31">
        <f t="shared" si="1196"/>
        <v>0</v>
      </c>
      <c r="AC334" s="31">
        <f t="shared" si="1009"/>
        <v>0</v>
      </c>
      <c r="AD334" s="31">
        <f t="shared" si="1164"/>
        <v>0</v>
      </c>
      <c r="AE334" s="31">
        <f t="shared" si="1010"/>
        <v>0</v>
      </c>
      <c r="AF334" s="31">
        <f t="shared" ref="AF334:AG334" si="1197">AG334*2</f>
        <v>0</v>
      </c>
      <c r="AG334" s="31">
        <f t="shared" si="1197"/>
        <v>0</v>
      </c>
      <c r="AH334" s="31">
        <f t="shared" si="1159"/>
        <v>0</v>
      </c>
      <c r="AI334" s="31">
        <v>0</v>
      </c>
      <c r="AJ334" s="31">
        <v>0</v>
      </c>
      <c r="AK334" s="31">
        <v>0</v>
      </c>
      <c r="AL334" s="31">
        <f t="shared" si="1166"/>
        <v>0</v>
      </c>
      <c r="AM334" s="31">
        <f t="shared" si="1167"/>
        <v>0</v>
      </c>
      <c r="AN334" s="31">
        <f t="shared" si="1168"/>
        <v>0</v>
      </c>
      <c r="AO334" s="31">
        <f t="shared" si="1169"/>
        <v>0</v>
      </c>
      <c r="AP334" s="31">
        <f t="shared" si="1170"/>
        <v>0</v>
      </c>
      <c r="AQ334" s="31">
        <f t="shared" si="1171"/>
        <v>0</v>
      </c>
      <c r="AR334" s="31">
        <f t="shared" si="1172"/>
        <v>0</v>
      </c>
      <c r="AS334" s="31">
        <f t="shared" si="1173"/>
        <v>0</v>
      </c>
      <c r="AT334" s="14">
        <f t="shared" si="1174"/>
        <v>0</v>
      </c>
      <c r="AU334" s="14">
        <f t="shared" si="1175"/>
        <v>0</v>
      </c>
      <c r="AV334" s="14">
        <f t="shared" si="1176"/>
        <v>0</v>
      </c>
      <c r="AW334" s="14">
        <f t="shared" si="1177"/>
        <v>0</v>
      </c>
      <c r="AX334" s="31">
        <v>0</v>
      </c>
      <c r="AY334" s="31">
        <v>0</v>
      </c>
      <c r="AZ334" s="31">
        <v>0</v>
      </c>
      <c r="BA334" s="31">
        <v>0</v>
      </c>
    </row>
    <row r="335" spans="1:53" ht="13.35" customHeight="1" x14ac:dyDescent="0.45">
      <c r="A335" s="17" t="s">
        <v>620</v>
      </c>
      <c r="B335" s="9" t="s">
        <v>245</v>
      </c>
      <c r="C335" s="3" t="s">
        <v>164</v>
      </c>
      <c r="D335" s="3" t="s">
        <v>167</v>
      </c>
      <c r="E335" s="3" t="s">
        <v>4</v>
      </c>
      <c r="F335" s="19" t="s">
        <v>28</v>
      </c>
      <c r="G335" s="19" t="s">
        <v>180</v>
      </c>
      <c r="H335" s="28" t="s">
        <v>176</v>
      </c>
      <c r="I335" s="7" t="s">
        <v>100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28</v>
      </c>
      <c r="P335" s="7">
        <v>0</v>
      </c>
      <c r="Q335" s="7">
        <v>0</v>
      </c>
      <c r="R335" s="7" t="s">
        <v>137</v>
      </c>
      <c r="S335" s="7">
        <f t="shared" si="1160"/>
        <v>0</v>
      </c>
      <c r="T335" s="7">
        <v>0</v>
      </c>
      <c r="U335" s="7">
        <f t="shared" si="1004"/>
        <v>0</v>
      </c>
      <c r="V335" s="14">
        <f t="shared" si="1005"/>
        <v>0</v>
      </c>
      <c r="W335" s="14">
        <f t="shared" ref="W335:X335" si="1198">X335*2</f>
        <v>0</v>
      </c>
      <c r="X335" s="14">
        <f t="shared" si="1198"/>
        <v>0</v>
      </c>
      <c r="Y335" s="14">
        <f t="shared" si="1007"/>
        <v>0</v>
      </c>
      <c r="Z335" s="14">
        <f t="shared" si="1162"/>
        <v>0</v>
      </c>
      <c r="AA335" s="31">
        <f t="shared" ref="AA335:AB335" si="1199">AB335*2</f>
        <v>0</v>
      </c>
      <c r="AB335" s="31">
        <f t="shared" si="1199"/>
        <v>0</v>
      </c>
      <c r="AC335" s="31">
        <f t="shared" si="1009"/>
        <v>0</v>
      </c>
      <c r="AD335" s="31">
        <f t="shared" si="1164"/>
        <v>0</v>
      </c>
      <c r="AE335" s="31">
        <f t="shared" si="1010"/>
        <v>0</v>
      </c>
      <c r="AF335" s="31">
        <f t="shared" ref="AF335:AG335" si="1200">AG335*2</f>
        <v>0</v>
      </c>
      <c r="AG335" s="31">
        <f t="shared" si="1200"/>
        <v>0</v>
      </c>
      <c r="AH335" s="31">
        <f t="shared" si="1159"/>
        <v>0</v>
      </c>
      <c r="AI335" s="31">
        <v>0</v>
      </c>
      <c r="AJ335" s="31">
        <v>0</v>
      </c>
      <c r="AK335" s="31">
        <v>0</v>
      </c>
      <c r="AL335" s="31">
        <f t="shared" si="1166"/>
        <v>0</v>
      </c>
      <c r="AM335" s="31">
        <f t="shared" si="1167"/>
        <v>0</v>
      </c>
      <c r="AN335" s="31">
        <f t="shared" si="1168"/>
        <v>0</v>
      </c>
      <c r="AO335" s="31">
        <f t="shared" si="1169"/>
        <v>0</v>
      </c>
      <c r="AP335" s="31">
        <f t="shared" si="1170"/>
        <v>0</v>
      </c>
      <c r="AQ335" s="31">
        <f t="shared" si="1171"/>
        <v>0</v>
      </c>
      <c r="AR335" s="31">
        <f t="shared" si="1172"/>
        <v>0</v>
      </c>
      <c r="AS335" s="31">
        <f t="shared" si="1173"/>
        <v>0</v>
      </c>
      <c r="AT335" s="14">
        <f t="shared" si="1174"/>
        <v>0</v>
      </c>
      <c r="AU335" s="14">
        <f t="shared" si="1175"/>
        <v>0</v>
      </c>
      <c r="AV335" s="14">
        <f t="shared" si="1176"/>
        <v>0</v>
      </c>
      <c r="AW335" s="14">
        <f t="shared" si="1177"/>
        <v>0</v>
      </c>
      <c r="AX335" s="31">
        <v>0</v>
      </c>
      <c r="AY335" s="31">
        <v>0</v>
      </c>
      <c r="AZ335" s="31">
        <v>0</v>
      </c>
      <c r="BA335" s="31">
        <v>0</v>
      </c>
    </row>
    <row r="336" spans="1:53" ht="13.35" customHeight="1" x14ac:dyDescent="0.45">
      <c r="A336" s="17" t="s">
        <v>621</v>
      </c>
      <c r="B336" s="9" t="s">
        <v>244</v>
      </c>
      <c r="C336" s="3" t="s">
        <v>164</v>
      </c>
      <c r="D336" s="3" t="s">
        <v>167</v>
      </c>
      <c r="E336" s="3" t="s">
        <v>4</v>
      </c>
      <c r="F336" s="19" t="s">
        <v>28</v>
      </c>
      <c r="G336" s="19" t="s">
        <v>180</v>
      </c>
      <c r="H336" s="28" t="s">
        <v>176</v>
      </c>
      <c r="I336" s="7" t="s">
        <v>100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28</v>
      </c>
      <c r="P336" s="7">
        <v>0</v>
      </c>
      <c r="Q336" s="7">
        <v>0</v>
      </c>
      <c r="R336" s="7" t="s">
        <v>137</v>
      </c>
      <c r="S336" s="7">
        <f t="shared" si="1160"/>
        <v>0</v>
      </c>
      <c r="T336" s="7">
        <v>0</v>
      </c>
      <c r="U336" s="7">
        <f t="shared" si="1004"/>
        <v>0</v>
      </c>
      <c r="V336" s="14">
        <f t="shared" si="1005"/>
        <v>0</v>
      </c>
      <c r="W336" s="14">
        <f t="shared" ref="W336:X336" si="1201">X336*2</f>
        <v>0</v>
      </c>
      <c r="X336" s="14">
        <f t="shared" si="1201"/>
        <v>0</v>
      </c>
      <c r="Y336" s="14">
        <f t="shared" si="1007"/>
        <v>0</v>
      </c>
      <c r="Z336" s="14">
        <f t="shared" si="1162"/>
        <v>0</v>
      </c>
      <c r="AA336" s="31">
        <f t="shared" ref="AA336:AB336" si="1202">AB336*2</f>
        <v>0</v>
      </c>
      <c r="AB336" s="31">
        <f t="shared" si="1202"/>
        <v>0</v>
      </c>
      <c r="AC336" s="31">
        <f t="shared" si="1009"/>
        <v>0</v>
      </c>
      <c r="AD336" s="31">
        <f t="shared" si="1164"/>
        <v>0</v>
      </c>
      <c r="AE336" s="31">
        <f t="shared" si="1010"/>
        <v>0</v>
      </c>
      <c r="AF336" s="31">
        <f t="shared" ref="AF336:AG336" si="1203">AG336*2</f>
        <v>0</v>
      </c>
      <c r="AG336" s="31">
        <f t="shared" si="1203"/>
        <v>0</v>
      </c>
      <c r="AH336" s="31">
        <f t="shared" si="1159"/>
        <v>0</v>
      </c>
      <c r="AI336" s="31">
        <v>0</v>
      </c>
      <c r="AJ336" s="31">
        <v>0</v>
      </c>
      <c r="AK336" s="31">
        <v>0</v>
      </c>
      <c r="AL336" s="31">
        <f t="shared" si="1166"/>
        <v>0</v>
      </c>
      <c r="AM336" s="31">
        <f t="shared" si="1167"/>
        <v>0</v>
      </c>
      <c r="AN336" s="31">
        <f t="shared" si="1168"/>
        <v>0</v>
      </c>
      <c r="AO336" s="31">
        <f t="shared" si="1169"/>
        <v>0</v>
      </c>
      <c r="AP336" s="31">
        <f t="shared" si="1170"/>
        <v>0</v>
      </c>
      <c r="AQ336" s="31">
        <f t="shared" si="1171"/>
        <v>0</v>
      </c>
      <c r="AR336" s="31">
        <f t="shared" si="1172"/>
        <v>0</v>
      </c>
      <c r="AS336" s="31">
        <f t="shared" si="1173"/>
        <v>0</v>
      </c>
      <c r="AT336" s="14">
        <f t="shared" si="1174"/>
        <v>0</v>
      </c>
      <c r="AU336" s="14">
        <f t="shared" si="1175"/>
        <v>0</v>
      </c>
      <c r="AV336" s="14">
        <f t="shared" si="1176"/>
        <v>0</v>
      </c>
      <c r="AW336" s="14">
        <f t="shared" si="1177"/>
        <v>0</v>
      </c>
      <c r="AX336" s="31">
        <v>0</v>
      </c>
      <c r="AY336" s="31">
        <v>0</v>
      </c>
      <c r="AZ336" s="31">
        <v>0</v>
      </c>
      <c r="BA336" s="31">
        <v>0</v>
      </c>
    </row>
    <row r="337" spans="1:53" ht="13.35" customHeight="1" x14ac:dyDescent="0.45">
      <c r="A337" s="17" t="s">
        <v>622</v>
      </c>
      <c r="B337" s="9" t="s">
        <v>243</v>
      </c>
      <c r="C337" s="3" t="s">
        <v>164</v>
      </c>
      <c r="D337" s="3" t="s">
        <v>167</v>
      </c>
      <c r="E337" s="3" t="s">
        <v>4</v>
      </c>
      <c r="F337" s="19" t="s">
        <v>28</v>
      </c>
      <c r="G337" s="19" t="s">
        <v>180</v>
      </c>
      <c r="H337" s="28" t="s">
        <v>176</v>
      </c>
      <c r="I337" s="7" t="s">
        <v>100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28</v>
      </c>
      <c r="P337" s="7">
        <v>0</v>
      </c>
      <c r="Q337" s="7">
        <v>0</v>
      </c>
      <c r="R337" s="7" t="s">
        <v>137</v>
      </c>
      <c r="S337" s="7">
        <f t="shared" si="1160"/>
        <v>0</v>
      </c>
      <c r="T337" s="7">
        <v>0</v>
      </c>
      <c r="U337" s="7">
        <f t="shared" si="1004"/>
        <v>0</v>
      </c>
      <c r="V337" s="14">
        <f t="shared" si="1005"/>
        <v>0</v>
      </c>
      <c r="W337" s="14">
        <f t="shared" ref="W337:X337" si="1204">X337*2</f>
        <v>0</v>
      </c>
      <c r="X337" s="14">
        <f t="shared" si="1204"/>
        <v>0</v>
      </c>
      <c r="Y337" s="14">
        <f t="shared" si="1007"/>
        <v>0</v>
      </c>
      <c r="Z337" s="14">
        <f t="shared" si="1162"/>
        <v>0</v>
      </c>
      <c r="AA337" s="31">
        <f t="shared" ref="AA337:AB337" si="1205">AB337*2</f>
        <v>0</v>
      </c>
      <c r="AB337" s="31">
        <f t="shared" si="1205"/>
        <v>0</v>
      </c>
      <c r="AC337" s="31">
        <f t="shared" si="1009"/>
        <v>0</v>
      </c>
      <c r="AD337" s="31">
        <f t="shared" si="1164"/>
        <v>0</v>
      </c>
      <c r="AE337" s="31">
        <f t="shared" si="1010"/>
        <v>0</v>
      </c>
      <c r="AF337" s="31">
        <f t="shared" ref="AF337:AG337" si="1206">AG337*2</f>
        <v>0</v>
      </c>
      <c r="AG337" s="31">
        <f t="shared" si="1206"/>
        <v>0</v>
      </c>
      <c r="AH337" s="31">
        <f t="shared" si="1159"/>
        <v>0</v>
      </c>
      <c r="AI337" s="31">
        <v>0</v>
      </c>
      <c r="AJ337" s="31">
        <v>0</v>
      </c>
      <c r="AK337" s="31">
        <v>0</v>
      </c>
      <c r="AL337" s="31">
        <f t="shared" si="1166"/>
        <v>0</v>
      </c>
      <c r="AM337" s="31">
        <f t="shared" si="1167"/>
        <v>0</v>
      </c>
      <c r="AN337" s="31">
        <f t="shared" si="1168"/>
        <v>0</v>
      </c>
      <c r="AO337" s="31">
        <f t="shared" si="1169"/>
        <v>0</v>
      </c>
      <c r="AP337" s="31">
        <f t="shared" si="1170"/>
        <v>0</v>
      </c>
      <c r="AQ337" s="31">
        <f t="shared" si="1171"/>
        <v>0</v>
      </c>
      <c r="AR337" s="31">
        <f t="shared" si="1172"/>
        <v>0</v>
      </c>
      <c r="AS337" s="31">
        <f t="shared" si="1173"/>
        <v>0</v>
      </c>
      <c r="AT337" s="14">
        <f t="shared" si="1174"/>
        <v>0</v>
      </c>
      <c r="AU337" s="14">
        <f t="shared" si="1175"/>
        <v>0</v>
      </c>
      <c r="AV337" s="14">
        <f t="shared" si="1176"/>
        <v>0</v>
      </c>
      <c r="AW337" s="14">
        <f t="shared" si="1177"/>
        <v>0</v>
      </c>
      <c r="AX337" s="31">
        <v>0</v>
      </c>
      <c r="AY337" s="31">
        <v>0</v>
      </c>
      <c r="AZ337" s="31">
        <v>0</v>
      </c>
      <c r="BA337" s="31">
        <v>0</v>
      </c>
    </row>
    <row r="338" spans="1:53" ht="13.35" customHeight="1" x14ac:dyDescent="0.45">
      <c r="A338" s="17" t="s">
        <v>623</v>
      </c>
      <c r="B338" s="9" t="s">
        <v>242</v>
      </c>
      <c r="C338" s="3" t="s">
        <v>164</v>
      </c>
      <c r="D338" s="3" t="s">
        <v>167</v>
      </c>
      <c r="E338" s="3" t="s">
        <v>4</v>
      </c>
      <c r="F338" s="19" t="s">
        <v>28</v>
      </c>
      <c r="G338" s="19" t="s">
        <v>180</v>
      </c>
      <c r="H338" s="28" t="s">
        <v>176</v>
      </c>
      <c r="I338" s="7" t="s">
        <v>100</v>
      </c>
      <c r="J338" s="15">
        <v>45139</v>
      </c>
      <c r="K338" s="7">
        <v>0</v>
      </c>
      <c r="L338" s="7">
        <v>0</v>
      </c>
      <c r="M338" s="7">
        <v>0</v>
      </c>
      <c r="N338" s="7">
        <v>0</v>
      </c>
      <c r="O338" s="7" t="s">
        <v>28</v>
      </c>
      <c r="P338" s="7">
        <v>0</v>
      </c>
      <c r="Q338" s="7">
        <v>0</v>
      </c>
      <c r="R338" s="7" t="s">
        <v>137</v>
      </c>
      <c r="S338" s="7">
        <f t="shared" si="1160"/>
        <v>0</v>
      </c>
      <c r="T338" s="7">
        <v>0</v>
      </c>
      <c r="U338" s="7">
        <f t="shared" si="1004"/>
        <v>0</v>
      </c>
      <c r="V338" s="14">
        <f t="shared" si="1005"/>
        <v>0</v>
      </c>
      <c r="W338" s="14">
        <f t="shared" ref="W338:X338" si="1207">X338*2</f>
        <v>0</v>
      </c>
      <c r="X338" s="14">
        <f t="shared" si="1207"/>
        <v>0</v>
      </c>
      <c r="Y338" s="14">
        <f t="shared" si="1007"/>
        <v>0</v>
      </c>
      <c r="Z338" s="14">
        <f t="shared" si="1162"/>
        <v>0</v>
      </c>
      <c r="AA338" s="31">
        <f t="shared" ref="AA338:AB338" si="1208">AB338*2</f>
        <v>0</v>
      </c>
      <c r="AB338" s="31">
        <f t="shared" si="1208"/>
        <v>0</v>
      </c>
      <c r="AC338" s="31">
        <f t="shared" si="1009"/>
        <v>0</v>
      </c>
      <c r="AD338" s="31">
        <f t="shared" si="1164"/>
        <v>0</v>
      </c>
      <c r="AE338" s="31">
        <f t="shared" si="1010"/>
        <v>0</v>
      </c>
      <c r="AF338" s="31">
        <f t="shared" ref="AF338:AG338" si="1209">AG338*2</f>
        <v>0</v>
      </c>
      <c r="AG338" s="31">
        <f t="shared" si="1209"/>
        <v>0</v>
      </c>
      <c r="AH338" s="31">
        <f t="shared" si="1159"/>
        <v>0</v>
      </c>
      <c r="AI338" s="31">
        <v>0</v>
      </c>
      <c r="AJ338" s="31">
        <v>0</v>
      </c>
      <c r="AK338" s="31">
        <v>0</v>
      </c>
      <c r="AL338" s="31">
        <f t="shared" si="1166"/>
        <v>0</v>
      </c>
      <c r="AM338" s="31">
        <f t="shared" si="1167"/>
        <v>0</v>
      </c>
      <c r="AN338" s="31">
        <f t="shared" si="1168"/>
        <v>0</v>
      </c>
      <c r="AO338" s="31">
        <f t="shared" si="1169"/>
        <v>0</v>
      </c>
      <c r="AP338" s="31">
        <f t="shared" si="1170"/>
        <v>0</v>
      </c>
      <c r="AQ338" s="31">
        <f t="shared" si="1171"/>
        <v>0</v>
      </c>
      <c r="AR338" s="31">
        <f t="shared" si="1172"/>
        <v>0</v>
      </c>
      <c r="AS338" s="31">
        <f t="shared" si="1173"/>
        <v>0</v>
      </c>
      <c r="AT338" s="14">
        <f t="shared" si="1174"/>
        <v>0</v>
      </c>
      <c r="AU338" s="14">
        <f t="shared" si="1175"/>
        <v>0</v>
      </c>
      <c r="AV338" s="14">
        <f t="shared" si="1176"/>
        <v>0</v>
      </c>
      <c r="AW338" s="14">
        <f t="shared" si="1177"/>
        <v>0</v>
      </c>
      <c r="AX338" s="31">
        <v>0</v>
      </c>
      <c r="AY338" s="31">
        <v>0</v>
      </c>
      <c r="AZ338" s="31">
        <v>0</v>
      </c>
      <c r="BA338" s="31">
        <v>0</v>
      </c>
    </row>
    <row r="339" spans="1:53" ht="13.35" customHeight="1" x14ac:dyDescent="0.45">
      <c r="A339" s="27" t="s">
        <v>624</v>
      </c>
      <c r="B339" s="24" t="s">
        <v>256</v>
      </c>
      <c r="C339" s="3" t="s">
        <v>247</v>
      </c>
      <c r="D339" s="3" t="s">
        <v>168</v>
      </c>
      <c r="E339" s="3" t="s">
        <v>4</v>
      </c>
      <c r="F339" s="19" t="s">
        <v>28</v>
      </c>
      <c r="G339" s="19" t="s">
        <v>180</v>
      </c>
      <c r="H339" s="28" t="s">
        <v>176</v>
      </c>
      <c r="I339" s="7" t="s">
        <v>100</v>
      </c>
      <c r="J339" s="15">
        <v>45139</v>
      </c>
      <c r="K339" s="7">
        <v>4</v>
      </c>
      <c r="L339" s="7">
        <v>3</v>
      </c>
      <c r="M339" s="7">
        <v>0</v>
      </c>
      <c r="N339" s="7">
        <v>0</v>
      </c>
      <c r="O339" s="7" t="s">
        <v>28</v>
      </c>
      <c r="P339" s="7">
        <v>50000</v>
      </c>
      <c r="Q339" s="7">
        <v>0</v>
      </c>
      <c r="R339" s="7" t="s">
        <v>137</v>
      </c>
      <c r="S339" s="7">
        <f t="shared" si="1160"/>
        <v>25000</v>
      </c>
      <c r="T339" s="7">
        <v>0</v>
      </c>
      <c r="U339" s="7">
        <f t="shared" si="1004"/>
        <v>4000</v>
      </c>
      <c r="V339" s="14">
        <f t="shared" si="1005"/>
        <v>2000</v>
      </c>
      <c r="W339" s="14">
        <f t="shared" ref="W339:X339" si="1210">X339*2</f>
        <v>330000</v>
      </c>
      <c r="X339" s="14">
        <f t="shared" si="1210"/>
        <v>165000</v>
      </c>
      <c r="Y339" s="14">
        <f t="shared" si="1007"/>
        <v>82500</v>
      </c>
      <c r="Z339" s="14">
        <f t="shared" si="1162"/>
        <v>41250</v>
      </c>
      <c r="AA339" s="31">
        <f t="shared" ref="AA339:AB339" si="1211">AB339*2</f>
        <v>33300.000000000007</v>
      </c>
      <c r="AB339" s="31">
        <f t="shared" si="1211"/>
        <v>16650.000000000004</v>
      </c>
      <c r="AC339" s="31">
        <f t="shared" si="1009"/>
        <v>8325.0000000000018</v>
      </c>
      <c r="AD339" s="31">
        <f t="shared" si="1164"/>
        <v>4162.5000000000009</v>
      </c>
      <c r="AE339" s="31">
        <f t="shared" si="1010"/>
        <v>208333.33333333334</v>
      </c>
      <c r="AF339" s="31">
        <f t="shared" ref="AF339:AG339" si="1212">AG339*2</f>
        <v>60000</v>
      </c>
      <c r="AG339" s="31">
        <f t="shared" si="1212"/>
        <v>30000</v>
      </c>
      <c r="AH339" s="31">
        <f t="shared" si="1159"/>
        <v>15000</v>
      </c>
      <c r="AI339" s="31">
        <f t="shared" si="1181"/>
        <v>3.4722222222222223</v>
      </c>
      <c r="AJ339" s="31">
        <f t="shared" si="1181"/>
        <v>6.9444444444444446</v>
      </c>
      <c r="AK339" s="31">
        <f t="shared" si="1181"/>
        <v>13.888888888888889</v>
      </c>
      <c r="AL339" s="31">
        <f t="shared" si="1166"/>
        <v>1250000</v>
      </c>
      <c r="AM339" s="31">
        <f t="shared" si="1167"/>
        <v>500000</v>
      </c>
      <c r="AN339" s="31">
        <f t="shared" si="1168"/>
        <v>250000</v>
      </c>
      <c r="AO339" s="31">
        <f t="shared" si="1169"/>
        <v>125000</v>
      </c>
      <c r="AP339" s="31">
        <f t="shared" si="1170"/>
        <v>723300</v>
      </c>
      <c r="AQ339" s="31">
        <f t="shared" si="1171"/>
        <v>331650</v>
      </c>
      <c r="AR339" s="31">
        <f t="shared" si="1172"/>
        <v>165825</v>
      </c>
      <c r="AS339" s="31">
        <f t="shared" si="1173"/>
        <v>75412.5</v>
      </c>
      <c r="AT339" s="14">
        <f t="shared" si="1174"/>
        <v>526700</v>
      </c>
      <c r="AU339" s="14">
        <f t="shared" si="1175"/>
        <v>168350</v>
      </c>
      <c r="AV339" s="14">
        <f t="shared" si="1176"/>
        <v>84175</v>
      </c>
      <c r="AW339" s="14">
        <f t="shared" si="1177"/>
        <v>49587.5</v>
      </c>
      <c r="AX339" s="31">
        <f t="shared" si="1182"/>
        <v>72.819023918152908</v>
      </c>
      <c r="AY339" s="31">
        <f t="shared" si="1183"/>
        <v>50.76134479119554</v>
      </c>
      <c r="AZ339" s="31">
        <f t="shared" si="1184"/>
        <v>50.76134479119554</v>
      </c>
      <c r="BA339" s="31">
        <f t="shared" si="1185"/>
        <v>65.7550140891762</v>
      </c>
    </row>
    <row r="340" spans="1:53" ht="13.35" customHeight="1" x14ac:dyDescent="0.45">
      <c r="A340" s="27" t="s">
        <v>625</v>
      </c>
      <c r="B340" s="24" t="s">
        <v>250</v>
      </c>
      <c r="C340" s="3" t="s">
        <v>247</v>
      </c>
      <c r="D340" s="3" t="s">
        <v>168</v>
      </c>
      <c r="E340" s="3" t="s">
        <v>4</v>
      </c>
      <c r="F340" s="19" t="s">
        <v>28</v>
      </c>
      <c r="G340" s="19" t="s">
        <v>180</v>
      </c>
      <c r="H340" s="28" t="s">
        <v>176</v>
      </c>
      <c r="I340" s="7" t="s">
        <v>100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28</v>
      </c>
      <c r="P340" s="7">
        <v>0</v>
      </c>
      <c r="Q340" s="7">
        <v>0</v>
      </c>
      <c r="R340" s="7" t="s">
        <v>137</v>
      </c>
      <c r="S340" s="7">
        <f t="shared" si="1160"/>
        <v>0</v>
      </c>
      <c r="T340" s="7">
        <v>0</v>
      </c>
      <c r="U340" s="7">
        <f t="shared" si="1004"/>
        <v>0</v>
      </c>
      <c r="V340" s="14">
        <f t="shared" si="1005"/>
        <v>0</v>
      </c>
      <c r="W340" s="14">
        <f t="shared" ref="W340:X340" si="1213">X340*2</f>
        <v>0</v>
      </c>
      <c r="X340" s="14">
        <f t="shared" si="1213"/>
        <v>0</v>
      </c>
      <c r="Y340" s="14">
        <f t="shared" si="1007"/>
        <v>0</v>
      </c>
      <c r="Z340" s="14">
        <f t="shared" si="1162"/>
        <v>0</v>
      </c>
      <c r="AA340" s="31">
        <f t="shared" ref="AA340:AB340" si="1214">AB340*2</f>
        <v>0</v>
      </c>
      <c r="AB340" s="31">
        <f t="shared" si="1214"/>
        <v>0</v>
      </c>
      <c r="AC340" s="31">
        <f t="shared" si="1009"/>
        <v>0</v>
      </c>
      <c r="AD340" s="31">
        <f t="shared" si="1164"/>
        <v>0</v>
      </c>
      <c r="AE340" s="31">
        <f t="shared" si="1010"/>
        <v>0</v>
      </c>
      <c r="AF340" s="31">
        <f t="shared" ref="AF340:AG340" si="1215">AG340*2</f>
        <v>0</v>
      </c>
      <c r="AG340" s="31">
        <f t="shared" si="1215"/>
        <v>0</v>
      </c>
      <c r="AH340" s="31">
        <f t="shared" si="1159"/>
        <v>0</v>
      </c>
      <c r="AI340" s="31">
        <v>0</v>
      </c>
      <c r="AJ340" s="31">
        <v>0</v>
      </c>
      <c r="AK340" s="31">
        <v>0</v>
      </c>
      <c r="AL340" s="31">
        <f t="shared" si="1166"/>
        <v>0</v>
      </c>
      <c r="AM340" s="31">
        <f t="shared" si="1167"/>
        <v>0</v>
      </c>
      <c r="AN340" s="31">
        <f t="shared" si="1168"/>
        <v>0</v>
      </c>
      <c r="AO340" s="31">
        <f t="shared" si="1169"/>
        <v>0</v>
      </c>
      <c r="AP340" s="31">
        <f t="shared" si="1170"/>
        <v>0</v>
      </c>
      <c r="AQ340" s="31">
        <f t="shared" si="1171"/>
        <v>0</v>
      </c>
      <c r="AR340" s="31">
        <f t="shared" si="1172"/>
        <v>0</v>
      </c>
      <c r="AS340" s="31">
        <f t="shared" si="1173"/>
        <v>0</v>
      </c>
      <c r="AT340" s="14">
        <f t="shared" si="1174"/>
        <v>0</v>
      </c>
      <c r="AU340" s="14">
        <f t="shared" si="1175"/>
        <v>0</v>
      </c>
      <c r="AV340" s="14">
        <f t="shared" si="1176"/>
        <v>0</v>
      </c>
      <c r="AW340" s="14">
        <f t="shared" si="1177"/>
        <v>0</v>
      </c>
      <c r="AX340" s="31">
        <v>0</v>
      </c>
      <c r="AY340" s="31">
        <v>0</v>
      </c>
      <c r="AZ340" s="31">
        <v>0</v>
      </c>
      <c r="BA340" s="31">
        <v>0</v>
      </c>
    </row>
    <row r="341" spans="1:53" ht="13.35" customHeight="1" x14ac:dyDescent="0.45">
      <c r="A341" s="27" t="s">
        <v>626</v>
      </c>
      <c r="B341" s="24" t="s">
        <v>30</v>
      </c>
      <c r="C341" s="3" t="s">
        <v>247</v>
      </c>
      <c r="D341" s="3" t="s">
        <v>168</v>
      </c>
      <c r="E341" s="3" t="s">
        <v>4</v>
      </c>
      <c r="F341" s="19" t="s">
        <v>28</v>
      </c>
      <c r="G341" s="19" t="s">
        <v>180</v>
      </c>
      <c r="H341" s="28" t="s">
        <v>176</v>
      </c>
      <c r="I341" s="7" t="s">
        <v>100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28</v>
      </c>
      <c r="P341" s="7">
        <v>0</v>
      </c>
      <c r="Q341" s="7">
        <v>0</v>
      </c>
      <c r="R341" s="7" t="s">
        <v>137</v>
      </c>
      <c r="S341" s="7">
        <f t="shared" si="1160"/>
        <v>0</v>
      </c>
      <c r="T341" s="7">
        <v>0</v>
      </c>
      <c r="U341" s="7">
        <f t="shared" si="1004"/>
        <v>0</v>
      </c>
      <c r="V341" s="14">
        <f t="shared" si="1005"/>
        <v>0</v>
      </c>
      <c r="W341" s="14">
        <f t="shared" ref="W341:X341" si="1216">X341*2</f>
        <v>0</v>
      </c>
      <c r="X341" s="14">
        <f t="shared" si="1216"/>
        <v>0</v>
      </c>
      <c r="Y341" s="14">
        <f t="shared" si="1007"/>
        <v>0</v>
      </c>
      <c r="Z341" s="14">
        <f t="shared" si="1162"/>
        <v>0</v>
      </c>
      <c r="AA341" s="31">
        <f t="shared" ref="AA341:AB341" si="1217">AB341*2</f>
        <v>0</v>
      </c>
      <c r="AB341" s="31">
        <f t="shared" si="1217"/>
        <v>0</v>
      </c>
      <c r="AC341" s="31">
        <f t="shared" si="1009"/>
        <v>0</v>
      </c>
      <c r="AD341" s="31">
        <f t="shared" si="1164"/>
        <v>0</v>
      </c>
      <c r="AE341" s="31">
        <f t="shared" si="1010"/>
        <v>0</v>
      </c>
      <c r="AF341" s="31">
        <f t="shared" ref="AF341:AG341" si="1218">AG341*2</f>
        <v>0</v>
      </c>
      <c r="AG341" s="31">
        <f t="shared" si="1218"/>
        <v>0</v>
      </c>
      <c r="AH341" s="31">
        <f t="shared" si="1159"/>
        <v>0</v>
      </c>
      <c r="AI341" s="31">
        <v>0</v>
      </c>
      <c r="AJ341" s="31">
        <v>0</v>
      </c>
      <c r="AK341" s="31">
        <v>0</v>
      </c>
      <c r="AL341" s="31">
        <f t="shared" si="1166"/>
        <v>0</v>
      </c>
      <c r="AM341" s="31">
        <f t="shared" si="1167"/>
        <v>0</v>
      </c>
      <c r="AN341" s="31">
        <f t="shared" si="1168"/>
        <v>0</v>
      </c>
      <c r="AO341" s="31">
        <f t="shared" si="1169"/>
        <v>0</v>
      </c>
      <c r="AP341" s="31">
        <f t="shared" si="1170"/>
        <v>0</v>
      </c>
      <c r="AQ341" s="31">
        <f t="shared" si="1171"/>
        <v>0</v>
      </c>
      <c r="AR341" s="31">
        <f t="shared" si="1172"/>
        <v>0</v>
      </c>
      <c r="AS341" s="31">
        <f t="shared" si="1173"/>
        <v>0</v>
      </c>
      <c r="AT341" s="14">
        <f t="shared" si="1174"/>
        <v>0</v>
      </c>
      <c r="AU341" s="14">
        <f t="shared" si="1175"/>
        <v>0</v>
      </c>
      <c r="AV341" s="14">
        <f t="shared" si="1176"/>
        <v>0</v>
      </c>
      <c r="AW341" s="14">
        <f t="shared" si="1177"/>
        <v>0</v>
      </c>
      <c r="AX341" s="31">
        <v>0</v>
      </c>
      <c r="AY341" s="31">
        <v>0</v>
      </c>
      <c r="AZ341" s="31">
        <v>0</v>
      </c>
      <c r="BA341" s="31">
        <v>0</v>
      </c>
    </row>
    <row r="342" spans="1:53" ht="13.35" customHeight="1" x14ac:dyDescent="0.45">
      <c r="A342" s="27" t="s">
        <v>627</v>
      </c>
      <c r="B342" s="24" t="s">
        <v>257</v>
      </c>
      <c r="C342" s="3" t="s">
        <v>247</v>
      </c>
      <c r="D342" s="3" t="s">
        <v>168</v>
      </c>
      <c r="E342" s="3" t="s">
        <v>4</v>
      </c>
      <c r="F342" s="19" t="s">
        <v>28</v>
      </c>
      <c r="G342" s="19" t="s">
        <v>180</v>
      </c>
      <c r="H342" s="28" t="s">
        <v>176</v>
      </c>
      <c r="I342" s="7" t="s">
        <v>100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28</v>
      </c>
      <c r="P342" s="7">
        <v>0</v>
      </c>
      <c r="Q342" s="7">
        <v>0</v>
      </c>
      <c r="R342" s="7" t="s">
        <v>137</v>
      </c>
      <c r="S342" s="7">
        <f t="shared" si="1160"/>
        <v>0</v>
      </c>
      <c r="T342" s="7">
        <v>0</v>
      </c>
      <c r="U342" s="7">
        <f t="shared" si="1004"/>
        <v>0</v>
      </c>
      <c r="V342" s="14">
        <f t="shared" si="1005"/>
        <v>0</v>
      </c>
      <c r="W342" s="14">
        <f t="shared" ref="W342:X342" si="1219">X342*2</f>
        <v>0</v>
      </c>
      <c r="X342" s="14">
        <f t="shared" si="1219"/>
        <v>0</v>
      </c>
      <c r="Y342" s="14">
        <f t="shared" si="1007"/>
        <v>0</v>
      </c>
      <c r="Z342" s="14">
        <f t="shared" si="1162"/>
        <v>0</v>
      </c>
      <c r="AA342" s="31">
        <f t="shared" ref="AA342:AB342" si="1220">AB342*2</f>
        <v>0</v>
      </c>
      <c r="AB342" s="31">
        <f t="shared" si="1220"/>
        <v>0</v>
      </c>
      <c r="AC342" s="31">
        <f t="shared" si="1009"/>
        <v>0</v>
      </c>
      <c r="AD342" s="31">
        <f t="shared" si="1164"/>
        <v>0</v>
      </c>
      <c r="AE342" s="31">
        <f t="shared" si="1010"/>
        <v>0</v>
      </c>
      <c r="AF342" s="31">
        <f t="shared" ref="AF342:AG342" si="1221">AG342*2</f>
        <v>0</v>
      </c>
      <c r="AG342" s="31">
        <f t="shared" si="1221"/>
        <v>0</v>
      </c>
      <c r="AH342" s="31">
        <f t="shared" si="1159"/>
        <v>0</v>
      </c>
      <c r="AI342" s="31">
        <v>0</v>
      </c>
      <c r="AJ342" s="31">
        <v>0</v>
      </c>
      <c r="AK342" s="31">
        <v>0</v>
      </c>
      <c r="AL342" s="31">
        <f t="shared" si="1166"/>
        <v>0</v>
      </c>
      <c r="AM342" s="31">
        <f t="shared" si="1167"/>
        <v>0</v>
      </c>
      <c r="AN342" s="31">
        <f t="shared" si="1168"/>
        <v>0</v>
      </c>
      <c r="AO342" s="31">
        <f t="shared" si="1169"/>
        <v>0</v>
      </c>
      <c r="AP342" s="31">
        <f t="shared" si="1170"/>
        <v>0</v>
      </c>
      <c r="AQ342" s="31">
        <f t="shared" si="1171"/>
        <v>0</v>
      </c>
      <c r="AR342" s="31">
        <f t="shared" si="1172"/>
        <v>0</v>
      </c>
      <c r="AS342" s="31">
        <f t="shared" si="1173"/>
        <v>0</v>
      </c>
      <c r="AT342" s="14">
        <f t="shared" si="1174"/>
        <v>0</v>
      </c>
      <c r="AU342" s="14">
        <f t="shared" si="1175"/>
        <v>0</v>
      </c>
      <c r="AV342" s="14">
        <f t="shared" si="1176"/>
        <v>0</v>
      </c>
      <c r="AW342" s="14">
        <f t="shared" si="1177"/>
        <v>0</v>
      </c>
      <c r="AX342" s="31">
        <v>0</v>
      </c>
      <c r="AY342" s="31">
        <v>0</v>
      </c>
      <c r="AZ342" s="31">
        <v>0</v>
      </c>
      <c r="BA342" s="31">
        <v>0</v>
      </c>
    </row>
    <row r="343" spans="1:53" ht="13.35" customHeight="1" x14ac:dyDescent="0.45">
      <c r="A343" s="27" t="s">
        <v>628</v>
      </c>
      <c r="B343" s="24" t="s">
        <v>251</v>
      </c>
      <c r="C343" s="3" t="s">
        <v>247</v>
      </c>
      <c r="D343" s="3" t="s">
        <v>168</v>
      </c>
      <c r="E343" s="3" t="s">
        <v>4</v>
      </c>
      <c r="F343" s="19" t="s">
        <v>28</v>
      </c>
      <c r="G343" s="19" t="s">
        <v>180</v>
      </c>
      <c r="H343" s="28" t="s">
        <v>176</v>
      </c>
      <c r="I343" s="7" t="s">
        <v>100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28</v>
      </c>
      <c r="P343" s="7">
        <v>0</v>
      </c>
      <c r="Q343" s="7">
        <v>0</v>
      </c>
      <c r="R343" s="7" t="s">
        <v>137</v>
      </c>
      <c r="S343" s="7">
        <f t="shared" si="1160"/>
        <v>0</v>
      </c>
      <c r="T343" s="7">
        <v>0</v>
      </c>
      <c r="U343" s="7">
        <f t="shared" ref="U343:U368" si="1222">S343*16%</f>
        <v>0</v>
      </c>
      <c r="V343" s="14">
        <f t="shared" ref="V343:V368" si="1223">S343*8%</f>
        <v>0</v>
      </c>
      <c r="W343" s="14">
        <f t="shared" ref="W343:X343" si="1224">X343*2</f>
        <v>0</v>
      </c>
      <c r="X343" s="14">
        <f t="shared" si="1224"/>
        <v>0</v>
      </c>
      <c r="Y343" s="14">
        <f t="shared" ref="Y343:Y396" si="1225">S343*33%*10</f>
        <v>0</v>
      </c>
      <c r="Z343" s="14">
        <f t="shared" si="1162"/>
        <v>0</v>
      </c>
      <c r="AA343" s="31">
        <f t="shared" ref="AA343:AB343" si="1226">AB343*2</f>
        <v>0</v>
      </c>
      <c r="AB343" s="31">
        <f t="shared" si="1226"/>
        <v>0</v>
      </c>
      <c r="AC343" s="31">
        <f t="shared" ref="AC343:AC396" si="1227">S343*3.33%*10</f>
        <v>0</v>
      </c>
      <c r="AD343" s="31">
        <f t="shared" si="1164"/>
        <v>0</v>
      </c>
      <c r="AE343" s="31">
        <f t="shared" ref="AE343:AE404" si="1228">S343*50/6</f>
        <v>0</v>
      </c>
      <c r="AF343" s="31">
        <f t="shared" ref="AF343:AG343" si="1229">AG343*2</f>
        <v>0</v>
      </c>
      <c r="AG343" s="31">
        <f t="shared" si="1229"/>
        <v>0</v>
      </c>
      <c r="AH343" s="31">
        <f t="shared" si="1159"/>
        <v>0</v>
      </c>
      <c r="AI343" s="31">
        <v>0</v>
      </c>
      <c r="AJ343" s="31">
        <v>0</v>
      </c>
      <c r="AK343" s="31">
        <v>0</v>
      </c>
      <c r="AL343" s="31">
        <f t="shared" si="1166"/>
        <v>0</v>
      </c>
      <c r="AM343" s="31">
        <f t="shared" si="1167"/>
        <v>0</v>
      </c>
      <c r="AN343" s="31">
        <f t="shared" si="1168"/>
        <v>0</v>
      </c>
      <c r="AO343" s="31">
        <f t="shared" si="1169"/>
        <v>0</v>
      </c>
      <c r="AP343" s="31">
        <f t="shared" si="1170"/>
        <v>0</v>
      </c>
      <c r="AQ343" s="31">
        <f t="shared" si="1171"/>
        <v>0</v>
      </c>
      <c r="AR343" s="31">
        <f t="shared" si="1172"/>
        <v>0</v>
      </c>
      <c r="AS343" s="31">
        <f t="shared" si="1173"/>
        <v>0</v>
      </c>
      <c r="AT343" s="14">
        <f t="shared" si="1174"/>
        <v>0</v>
      </c>
      <c r="AU343" s="14">
        <f t="shared" si="1175"/>
        <v>0</v>
      </c>
      <c r="AV343" s="14">
        <f t="shared" si="1176"/>
        <v>0</v>
      </c>
      <c r="AW343" s="14">
        <f t="shared" si="1177"/>
        <v>0</v>
      </c>
      <c r="AX343" s="31">
        <v>0</v>
      </c>
      <c r="AY343" s="31">
        <v>0</v>
      </c>
      <c r="AZ343" s="31">
        <v>0</v>
      </c>
      <c r="BA343" s="31">
        <v>0</v>
      </c>
    </row>
    <row r="344" spans="1:53" ht="13.35" customHeight="1" x14ac:dyDescent="0.45">
      <c r="A344" s="27" t="s">
        <v>629</v>
      </c>
      <c r="B344" s="24" t="s">
        <v>252</v>
      </c>
      <c r="C344" s="3" t="s">
        <v>247</v>
      </c>
      <c r="D344" s="3" t="s">
        <v>168</v>
      </c>
      <c r="E344" s="3" t="s">
        <v>4</v>
      </c>
      <c r="F344" s="19" t="s">
        <v>28</v>
      </c>
      <c r="G344" s="19" t="s">
        <v>180</v>
      </c>
      <c r="H344" s="28" t="s">
        <v>176</v>
      </c>
      <c r="I344" s="7" t="s">
        <v>100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28</v>
      </c>
      <c r="P344" s="7">
        <v>0</v>
      </c>
      <c r="Q344" s="7">
        <v>0</v>
      </c>
      <c r="R344" s="7" t="s">
        <v>137</v>
      </c>
      <c r="S344" s="7">
        <f t="shared" si="1160"/>
        <v>0</v>
      </c>
      <c r="T344" s="7">
        <v>0</v>
      </c>
      <c r="U344" s="7">
        <f t="shared" si="1222"/>
        <v>0</v>
      </c>
      <c r="V344" s="14">
        <f t="shared" si="1223"/>
        <v>0</v>
      </c>
      <c r="W344" s="14">
        <f t="shared" ref="W344:X344" si="1230">X344*2</f>
        <v>0</v>
      </c>
      <c r="X344" s="14">
        <f t="shared" si="1230"/>
        <v>0</v>
      </c>
      <c r="Y344" s="14">
        <f t="shared" si="1225"/>
        <v>0</v>
      </c>
      <c r="Z344" s="14">
        <f t="shared" si="1162"/>
        <v>0</v>
      </c>
      <c r="AA344" s="31">
        <f t="shared" ref="AA344:AB344" si="1231">AB344*2</f>
        <v>0</v>
      </c>
      <c r="AB344" s="31">
        <f t="shared" si="1231"/>
        <v>0</v>
      </c>
      <c r="AC344" s="31">
        <f t="shared" si="1227"/>
        <v>0</v>
      </c>
      <c r="AD344" s="31">
        <f t="shared" si="1164"/>
        <v>0</v>
      </c>
      <c r="AE344" s="31">
        <f t="shared" si="1228"/>
        <v>0</v>
      </c>
      <c r="AF344" s="31">
        <f t="shared" ref="AF344:AG344" si="1232">AG344*2</f>
        <v>0</v>
      </c>
      <c r="AG344" s="31">
        <f t="shared" si="1232"/>
        <v>0</v>
      </c>
      <c r="AH344" s="31">
        <f t="shared" si="1159"/>
        <v>0</v>
      </c>
      <c r="AI344" s="31">
        <v>0</v>
      </c>
      <c r="AJ344" s="31">
        <v>0</v>
      </c>
      <c r="AK344" s="31">
        <v>0</v>
      </c>
      <c r="AL344" s="31">
        <f t="shared" si="1166"/>
        <v>0</v>
      </c>
      <c r="AM344" s="31">
        <f t="shared" si="1167"/>
        <v>0</v>
      </c>
      <c r="AN344" s="31">
        <f t="shared" si="1168"/>
        <v>0</v>
      </c>
      <c r="AO344" s="31">
        <f t="shared" si="1169"/>
        <v>0</v>
      </c>
      <c r="AP344" s="31">
        <f t="shared" si="1170"/>
        <v>0</v>
      </c>
      <c r="AQ344" s="31">
        <f t="shared" si="1171"/>
        <v>0</v>
      </c>
      <c r="AR344" s="31">
        <f t="shared" si="1172"/>
        <v>0</v>
      </c>
      <c r="AS344" s="31">
        <f t="shared" si="1173"/>
        <v>0</v>
      </c>
      <c r="AT344" s="14">
        <f t="shared" si="1174"/>
        <v>0</v>
      </c>
      <c r="AU344" s="14">
        <f t="shared" si="1175"/>
        <v>0</v>
      </c>
      <c r="AV344" s="14">
        <f t="shared" si="1176"/>
        <v>0</v>
      </c>
      <c r="AW344" s="14">
        <f t="shared" si="1177"/>
        <v>0</v>
      </c>
      <c r="AX344" s="31">
        <v>0</v>
      </c>
      <c r="AY344" s="31">
        <v>0</v>
      </c>
      <c r="AZ344" s="31">
        <v>0</v>
      </c>
      <c r="BA344" s="31">
        <v>0</v>
      </c>
    </row>
    <row r="345" spans="1:53" ht="13.35" customHeight="1" x14ac:dyDescent="0.45">
      <c r="A345" s="27" t="s">
        <v>630</v>
      </c>
      <c r="B345" s="24" t="s">
        <v>253</v>
      </c>
      <c r="C345" s="3" t="s">
        <v>247</v>
      </c>
      <c r="D345" s="3" t="s">
        <v>168</v>
      </c>
      <c r="E345" s="3" t="s">
        <v>4</v>
      </c>
      <c r="F345" s="19" t="s">
        <v>28</v>
      </c>
      <c r="G345" s="19" t="s">
        <v>180</v>
      </c>
      <c r="H345" s="28" t="s">
        <v>176</v>
      </c>
      <c r="I345" s="7" t="s">
        <v>100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28</v>
      </c>
      <c r="P345" s="7">
        <v>0</v>
      </c>
      <c r="Q345" s="7">
        <v>0</v>
      </c>
      <c r="R345" s="7" t="s">
        <v>137</v>
      </c>
      <c r="S345" s="7">
        <f t="shared" si="1160"/>
        <v>0</v>
      </c>
      <c r="T345" s="7">
        <v>0</v>
      </c>
      <c r="U345" s="7">
        <f t="shared" si="1222"/>
        <v>0</v>
      </c>
      <c r="V345" s="14">
        <f t="shared" si="1223"/>
        <v>0</v>
      </c>
      <c r="W345" s="14">
        <f t="shared" ref="W345:X345" si="1233">X345*2</f>
        <v>0</v>
      </c>
      <c r="X345" s="14">
        <f t="shared" si="1233"/>
        <v>0</v>
      </c>
      <c r="Y345" s="14">
        <f t="shared" si="1225"/>
        <v>0</v>
      </c>
      <c r="Z345" s="14">
        <f t="shared" si="1162"/>
        <v>0</v>
      </c>
      <c r="AA345" s="31">
        <f t="shared" ref="AA345:AB345" si="1234">AB345*2</f>
        <v>0</v>
      </c>
      <c r="AB345" s="31">
        <f t="shared" si="1234"/>
        <v>0</v>
      </c>
      <c r="AC345" s="31">
        <f t="shared" si="1227"/>
        <v>0</v>
      </c>
      <c r="AD345" s="31">
        <f t="shared" si="1164"/>
        <v>0</v>
      </c>
      <c r="AE345" s="31">
        <f t="shared" si="1228"/>
        <v>0</v>
      </c>
      <c r="AF345" s="31">
        <f t="shared" ref="AF345:AG345" si="1235">AG345*2</f>
        <v>0</v>
      </c>
      <c r="AG345" s="31">
        <f t="shared" si="1235"/>
        <v>0</v>
      </c>
      <c r="AH345" s="31">
        <f t="shared" si="1159"/>
        <v>0</v>
      </c>
      <c r="AI345" s="31">
        <v>0</v>
      </c>
      <c r="AJ345" s="31">
        <v>0</v>
      </c>
      <c r="AK345" s="31">
        <v>0</v>
      </c>
      <c r="AL345" s="31">
        <f t="shared" si="1166"/>
        <v>0</v>
      </c>
      <c r="AM345" s="31">
        <f t="shared" si="1167"/>
        <v>0</v>
      </c>
      <c r="AN345" s="31">
        <f t="shared" si="1168"/>
        <v>0</v>
      </c>
      <c r="AO345" s="31">
        <f t="shared" si="1169"/>
        <v>0</v>
      </c>
      <c r="AP345" s="31">
        <f t="shared" si="1170"/>
        <v>0</v>
      </c>
      <c r="AQ345" s="31">
        <f t="shared" si="1171"/>
        <v>0</v>
      </c>
      <c r="AR345" s="31">
        <f t="shared" si="1172"/>
        <v>0</v>
      </c>
      <c r="AS345" s="31">
        <f t="shared" si="1173"/>
        <v>0</v>
      </c>
      <c r="AT345" s="14">
        <f t="shared" si="1174"/>
        <v>0</v>
      </c>
      <c r="AU345" s="14">
        <f t="shared" si="1175"/>
        <v>0</v>
      </c>
      <c r="AV345" s="14">
        <f t="shared" si="1176"/>
        <v>0</v>
      </c>
      <c r="AW345" s="14">
        <f t="shared" si="1177"/>
        <v>0</v>
      </c>
      <c r="AX345" s="31">
        <v>0</v>
      </c>
      <c r="AY345" s="31">
        <v>0</v>
      </c>
      <c r="AZ345" s="31">
        <v>0</v>
      </c>
      <c r="BA345" s="31">
        <v>0</v>
      </c>
    </row>
    <row r="346" spans="1:53" ht="13.35" customHeight="1" x14ac:dyDescent="0.45">
      <c r="A346" s="27" t="s">
        <v>631</v>
      </c>
      <c r="B346" s="24" t="s">
        <v>254</v>
      </c>
      <c r="C346" s="3" t="s">
        <v>247</v>
      </c>
      <c r="D346" s="3" t="s">
        <v>168</v>
      </c>
      <c r="E346" s="3" t="s">
        <v>4</v>
      </c>
      <c r="F346" s="19" t="s">
        <v>28</v>
      </c>
      <c r="G346" s="19" t="s">
        <v>180</v>
      </c>
      <c r="H346" s="28" t="s">
        <v>176</v>
      </c>
      <c r="I346" s="7" t="s">
        <v>100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28</v>
      </c>
      <c r="P346" s="7">
        <v>0</v>
      </c>
      <c r="Q346" s="7">
        <v>0</v>
      </c>
      <c r="R346" s="7" t="s">
        <v>137</v>
      </c>
      <c r="S346" s="7">
        <f t="shared" si="1160"/>
        <v>0</v>
      </c>
      <c r="T346" s="7">
        <v>0</v>
      </c>
      <c r="U346" s="7">
        <f t="shared" si="1222"/>
        <v>0</v>
      </c>
      <c r="V346" s="14">
        <f t="shared" si="1223"/>
        <v>0</v>
      </c>
      <c r="W346" s="14">
        <f t="shared" ref="W346:X346" si="1236">X346*2</f>
        <v>0</v>
      </c>
      <c r="X346" s="14">
        <f t="shared" si="1236"/>
        <v>0</v>
      </c>
      <c r="Y346" s="14">
        <f t="shared" si="1225"/>
        <v>0</v>
      </c>
      <c r="Z346" s="14">
        <f t="shared" si="1162"/>
        <v>0</v>
      </c>
      <c r="AA346" s="31">
        <f t="shared" ref="AA346:AB346" si="1237">AB346*2</f>
        <v>0</v>
      </c>
      <c r="AB346" s="31">
        <f t="shared" si="1237"/>
        <v>0</v>
      </c>
      <c r="AC346" s="31">
        <f t="shared" si="1227"/>
        <v>0</v>
      </c>
      <c r="AD346" s="31">
        <f t="shared" si="1164"/>
        <v>0</v>
      </c>
      <c r="AE346" s="31">
        <f t="shared" si="1228"/>
        <v>0</v>
      </c>
      <c r="AF346" s="31">
        <f t="shared" ref="AF346:AG346" si="1238">AG346*2</f>
        <v>0</v>
      </c>
      <c r="AG346" s="31">
        <f t="shared" si="1238"/>
        <v>0</v>
      </c>
      <c r="AH346" s="31">
        <f t="shared" si="1159"/>
        <v>0</v>
      </c>
      <c r="AI346" s="31">
        <v>0</v>
      </c>
      <c r="AJ346" s="31">
        <v>0</v>
      </c>
      <c r="AK346" s="31">
        <v>0</v>
      </c>
      <c r="AL346" s="31">
        <f t="shared" si="1166"/>
        <v>0</v>
      </c>
      <c r="AM346" s="31">
        <f t="shared" si="1167"/>
        <v>0</v>
      </c>
      <c r="AN346" s="31">
        <f t="shared" si="1168"/>
        <v>0</v>
      </c>
      <c r="AO346" s="31">
        <f t="shared" si="1169"/>
        <v>0</v>
      </c>
      <c r="AP346" s="31">
        <f t="shared" si="1170"/>
        <v>0</v>
      </c>
      <c r="AQ346" s="31">
        <f t="shared" si="1171"/>
        <v>0</v>
      </c>
      <c r="AR346" s="31">
        <f t="shared" si="1172"/>
        <v>0</v>
      </c>
      <c r="AS346" s="31">
        <f t="shared" si="1173"/>
        <v>0</v>
      </c>
      <c r="AT346" s="14">
        <f t="shared" si="1174"/>
        <v>0</v>
      </c>
      <c r="AU346" s="14">
        <f t="shared" si="1175"/>
        <v>0</v>
      </c>
      <c r="AV346" s="14">
        <f t="shared" si="1176"/>
        <v>0</v>
      </c>
      <c r="AW346" s="14">
        <f t="shared" si="1177"/>
        <v>0</v>
      </c>
      <c r="AX346" s="31">
        <v>0</v>
      </c>
      <c r="AY346" s="31">
        <v>0</v>
      </c>
      <c r="AZ346" s="31">
        <v>0</v>
      </c>
      <c r="BA346" s="31">
        <v>0</v>
      </c>
    </row>
    <row r="347" spans="1:53" ht="13.35" customHeight="1" x14ac:dyDescent="0.45">
      <c r="A347" s="27" t="s">
        <v>632</v>
      </c>
      <c r="B347" s="24" t="s">
        <v>255</v>
      </c>
      <c r="C347" s="3" t="s">
        <v>247</v>
      </c>
      <c r="D347" s="3" t="s">
        <v>168</v>
      </c>
      <c r="E347" s="3" t="s">
        <v>4</v>
      </c>
      <c r="F347" s="19" t="s">
        <v>28</v>
      </c>
      <c r="G347" s="19" t="s">
        <v>180</v>
      </c>
      <c r="H347" s="28" t="s">
        <v>176</v>
      </c>
      <c r="I347" s="7" t="s">
        <v>100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28</v>
      </c>
      <c r="P347" s="7">
        <v>0</v>
      </c>
      <c r="Q347" s="7">
        <v>0</v>
      </c>
      <c r="R347" s="7" t="s">
        <v>137</v>
      </c>
      <c r="S347" s="7">
        <f t="shared" si="1160"/>
        <v>0</v>
      </c>
      <c r="T347" s="7">
        <v>0</v>
      </c>
      <c r="U347" s="7">
        <f t="shared" si="1222"/>
        <v>0</v>
      </c>
      <c r="V347" s="14">
        <f t="shared" si="1223"/>
        <v>0</v>
      </c>
      <c r="W347" s="14">
        <f t="shared" ref="W347:X347" si="1239">X347*2</f>
        <v>0</v>
      </c>
      <c r="X347" s="14">
        <f t="shared" si="1239"/>
        <v>0</v>
      </c>
      <c r="Y347" s="14">
        <f t="shared" si="1225"/>
        <v>0</v>
      </c>
      <c r="Z347" s="14">
        <f t="shared" si="1162"/>
        <v>0</v>
      </c>
      <c r="AA347" s="31">
        <f t="shared" ref="AA347:AB347" si="1240">AB347*2</f>
        <v>0</v>
      </c>
      <c r="AB347" s="31">
        <f t="shared" si="1240"/>
        <v>0</v>
      </c>
      <c r="AC347" s="31">
        <f t="shared" si="1227"/>
        <v>0</v>
      </c>
      <c r="AD347" s="31">
        <f t="shared" si="1164"/>
        <v>0</v>
      </c>
      <c r="AE347" s="31">
        <f t="shared" si="1228"/>
        <v>0</v>
      </c>
      <c r="AF347" s="31">
        <f t="shared" ref="AF347:AG347" si="1241">AG347*2</f>
        <v>0</v>
      </c>
      <c r="AG347" s="31">
        <f t="shared" si="1241"/>
        <v>0</v>
      </c>
      <c r="AH347" s="31">
        <f t="shared" si="1159"/>
        <v>0</v>
      </c>
      <c r="AI347" s="31">
        <v>0</v>
      </c>
      <c r="AJ347" s="31">
        <v>0</v>
      </c>
      <c r="AK347" s="31">
        <v>0</v>
      </c>
      <c r="AL347" s="31">
        <f t="shared" si="1166"/>
        <v>0</v>
      </c>
      <c r="AM347" s="31">
        <f t="shared" si="1167"/>
        <v>0</v>
      </c>
      <c r="AN347" s="31">
        <f t="shared" si="1168"/>
        <v>0</v>
      </c>
      <c r="AO347" s="31">
        <f t="shared" si="1169"/>
        <v>0</v>
      </c>
      <c r="AP347" s="31">
        <f t="shared" si="1170"/>
        <v>0</v>
      </c>
      <c r="AQ347" s="31">
        <f t="shared" si="1171"/>
        <v>0</v>
      </c>
      <c r="AR347" s="31">
        <f t="shared" si="1172"/>
        <v>0</v>
      </c>
      <c r="AS347" s="31">
        <f t="shared" si="1173"/>
        <v>0</v>
      </c>
      <c r="AT347" s="14">
        <f t="shared" si="1174"/>
        <v>0</v>
      </c>
      <c r="AU347" s="14">
        <f t="shared" si="1175"/>
        <v>0</v>
      </c>
      <c r="AV347" s="14">
        <f t="shared" si="1176"/>
        <v>0</v>
      </c>
      <c r="AW347" s="14">
        <f t="shared" si="1177"/>
        <v>0</v>
      </c>
      <c r="AX347" s="31">
        <v>0</v>
      </c>
      <c r="AY347" s="31">
        <v>0</v>
      </c>
      <c r="AZ347" s="31">
        <v>0</v>
      </c>
      <c r="BA347" s="31">
        <v>0</v>
      </c>
    </row>
    <row r="348" spans="1:53" ht="13.35" customHeight="1" x14ac:dyDescent="0.45">
      <c r="A348" s="27" t="s">
        <v>633</v>
      </c>
      <c r="B348" s="24" t="s">
        <v>258</v>
      </c>
      <c r="C348" s="3" t="s">
        <v>247</v>
      </c>
      <c r="D348" s="3" t="s">
        <v>168</v>
      </c>
      <c r="E348" s="3" t="s">
        <v>4</v>
      </c>
      <c r="F348" s="19" t="s">
        <v>28</v>
      </c>
      <c r="G348" s="19" t="s">
        <v>180</v>
      </c>
      <c r="H348" s="28" t="s">
        <v>176</v>
      </c>
      <c r="I348" s="7" t="s">
        <v>100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28</v>
      </c>
      <c r="P348" s="7">
        <v>0</v>
      </c>
      <c r="Q348" s="7">
        <v>0</v>
      </c>
      <c r="R348" s="7" t="s">
        <v>137</v>
      </c>
      <c r="S348" s="7">
        <f t="shared" si="1160"/>
        <v>0</v>
      </c>
      <c r="T348" s="7">
        <v>0</v>
      </c>
      <c r="U348" s="7">
        <f t="shared" si="1222"/>
        <v>0</v>
      </c>
      <c r="V348" s="14">
        <f t="shared" si="1223"/>
        <v>0</v>
      </c>
      <c r="W348" s="14">
        <f t="shared" ref="W348:X348" si="1242">X348*2</f>
        <v>0</v>
      </c>
      <c r="X348" s="14">
        <f t="shared" si="1242"/>
        <v>0</v>
      </c>
      <c r="Y348" s="14">
        <f t="shared" si="1225"/>
        <v>0</v>
      </c>
      <c r="Z348" s="14">
        <f t="shared" si="1162"/>
        <v>0</v>
      </c>
      <c r="AA348" s="31">
        <f t="shared" ref="AA348:AB348" si="1243">AB348*2</f>
        <v>0</v>
      </c>
      <c r="AB348" s="31">
        <f t="shared" si="1243"/>
        <v>0</v>
      </c>
      <c r="AC348" s="31">
        <f t="shared" si="1227"/>
        <v>0</v>
      </c>
      <c r="AD348" s="31">
        <f t="shared" si="1164"/>
        <v>0</v>
      </c>
      <c r="AE348" s="31">
        <f t="shared" si="1228"/>
        <v>0</v>
      </c>
      <c r="AF348" s="31">
        <f t="shared" ref="AF348:AG348" si="1244">AG348*2</f>
        <v>0</v>
      </c>
      <c r="AG348" s="31">
        <f t="shared" si="1244"/>
        <v>0</v>
      </c>
      <c r="AH348" s="31">
        <f t="shared" si="1159"/>
        <v>0</v>
      </c>
      <c r="AI348" s="31">
        <v>0</v>
      </c>
      <c r="AJ348" s="31">
        <v>0</v>
      </c>
      <c r="AK348" s="31">
        <v>0</v>
      </c>
      <c r="AL348" s="31">
        <f t="shared" si="1166"/>
        <v>0</v>
      </c>
      <c r="AM348" s="31">
        <f t="shared" si="1167"/>
        <v>0</v>
      </c>
      <c r="AN348" s="31">
        <f t="shared" si="1168"/>
        <v>0</v>
      </c>
      <c r="AO348" s="31">
        <f t="shared" si="1169"/>
        <v>0</v>
      </c>
      <c r="AP348" s="31">
        <f t="shared" si="1170"/>
        <v>0</v>
      </c>
      <c r="AQ348" s="31">
        <f t="shared" si="1171"/>
        <v>0</v>
      </c>
      <c r="AR348" s="31">
        <f t="shared" si="1172"/>
        <v>0</v>
      </c>
      <c r="AS348" s="31">
        <f t="shared" si="1173"/>
        <v>0</v>
      </c>
      <c r="AT348" s="14">
        <f t="shared" si="1174"/>
        <v>0</v>
      </c>
      <c r="AU348" s="14">
        <f t="shared" si="1175"/>
        <v>0</v>
      </c>
      <c r="AV348" s="14">
        <f t="shared" si="1176"/>
        <v>0</v>
      </c>
      <c r="AW348" s="14">
        <f t="shared" si="1177"/>
        <v>0</v>
      </c>
      <c r="AX348" s="31">
        <v>0</v>
      </c>
      <c r="AY348" s="31">
        <v>0</v>
      </c>
      <c r="AZ348" s="31">
        <v>0</v>
      </c>
      <c r="BA348" s="31">
        <v>0</v>
      </c>
    </row>
    <row r="349" spans="1:53" ht="13.35" customHeight="1" x14ac:dyDescent="0.45">
      <c r="A349" s="27" t="s">
        <v>634</v>
      </c>
      <c r="B349" s="9" t="s">
        <v>256</v>
      </c>
      <c r="C349" s="3" t="s">
        <v>248</v>
      </c>
      <c r="D349" s="3" t="s">
        <v>168</v>
      </c>
      <c r="E349" s="3" t="s">
        <v>4</v>
      </c>
      <c r="F349" s="19" t="s">
        <v>28</v>
      </c>
      <c r="G349" s="19" t="s">
        <v>180</v>
      </c>
      <c r="H349" s="28" t="s">
        <v>176</v>
      </c>
      <c r="I349" s="7" t="s">
        <v>100</v>
      </c>
      <c r="J349" s="15">
        <v>45139</v>
      </c>
      <c r="K349" s="7">
        <v>4</v>
      </c>
      <c r="L349" s="7">
        <v>3</v>
      </c>
      <c r="M349" s="7">
        <v>0</v>
      </c>
      <c r="N349" s="7">
        <v>0</v>
      </c>
      <c r="O349" s="7" t="s">
        <v>28</v>
      </c>
      <c r="P349" s="7">
        <v>60000</v>
      </c>
      <c r="Q349" s="7">
        <v>0</v>
      </c>
      <c r="R349" s="7" t="s">
        <v>137</v>
      </c>
      <c r="S349" s="7">
        <f t="shared" si="1160"/>
        <v>30000</v>
      </c>
      <c r="T349" s="7">
        <v>0</v>
      </c>
      <c r="U349" s="7">
        <f t="shared" si="1222"/>
        <v>4800</v>
      </c>
      <c r="V349" s="14">
        <f t="shared" si="1223"/>
        <v>2400</v>
      </c>
      <c r="W349" s="14">
        <f t="shared" ref="W349:X349" si="1245">X349*2</f>
        <v>396000</v>
      </c>
      <c r="X349" s="14">
        <f t="shared" si="1245"/>
        <v>198000</v>
      </c>
      <c r="Y349" s="14">
        <f t="shared" si="1225"/>
        <v>99000</v>
      </c>
      <c r="Z349" s="14">
        <f t="shared" si="1162"/>
        <v>49500</v>
      </c>
      <c r="AA349" s="31">
        <f t="shared" ref="AA349:AB349" si="1246">AB349*2</f>
        <v>39960.000000000007</v>
      </c>
      <c r="AB349" s="31">
        <f t="shared" si="1246"/>
        <v>19980.000000000004</v>
      </c>
      <c r="AC349" s="31">
        <f t="shared" si="1227"/>
        <v>9990.0000000000018</v>
      </c>
      <c r="AD349" s="31">
        <f t="shared" si="1164"/>
        <v>4995.0000000000009</v>
      </c>
      <c r="AE349" s="31">
        <f t="shared" si="1228"/>
        <v>250000</v>
      </c>
      <c r="AF349" s="31">
        <f t="shared" ref="AF349:AG349" si="1247">AG349*2</f>
        <v>72000</v>
      </c>
      <c r="AG349" s="31">
        <f t="shared" si="1247"/>
        <v>36000</v>
      </c>
      <c r="AH349" s="31">
        <f t="shared" si="1159"/>
        <v>18000</v>
      </c>
      <c r="AI349" s="31">
        <f t="shared" si="1181"/>
        <v>3.4722222222222223</v>
      </c>
      <c r="AJ349" s="31">
        <f t="shared" si="1181"/>
        <v>6.9444444444444446</v>
      </c>
      <c r="AK349" s="31">
        <f t="shared" si="1181"/>
        <v>13.888888888888889</v>
      </c>
      <c r="AL349" s="31">
        <f t="shared" si="1166"/>
        <v>1500000</v>
      </c>
      <c r="AM349" s="31">
        <f t="shared" si="1167"/>
        <v>600000</v>
      </c>
      <c r="AN349" s="31">
        <f t="shared" si="1168"/>
        <v>300000</v>
      </c>
      <c r="AO349" s="31">
        <f t="shared" si="1169"/>
        <v>150000</v>
      </c>
      <c r="AP349" s="31">
        <f t="shared" si="1170"/>
        <v>867960</v>
      </c>
      <c r="AQ349" s="31">
        <f t="shared" si="1171"/>
        <v>397980</v>
      </c>
      <c r="AR349" s="31">
        <f t="shared" si="1172"/>
        <v>198990</v>
      </c>
      <c r="AS349" s="31">
        <f t="shared" si="1173"/>
        <v>90495</v>
      </c>
      <c r="AT349" s="14">
        <f t="shared" si="1174"/>
        <v>632040</v>
      </c>
      <c r="AU349" s="14">
        <f t="shared" si="1175"/>
        <v>202020</v>
      </c>
      <c r="AV349" s="14">
        <f t="shared" si="1176"/>
        <v>101010</v>
      </c>
      <c r="AW349" s="14">
        <f t="shared" si="1177"/>
        <v>59505</v>
      </c>
      <c r="AX349" s="31">
        <f t="shared" si="1182"/>
        <v>72.819023918152908</v>
      </c>
      <c r="AY349" s="31">
        <f t="shared" si="1183"/>
        <v>50.76134479119554</v>
      </c>
      <c r="AZ349" s="31">
        <f t="shared" si="1184"/>
        <v>50.76134479119554</v>
      </c>
      <c r="BA349" s="31">
        <f t="shared" si="1185"/>
        <v>65.7550140891762</v>
      </c>
    </row>
    <row r="350" spans="1:53" ht="13.35" customHeight="1" x14ac:dyDescent="0.45">
      <c r="A350" s="27" t="s">
        <v>635</v>
      </c>
      <c r="B350" s="9" t="s">
        <v>250</v>
      </c>
      <c r="C350" s="3" t="s">
        <v>248</v>
      </c>
      <c r="D350" s="3" t="s">
        <v>168</v>
      </c>
      <c r="E350" s="3" t="s">
        <v>4</v>
      </c>
      <c r="F350" s="19" t="s">
        <v>28</v>
      </c>
      <c r="G350" s="19" t="s">
        <v>180</v>
      </c>
      <c r="H350" s="28" t="s">
        <v>176</v>
      </c>
      <c r="I350" s="7" t="s">
        <v>100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28</v>
      </c>
      <c r="P350" s="7">
        <v>0</v>
      </c>
      <c r="Q350" s="7">
        <v>0</v>
      </c>
      <c r="R350" s="7" t="s">
        <v>137</v>
      </c>
      <c r="S350" s="7">
        <f t="shared" si="1160"/>
        <v>0</v>
      </c>
      <c r="T350" s="7">
        <v>0</v>
      </c>
      <c r="U350" s="7">
        <f t="shared" si="1222"/>
        <v>0</v>
      </c>
      <c r="V350" s="14">
        <f t="shared" si="1223"/>
        <v>0</v>
      </c>
      <c r="W350" s="14">
        <f t="shared" ref="W350:X350" si="1248">X350*2</f>
        <v>0</v>
      </c>
      <c r="X350" s="14">
        <f t="shared" si="1248"/>
        <v>0</v>
      </c>
      <c r="Y350" s="14">
        <f t="shared" si="1225"/>
        <v>0</v>
      </c>
      <c r="Z350" s="14">
        <f t="shared" si="1162"/>
        <v>0</v>
      </c>
      <c r="AA350" s="31">
        <f t="shared" ref="AA350:AB350" si="1249">AB350*2</f>
        <v>0</v>
      </c>
      <c r="AB350" s="31">
        <f t="shared" si="1249"/>
        <v>0</v>
      </c>
      <c r="AC350" s="31">
        <f t="shared" si="1227"/>
        <v>0</v>
      </c>
      <c r="AD350" s="31">
        <f t="shared" si="1164"/>
        <v>0</v>
      </c>
      <c r="AE350" s="31">
        <f t="shared" si="1228"/>
        <v>0</v>
      </c>
      <c r="AF350" s="31">
        <f t="shared" ref="AF350:AG350" si="1250">AG350*2</f>
        <v>0</v>
      </c>
      <c r="AG350" s="31">
        <f t="shared" si="1250"/>
        <v>0</v>
      </c>
      <c r="AH350" s="31">
        <f t="shared" si="1159"/>
        <v>0</v>
      </c>
      <c r="AI350" s="31">
        <v>0</v>
      </c>
      <c r="AJ350" s="31">
        <v>0</v>
      </c>
      <c r="AK350" s="31">
        <v>0</v>
      </c>
      <c r="AL350" s="31">
        <f t="shared" si="1166"/>
        <v>0</v>
      </c>
      <c r="AM350" s="31">
        <f t="shared" si="1167"/>
        <v>0</v>
      </c>
      <c r="AN350" s="31">
        <f t="shared" si="1168"/>
        <v>0</v>
      </c>
      <c r="AO350" s="31">
        <f t="shared" si="1169"/>
        <v>0</v>
      </c>
      <c r="AP350" s="31">
        <f t="shared" si="1170"/>
        <v>0</v>
      </c>
      <c r="AQ350" s="31">
        <f t="shared" si="1171"/>
        <v>0</v>
      </c>
      <c r="AR350" s="31">
        <f t="shared" si="1172"/>
        <v>0</v>
      </c>
      <c r="AS350" s="31">
        <f t="shared" si="1173"/>
        <v>0</v>
      </c>
      <c r="AT350" s="14">
        <f t="shared" si="1174"/>
        <v>0</v>
      </c>
      <c r="AU350" s="14">
        <f t="shared" si="1175"/>
        <v>0</v>
      </c>
      <c r="AV350" s="14">
        <f t="shared" si="1176"/>
        <v>0</v>
      </c>
      <c r="AW350" s="14">
        <f t="shared" si="1177"/>
        <v>0</v>
      </c>
      <c r="AX350" s="31">
        <v>0</v>
      </c>
      <c r="AY350" s="31">
        <v>0</v>
      </c>
      <c r="AZ350" s="31">
        <v>0</v>
      </c>
      <c r="BA350" s="31">
        <v>0</v>
      </c>
    </row>
    <row r="351" spans="1:53" ht="13.35" customHeight="1" x14ac:dyDescent="0.45">
      <c r="A351" s="27" t="s">
        <v>636</v>
      </c>
      <c r="B351" s="9" t="s">
        <v>30</v>
      </c>
      <c r="C351" s="3" t="s">
        <v>248</v>
      </c>
      <c r="D351" s="3" t="s">
        <v>168</v>
      </c>
      <c r="E351" s="3" t="s">
        <v>4</v>
      </c>
      <c r="F351" s="19" t="s">
        <v>28</v>
      </c>
      <c r="G351" s="19" t="s">
        <v>180</v>
      </c>
      <c r="H351" s="28" t="s">
        <v>176</v>
      </c>
      <c r="I351" s="7" t="s">
        <v>100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28</v>
      </c>
      <c r="P351" s="7">
        <v>0</v>
      </c>
      <c r="Q351" s="7">
        <v>0</v>
      </c>
      <c r="R351" s="7" t="s">
        <v>137</v>
      </c>
      <c r="S351" s="7">
        <f t="shared" si="1160"/>
        <v>0</v>
      </c>
      <c r="T351" s="7">
        <v>0</v>
      </c>
      <c r="U351" s="7">
        <f t="shared" si="1222"/>
        <v>0</v>
      </c>
      <c r="V351" s="14">
        <f t="shared" si="1223"/>
        <v>0</v>
      </c>
      <c r="W351" s="14">
        <f t="shared" ref="W351:X351" si="1251">X351*2</f>
        <v>0</v>
      </c>
      <c r="X351" s="14">
        <f t="shared" si="1251"/>
        <v>0</v>
      </c>
      <c r="Y351" s="14">
        <f t="shared" si="1225"/>
        <v>0</v>
      </c>
      <c r="Z351" s="14">
        <f t="shared" si="1162"/>
        <v>0</v>
      </c>
      <c r="AA351" s="31">
        <f t="shared" ref="AA351:AB351" si="1252">AB351*2</f>
        <v>0</v>
      </c>
      <c r="AB351" s="31">
        <f t="shared" si="1252"/>
        <v>0</v>
      </c>
      <c r="AC351" s="31">
        <f t="shared" si="1227"/>
        <v>0</v>
      </c>
      <c r="AD351" s="31">
        <f t="shared" si="1164"/>
        <v>0</v>
      </c>
      <c r="AE351" s="31">
        <f t="shared" si="1228"/>
        <v>0</v>
      </c>
      <c r="AF351" s="31">
        <f t="shared" ref="AF351:AG351" si="1253">AG351*2</f>
        <v>0</v>
      </c>
      <c r="AG351" s="31">
        <f t="shared" si="1253"/>
        <v>0</v>
      </c>
      <c r="AH351" s="31">
        <f t="shared" si="1159"/>
        <v>0</v>
      </c>
      <c r="AI351" s="31">
        <v>0</v>
      </c>
      <c r="AJ351" s="31">
        <v>0</v>
      </c>
      <c r="AK351" s="31">
        <v>0</v>
      </c>
      <c r="AL351" s="31">
        <f t="shared" si="1166"/>
        <v>0</v>
      </c>
      <c r="AM351" s="31">
        <f t="shared" si="1167"/>
        <v>0</v>
      </c>
      <c r="AN351" s="31">
        <f t="shared" si="1168"/>
        <v>0</v>
      </c>
      <c r="AO351" s="31">
        <f t="shared" si="1169"/>
        <v>0</v>
      </c>
      <c r="AP351" s="31">
        <f t="shared" si="1170"/>
        <v>0</v>
      </c>
      <c r="AQ351" s="31">
        <f t="shared" si="1171"/>
        <v>0</v>
      </c>
      <c r="AR351" s="31">
        <f t="shared" si="1172"/>
        <v>0</v>
      </c>
      <c r="AS351" s="31">
        <f t="shared" si="1173"/>
        <v>0</v>
      </c>
      <c r="AT351" s="14">
        <f t="shared" si="1174"/>
        <v>0</v>
      </c>
      <c r="AU351" s="14">
        <f t="shared" si="1175"/>
        <v>0</v>
      </c>
      <c r="AV351" s="14">
        <f t="shared" si="1176"/>
        <v>0</v>
      </c>
      <c r="AW351" s="14">
        <f t="shared" si="1177"/>
        <v>0</v>
      </c>
      <c r="AX351" s="31">
        <v>0</v>
      </c>
      <c r="AY351" s="31">
        <v>0</v>
      </c>
      <c r="AZ351" s="31">
        <v>0</v>
      </c>
      <c r="BA351" s="31">
        <v>0</v>
      </c>
    </row>
    <row r="352" spans="1:53" ht="13.35" customHeight="1" x14ac:dyDescent="0.45">
      <c r="A352" s="27" t="s">
        <v>637</v>
      </c>
      <c r="B352" s="9" t="s">
        <v>257</v>
      </c>
      <c r="C352" s="3" t="s">
        <v>248</v>
      </c>
      <c r="D352" s="3" t="s">
        <v>168</v>
      </c>
      <c r="E352" s="3" t="s">
        <v>4</v>
      </c>
      <c r="F352" s="19" t="s">
        <v>28</v>
      </c>
      <c r="G352" s="19" t="s">
        <v>180</v>
      </c>
      <c r="H352" s="28" t="s">
        <v>176</v>
      </c>
      <c r="I352" s="7" t="s">
        <v>100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28</v>
      </c>
      <c r="P352" s="7">
        <v>0</v>
      </c>
      <c r="Q352" s="7">
        <v>0</v>
      </c>
      <c r="R352" s="7" t="s">
        <v>137</v>
      </c>
      <c r="S352" s="7">
        <f t="shared" si="1160"/>
        <v>0</v>
      </c>
      <c r="T352" s="7">
        <v>0</v>
      </c>
      <c r="U352" s="7">
        <f t="shared" si="1222"/>
        <v>0</v>
      </c>
      <c r="V352" s="14">
        <f t="shared" si="1223"/>
        <v>0</v>
      </c>
      <c r="W352" s="14">
        <f t="shared" ref="W352:X352" si="1254">X352*2</f>
        <v>0</v>
      </c>
      <c r="X352" s="14">
        <f t="shared" si="1254"/>
        <v>0</v>
      </c>
      <c r="Y352" s="14">
        <f t="shared" si="1225"/>
        <v>0</v>
      </c>
      <c r="Z352" s="14">
        <f t="shared" si="1162"/>
        <v>0</v>
      </c>
      <c r="AA352" s="31">
        <f t="shared" ref="AA352:AB352" si="1255">AB352*2</f>
        <v>0</v>
      </c>
      <c r="AB352" s="31">
        <f t="shared" si="1255"/>
        <v>0</v>
      </c>
      <c r="AC352" s="31">
        <f t="shared" si="1227"/>
        <v>0</v>
      </c>
      <c r="AD352" s="31">
        <f t="shared" si="1164"/>
        <v>0</v>
      </c>
      <c r="AE352" s="31">
        <f t="shared" si="1228"/>
        <v>0</v>
      </c>
      <c r="AF352" s="31">
        <f t="shared" ref="AF352:AG352" si="1256">AG352*2</f>
        <v>0</v>
      </c>
      <c r="AG352" s="31">
        <f t="shared" si="1256"/>
        <v>0</v>
      </c>
      <c r="AH352" s="31">
        <f t="shared" si="1159"/>
        <v>0</v>
      </c>
      <c r="AI352" s="31">
        <v>0</v>
      </c>
      <c r="AJ352" s="31">
        <v>0</v>
      </c>
      <c r="AK352" s="31">
        <v>0</v>
      </c>
      <c r="AL352" s="31">
        <f t="shared" si="1166"/>
        <v>0</v>
      </c>
      <c r="AM352" s="31">
        <f t="shared" si="1167"/>
        <v>0</v>
      </c>
      <c r="AN352" s="31">
        <f t="shared" si="1168"/>
        <v>0</v>
      </c>
      <c r="AO352" s="31">
        <f t="shared" si="1169"/>
        <v>0</v>
      </c>
      <c r="AP352" s="31">
        <f t="shared" si="1170"/>
        <v>0</v>
      </c>
      <c r="AQ352" s="31">
        <f t="shared" si="1171"/>
        <v>0</v>
      </c>
      <c r="AR352" s="31">
        <f t="shared" si="1172"/>
        <v>0</v>
      </c>
      <c r="AS352" s="31">
        <f t="shared" si="1173"/>
        <v>0</v>
      </c>
      <c r="AT352" s="14">
        <f t="shared" si="1174"/>
        <v>0</v>
      </c>
      <c r="AU352" s="14">
        <f t="shared" si="1175"/>
        <v>0</v>
      </c>
      <c r="AV352" s="14">
        <f t="shared" si="1176"/>
        <v>0</v>
      </c>
      <c r="AW352" s="14">
        <f t="shared" si="1177"/>
        <v>0</v>
      </c>
      <c r="AX352" s="31">
        <v>0</v>
      </c>
      <c r="AY352" s="31">
        <v>0</v>
      </c>
      <c r="AZ352" s="31">
        <v>0</v>
      </c>
      <c r="BA352" s="31">
        <v>0</v>
      </c>
    </row>
    <row r="353" spans="1:53" ht="13.35" customHeight="1" x14ac:dyDescent="0.45">
      <c r="A353" s="27" t="s">
        <v>638</v>
      </c>
      <c r="B353" s="9" t="s">
        <v>251</v>
      </c>
      <c r="C353" s="3" t="s">
        <v>248</v>
      </c>
      <c r="D353" s="3" t="s">
        <v>168</v>
      </c>
      <c r="E353" s="3" t="s">
        <v>4</v>
      </c>
      <c r="F353" s="19" t="s">
        <v>28</v>
      </c>
      <c r="G353" s="19" t="s">
        <v>180</v>
      </c>
      <c r="H353" s="28" t="s">
        <v>176</v>
      </c>
      <c r="I353" s="7" t="s">
        <v>100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28</v>
      </c>
      <c r="P353" s="7">
        <v>0</v>
      </c>
      <c r="Q353" s="7">
        <v>0</v>
      </c>
      <c r="R353" s="7" t="s">
        <v>137</v>
      </c>
      <c r="S353" s="7">
        <f t="shared" si="1160"/>
        <v>0</v>
      </c>
      <c r="T353" s="7">
        <v>0</v>
      </c>
      <c r="U353" s="7">
        <f t="shared" si="1222"/>
        <v>0</v>
      </c>
      <c r="V353" s="14">
        <f t="shared" si="1223"/>
        <v>0</v>
      </c>
      <c r="W353" s="14">
        <f t="shared" ref="W353:X353" si="1257">X353*2</f>
        <v>0</v>
      </c>
      <c r="X353" s="14">
        <f t="shared" si="1257"/>
        <v>0</v>
      </c>
      <c r="Y353" s="14">
        <f t="shared" si="1225"/>
        <v>0</v>
      </c>
      <c r="Z353" s="14">
        <f t="shared" si="1162"/>
        <v>0</v>
      </c>
      <c r="AA353" s="31">
        <f t="shared" ref="AA353:AB353" si="1258">AB353*2</f>
        <v>0</v>
      </c>
      <c r="AB353" s="31">
        <f t="shared" si="1258"/>
        <v>0</v>
      </c>
      <c r="AC353" s="31">
        <f t="shared" si="1227"/>
        <v>0</v>
      </c>
      <c r="AD353" s="31">
        <f t="shared" si="1164"/>
        <v>0</v>
      </c>
      <c r="AE353" s="31">
        <f t="shared" si="1228"/>
        <v>0</v>
      </c>
      <c r="AF353" s="31">
        <f t="shared" ref="AF353:AG353" si="1259">AG353*2</f>
        <v>0</v>
      </c>
      <c r="AG353" s="31">
        <f t="shared" si="1259"/>
        <v>0</v>
      </c>
      <c r="AH353" s="31">
        <f t="shared" si="1159"/>
        <v>0</v>
      </c>
      <c r="AI353" s="31">
        <v>0</v>
      </c>
      <c r="AJ353" s="31">
        <v>0</v>
      </c>
      <c r="AK353" s="31">
        <v>0</v>
      </c>
      <c r="AL353" s="31">
        <f t="shared" si="1166"/>
        <v>0</v>
      </c>
      <c r="AM353" s="31">
        <f t="shared" si="1167"/>
        <v>0</v>
      </c>
      <c r="AN353" s="31">
        <f t="shared" si="1168"/>
        <v>0</v>
      </c>
      <c r="AO353" s="31">
        <f t="shared" si="1169"/>
        <v>0</v>
      </c>
      <c r="AP353" s="31">
        <f t="shared" si="1170"/>
        <v>0</v>
      </c>
      <c r="AQ353" s="31">
        <f t="shared" si="1171"/>
        <v>0</v>
      </c>
      <c r="AR353" s="31">
        <f t="shared" si="1172"/>
        <v>0</v>
      </c>
      <c r="AS353" s="31">
        <f t="shared" si="1173"/>
        <v>0</v>
      </c>
      <c r="AT353" s="14">
        <f t="shared" si="1174"/>
        <v>0</v>
      </c>
      <c r="AU353" s="14">
        <f t="shared" si="1175"/>
        <v>0</v>
      </c>
      <c r="AV353" s="14">
        <f t="shared" si="1176"/>
        <v>0</v>
      </c>
      <c r="AW353" s="14">
        <f t="shared" si="1177"/>
        <v>0</v>
      </c>
      <c r="AX353" s="31">
        <v>0</v>
      </c>
      <c r="AY353" s="31">
        <v>0</v>
      </c>
      <c r="AZ353" s="31">
        <v>0</v>
      </c>
      <c r="BA353" s="31">
        <v>0</v>
      </c>
    </row>
    <row r="354" spans="1:53" ht="13.35" customHeight="1" x14ac:dyDescent="0.45">
      <c r="A354" s="27" t="s">
        <v>639</v>
      </c>
      <c r="B354" s="9" t="s">
        <v>252</v>
      </c>
      <c r="C354" s="3" t="s">
        <v>248</v>
      </c>
      <c r="D354" s="3" t="s">
        <v>168</v>
      </c>
      <c r="E354" s="3" t="s">
        <v>4</v>
      </c>
      <c r="F354" s="19" t="s">
        <v>28</v>
      </c>
      <c r="G354" s="19" t="s">
        <v>180</v>
      </c>
      <c r="H354" s="28" t="s">
        <v>176</v>
      </c>
      <c r="I354" s="7" t="s">
        <v>100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28</v>
      </c>
      <c r="P354" s="7">
        <v>0</v>
      </c>
      <c r="Q354" s="7">
        <v>0</v>
      </c>
      <c r="R354" s="7" t="s">
        <v>137</v>
      </c>
      <c r="S354" s="7">
        <f t="shared" si="1160"/>
        <v>0</v>
      </c>
      <c r="T354" s="7">
        <v>0</v>
      </c>
      <c r="U354" s="7">
        <f t="shared" si="1222"/>
        <v>0</v>
      </c>
      <c r="V354" s="14">
        <f t="shared" si="1223"/>
        <v>0</v>
      </c>
      <c r="W354" s="14">
        <f t="shared" ref="W354:X354" si="1260">X354*2</f>
        <v>0</v>
      </c>
      <c r="X354" s="14">
        <f t="shared" si="1260"/>
        <v>0</v>
      </c>
      <c r="Y354" s="14">
        <f t="shared" si="1225"/>
        <v>0</v>
      </c>
      <c r="Z354" s="14">
        <f t="shared" si="1162"/>
        <v>0</v>
      </c>
      <c r="AA354" s="31">
        <f t="shared" ref="AA354:AB354" si="1261">AB354*2</f>
        <v>0</v>
      </c>
      <c r="AB354" s="31">
        <f t="shared" si="1261"/>
        <v>0</v>
      </c>
      <c r="AC354" s="31">
        <f t="shared" si="1227"/>
        <v>0</v>
      </c>
      <c r="AD354" s="31">
        <f t="shared" si="1164"/>
        <v>0</v>
      </c>
      <c r="AE354" s="31">
        <f t="shared" si="1228"/>
        <v>0</v>
      </c>
      <c r="AF354" s="31">
        <f t="shared" ref="AF354:AG354" si="1262">AG354*2</f>
        <v>0</v>
      </c>
      <c r="AG354" s="31">
        <f t="shared" si="1262"/>
        <v>0</v>
      </c>
      <c r="AH354" s="31">
        <f t="shared" si="1159"/>
        <v>0</v>
      </c>
      <c r="AI354" s="31">
        <v>0</v>
      </c>
      <c r="AJ354" s="31">
        <v>0</v>
      </c>
      <c r="AK354" s="31">
        <v>0</v>
      </c>
      <c r="AL354" s="31">
        <f t="shared" si="1166"/>
        <v>0</v>
      </c>
      <c r="AM354" s="31">
        <f t="shared" si="1167"/>
        <v>0</v>
      </c>
      <c r="AN354" s="31">
        <f t="shared" si="1168"/>
        <v>0</v>
      </c>
      <c r="AO354" s="31">
        <f t="shared" si="1169"/>
        <v>0</v>
      </c>
      <c r="AP354" s="31">
        <f t="shared" si="1170"/>
        <v>0</v>
      </c>
      <c r="AQ354" s="31">
        <f t="shared" si="1171"/>
        <v>0</v>
      </c>
      <c r="AR354" s="31">
        <f t="shared" si="1172"/>
        <v>0</v>
      </c>
      <c r="AS354" s="31">
        <f t="shared" si="1173"/>
        <v>0</v>
      </c>
      <c r="AT354" s="14">
        <f t="shared" si="1174"/>
        <v>0</v>
      </c>
      <c r="AU354" s="14">
        <f t="shared" si="1175"/>
        <v>0</v>
      </c>
      <c r="AV354" s="14">
        <f t="shared" si="1176"/>
        <v>0</v>
      </c>
      <c r="AW354" s="14">
        <f t="shared" si="1177"/>
        <v>0</v>
      </c>
      <c r="AX354" s="31">
        <v>0</v>
      </c>
      <c r="AY354" s="31">
        <v>0</v>
      </c>
      <c r="AZ354" s="31">
        <v>0</v>
      </c>
      <c r="BA354" s="31">
        <v>0</v>
      </c>
    </row>
    <row r="355" spans="1:53" ht="13.35" customHeight="1" x14ac:dyDescent="0.45">
      <c r="A355" s="27" t="s">
        <v>640</v>
      </c>
      <c r="B355" s="9" t="s">
        <v>253</v>
      </c>
      <c r="C355" s="3" t="s">
        <v>248</v>
      </c>
      <c r="D355" s="3" t="s">
        <v>168</v>
      </c>
      <c r="E355" s="3" t="s">
        <v>4</v>
      </c>
      <c r="F355" s="19" t="s">
        <v>28</v>
      </c>
      <c r="G355" s="19" t="s">
        <v>180</v>
      </c>
      <c r="H355" s="28" t="s">
        <v>176</v>
      </c>
      <c r="I355" s="7" t="s">
        <v>100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28</v>
      </c>
      <c r="P355" s="7">
        <v>0</v>
      </c>
      <c r="Q355" s="7">
        <v>0</v>
      </c>
      <c r="R355" s="7" t="s">
        <v>137</v>
      </c>
      <c r="S355" s="7">
        <f t="shared" si="1160"/>
        <v>0</v>
      </c>
      <c r="T355" s="7">
        <v>0</v>
      </c>
      <c r="U355" s="7">
        <f t="shared" si="1222"/>
        <v>0</v>
      </c>
      <c r="V355" s="14">
        <f t="shared" si="1223"/>
        <v>0</v>
      </c>
      <c r="W355" s="14">
        <f t="shared" ref="W355:X355" si="1263">X355*2</f>
        <v>0</v>
      </c>
      <c r="X355" s="14">
        <f t="shared" si="1263"/>
        <v>0</v>
      </c>
      <c r="Y355" s="14">
        <f t="shared" si="1225"/>
        <v>0</v>
      </c>
      <c r="Z355" s="14">
        <f t="shared" si="1162"/>
        <v>0</v>
      </c>
      <c r="AA355" s="31">
        <f t="shared" ref="AA355:AB355" si="1264">AB355*2</f>
        <v>0</v>
      </c>
      <c r="AB355" s="31">
        <f t="shared" si="1264"/>
        <v>0</v>
      </c>
      <c r="AC355" s="31">
        <f t="shared" si="1227"/>
        <v>0</v>
      </c>
      <c r="AD355" s="31">
        <f t="shared" si="1164"/>
        <v>0</v>
      </c>
      <c r="AE355" s="31">
        <f t="shared" si="1228"/>
        <v>0</v>
      </c>
      <c r="AF355" s="31">
        <f t="shared" ref="AF355:AG355" si="1265">AG355*2</f>
        <v>0</v>
      </c>
      <c r="AG355" s="31">
        <f t="shared" si="1265"/>
        <v>0</v>
      </c>
      <c r="AH355" s="31">
        <f t="shared" si="1159"/>
        <v>0</v>
      </c>
      <c r="AI355" s="31">
        <v>0</v>
      </c>
      <c r="AJ355" s="31">
        <v>0</v>
      </c>
      <c r="AK355" s="31">
        <v>0</v>
      </c>
      <c r="AL355" s="31">
        <f t="shared" si="1166"/>
        <v>0</v>
      </c>
      <c r="AM355" s="31">
        <f t="shared" si="1167"/>
        <v>0</v>
      </c>
      <c r="AN355" s="31">
        <f t="shared" si="1168"/>
        <v>0</v>
      </c>
      <c r="AO355" s="31">
        <f t="shared" si="1169"/>
        <v>0</v>
      </c>
      <c r="AP355" s="31">
        <f t="shared" si="1170"/>
        <v>0</v>
      </c>
      <c r="AQ355" s="31">
        <f t="shared" si="1171"/>
        <v>0</v>
      </c>
      <c r="AR355" s="31">
        <f t="shared" si="1172"/>
        <v>0</v>
      </c>
      <c r="AS355" s="31">
        <f t="shared" si="1173"/>
        <v>0</v>
      </c>
      <c r="AT355" s="14">
        <f t="shared" si="1174"/>
        <v>0</v>
      </c>
      <c r="AU355" s="14">
        <f t="shared" si="1175"/>
        <v>0</v>
      </c>
      <c r="AV355" s="14">
        <f t="shared" si="1176"/>
        <v>0</v>
      </c>
      <c r="AW355" s="14">
        <f t="shared" si="1177"/>
        <v>0</v>
      </c>
      <c r="AX355" s="31">
        <v>0</v>
      </c>
      <c r="AY355" s="31">
        <v>0</v>
      </c>
      <c r="AZ355" s="31">
        <v>0</v>
      </c>
      <c r="BA355" s="31">
        <v>0</v>
      </c>
    </row>
    <row r="356" spans="1:53" ht="13.35" customHeight="1" x14ac:dyDescent="0.45">
      <c r="A356" s="27" t="s">
        <v>641</v>
      </c>
      <c r="B356" s="9" t="s">
        <v>254</v>
      </c>
      <c r="C356" s="3" t="s">
        <v>248</v>
      </c>
      <c r="D356" s="3" t="s">
        <v>168</v>
      </c>
      <c r="E356" s="3" t="s">
        <v>4</v>
      </c>
      <c r="F356" s="19" t="s">
        <v>28</v>
      </c>
      <c r="G356" s="19" t="s">
        <v>180</v>
      </c>
      <c r="H356" s="28" t="s">
        <v>176</v>
      </c>
      <c r="I356" s="7" t="s">
        <v>100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28</v>
      </c>
      <c r="P356" s="7">
        <v>0</v>
      </c>
      <c r="Q356" s="7">
        <v>0</v>
      </c>
      <c r="R356" s="7" t="s">
        <v>137</v>
      </c>
      <c r="S356" s="7">
        <f t="shared" si="1160"/>
        <v>0</v>
      </c>
      <c r="T356" s="7">
        <v>0</v>
      </c>
      <c r="U356" s="7">
        <f t="shared" si="1222"/>
        <v>0</v>
      </c>
      <c r="V356" s="14">
        <f t="shared" si="1223"/>
        <v>0</v>
      </c>
      <c r="W356" s="14">
        <f t="shared" ref="W356:X356" si="1266">X356*2</f>
        <v>0</v>
      </c>
      <c r="X356" s="14">
        <f t="shared" si="1266"/>
        <v>0</v>
      </c>
      <c r="Y356" s="14">
        <f t="shared" si="1225"/>
        <v>0</v>
      </c>
      <c r="Z356" s="14">
        <f t="shared" si="1162"/>
        <v>0</v>
      </c>
      <c r="AA356" s="31">
        <f t="shared" ref="AA356:AB356" si="1267">AB356*2</f>
        <v>0</v>
      </c>
      <c r="AB356" s="31">
        <f t="shared" si="1267"/>
        <v>0</v>
      </c>
      <c r="AC356" s="31">
        <f t="shared" si="1227"/>
        <v>0</v>
      </c>
      <c r="AD356" s="31">
        <f t="shared" si="1164"/>
        <v>0</v>
      </c>
      <c r="AE356" s="31">
        <f t="shared" si="1228"/>
        <v>0</v>
      </c>
      <c r="AF356" s="31">
        <f t="shared" ref="AF356:AG356" si="1268">AG356*2</f>
        <v>0</v>
      </c>
      <c r="AG356" s="31">
        <f t="shared" si="1268"/>
        <v>0</v>
      </c>
      <c r="AH356" s="31">
        <f t="shared" si="1159"/>
        <v>0</v>
      </c>
      <c r="AI356" s="31">
        <v>0</v>
      </c>
      <c r="AJ356" s="31">
        <v>0</v>
      </c>
      <c r="AK356" s="31">
        <v>0</v>
      </c>
      <c r="AL356" s="31">
        <f t="shared" si="1166"/>
        <v>0</v>
      </c>
      <c r="AM356" s="31">
        <f t="shared" si="1167"/>
        <v>0</v>
      </c>
      <c r="AN356" s="31">
        <f t="shared" si="1168"/>
        <v>0</v>
      </c>
      <c r="AO356" s="31">
        <f t="shared" si="1169"/>
        <v>0</v>
      </c>
      <c r="AP356" s="31">
        <f t="shared" si="1170"/>
        <v>0</v>
      </c>
      <c r="AQ356" s="31">
        <f t="shared" si="1171"/>
        <v>0</v>
      </c>
      <c r="AR356" s="31">
        <f t="shared" si="1172"/>
        <v>0</v>
      </c>
      <c r="AS356" s="31">
        <f t="shared" si="1173"/>
        <v>0</v>
      </c>
      <c r="AT356" s="14">
        <f t="shared" si="1174"/>
        <v>0</v>
      </c>
      <c r="AU356" s="14">
        <f t="shared" si="1175"/>
        <v>0</v>
      </c>
      <c r="AV356" s="14">
        <f t="shared" si="1176"/>
        <v>0</v>
      </c>
      <c r="AW356" s="14">
        <f t="shared" si="1177"/>
        <v>0</v>
      </c>
      <c r="AX356" s="31">
        <v>0</v>
      </c>
      <c r="AY356" s="31">
        <v>0</v>
      </c>
      <c r="AZ356" s="31">
        <v>0</v>
      </c>
      <c r="BA356" s="31">
        <v>0</v>
      </c>
    </row>
    <row r="357" spans="1:53" ht="13.35" customHeight="1" x14ac:dyDescent="0.45">
      <c r="A357" s="27" t="s">
        <v>642</v>
      </c>
      <c r="B357" s="9" t="s">
        <v>255</v>
      </c>
      <c r="C357" s="3" t="s">
        <v>248</v>
      </c>
      <c r="D357" s="3" t="s">
        <v>168</v>
      </c>
      <c r="E357" s="3" t="s">
        <v>4</v>
      </c>
      <c r="F357" s="19" t="s">
        <v>28</v>
      </c>
      <c r="G357" s="19" t="s">
        <v>180</v>
      </c>
      <c r="H357" s="28" t="s">
        <v>176</v>
      </c>
      <c r="I357" s="7" t="s">
        <v>100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28</v>
      </c>
      <c r="P357" s="7">
        <v>0</v>
      </c>
      <c r="Q357" s="7">
        <v>0</v>
      </c>
      <c r="R357" s="7" t="s">
        <v>137</v>
      </c>
      <c r="S357" s="7">
        <f t="shared" si="1160"/>
        <v>0</v>
      </c>
      <c r="T357" s="7">
        <v>0</v>
      </c>
      <c r="U357" s="7">
        <f t="shared" si="1222"/>
        <v>0</v>
      </c>
      <c r="V357" s="14">
        <f t="shared" si="1223"/>
        <v>0</v>
      </c>
      <c r="W357" s="14">
        <f t="shared" ref="W357:X357" si="1269">X357*2</f>
        <v>0</v>
      </c>
      <c r="X357" s="14">
        <f t="shared" si="1269"/>
        <v>0</v>
      </c>
      <c r="Y357" s="14">
        <f t="shared" si="1225"/>
        <v>0</v>
      </c>
      <c r="Z357" s="14">
        <f t="shared" si="1162"/>
        <v>0</v>
      </c>
      <c r="AA357" s="31">
        <f t="shared" ref="AA357:AB357" si="1270">AB357*2</f>
        <v>0</v>
      </c>
      <c r="AB357" s="31">
        <f t="shared" si="1270"/>
        <v>0</v>
      </c>
      <c r="AC357" s="31">
        <f t="shared" si="1227"/>
        <v>0</v>
      </c>
      <c r="AD357" s="31">
        <f t="shared" si="1164"/>
        <v>0</v>
      </c>
      <c r="AE357" s="31">
        <f t="shared" si="1228"/>
        <v>0</v>
      </c>
      <c r="AF357" s="31">
        <f t="shared" ref="AF357:AG357" si="1271">AG357*2</f>
        <v>0</v>
      </c>
      <c r="AG357" s="31">
        <f t="shared" si="1271"/>
        <v>0</v>
      </c>
      <c r="AH357" s="31">
        <f t="shared" si="1159"/>
        <v>0</v>
      </c>
      <c r="AI357" s="31">
        <v>0</v>
      </c>
      <c r="AJ357" s="31">
        <v>0</v>
      </c>
      <c r="AK357" s="31">
        <v>0</v>
      </c>
      <c r="AL357" s="31">
        <f t="shared" si="1166"/>
        <v>0</v>
      </c>
      <c r="AM357" s="31">
        <f t="shared" si="1167"/>
        <v>0</v>
      </c>
      <c r="AN357" s="31">
        <f t="shared" si="1168"/>
        <v>0</v>
      </c>
      <c r="AO357" s="31">
        <f t="shared" si="1169"/>
        <v>0</v>
      </c>
      <c r="AP357" s="31">
        <f t="shared" si="1170"/>
        <v>0</v>
      </c>
      <c r="AQ357" s="31">
        <f t="shared" si="1171"/>
        <v>0</v>
      </c>
      <c r="AR357" s="31">
        <f t="shared" si="1172"/>
        <v>0</v>
      </c>
      <c r="AS357" s="31">
        <f t="shared" si="1173"/>
        <v>0</v>
      </c>
      <c r="AT357" s="14">
        <f t="shared" si="1174"/>
        <v>0</v>
      </c>
      <c r="AU357" s="14">
        <f t="shared" si="1175"/>
        <v>0</v>
      </c>
      <c r="AV357" s="14">
        <f t="shared" si="1176"/>
        <v>0</v>
      </c>
      <c r="AW357" s="14">
        <f t="shared" si="1177"/>
        <v>0</v>
      </c>
      <c r="AX357" s="31">
        <v>0</v>
      </c>
      <c r="AY357" s="31">
        <v>0</v>
      </c>
      <c r="AZ357" s="31">
        <v>0</v>
      </c>
      <c r="BA357" s="31">
        <v>0</v>
      </c>
    </row>
    <row r="358" spans="1:53" ht="13.35" customHeight="1" x14ac:dyDescent="0.45">
      <c r="A358" s="27" t="s">
        <v>643</v>
      </c>
      <c r="B358" s="9" t="s">
        <v>268</v>
      </c>
      <c r="C358" s="3" t="s">
        <v>248</v>
      </c>
      <c r="D358" s="3" t="s">
        <v>168</v>
      </c>
      <c r="E358" s="3" t="s">
        <v>4</v>
      </c>
      <c r="F358" s="19" t="s">
        <v>28</v>
      </c>
      <c r="G358" s="19" t="s">
        <v>180</v>
      </c>
      <c r="H358" s="28" t="s">
        <v>176</v>
      </c>
      <c r="I358" s="7" t="s">
        <v>100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28</v>
      </c>
      <c r="P358" s="7">
        <v>0</v>
      </c>
      <c r="Q358" s="7">
        <v>0</v>
      </c>
      <c r="R358" s="7" t="s">
        <v>137</v>
      </c>
      <c r="S358" s="7">
        <f t="shared" si="1160"/>
        <v>0</v>
      </c>
      <c r="T358" s="7">
        <v>0</v>
      </c>
      <c r="U358" s="7">
        <f t="shared" si="1222"/>
        <v>0</v>
      </c>
      <c r="V358" s="14">
        <f t="shared" si="1223"/>
        <v>0</v>
      </c>
      <c r="W358" s="14">
        <f t="shared" ref="W358:X358" si="1272">X358*2</f>
        <v>0</v>
      </c>
      <c r="X358" s="14">
        <f t="shared" si="1272"/>
        <v>0</v>
      </c>
      <c r="Y358" s="14">
        <f t="shared" si="1225"/>
        <v>0</v>
      </c>
      <c r="Z358" s="14">
        <f t="shared" si="1162"/>
        <v>0</v>
      </c>
      <c r="AA358" s="31">
        <f t="shared" ref="AA358:AB358" si="1273">AB358*2</f>
        <v>0</v>
      </c>
      <c r="AB358" s="31">
        <f t="shared" si="1273"/>
        <v>0</v>
      </c>
      <c r="AC358" s="31">
        <f t="shared" si="1227"/>
        <v>0</v>
      </c>
      <c r="AD358" s="31">
        <f t="shared" si="1164"/>
        <v>0</v>
      </c>
      <c r="AE358" s="31">
        <f t="shared" si="1228"/>
        <v>0</v>
      </c>
      <c r="AF358" s="31">
        <f t="shared" ref="AF358:AG358" si="1274">AG358*2</f>
        <v>0</v>
      </c>
      <c r="AG358" s="31">
        <f t="shared" si="1274"/>
        <v>0</v>
      </c>
      <c r="AH358" s="31">
        <f t="shared" si="1159"/>
        <v>0</v>
      </c>
      <c r="AI358" s="31">
        <v>0</v>
      </c>
      <c r="AJ358" s="31">
        <v>0</v>
      </c>
      <c r="AK358" s="31">
        <v>0</v>
      </c>
      <c r="AL358" s="31">
        <f t="shared" si="1166"/>
        <v>0</v>
      </c>
      <c r="AM358" s="31">
        <f t="shared" si="1167"/>
        <v>0</v>
      </c>
      <c r="AN358" s="31">
        <f t="shared" si="1168"/>
        <v>0</v>
      </c>
      <c r="AO358" s="31">
        <f t="shared" si="1169"/>
        <v>0</v>
      </c>
      <c r="AP358" s="31">
        <f t="shared" si="1170"/>
        <v>0</v>
      </c>
      <c r="AQ358" s="31">
        <f t="shared" si="1171"/>
        <v>0</v>
      </c>
      <c r="AR358" s="31">
        <f t="shared" si="1172"/>
        <v>0</v>
      </c>
      <c r="AS358" s="31">
        <f t="shared" si="1173"/>
        <v>0</v>
      </c>
      <c r="AT358" s="14">
        <f t="shared" si="1174"/>
        <v>0</v>
      </c>
      <c r="AU358" s="14">
        <f t="shared" si="1175"/>
        <v>0</v>
      </c>
      <c r="AV358" s="14">
        <f t="shared" si="1176"/>
        <v>0</v>
      </c>
      <c r="AW358" s="14">
        <f t="shared" si="1177"/>
        <v>0</v>
      </c>
      <c r="AX358" s="31">
        <v>0</v>
      </c>
      <c r="AY358" s="31">
        <v>0</v>
      </c>
      <c r="AZ358" s="31">
        <v>0</v>
      </c>
      <c r="BA358" s="31">
        <v>0</v>
      </c>
    </row>
    <row r="359" spans="1:53" ht="13.35" customHeight="1" x14ac:dyDescent="0.45">
      <c r="A359" s="27" t="s">
        <v>644</v>
      </c>
      <c r="B359" s="24" t="s">
        <v>256</v>
      </c>
      <c r="C359" s="3" t="s">
        <v>249</v>
      </c>
      <c r="D359" s="3" t="s">
        <v>168</v>
      </c>
      <c r="E359" s="3" t="s">
        <v>4</v>
      </c>
      <c r="F359" s="19" t="s">
        <v>28</v>
      </c>
      <c r="G359" s="19" t="s">
        <v>180</v>
      </c>
      <c r="H359" s="28" t="s">
        <v>176</v>
      </c>
      <c r="I359" s="7" t="s">
        <v>100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28</v>
      </c>
      <c r="P359" s="7">
        <v>70000</v>
      </c>
      <c r="Q359" s="7">
        <v>0</v>
      </c>
      <c r="R359" s="7" t="s">
        <v>137</v>
      </c>
      <c r="S359" s="7">
        <f t="shared" si="1160"/>
        <v>35000</v>
      </c>
      <c r="T359" s="7">
        <v>0</v>
      </c>
      <c r="U359" s="7">
        <f t="shared" si="1222"/>
        <v>5600</v>
      </c>
      <c r="V359" s="14">
        <f t="shared" si="1223"/>
        <v>2800</v>
      </c>
      <c r="W359" s="14">
        <f t="shared" ref="W359:X359" si="1275">X359*2</f>
        <v>462000</v>
      </c>
      <c r="X359" s="14">
        <f t="shared" si="1275"/>
        <v>231000</v>
      </c>
      <c r="Y359" s="14">
        <f t="shared" si="1225"/>
        <v>115500</v>
      </c>
      <c r="Z359" s="14">
        <f t="shared" si="1162"/>
        <v>57750</v>
      </c>
      <c r="AA359" s="31">
        <f t="shared" ref="AA359:AB359" si="1276">AB359*2</f>
        <v>46620</v>
      </c>
      <c r="AB359" s="31">
        <f t="shared" si="1276"/>
        <v>23310</v>
      </c>
      <c r="AC359" s="31">
        <f t="shared" si="1227"/>
        <v>11655</v>
      </c>
      <c r="AD359" s="31">
        <f t="shared" si="1164"/>
        <v>5827.5</v>
      </c>
      <c r="AE359" s="31">
        <f>S359*50/6</f>
        <v>291666.66666666669</v>
      </c>
      <c r="AF359" s="31">
        <f t="shared" ref="AF359:AG359" si="1277">AG359*2</f>
        <v>84000</v>
      </c>
      <c r="AG359" s="31">
        <f t="shared" si="1277"/>
        <v>42000</v>
      </c>
      <c r="AH359" s="31">
        <f t="shared" si="1159"/>
        <v>21000</v>
      </c>
      <c r="AI359" s="31">
        <f t="shared" si="1181"/>
        <v>3.4722222222222223</v>
      </c>
      <c r="AJ359" s="31">
        <f t="shared" si="1181"/>
        <v>6.9444444444444446</v>
      </c>
      <c r="AK359" s="31">
        <f t="shared" si="1181"/>
        <v>13.888888888888889</v>
      </c>
      <c r="AL359" s="31">
        <f t="shared" si="1166"/>
        <v>1750000</v>
      </c>
      <c r="AM359" s="31">
        <f t="shared" si="1167"/>
        <v>700000</v>
      </c>
      <c r="AN359" s="31">
        <f t="shared" si="1168"/>
        <v>350000</v>
      </c>
      <c r="AO359" s="31">
        <f t="shared" si="1169"/>
        <v>175000</v>
      </c>
      <c r="AP359" s="31">
        <f t="shared" si="1170"/>
        <v>1012620</v>
      </c>
      <c r="AQ359" s="31">
        <f t="shared" si="1171"/>
        <v>464310</v>
      </c>
      <c r="AR359" s="31">
        <f t="shared" si="1172"/>
        <v>232155</v>
      </c>
      <c r="AS359" s="31">
        <f t="shared" si="1173"/>
        <v>105577.5</v>
      </c>
      <c r="AT359" s="14">
        <f t="shared" si="1174"/>
        <v>737380</v>
      </c>
      <c r="AU359" s="14">
        <f t="shared" si="1175"/>
        <v>235690</v>
      </c>
      <c r="AV359" s="14">
        <f t="shared" si="1176"/>
        <v>117845</v>
      </c>
      <c r="AW359" s="14">
        <f t="shared" si="1177"/>
        <v>69422.5</v>
      </c>
      <c r="AX359" s="31">
        <f t="shared" si="1182"/>
        <v>72.819023918152908</v>
      </c>
      <c r="AY359" s="31">
        <f t="shared" si="1183"/>
        <v>50.76134479119554</v>
      </c>
      <c r="AZ359" s="31">
        <f t="shared" si="1184"/>
        <v>50.76134479119554</v>
      </c>
      <c r="BA359" s="31">
        <f t="shared" si="1185"/>
        <v>65.7550140891762</v>
      </c>
    </row>
    <row r="360" spans="1:53" ht="13.35" customHeight="1" x14ac:dyDescent="0.45">
      <c r="A360" s="27" t="s">
        <v>645</v>
      </c>
      <c r="B360" s="24" t="s">
        <v>250</v>
      </c>
      <c r="C360" s="3" t="s">
        <v>249</v>
      </c>
      <c r="D360" s="3" t="s">
        <v>168</v>
      </c>
      <c r="E360" s="3" t="s">
        <v>4</v>
      </c>
      <c r="F360" s="19" t="s">
        <v>28</v>
      </c>
      <c r="G360" s="19" t="s">
        <v>180</v>
      </c>
      <c r="H360" s="28" t="s">
        <v>176</v>
      </c>
      <c r="I360" s="7" t="s">
        <v>100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28</v>
      </c>
      <c r="P360" s="7">
        <v>0</v>
      </c>
      <c r="Q360" s="7">
        <v>0</v>
      </c>
      <c r="R360" s="7" t="s">
        <v>137</v>
      </c>
      <c r="S360" s="7">
        <f t="shared" si="1160"/>
        <v>0</v>
      </c>
      <c r="T360" s="7">
        <v>0</v>
      </c>
      <c r="U360" s="7">
        <f t="shared" si="1222"/>
        <v>0</v>
      </c>
      <c r="V360" s="14">
        <f t="shared" si="1223"/>
        <v>0</v>
      </c>
      <c r="W360" s="14">
        <f t="shared" ref="W360:X360" si="1278">X360*2</f>
        <v>0</v>
      </c>
      <c r="X360" s="14">
        <f t="shared" si="1278"/>
        <v>0</v>
      </c>
      <c r="Y360" s="14">
        <f t="shared" si="1225"/>
        <v>0</v>
      </c>
      <c r="Z360" s="14">
        <f t="shared" si="1162"/>
        <v>0</v>
      </c>
      <c r="AA360" s="31">
        <f t="shared" ref="AA360:AB360" si="1279">AB360*2</f>
        <v>0</v>
      </c>
      <c r="AB360" s="31">
        <f t="shared" si="1279"/>
        <v>0</v>
      </c>
      <c r="AC360" s="31">
        <f t="shared" si="1227"/>
        <v>0</v>
      </c>
      <c r="AD360" s="31">
        <f t="shared" si="1164"/>
        <v>0</v>
      </c>
      <c r="AE360" s="31">
        <f t="shared" si="1228"/>
        <v>0</v>
      </c>
      <c r="AF360" s="31">
        <f t="shared" ref="AF360:AG360" si="1280">AG360*2</f>
        <v>0</v>
      </c>
      <c r="AG360" s="31">
        <f t="shared" si="1280"/>
        <v>0</v>
      </c>
      <c r="AH360" s="31">
        <f t="shared" si="1159"/>
        <v>0</v>
      </c>
      <c r="AI360" s="31">
        <v>0</v>
      </c>
      <c r="AJ360" s="31">
        <v>0</v>
      </c>
      <c r="AK360" s="31">
        <v>0</v>
      </c>
      <c r="AL360" s="31">
        <f t="shared" si="1166"/>
        <v>0</v>
      </c>
      <c r="AM360" s="31">
        <f t="shared" si="1167"/>
        <v>0</v>
      </c>
      <c r="AN360" s="31">
        <f t="shared" si="1168"/>
        <v>0</v>
      </c>
      <c r="AO360" s="31">
        <f t="shared" si="1169"/>
        <v>0</v>
      </c>
      <c r="AP360" s="31">
        <f t="shared" si="1170"/>
        <v>0</v>
      </c>
      <c r="AQ360" s="31">
        <f t="shared" si="1171"/>
        <v>0</v>
      </c>
      <c r="AR360" s="31">
        <f t="shared" si="1172"/>
        <v>0</v>
      </c>
      <c r="AS360" s="31">
        <f t="shared" si="1173"/>
        <v>0</v>
      </c>
      <c r="AT360" s="14">
        <f t="shared" si="1174"/>
        <v>0</v>
      </c>
      <c r="AU360" s="14">
        <f t="shared" si="1175"/>
        <v>0</v>
      </c>
      <c r="AV360" s="14">
        <f t="shared" si="1176"/>
        <v>0</v>
      </c>
      <c r="AW360" s="14">
        <f t="shared" si="1177"/>
        <v>0</v>
      </c>
      <c r="AX360" s="31">
        <v>0</v>
      </c>
      <c r="AY360" s="31">
        <v>0</v>
      </c>
      <c r="AZ360" s="31">
        <v>0</v>
      </c>
      <c r="BA360" s="31">
        <v>0</v>
      </c>
    </row>
    <row r="361" spans="1:53" ht="13.35" customHeight="1" x14ac:dyDescent="0.45">
      <c r="A361" s="27" t="s">
        <v>646</v>
      </c>
      <c r="B361" s="24" t="s">
        <v>30</v>
      </c>
      <c r="C361" s="3" t="s">
        <v>249</v>
      </c>
      <c r="D361" s="3" t="s">
        <v>168</v>
      </c>
      <c r="E361" s="3" t="s">
        <v>4</v>
      </c>
      <c r="F361" s="19" t="s">
        <v>28</v>
      </c>
      <c r="G361" s="19" t="s">
        <v>180</v>
      </c>
      <c r="H361" s="28" t="s">
        <v>176</v>
      </c>
      <c r="I361" s="7" t="s">
        <v>100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28</v>
      </c>
      <c r="P361" s="7">
        <v>0</v>
      </c>
      <c r="Q361" s="7">
        <v>0</v>
      </c>
      <c r="R361" s="7" t="s">
        <v>137</v>
      </c>
      <c r="S361" s="7">
        <f t="shared" si="1160"/>
        <v>0</v>
      </c>
      <c r="T361" s="7">
        <v>0</v>
      </c>
      <c r="U361" s="7">
        <f t="shared" si="1222"/>
        <v>0</v>
      </c>
      <c r="V361" s="14">
        <f t="shared" si="1223"/>
        <v>0</v>
      </c>
      <c r="W361" s="14">
        <f t="shared" ref="W361:X361" si="1281">X361*2</f>
        <v>0</v>
      </c>
      <c r="X361" s="14">
        <f t="shared" si="1281"/>
        <v>0</v>
      </c>
      <c r="Y361" s="14">
        <f t="shared" si="1225"/>
        <v>0</v>
      </c>
      <c r="Z361" s="14">
        <f t="shared" si="1162"/>
        <v>0</v>
      </c>
      <c r="AA361" s="31">
        <f t="shared" ref="AA361:AB361" si="1282">AB361*2</f>
        <v>0</v>
      </c>
      <c r="AB361" s="31">
        <f t="shared" si="1282"/>
        <v>0</v>
      </c>
      <c r="AC361" s="31">
        <f t="shared" si="1227"/>
        <v>0</v>
      </c>
      <c r="AD361" s="31">
        <f t="shared" si="1164"/>
        <v>0</v>
      </c>
      <c r="AE361" s="31">
        <f t="shared" si="1228"/>
        <v>0</v>
      </c>
      <c r="AF361" s="31">
        <f t="shared" ref="AF361:AG361" si="1283">AG361*2</f>
        <v>0</v>
      </c>
      <c r="AG361" s="31">
        <f t="shared" si="1283"/>
        <v>0</v>
      </c>
      <c r="AH361" s="31">
        <f t="shared" si="1159"/>
        <v>0</v>
      </c>
      <c r="AI361" s="31">
        <v>0</v>
      </c>
      <c r="AJ361" s="31">
        <v>0</v>
      </c>
      <c r="AK361" s="31">
        <v>0</v>
      </c>
      <c r="AL361" s="31">
        <f t="shared" si="1166"/>
        <v>0</v>
      </c>
      <c r="AM361" s="31">
        <f t="shared" si="1167"/>
        <v>0</v>
      </c>
      <c r="AN361" s="31">
        <f t="shared" si="1168"/>
        <v>0</v>
      </c>
      <c r="AO361" s="31">
        <f t="shared" si="1169"/>
        <v>0</v>
      </c>
      <c r="AP361" s="31">
        <f t="shared" si="1170"/>
        <v>0</v>
      </c>
      <c r="AQ361" s="31">
        <f t="shared" si="1171"/>
        <v>0</v>
      </c>
      <c r="AR361" s="31">
        <f t="shared" si="1172"/>
        <v>0</v>
      </c>
      <c r="AS361" s="31">
        <f t="shared" si="1173"/>
        <v>0</v>
      </c>
      <c r="AT361" s="14">
        <f t="shared" si="1174"/>
        <v>0</v>
      </c>
      <c r="AU361" s="14">
        <f t="shared" si="1175"/>
        <v>0</v>
      </c>
      <c r="AV361" s="14">
        <f t="shared" si="1176"/>
        <v>0</v>
      </c>
      <c r="AW361" s="14">
        <f t="shared" si="1177"/>
        <v>0</v>
      </c>
      <c r="AX361" s="31">
        <v>0</v>
      </c>
      <c r="AY361" s="31">
        <v>0</v>
      </c>
      <c r="AZ361" s="31">
        <v>0</v>
      </c>
      <c r="BA361" s="31">
        <v>0</v>
      </c>
    </row>
    <row r="362" spans="1:53" ht="13.35" customHeight="1" x14ac:dyDescent="0.45">
      <c r="A362" s="27" t="s">
        <v>647</v>
      </c>
      <c r="B362" s="24" t="s">
        <v>257</v>
      </c>
      <c r="C362" s="3" t="s">
        <v>249</v>
      </c>
      <c r="D362" s="3" t="s">
        <v>168</v>
      </c>
      <c r="E362" s="3" t="s">
        <v>4</v>
      </c>
      <c r="F362" s="19" t="s">
        <v>28</v>
      </c>
      <c r="G362" s="19" t="s">
        <v>180</v>
      </c>
      <c r="H362" s="28" t="s">
        <v>176</v>
      </c>
      <c r="I362" s="7" t="s">
        <v>100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28</v>
      </c>
      <c r="P362" s="7">
        <v>0</v>
      </c>
      <c r="Q362" s="7">
        <v>0</v>
      </c>
      <c r="R362" s="7" t="s">
        <v>137</v>
      </c>
      <c r="S362" s="7">
        <f t="shared" si="1160"/>
        <v>0</v>
      </c>
      <c r="T362" s="7">
        <v>0</v>
      </c>
      <c r="U362" s="7">
        <f t="shared" si="1222"/>
        <v>0</v>
      </c>
      <c r="V362" s="14">
        <f t="shared" si="1223"/>
        <v>0</v>
      </c>
      <c r="W362" s="14">
        <f t="shared" ref="W362:X362" si="1284">X362*2</f>
        <v>0</v>
      </c>
      <c r="X362" s="14">
        <f t="shared" si="1284"/>
        <v>0</v>
      </c>
      <c r="Y362" s="14">
        <f t="shared" si="1225"/>
        <v>0</v>
      </c>
      <c r="Z362" s="14">
        <f t="shared" si="1162"/>
        <v>0</v>
      </c>
      <c r="AA362" s="31">
        <f t="shared" ref="AA362:AB362" si="1285">AB362*2</f>
        <v>0</v>
      </c>
      <c r="AB362" s="31">
        <f t="shared" si="1285"/>
        <v>0</v>
      </c>
      <c r="AC362" s="31">
        <f t="shared" si="1227"/>
        <v>0</v>
      </c>
      <c r="AD362" s="31">
        <f t="shared" si="1164"/>
        <v>0</v>
      </c>
      <c r="AE362" s="31">
        <f t="shared" si="1228"/>
        <v>0</v>
      </c>
      <c r="AF362" s="31">
        <f t="shared" ref="AF362:AG362" si="1286">AG362*2</f>
        <v>0</v>
      </c>
      <c r="AG362" s="31">
        <f t="shared" si="1286"/>
        <v>0</v>
      </c>
      <c r="AH362" s="31">
        <f t="shared" si="1159"/>
        <v>0</v>
      </c>
      <c r="AI362" s="31">
        <v>0</v>
      </c>
      <c r="AJ362" s="31">
        <v>0</v>
      </c>
      <c r="AK362" s="31">
        <v>0</v>
      </c>
      <c r="AL362" s="31">
        <f t="shared" si="1166"/>
        <v>0</v>
      </c>
      <c r="AM362" s="31">
        <f t="shared" si="1167"/>
        <v>0</v>
      </c>
      <c r="AN362" s="31">
        <f t="shared" si="1168"/>
        <v>0</v>
      </c>
      <c r="AO362" s="31">
        <f t="shared" si="1169"/>
        <v>0</v>
      </c>
      <c r="AP362" s="31">
        <f t="shared" si="1170"/>
        <v>0</v>
      </c>
      <c r="AQ362" s="31">
        <f t="shared" si="1171"/>
        <v>0</v>
      </c>
      <c r="AR362" s="31">
        <f t="shared" si="1172"/>
        <v>0</v>
      </c>
      <c r="AS362" s="31">
        <f t="shared" si="1173"/>
        <v>0</v>
      </c>
      <c r="AT362" s="14">
        <f t="shared" si="1174"/>
        <v>0</v>
      </c>
      <c r="AU362" s="14">
        <f t="shared" si="1175"/>
        <v>0</v>
      </c>
      <c r="AV362" s="14">
        <f t="shared" si="1176"/>
        <v>0</v>
      </c>
      <c r="AW362" s="14">
        <f t="shared" si="1177"/>
        <v>0</v>
      </c>
      <c r="AX362" s="31">
        <v>0</v>
      </c>
      <c r="AY362" s="31">
        <v>0</v>
      </c>
      <c r="AZ362" s="31">
        <v>0</v>
      </c>
      <c r="BA362" s="31">
        <v>0</v>
      </c>
    </row>
    <row r="363" spans="1:53" ht="13.35" customHeight="1" x14ac:dyDescent="0.45">
      <c r="A363" s="27" t="s">
        <v>648</v>
      </c>
      <c r="B363" s="24" t="s">
        <v>251</v>
      </c>
      <c r="C363" s="3" t="s">
        <v>249</v>
      </c>
      <c r="D363" s="3" t="s">
        <v>168</v>
      </c>
      <c r="E363" s="3" t="s">
        <v>4</v>
      </c>
      <c r="F363" s="19" t="s">
        <v>28</v>
      </c>
      <c r="G363" s="19" t="s">
        <v>180</v>
      </c>
      <c r="H363" s="28" t="s">
        <v>176</v>
      </c>
      <c r="I363" s="7" t="s">
        <v>100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28</v>
      </c>
      <c r="P363" s="7">
        <v>0</v>
      </c>
      <c r="Q363" s="7">
        <v>0</v>
      </c>
      <c r="R363" s="7" t="s">
        <v>137</v>
      </c>
      <c r="S363" s="7">
        <f t="shared" si="1160"/>
        <v>0</v>
      </c>
      <c r="T363" s="7">
        <v>0</v>
      </c>
      <c r="U363" s="7">
        <f t="shared" si="1222"/>
        <v>0</v>
      </c>
      <c r="V363" s="14">
        <f t="shared" si="1223"/>
        <v>0</v>
      </c>
      <c r="W363" s="14">
        <f t="shared" ref="W363:X363" si="1287">X363*2</f>
        <v>0</v>
      </c>
      <c r="X363" s="14">
        <f t="shared" si="1287"/>
        <v>0</v>
      </c>
      <c r="Y363" s="14">
        <f t="shared" si="1225"/>
        <v>0</v>
      </c>
      <c r="Z363" s="14">
        <f t="shared" si="1162"/>
        <v>0</v>
      </c>
      <c r="AA363" s="31">
        <f t="shared" ref="AA363:AB363" si="1288">AB363*2</f>
        <v>0</v>
      </c>
      <c r="AB363" s="31">
        <f t="shared" si="1288"/>
        <v>0</v>
      </c>
      <c r="AC363" s="31">
        <f t="shared" si="1227"/>
        <v>0</v>
      </c>
      <c r="AD363" s="31">
        <f t="shared" si="1164"/>
        <v>0</v>
      </c>
      <c r="AE363" s="31">
        <f t="shared" si="1228"/>
        <v>0</v>
      </c>
      <c r="AF363" s="31">
        <f t="shared" ref="AF363:AG363" si="1289">AG363*2</f>
        <v>0</v>
      </c>
      <c r="AG363" s="31">
        <f t="shared" si="1289"/>
        <v>0</v>
      </c>
      <c r="AH363" s="31">
        <f t="shared" si="1159"/>
        <v>0</v>
      </c>
      <c r="AI363" s="31">
        <v>0</v>
      </c>
      <c r="AJ363" s="31">
        <v>0</v>
      </c>
      <c r="AK363" s="31">
        <v>0</v>
      </c>
      <c r="AL363" s="31">
        <f t="shared" si="1166"/>
        <v>0</v>
      </c>
      <c r="AM363" s="31">
        <f t="shared" si="1167"/>
        <v>0</v>
      </c>
      <c r="AN363" s="31">
        <f t="shared" si="1168"/>
        <v>0</v>
      </c>
      <c r="AO363" s="31">
        <f t="shared" si="1169"/>
        <v>0</v>
      </c>
      <c r="AP363" s="31">
        <f t="shared" si="1170"/>
        <v>0</v>
      </c>
      <c r="AQ363" s="31">
        <f t="shared" si="1171"/>
        <v>0</v>
      </c>
      <c r="AR363" s="31">
        <f t="shared" si="1172"/>
        <v>0</v>
      </c>
      <c r="AS363" s="31">
        <f t="shared" si="1173"/>
        <v>0</v>
      </c>
      <c r="AT363" s="14">
        <f t="shared" si="1174"/>
        <v>0</v>
      </c>
      <c r="AU363" s="14">
        <f t="shared" si="1175"/>
        <v>0</v>
      </c>
      <c r="AV363" s="14">
        <f t="shared" si="1176"/>
        <v>0</v>
      </c>
      <c r="AW363" s="14">
        <f t="shared" si="1177"/>
        <v>0</v>
      </c>
      <c r="AX363" s="31">
        <v>0</v>
      </c>
      <c r="AY363" s="31">
        <v>0</v>
      </c>
      <c r="AZ363" s="31">
        <v>0</v>
      </c>
      <c r="BA363" s="31">
        <v>0</v>
      </c>
    </row>
    <row r="364" spans="1:53" ht="13.35" customHeight="1" x14ac:dyDescent="0.45">
      <c r="A364" s="27" t="s">
        <v>649</v>
      </c>
      <c r="B364" s="24" t="s">
        <v>252</v>
      </c>
      <c r="C364" s="3" t="s">
        <v>249</v>
      </c>
      <c r="D364" s="3" t="s">
        <v>168</v>
      </c>
      <c r="E364" s="3" t="s">
        <v>4</v>
      </c>
      <c r="F364" s="19" t="s">
        <v>28</v>
      </c>
      <c r="G364" s="19" t="s">
        <v>180</v>
      </c>
      <c r="H364" s="28" t="s">
        <v>176</v>
      </c>
      <c r="I364" s="7" t="s">
        <v>100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28</v>
      </c>
      <c r="P364" s="7">
        <v>0</v>
      </c>
      <c r="Q364" s="7">
        <v>0</v>
      </c>
      <c r="R364" s="7" t="s">
        <v>137</v>
      </c>
      <c r="S364" s="7">
        <f t="shared" si="1160"/>
        <v>0</v>
      </c>
      <c r="T364" s="7">
        <v>0</v>
      </c>
      <c r="U364" s="7">
        <f t="shared" si="1222"/>
        <v>0</v>
      </c>
      <c r="V364" s="14">
        <f t="shared" si="1223"/>
        <v>0</v>
      </c>
      <c r="W364" s="14">
        <f t="shared" ref="W364:X364" si="1290">X364*2</f>
        <v>0</v>
      </c>
      <c r="X364" s="14">
        <f t="shared" si="1290"/>
        <v>0</v>
      </c>
      <c r="Y364" s="14">
        <f t="shared" si="1225"/>
        <v>0</v>
      </c>
      <c r="Z364" s="14">
        <f t="shared" si="1162"/>
        <v>0</v>
      </c>
      <c r="AA364" s="31">
        <f t="shared" ref="AA364:AB364" si="1291">AB364*2</f>
        <v>0</v>
      </c>
      <c r="AB364" s="31">
        <f t="shared" si="1291"/>
        <v>0</v>
      </c>
      <c r="AC364" s="31">
        <f t="shared" si="1227"/>
        <v>0</v>
      </c>
      <c r="AD364" s="31">
        <f t="shared" si="1164"/>
        <v>0</v>
      </c>
      <c r="AE364" s="31">
        <f t="shared" si="1228"/>
        <v>0</v>
      </c>
      <c r="AF364" s="31">
        <f t="shared" ref="AF364:AG364" si="1292">AG364*2</f>
        <v>0</v>
      </c>
      <c r="AG364" s="31">
        <f t="shared" si="1292"/>
        <v>0</v>
      </c>
      <c r="AH364" s="31">
        <f t="shared" si="1159"/>
        <v>0</v>
      </c>
      <c r="AI364" s="31">
        <v>0</v>
      </c>
      <c r="AJ364" s="31">
        <v>0</v>
      </c>
      <c r="AK364" s="31">
        <v>0</v>
      </c>
      <c r="AL364" s="31">
        <f t="shared" si="1166"/>
        <v>0</v>
      </c>
      <c r="AM364" s="31">
        <f t="shared" si="1167"/>
        <v>0</v>
      </c>
      <c r="AN364" s="31">
        <f t="shared" si="1168"/>
        <v>0</v>
      </c>
      <c r="AO364" s="31">
        <f t="shared" si="1169"/>
        <v>0</v>
      </c>
      <c r="AP364" s="31">
        <f t="shared" si="1170"/>
        <v>0</v>
      </c>
      <c r="AQ364" s="31">
        <f t="shared" si="1171"/>
        <v>0</v>
      </c>
      <c r="AR364" s="31">
        <f t="shared" si="1172"/>
        <v>0</v>
      </c>
      <c r="AS364" s="31">
        <f t="shared" si="1173"/>
        <v>0</v>
      </c>
      <c r="AT364" s="14">
        <f t="shared" si="1174"/>
        <v>0</v>
      </c>
      <c r="AU364" s="14">
        <f t="shared" si="1175"/>
        <v>0</v>
      </c>
      <c r="AV364" s="14">
        <f t="shared" si="1176"/>
        <v>0</v>
      </c>
      <c r="AW364" s="14">
        <f t="shared" si="1177"/>
        <v>0</v>
      </c>
      <c r="AX364" s="31">
        <v>0</v>
      </c>
      <c r="AY364" s="31">
        <v>0</v>
      </c>
      <c r="AZ364" s="31">
        <v>0</v>
      </c>
      <c r="BA364" s="31">
        <v>0</v>
      </c>
    </row>
    <row r="365" spans="1:53" ht="13.35" customHeight="1" x14ac:dyDescent="0.45">
      <c r="A365" s="27" t="s">
        <v>650</v>
      </c>
      <c r="B365" s="24" t="s">
        <v>253</v>
      </c>
      <c r="C365" s="3" t="s">
        <v>249</v>
      </c>
      <c r="D365" s="3" t="s">
        <v>168</v>
      </c>
      <c r="E365" s="3" t="s">
        <v>4</v>
      </c>
      <c r="F365" s="19" t="s">
        <v>28</v>
      </c>
      <c r="G365" s="19" t="s">
        <v>180</v>
      </c>
      <c r="H365" s="28" t="s">
        <v>176</v>
      </c>
      <c r="I365" s="7" t="s">
        <v>100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28</v>
      </c>
      <c r="P365" s="7">
        <v>0</v>
      </c>
      <c r="Q365" s="7">
        <v>0</v>
      </c>
      <c r="R365" s="7" t="s">
        <v>137</v>
      </c>
      <c r="S365" s="7">
        <f t="shared" si="1160"/>
        <v>0</v>
      </c>
      <c r="T365" s="7">
        <v>0</v>
      </c>
      <c r="U365" s="7">
        <f t="shared" si="1222"/>
        <v>0</v>
      </c>
      <c r="V365" s="14">
        <f t="shared" si="1223"/>
        <v>0</v>
      </c>
      <c r="W365" s="14">
        <f t="shared" ref="W365:X365" si="1293">X365*2</f>
        <v>0</v>
      </c>
      <c r="X365" s="14">
        <f t="shared" si="1293"/>
        <v>0</v>
      </c>
      <c r="Y365" s="14">
        <f t="shared" si="1225"/>
        <v>0</v>
      </c>
      <c r="Z365" s="14">
        <f t="shared" si="1162"/>
        <v>0</v>
      </c>
      <c r="AA365" s="31">
        <f t="shared" ref="AA365:AB365" si="1294">AB365*2</f>
        <v>0</v>
      </c>
      <c r="AB365" s="31">
        <f t="shared" si="1294"/>
        <v>0</v>
      </c>
      <c r="AC365" s="31">
        <f t="shared" si="1227"/>
        <v>0</v>
      </c>
      <c r="AD365" s="31">
        <f t="shared" si="1164"/>
        <v>0</v>
      </c>
      <c r="AE365" s="31">
        <f t="shared" si="1228"/>
        <v>0</v>
      </c>
      <c r="AF365" s="31">
        <f t="shared" ref="AF365:AG365" si="1295">AG365*2</f>
        <v>0</v>
      </c>
      <c r="AG365" s="31">
        <f t="shared" si="1295"/>
        <v>0</v>
      </c>
      <c r="AH365" s="31">
        <f t="shared" si="1159"/>
        <v>0</v>
      </c>
      <c r="AI365" s="31">
        <v>0</v>
      </c>
      <c r="AJ365" s="31">
        <v>0</v>
      </c>
      <c r="AK365" s="31">
        <v>0</v>
      </c>
      <c r="AL365" s="31">
        <f t="shared" si="1166"/>
        <v>0</v>
      </c>
      <c r="AM365" s="31">
        <f t="shared" si="1167"/>
        <v>0</v>
      </c>
      <c r="AN365" s="31">
        <f t="shared" si="1168"/>
        <v>0</v>
      </c>
      <c r="AO365" s="31">
        <f t="shared" si="1169"/>
        <v>0</v>
      </c>
      <c r="AP365" s="31">
        <f t="shared" si="1170"/>
        <v>0</v>
      </c>
      <c r="AQ365" s="31">
        <f t="shared" si="1171"/>
        <v>0</v>
      </c>
      <c r="AR365" s="31">
        <f t="shared" si="1172"/>
        <v>0</v>
      </c>
      <c r="AS365" s="31">
        <f t="shared" si="1173"/>
        <v>0</v>
      </c>
      <c r="AT365" s="14">
        <f t="shared" si="1174"/>
        <v>0</v>
      </c>
      <c r="AU365" s="14">
        <f t="shared" si="1175"/>
        <v>0</v>
      </c>
      <c r="AV365" s="14">
        <f t="shared" si="1176"/>
        <v>0</v>
      </c>
      <c r="AW365" s="14">
        <f t="shared" si="1177"/>
        <v>0</v>
      </c>
      <c r="AX365" s="31">
        <v>0</v>
      </c>
      <c r="AY365" s="31">
        <v>0</v>
      </c>
      <c r="AZ365" s="31">
        <v>0</v>
      </c>
      <c r="BA365" s="31">
        <v>0</v>
      </c>
    </row>
    <row r="366" spans="1:53" ht="13.35" customHeight="1" x14ac:dyDescent="0.45">
      <c r="A366" s="27" t="s">
        <v>651</v>
      </c>
      <c r="B366" s="24" t="s">
        <v>254</v>
      </c>
      <c r="C366" s="3" t="s">
        <v>249</v>
      </c>
      <c r="D366" s="3" t="s">
        <v>168</v>
      </c>
      <c r="E366" s="3" t="s">
        <v>4</v>
      </c>
      <c r="F366" s="19" t="s">
        <v>28</v>
      </c>
      <c r="G366" s="19" t="s">
        <v>180</v>
      </c>
      <c r="H366" s="28" t="s">
        <v>176</v>
      </c>
      <c r="I366" s="7" t="s">
        <v>100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28</v>
      </c>
      <c r="P366" s="7">
        <v>0</v>
      </c>
      <c r="Q366" s="7">
        <v>0</v>
      </c>
      <c r="R366" s="7" t="s">
        <v>137</v>
      </c>
      <c r="S366" s="7">
        <f t="shared" si="1160"/>
        <v>0</v>
      </c>
      <c r="T366" s="7">
        <v>0</v>
      </c>
      <c r="U366" s="7">
        <f t="shared" si="1222"/>
        <v>0</v>
      </c>
      <c r="V366" s="14">
        <f t="shared" si="1223"/>
        <v>0</v>
      </c>
      <c r="W366" s="14">
        <f t="shared" ref="W366:X366" si="1296">X366*2</f>
        <v>0</v>
      </c>
      <c r="X366" s="14">
        <f t="shared" si="1296"/>
        <v>0</v>
      </c>
      <c r="Y366" s="14">
        <f t="shared" si="1225"/>
        <v>0</v>
      </c>
      <c r="Z366" s="14">
        <f t="shared" si="1162"/>
        <v>0</v>
      </c>
      <c r="AA366" s="31">
        <f t="shared" ref="AA366:AB366" si="1297">AB366*2</f>
        <v>0</v>
      </c>
      <c r="AB366" s="31">
        <f t="shared" si="1297"/>
        <v>0</v>
      </c>
      <c r="AC366" s="31">
        <f t="shared" si="1227"/>
        <v>0</v>
      </c>
      <c r="AD366" s="31">
        <f t="shared" si="1164"/>
        <v>0</v>
      </c>
      <c r="AE366" s="31">
        <f t="shared" si="1228"/>
        <v>0</v>
      </c>
      <c r="AF366" s="31">
        <f t="shared" ref="AF366:AG366" si="1298">AG366*2</f>
        <v>0</v>
      </c>
      <c r="AG366" s="31">
        <f t="shared" si="1298"/>
        <v>0</v>
      </c>
      <c r="AH366" s="31">
        <f t="shared" si="1159"/>
        <v>0</v>
      </c>
      <c r="AI366" s="31">
        <v>0</v>
      </c>
      <c r="AJ366" s="31">
        <v>0</v>
      </c>
      <c r="AK366" s="31">
        <v>0</v>
      </c>
      <c r="AL366" s="31">
        <f t="shared" si="1166"/>
        <v>0</v>
      </c>
      <c r="AM366" s="31">
        <f t="shared" si="1167"/>
        <v>0</v>
      </c>
      <c r="AN366" s="31">
        <f t="shared" si="1168"/>
        <v>0</v>
      </c>
      <c r="AO366" s="31">
        <f t="shared" si="1169"/>
        <v>0</v>
      </c>
      <c r="AP366" s="31">
        <f t="shared" si="1170"/>
        <v>0</v>
      </c>
      <c r="AQ366" s="31">
        <f t="shared" si="1171"/>
        <v>0</v>
      </c>
      <c r="AR366" s="31">
        <f t="shared" si="1172"/>
        <v>0</v>
      </c>
      <c r="AS366" s="31">
        <f t="shared" si="1173"/>
        <v>0</v>
      </c>
      <c r="AT366" s="14">
        <f t="shared" si="1174"/>
        <v>0</v>
      </c>
      <c r="AU366" s="14">
        <f t="shared" si="1175"/>
        <v>0</v>
      </c>
      <c r="AV366" s="14">
        <f t="shared" si="1176"/>
        <v>0</v>
      </c>
      <c r="AW366" s="14">
        <f t="shared" si="1177"/>
        <v>0</v>
      </c>
      <c r="AX366" s="31">
        <v>0</v>
      </c>
      <c r="AY366" s="31">
        <v>0</v>
      </c>
      <c r="AZ366" s="31">
        <v>0</v>
      </c>
      <c r="BA366" s="31">
        <v>0</v>
      </c>
    </row>
    <row r="367" spans="1:53" ht="13.35" customHeight="1" x14ac:dyDescent="0.45">
      <c r="A367" s="27" t="s">
        <v>652</v>
      </c>
      <c r="B367" s="24" t="s">
        <v>255</v>
      </c>
      <c r="C367" s="3" t="s">
        <v>249</v>
      </c>
      <c r="D367" s="3" t="s">
        <v>168</v>
      </c>
      <c r="E367" s="3" t="s">
        <v>4</v>
      </c>
      <c r="F367" s="19" t="s">
        <v>28</v>
      </c>
      <c r="G367" s="19" t="s">
        <v>180</v>
      </c>
      <c r="H367" s="28" t="s">
        <v>176</v>
      </c>
      <c r="I367" s="7" t="s">
        <v>100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28</v>
      </c>
      <c r="P367" s="7">
        <v>0</v>
      </c>
      <c r="Q367" s="7">
        <v>0</v>
      </c>
      <c r="R367" s="7" t="s">
        <v>137</v>
      </c>
      <c r="S367" s="7">
        <f t="shared" si="1160"/>
        <v>0</v>
      </c>
      <c r="T367" s="7">
        <v>0</v>
      </c>
      <c r="U367" s="7">
        <f t="shared" si="1222"/>
        <v>0</v>
      </c>
      <c r="V367" s="14">
        <f t="shared" si="1223"/>
        <v>0</v>
      </c>
      <c r="W367" s="14">
        <f t="shared" ref="W367:X367" si="1299">X367*2</f>
        <v>0</v>
      </c>
      <c r="X367" s="14">
        <f t="shared" si="1299"/>
        <v>0</v>
      </c>
      <c r="Y367" s="14">
        <f t="shared" si="1225"/>
        <v>0</v>
      </c>
      <c r="Z367" s="14">
        <f t="shared" si="1162"/>
        <v>0</v>
      </c>
      <c r="AA367" s="31">
        <f t="shared" ref="AA367:AB367" si="1300">AB367*2</f>
        <v>0</v>
      </c>
      <c r="AB367" s="31">
        <f t="shared" si="1300"/>
        <v>0</v>
      </c>
      <c r="AC367" s="31">
        <f t="shared" si="1227"/>
        <v>0</v>
      </c>
      <c r="AD367" s="31">
        <f t="shared" si="1164"/>
        <v>0</v>
      </c>
      <c r="AE367" s="31">
        <f t="shared" si="1228"/>
        <v>0</v>
      </c>
      <c r="AF367" s="31">
        <f t="shared" ref="AF367:AG367" si="1301">AG367*2</f>
        <v>0</v>
      </c>
      <c r="AG367" s="31">
        <f t="shared" si="1301"/>
        <v>0</v>
      </c>
      <c r="AH367" s="31">
        <f t="shared" si="1159"/>
        <v>0</v>
      </c>
      <c r="AI367" s="31">
        <v>0</v>
      </c>
      <c r="AJ367" s="31">
        <v>0</v>
      </c>
      <c r="AK367" s="31">
        <v>0</v>
      </c>
      <c r="AL367" s="31">
        <f t="shared" si="1166"/>
        <v>0</v>
      </c>
      <c r="AM367" s="31">
        <f t="shared" si="1167"/>
        <v>0</v>
      </c>
      <c r="AN367" s="31">
        <f t="shared" si="1168"/>
        <v>0</v>
      </c>
      <c r="AO367" s="31">
        <f t="shared" si="1169"/>
        <v>0</v>
      </c>
      <c r="AP367" s="31">
        <f t="shared" si="1170"/>
        <v>0</v>
      </c>
      <c r="AQ367" s="31">
        <f t="shared" si="1171"/>
        <v>0</v>
      </c>
      <c r="AR367" s="31">
        <f t="shared" si="1172"/>
        <v>0</v>
      </c>
      <c r="AS367" s="31">
        <f t="shared" si="1173"/>
        <v>0</v>
      </c>
      <c r="AT367" s="14">
        <f t="shared" si="1174"/>
        <v>0</v>
      </c>
      <c r="AU367" s="14">
        <f t="shared" si="1175"/>
        <v>0</v>
      </c>
      <c r="AV367" s="14">
        <f t="shared" si="1176"/>
        <v>0</v>
      </c>
      <c r="AW367" s="14">
        <f t="shared" si="1177"/>
        <v>0</v>
      </c>
      <c r="AX367" s="31">
        <v>0</v>
      </c>
      <c r="AY367" s="31">
        <v>0</v>
      </c>
      <c r="AZ367" s="31">
        <v>0</v>
      </c>
      <c r="BA367" s="31">
        <v>0</v>
      </c>
    </row>
    <row r="368" spans="1:53" ht="13.35" customHeight="1" x14ac:dyDescent="0.45">
      <c r="A368" s="27" t="s">
        <v>653</v>
      </c>
      <c r="B368" s="24" t="s">
        <v>268</v>
      </c>
      <c r="C368" s="3" t="s">
        <v>249</v>
      </c>
      <c r="D368" s="3" t="s">
        <v>168</v>
      </c>
      <c r="E368" s="3" t="s">
        <v>4</v>
      </c>
      <c r="F368" s="19" t="s">
        <v>28</v>
      </c>
      <c r="G368" s="19" t="s">
        <v>180</v>
      </c>
      <c r="H368" s="28" t="s">
        <v>176</v>
      </c>
      <c r="I368" s="7" t="s">
        <v>100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28</v>
      </c>
      <c r="P368" s="7">
        <v>0</v>
      </c>
      <c r="Q368" s="7">
        <v>0</v>
      </c>
      <c r="R368" s="7" t="s">
        <v>137</v>
      </c>
      <c r="S368" s="7">
        <f t="shared" si="1160"/>
        <v>0</v>
      </c>
      <c r="T368" s="7">
        <v>0</v>
      </c>
      <c r="U368" s="7">
        <f t="shared" si="1222"/>
        <v>0</v>
      </c>
      <c r="V368" s="14">
        <f t="shared" si="1223"/>
        <v>0</v>
      </c>
      <c r="W368" s="14">
        <f t="shared" ref="W368:X368" si="1302">X368*2</f>
        <v>0</v>
      </c>
      <c r="X368" s="14">
        <f t="shared" si="1302"/>
        <v>0</v>
      </c>
      <c r="Y368" s="14">
        <f t="shared" si="1225"/>
        <v>0</v>
      </c>
      <c r="Z368" s="14">
        <f t="shared" si="1162"/>
        <v>0</v>
      </c>
      <c r="AA368" s="31">
        <f t="shared" ref="AA368:AB368" si="1303">AB368*2</f>
        <v>0</v>
      </c>
      <c r="AB368" s="31">
        <f t="shared" si="1303"/>
        <v>0</v>
      </c>
      <c r="AC368" s="31">
        <f t="shared" si="1227"/>
        <v>0</v>
      </c>
      <c r="AD368" s="31">
        <f t="shared" si="1164"/>
        <v>0</v>
      </c>
      <c r="AE368" s="31">
        <f t="shared" si="1228"/>
        <v>0</v>
      </c>
      <c r="AF368" s="31">
        <f t="shared" ref="AF368:AG368" si="1304">AG368*2</f>
        <v>0</v>
      </c>
      <c r="AG368" s="31">
        <f t="shared" si="1304"/>
        <v>0</v>
      </c>
      <c r="AH368" s="31">
        <f t="shared" si="1159"/>
        <v>0</v>
      </c>
      <c r="AI368" s="31">
        <v>0</v>
      </c>
      <c r="AJ368" s="31">
        <v>0</v>
      </c>
      <c r="AK368" s="31">
        <v>0</v>
      </c>
      <c r="AL368" s="31">
        <f t="shared" si="1166"/>
        <v>0</v>
      </c>
      <c r="AM368" s="31">
        <f t="shared" si="1167"/>
        <v>0</v>
      </c>
      <c r="AN368" s="31">
        <f t="shared" si="1168"/>
        <v>0</v>
      </c>
      <c r="AO368" s="31">
        <f t="shared" si="1169"/>
        <v>0</v>
      </c>
      <c r="AP368" s="31">
        <f t="shared" si="1170"/>
        <v>0</v>
      </c>
      <c r="AQ368" s="31">
        <f t="shared" si="1171"/>
        <v>0</v>
      </c>
      <c r="AR368" s="31">
        <f t="shared" si="1172"/>
        <v>0</v>
      </c>
      <c r="AS368" s="31">
        <f t="shared" si="1173"/>
        <v>0</v>
      </c>
      <c r="AT368" s="14">
        <f t="shared" si="1174"/>
        <v>0</v>
      </c>
      <c r="AU368" s="14">
        <f t="shared" si="1175"/>
        <v>0</v>
      </c>
      <c r="AV368" s="14">
        <f t="shared" si="1176"/>
        <v>0</v>
      </c>
      <c r="AW368" s="14">
        <f t="shared" si="1177"/>
        <v>0</v>
      </c>
      <c r="AX368" s="31">
        <v>0</v>
      </c>
      <c r="AY368" s="31">
        <v>0</v>
      </c>
      <c r="AZ368" s="31">
        <v>0</v>
      </c>
      <c r="BA368" s="31">
        <v>0</v>
      </c>
    </row>
    <row r="369" spans="1:53" ht="13.35" hidden="1" customHeight="1" x14ac:dyDescent="0.45">
      <c r="A369" s="13" t="s">
        <v>144</v>
      </c>
      <c r="B369" s="8" t="s">
        <v>144</v>
      </c>
      <c r="C369" s="3" t="s">
        <v>67</v>
      </c>
      <c r="D369" s="3" t="s">
        <v>67</v>
      </c>
      <c r="E369" s="3" t="s">
        <v>128</v>
      </c>
      <c r="F369" s="28" t="s">
        <v>264</v>
      </c>
      <c r="G369" s="28" t="s">
        <v>271</v>
      </c>
      <c r="H369" s="28" t="s">
        <v>289</v>
      </c>
      <c r="I369" s="7" t="s">
        <v>135</v>
      </c>
      <c r="J369" s="15">
        <v>45139</v>
      </c>
      <c r="K369" s="7">
        <v>1</v>
      </c>
      <c r="L369" s="7">
        <v>2</v>
      </c>
      <c r="M369" s="7">
        <v>1</v>
      </c>
      <c r="N369" s="7">
        <v>2</v>
      </c>
      <c r="O369" s="7" t="s">
        <v>28</v>
      </c>
      <c r="P369" s="7">
        <v>12000</v>
      </c>
      <c r="Q369" s="7">
        <v>2160</v>
      </c>
      <c r="R369" s="7" t="s">
        <v>137</v>
      </c>
      <c r="S369" s="7">
        <f t="shared" si="1160"/>
        <v>6000</v>
      </c>
      <c r="T369" s="7">
        <f t="shared" ref="T369:T404" si="1305">S369*18%</f>
        <v>1080</v>
      </c>
      <c r="U369" s="7">
        <f t="shared" ref="U369:U383" si="1306">S369*16%</f>
        <v>960</v>
      </c>
      <c r="V369" s="14">
        <f t="shared" ref="V369:V383" si="1307">S369*8%</f>
        <v>480</v>
      </c>
      <c r="W369" s="14">
        <f t="shared" ref="W369:X369" si="1308">X369*2</f>
        <v>79200</v>
      </c>
      <c r="X369" s="14">
        <f t="shared" si="1308"/>
        <v>39600</v>
      </c>
      <c r="Y369" s="14">
        <f t="shared" si="1225"/>
        <v>19800</v>
      </c>
      <c r="Z369" s="14">
        <f t="shared" si="1162"/>
        <v>9900</v>
      </c>
      <c r="AA369" s="31">
        <f t="shared" ref="AA369:AB369" si="1309">AB369*2</f>
        <v>7992</v>
      </c>
      <c r="AB369" s="31">
        <f t="shared" si="1309"/>
        <v>3996</v>
      </c>
      <c r="AC369" s="31">
        <f t="shared" si="1227"/>
        <v>1998</v>
      </c>
      <c r="AD369" s="31">
        <f t="shared" si="1164"/>
        <v>999</v>
      </c>
      <c r="AE369" s="31">
        <f t="shared" si="1228"/>
        <v>50000</v>
      </c>
      <c r="AF369" s="31">
        <f t="shared" ref="AF369:AG369" si="1310">AG369*2</f>
        <v>14400</v>
      </c>
      <c r="AG369" s="31">
        <f t="shared" si="1310"/>
        <v>7200</v>
      </c>
      <c r="AH369" s="31">
        <f t="shared" si="1159"/>
        <v>3600</v>
      </c>
      <c r="AI369" s="31">
        <f t="shared" si="1181"/>
        <v>3.4722222222222223</v>
      </c>
      <c r="AJ369" s="31">
        <f t="shared" si="1181"/>
        <v>6.9444444444444446</v>
      </c>
      <c r="AK369" s="31">
        <f t="shared" si="1181"/>
        <v>13.888888888888889</v>
      </c>
      <c r="AL369" s="31">
        <f t="shared" si="1166"/>
        <v>300000</v>
      </c>
      <c r="AM369" s="31">
        <f t="shared" si="1167"/>
        <v>120000</v>
      </c>
      <c r="AN369" s="31">
        <f t="shared" si="1168"/>
        <v>60000</v>
      </c>
      <c r="AO369" s="31">
        <f t="shared" si="1169"/>
        <v>30000</v>
      </c>
      <c r="AP369" s="31">
        <f t="shared" si="1170"/>
        <v>173592</v>
      </c>
      <c r="AQ369" s="31">
        <f t="shared" si="1171"/>
        <v>79596</v>
      </c>
      <c r="AR369" s="31">
        <f t="shared" si="1172"/>
        <v>39798</v>
      </c>
      <c r="AS369" s="31">
        <f t="shared" si="1173"/>
        <v>18099</v>
      </c>
      <c r="AT369" s="14">
        <f t="shared" si="1174"/>
        <v>126408</v>
      </c>
      <c r="AU369" s="14">
        <f t="shared" si="1175"/>
        <v>40404</v>
      </c>
      <c r="AV369" s="14">
        <f t="shared" si="1176"/>
        <v>20202</v>
      </c>
      <c r="AW369" s="14">
        <f t="shared" si="1177"/>
        <v>11901</v>
      </c>
      <c r="AX369" s="31">
        <f t="shared" si="1182"/>
        <v>72.819023918152908</v>
      </c>
      <c r="AY369" s="31">
        <f t="shared" si="1183"/>
        <v>50.76134479119554</v>
      </c>
      <c r="AZ369" s="31">
        <f t="shared" si="1184"/>
        <v>50.76134479119554</v>
      </c>
      <c r="BA369" s="31">
        <f t="shared" si="1185"/>
        <v>65.7550140891762</v>
      </c>
    </row>
    <row r="370" spans="1:53" ht="13.35" hidden="1" customHeight="1" x14ac:dyDescent="0.45">
      <c r="A370" s="13" t="s">
        <v>145</v>
      </c>
      <c r="B370" s="8" t="s">
        <v>145</v>
      </c>
      <c r="C370" s="3" t="s">
        <v>67</v>
      </c>
      <c r="D370" s="3" t="s">
        <v>67</v>
      </c>
      <c r="E370" s="3" t="s">
        <v>128</v>
      </c>
      <c r="F370" s="28" t="s">
        <v>264</v>
      </c>
      <c r="G370" s="28" t="s">
        <v>271</v>
      </c>
      <c r="H370" s="28" t="s">
        <v>289</v>
      </c>
      <c r="I370" s="7" t="s">
        <v>135</v>
      </c>
      <c r="J370" s="15">
        <v>45139</v>
      </c>
      <c r="K370" s="7">
        <v>1</v>
      </c>
      <c r="L370" s="7">
        <v>2</v>
      </c>
      <c r="M370" s="7">
        <v>1</v>
      </c>
      <c r="N370" s="7">
        <v>2</v>
      </c>
      <c r="O370" s="7" t="s">
        <v>28</v>
      </c>
      <c r="P370" s="7">
        <v>12000</v>
      </c>
      <c r="Q370" s="7">
        <v>2160</v>
      </c>
      <c r="R370" s="7" t="s">
        <v>137</v>
      </c>
      <c r="S370" s="7">
        <f t="shared" si="1160"/>
        <v>6000</v>
      </c>
      <c r="T370" s="7">
        <f t="shared" si="1305"/>
        <v>1080</v>
      </c>
      <c r="U370" s="7">
        <f t="shared" si="1306"/>
        <v>960</v>
      </c>
      <c r="V370" s="14">
        <f t="shared" si="1307"/>
        <v>480</v>
      </c>
      <c r="W370" s="14">
        <f t="shared" ref="W370:X370" si="1311">X370*2</f>
        <v>79200</v>
      </c>
      <c r="X370" s="14">
        <f t="shared" si="1311"/>
        <v>39600</v>
      </c>
      <c r="Y370" s="14">
        <f t="shared" si="1225"/>
        <v>19800</v>
      </c>
      <c r="Z370" s="14">
        <f t="shared" si="1162"/>
        <v>9900</v>
      </c>
      <c r="AA370" s="31">
        <f t="shared" ref="AA370:AB370" si="1312">AB370*2</f>
        <v>7992</v>
      </c>
      <c r="AB370" s="31">
        <f t="shared" si="1312"/>
        <v>3996</v>
      </c>
      <c r="AC370" s="31">
        <f t="shared" si="1227"/>
        <v>1998</v>
      </c>
      <c r="AD370" s="31">
        <f t="shared" si="1164"/>
        <v>999</v>
      </c>
      <c r="AE370" s="31">
        <f t="shared" si="1228"/>
        <v>50000</v>
      </c>
      <c r="AF370" s="31">
        <f t="shared" ref="AF370:AG370" si="1313">AG370*2</f>
        <v>14400</v>
      </c>
      <c r="AG370" s="31">
        <f t="shared" si="1313"/>
        <v>7200</v>
      </c>
      <c r="AH370" s="31">
        <f t="shared" si="1159"/>
        <v>3600</v>
      </c>
      <c r="AI370" s="31">
        <f t="shared" si="1181"/>
        <v>3.4722222222222223</v>
      </c>
      <c r="AJ370" s="31">
        <f t="shared" si="1181"/>
        <v>6.9444444444444446</v>
      </c>
      <c r="AK370" s="31">
        <f t="shared" si="1181"/>
        <v>13.888888888888889</v>
      </c>
      <c r="AL370" s="31">
        <f t="shared" si="1166"/>
        <v>300000</v>
      </c>
      <c r="AM370" s="31">
        <f t="shared" si="1167"/>
        <v>120000</v>
      </c>
      <c r="AN370" s="31">
        <f t="shared" si="1168"/>
        <v>60000</v>
      </c>
      <c r="AO370" s="31">
        <f t="shared" si="1169"/>
        <v>30000</v>
      </c>
      <c r="AP370" s="31">
        <f t="shared" si="1170"/>
        <v>173592</v>
      </c>
      <c r="AQ370" s="31">
        <f t="shared" si="1171"/>
        <v>79596</v>
      </c>
      <c r="AR370" s="31">
        <f t="shared" si="1172"/>
        <v>39798</v>
      </c>
      <c r="AS370" s="31">
        <f t="shared" si="1173"/>
        <v>18099</v>
      </c>
      <c r="AT370" s="14">
        <f t="shared" si="1174"/>
        <v>126408</v>
      </c>
      <c r="AU370" s="14">
        <f t="shared" si="1175"/>
        <v>40404</v>
      </c>
      <c r="AV370" s="14">
        <f t="shared" si="1176"/>
        <v>20202</v>
      </c>
      <c r="AW370" s="14">
        <f t="shared" si="1177"/>
        <v>11901</v>
      </c>
      <c r="AX370" s="31">
        <f t="shared" si="1182"/>
        <v>72.819023918152908</v>
      </c>
      <c r="AY370" s="31">
        <f t="shared" si="1183"/>
        <v>50.76134479119554</v>
      </c>
      <c r="AZ370" s="31">
        <f t="shared" si="1184"/>
        <v>50.76134479119554</v>
      </c>
      <c r="BA370" s="31">
        <f t="shared" si="1185"/>
        <v>65.7550140891762</v>
      </c>
    </row>
    <row r="371" spans="1:53" ht="13.35" hidden="1" customHeight="1" x14ac:dyDescent="0.45">
      <c r="A371" s="13" t="s">
        <v>146</v>
      </c>
      <c r="B371" s="8" t="s">
        <v>146</v>
      </c>
      <c r="C371" s="3" t="s">
        <v>67</v>
      </c>
      <c r="D371" s="3" t="s">
        <v>67</v>
      </c>
      <c r="E371" s="3" t="s">
        <v>128</v>
      </c>
      <c r="F371" s="28" t="s">
        <v>264</v>
      </c>
      <c r="G371" s="28" t="s">
        <v>271</v>
      </c>
      <c r="H371" s="28" t="s">
        <v>289</v>
      </c>
      <c r="I371" s="7" t="s">
        <v>135</v>
      </c>
      <c r="J371" s="15">
        <v>45139</v>
      </c>
      <c r="K371" s="7">
        <v>1</v>
      </c>
      <c r="L371" s="7">
        <v>2</v>
      </c>
      <c r="M371" s="7">
        <v>1</v>
      </c>
      <c r="N371" s="7">
        <v>2</v>
      </c>
      <c r="O371" s="7" t="s">
        <v>28</v>
      </c>
      <c r="P371" s="7">
        <v>12000</v>
      </c>
      <c r="Q371" s="7">
        <v>2160</v>
      </c>
      <c r="R371" s="7" t="s">
        <v>137</v>
      </c>
      <c r="S371" s="7">
        <f t="shared" si="1160"/>
        <v>6000</v>
      </c>
      <c r="T371" s="7">
        <f t="shared" si="1305"/>
        <v>1080</v>
      </c>
      <c r="U371" s="7">
        <f t="shared" si="1306"/>
        <v>960</v>
      </c>
      <c r="V371" s="14">
        <f t="shared" si="1307"/>
        <v>480</v>
      </c>
      <c r="W371" s="14">
        <f t="shared" ref="W371:X371" si="1314">X371*2</f>
        <v>79200</v>
      </c>
      <c r="X371" s="14">
        <f t="shared" si="1314"/>
        <v>39600</v>
      </c>
      <c r="Y371" s="14">
        <f t="shared" si="1225"/>
        <v>19800</v>
      </c>
      <c r="Z371" s="14">
        <f t="shared" si="1162"/>
        <v>9900</v>
      </c>
      <c r="AA371" s="31">
        <f t="shared" ref="AA371:AB371" si="1315">AB371*2</f>
        <v>7992</v>
      </c>
      <c r="AB371" s="31">
        <f t="shared" si="1315"/>
        <v>3996</v>
      </c>
      <c r="AC371" s="31">
        <f t="shared" si="1227"/>
        <v>1998</v>
      </c>
      <c r="AD371" s="31">
        <f t="shared" si="1164"/>
        <v>999</v>
      </c>
      <c r="AE371" s="31">
        <f t="shared" si="1228"/>
        <v>50000</v>
      </c>
      <c r="AF371" s="31">
        <f t="shared" ref="AF371:AG371" si="1316">AG371*2</f>
        <v>14400</v>
      </c>
      <c r="AG371" s="31">
        <f t="shared" si="1316"/>
        <v>7200</v>
      </c>
      <c r="AH371" s="31">
        <f t="shared" si="1159"/>
        <v>3600</v>
      </c>
      <c r="AI371" s="31">
        <f t="shared" si="1181"/>
        <v>3.4722222222222223</v>
      </c>
      <c r="AJ371" s="31">
        <f t="shared" si="1181"/>
        <v>6.9444444444444446</v>
      </c>
      <c r="AK371" s="31">
        <f t="shared" si="1181"/>
        <v>13.888888888888889</v>
      </c>
      <c r="AL371" s="31">
        <f t="shared" si="1166"/>
        <v>300000</v>
      </c>
      <c r="AM371" s="31">
        <f t="shared" si="1167"/>
        <v>120000</v>
      </c>
      <c r="AN371" s="31">
        <f t="shared" si="1168"/>
        <v>60000</v>
      </c>
      <c r="AO371" s="31">
        <f t="shared" si="1169"/>
        <v>30000</v>
      </c>
      <c r="AP371" s="31">
        <f t="shared" si="1170"/>
        <v>173592</v>
      </c>
      <c r="AQ371" s="31">
        <f t="shared" si="1171"/>
        <v>79596</v>
      </c>
      <c r="AR371" s="31">
        <f t="shared" si="1172"/>
        <v>39798</v>
      </c>
      <c r="AS371" s="31">
        <f t="shared" si="1173"/>
        <v>18099</v>
      </c>
      <c r="AT371" s="14">
        <f t="shared" si="1174"/>
        <v>126408</v>
      </c>
      <c r="AU371" s="14">
        <f t="shared" si="1175"/>
        <v>40404</v>
      </c>
      <c r="AV371" s="14">
        <f t="shared" si="1176"/>
        <v>20202</v>
      </c>
      <c r="AW371" s="14">
        <f t="shared" si="1177"/>
        <v>11901</v>
      </c>
      <c r="AX371" s="31">
        <f t="shared" si="1182"/>
        <v>72.819023918152908</v>
      </c>
      <c r="AY371" s="31">
        <f t="shared" si="1183"/>
        <v>50.76134479119554</v>
      </c>
      <c r="AZ371" s="31">
        <f t="shared" si="1184"/>
        <v>50.76134479119554</v>
      </c>
      <c r="BA371" s="31">
        <f t="shared" si="1185"/>
        <v>65.7550140891762</v>
      </c>
    </row>
    <row r="372" spans="1:53" ht="13.35" hidden="1" customHeight="1" x14ac:dyDescent="0.45">
      <c r="A372" s="13" t="s">
        <v>147</v>
      </c>
      <c r="B372" s="8" t="s">
        <v>147</v>
      </c>
      <c r="C372" s="3" t="s">
        <v>67</v>
      </c>
      <c r="D372" s="3" t="s">
        <v>67</v>
      </c>
      <c r="E372" s="3" t="s">
        <v>128</v>
      </c>
      <c r="F372" s="28" t="s">
        <v>264</v>
      </c>
      <c r="G372" s="28" t="s">
        <v>271</v>
      </c>
      <c r="H372" s="28" t="s">
        <v>289</v>
      </c>
      <c r="I372" s="7" t="s">
        <v>135</v>
      </c>
      <c r="J372" s="15">
        <v>45139</v>
      </c>
      <c r="K372" s="7">
        <v>1</v>
      </c>
      <c r="L372" s="7">
        <v>2</v>
      </c>
      <c r="M372" s="7">
        <v>1</v>
      </c>
      <c r="N372" s="7">
        <v>2</v>
      </c>
      <c r="O372" s="7" t="s">
        <v>28</v>
      </c>
      <c r="P372" s="7">
        <v>12000</v>
      </c>
      <c r="Q372" s="7">
        <v>2160</v>
      </c>
      <c r="R372" s="7" t="s">
        <v>137</v>
      </c>
      <c r="S372" s="7">
        <f t="shared" si="1160"/>
        <v>6000</v>
      </c>
      <c r="T372" s="7">
        <f t="shared" si="1305"/>
        <v>1080</v>
      </c>
      <c r="U372" s="7">
        <f t="shared" si="1306"/>
        <v>960</v>
      </c>
      <c r="V372" s="14">
        <f t="shared" si="1307"/>
        <v>480</v>
      </c>
      <c r="W372" s="14">
        <f t="shared" ref="W372:X372" si="1317">X372*2</f>
        <v>79200</v>
      </c>
      <c r="X372" s="14">
        <f t="shared" si="1317"/>
        <v>39600</v>
      </c>
      <c r="Y372" s="14">
        <f t="shared" si="1225"/>
        <v>19800</v>
      </c>
      <c r="Z372" s="14">
        <f t="shared" si="1162"/>
        <v>9900</v>
      </c>
      <c r="AA372" s="31">
        <f t="shared" ref="AA372:AB372" si="1318">AB372*2</f>
        <v>7992</v>
      </c>
      <c r="AB372" s="31">
        <f t="shared" si="1318"/>
        <v>3996</v>
      </c>
      <c r="AC372" s="31">
        <f t="shared" si="1227"/>
        <v>1998</v>
      </c>
      <c r="AD372" s="31">
        <f t="shared" si="1164"/>
        <v>999</v>
      </c>
      <c r="AE372" s="31">
        <f t="shared" si="1228"/>
        <v>50000</v>
      </c>
      <c r="AF372" s="31">
        <f t="shared" ref="AF372:AG372" si="1319">AG372*2</f>
        <v>14400</v>
      </c>
      <c r="AG372" s="31">
        <f t="shared" si="1319"/>
        <v>7200</v>
      </c>
      <c r="AH372" s="31">
        <f t="shared" si="1159"/>
        <v>3600</v>
      </c>
      <c r="AI372" s="31">
        <f t="shared" si="1181"/>
        <v>3.4722222222222223</v>
      </c>
      <c r="AJ372" s="31">
        <f t="shared" si="1181"/>
        <v>6.9444444444444446</v>
      </c>
      <c r="AK372" s="31">
        <f t="shared" si="1181"/>
        <v>13.888888888888889</v>
      </c>
      <c r="AL372" s="31">
        <f t="shared" si="1166"/>
        <v>300000</v>
      </c>
      <c r="AM372" s="31">
        <f t="shared" si="1167"/>
        <v>120000</v>
      </c>
      <c r="AN372" s="31">
        <f t="shared" si="1168"/>
        <v>60000</v>
      </c>
      <c r="AO372" s="31">
        <f t="shared" si="1169"/>
        <v>30000</v>
      </c>
      <c r="AP372" s="31">
        <f t="shared" si="1170"/>
        <v>173592</v>
      </c>
      <c r="AQ372" s="31">
        <f t="shared" si="1171"/>
        <v>79596</v>
      </c>
      <c r="AR372" s="31">
        <f t="shared" si="1172"/>
        <v>39798</v>
      </c>
      <c r="AS372" s="31">
        <f t="shared" si="1173"/>
        <v>18099</v>
      </c>
      <c r="AT372" s="14">
        <f t="shared" si="1174"/>
        <v>126408</v>
      </c>
      <c r="AU372" s="14">
        <f t="shared" si="1175"/>
        <v>40404</v>
      </c>
      <c r="AV372" s="14">
        <f t="shared" si="1176"/>
        <v>20202</v>
      </c>
      <c r="AW372" s="14">
        <f t="shared" si="1177"/>
        <v>11901</v>
      </c>
      <c r="AX372" s="31">
        <f t="shared" si="1182"/>
        <v>72.819023918152908</v>
      </c>
      <c r="AY372" s="31">
        <f t="shared" si="1183"/>
        <v>50.76134479119554</v>
      </c>
      <c r="AZ372" s="31">
        <f t="shared" si="1184"/>
        <v>50.76134479119554</v>
      </c>
      <c r="BA372" s="31">
        <f t="shared" si="1185"/>
        <v>65.7550140891762</v>
      </c>
    </row>
    <row r="373" spans="1:53" ht="13.35" hidden="1" customHeight="1" x14ac:dyDescent="0.45">
      <c r="A373" s="13" t="s">
        <v>148</v>
      </c>
      <c r="B373" s="8" t="s">
        <v>148</v>
      </c>
      <c r="C373" s="3" t="s">
        <v>67</v>
      </c>
      <c r="D373" s="3" t="s">
        <v>67</v>
      </c>
      <c r="E373" s="3" t="s">
        <v>128</v>
      </c>
      <c r="F373" s="28" t="s">
        <v>264</v>
      </c>
      <c r="G373" s="28" t="s">
        <v>271</v>
      </c>
      <c r="H373" s="28" t="s">
        <v>289</v>
      </c>
      <c r="I373" s="7" t="s">
        <v>135</v>
      </c>
      <c r="J373" s="15">
        <v>45139</v>
      </c>
      <c r="K373" s="7">
        <v>1</v>
      </c>
      <c r="L373" s="7">
        <v>2</v>
      </c>
      <c r="M373" s="7">
        <v>1</v>
      </c>
      <c r="N373" s="7">
        <v>2</v>
      </c>
      <c r="O373" s="7" t="s">
        <v>28</v>
      </c>
      <c r="P373" s="7">
        <v>12000</v>
      </c>
      <c r="Q373" s="7">
        <v>2160</v>
      </c>
      <c r="R373" s="7" t="s">
        <v>137</v>
      </c>
      <c r="S373" s="7">
        <f t="shared" si="1160"/>
        <v>6000</v>
      </c>
      <c r="T373" s="7">
        <f t="shared" si="1305"/>
        <v>1080</v>
      </c>
      <c r="U373" s="7">
        <f t="shared" si="1306"/>
        <v>960</v>
      </c>
      <c r="V373" s="14">
        <f t="shared" si="1307"/>
        <v>480</v>
      </c>
      <c r="W373" s="14">
        <f t="shared" ref="W373:X373" si="1320">X373*2</f>
        <v>79200</v>
      </c>
      <c r="X373" s="14">
        <f t="shared" si="1320"/>
        <v>39600</v>
      </c>
      <c r="Y373" s="14">
        <f t="shared" si="1225"/>
        <v>19800</v>
      </c>
      <c r="Z373" s="14">
        <f t="shared" si="1162"/>
        <v>9900</v>
      </c>
      <c r="AA373" s="31">
        <f t="shared" ref="AA373:AB373" si="1321">AB373*2</f>
        <v>7992</v>
      </c>
      <c r="AB373" s="31">
        <f t="shared" si="1321"/>
        <v>3996</v>
      </c>
      <c r="AC373" s="31">
        <f t="shared" si="1227"/>
        <v>1998</v>
      </c>
      <c r="AD373" s="31">
        <f t="shared" si="1164"/>
        <v>999</v>
      </c>
      <c r="AE373" s="31">
        <f t="shared" si="1228"/>
        <v>50000</v>
      </c>
      <c r="AF373" s="31">
        <f t="shared" ref="AF373:AG373" si="1322">AG373*2</f>
        <v>14400</v>
      </c>
      <c r="AG373" s="31">
        <f t="shared" si="1322"/>
        <v>7200</v>
      </c>
      <c r="AH373" s="31">
        <f t="shared" si="1159"/>
        <v>3600</v>
      </c>
      <c r="AI373" s="31">
        <f t="shared" si="1181"/>
        <v>3.4722222222222223</v>
      </c>
      <c r="AJ373" s="31">
        <f t="shared" si="1181"/>
        <v>6.9444444444444446</v>
      </c>
      <c r="AK373" s="31">
        <f t="shared" si="1181"/>
        <v>13.888888888888889</v>
      </c>
      <c r="AL373" s="31">
        <f t="shared" si="1166"/>
        <v>300000</v>
      </c>
      <c r="AM373" s="31">
        <f t="shared" si="1167"/>
        <v>120000</v>
      </c>
      <c r="AN373" s="31">
        <f t="shared" si="1168"/>
        <v>60000</v>
      </c>
      <c r="AO373" s="31">
        <f t="shared" si="1169"/>
        <v>30000</v>
      </c>
      <c r="AP373" s="31">
        <f t="shared" si="1170"/>
        <v>173592</v>
      </c>
      <c r="AQ373" s="31">
        <f t="shared" si="1171"/>
        <v>79596</v>
      </c>
      <c r="AR373" s="31">
        <f t="shared" si="1172"/>
        <v>39798</v>
      </c>
      <c r="AS373" s="31">
        <f t="shared" si="1173"/>
        <v>18099</v>
      </c>
      <c r="AT373" s="14">
        <f t="shared" si="1174"/>
        <v>126408</v>
      </c>
      <c r="AU373" s="14">
        <f t="shared" si="1175"/>
        <v>40404</v>
      </c>
      <c r="AV373" s="14">
        <f t="shared" si="1176"/>
        <v>20202</v>
      </c>
      <c r="AW373" s="14">
        <f t="shared" si="1177"/>
        <v>11901</v>
      </c>
      <c r="AX373" s="31">
        <f t="shared" si="1182"/>
        <v>72.819023918152908</v>
      </c>
      <c r="AY373" s="31">
        <f t="shared" si="1183"/>
        <v>50.76134479119554</v>
      </c>
      <c r="AZ373" s="31">
        <f t="shared" si="1184"/>
        <v>50.76134479119554</v>
      </c>
      <c r="BA373" s="31">
        <f t="shared" si="1185"/>
        <v>65.7550140891762</v>
      </c>
    </row>
    <row r="374" spans="1:53" ht="13.35" hidden="1" customHeight="1" x14ac:dyDescent="0.45">
      <c r="A374" s="13" t="s">
        <v>149</v>
      </c>
      <c r="B374" s="8" t="s">
        <v>149</v>
      </c>
      <c r="C374" s="3" t="s">
        <v>67</v>
      </c>
      <c r="D374" s="3" t="s">
        <v>67</v>
      </c>
      <c r="E374" s="3" t="s">
        <v>128</v>
      </c>
      <c r="F374" s="28" t="s">
        <v>264</v>
      </c>
      <c r="G374" s="28" t="s">
        <v>271</v>
      </c>
      <c r="H374" s="28" t="s">
        <v>289</v>
      </c>
      <c r="I374" s="7" t="s">
        <v>135</v>
      </c>
      <c r="J374" s="15">
        <v>45139</v>
      </c>
      <c r="K374" s="7">
        <v>1</v>
      </c>
      <c r="L374" s="7">
        <v>2</v>
      </c>
      <c r="M374" s="7">
        <v>1</v>
      </c>
      <c r="N374" s="7">
        <v>2</v>
      </c>
      <c r="O374" s="7" t="s">
        <v>28</v>
      </c>
      <c r="P374" s="7">
        <v>12000</v>
      </c>
      <c r="Q374" s="7">
        <v>2160</v>
      </c>
      <c r="R374" s="7" t="s">
        <v>137</v>
      </c>
      <c r="S374" s="7">
        <f t="shared" si="1160"/>
        <v>6000</v>
      </c>
      <c r="T374" s="7">
        <f t="shared" si="1305"/>
        <v>1080</v>
      </c>
      <c r="U374" s="7">
        <f t="shared" si="1306"/>
        <v>960</v>
      </c>
      <c r="V374" s="14">
        <f t="shared" si="1307"/>
        <v>480</v>
      </c>
      <c r="W374" s="14">
        <f t="shared" ref="W374:X374" si="1323">X374*2</f>
        <v>79200</v>
      </c>
      <c r="X374" s="14">
        <f t="shared" si="1323"/>
        <v>39600</v>
      </c>
      <c r="Y374" s="14">
        <f t="shared" si="1225"/>
        <v>19800</v>
      </c>
      <c r="Z374" s="14">
        <f t="shared" si="1162"/>
        <v>9900</v>
      </c>
      <c r="AA374" s="31">
        <f t="shared" ref="AA374:AB374" si="1324">AB374*2</f>
        <v>7992</v>
      </c>
      <c r="AB374" s="31">
        <f t="shared" si="1324"/>
        <v>3996</v>
      </c>
      <c r="AC374" s="31">
        <f t="shared" si="1227"/>
        <v>1998</v>
      </c>
      <c r="AD374" s="31">
        <f t="shared" si="1164"/>
        <v>999</v>
      </c>
      <c r="AE374" s="31">
        <f t="shared" si="1228"/>
        <v>50000</v>
      </c>
      <c r="AF374" s="31">
        <f t="shared" ref="AF374:AG374" si="1325">AG374*2</f>
        <v>14400</v>
      </c>
      <c r="AG374" s="31">
        <f t="shared" si="1325"/>
        <v>7200</v>
      </c>
      <c r="AH374" s="31">
        <f t="shared" si="1159"/>
        <v>3600</v>
      </c>
      <c r="AI374" s="31">
        <f t="shared" si="1181"/>
        <v>3.4722222222222223</v>
      </c>
      <c r="AJ374" s="31">
        <f t="shared" si="1181"/>
        <v>6.9444444444444446</v>
      </c>
      <c r="AK374" s="31">
        <f t="shared" si="1181"/>
        <v>13.888888888888889</v>
      </c>
      <c r="AL374" s="31">
        <f t="shared" si="1166"/>
        <v>300000</v>
      </c>
      <c r="AM374" s="31">
        <f t="shared" si="1167"/>
        <v>120000</v>
      </c>
      <c r="AN374" s="31">
        <f t="shared" si="1168"/>
        <v>60000</v>
      </c>
      <c r="AO374" s="31">
        <f t="shared" si="1169"/>
        <v>30000</v>
      </c>
      <c r="AP374" s="31">
        <f t="shared" si="1170"/>
        <v>173592</v>
      </c>
      <c r="AQ374" s="31">
        <f t="shared" si="1171"/>
        <v>79596</v>
      </c>
      <c r="AR374" s="31">
        <f t="shared" si="1172"/>
        <v>39798</v>
      </c>
      <c r="AS374" s="31">
        <f t="shared" si="1173"/>
        <v>18099</v>
      </c>
      <c r="AT374" s="14">
        <f t="shared" si="1174"/>
        <v>126408</v>
      </c>
      <c r="AU374" s="14">
        <f t="shared" si="1175"/>
        <v>40404</v>
      </c>
      <c r="AV374" s="14">
        <f t="shared" si="1176"/>
        <v>20202</v>
      </c>
      <c r="AW374" s="14">
        <f t="shared" si="1177"/>
        <v>11901</v>
      </c>
      <c r="AX374" s="31">
        <f t="shared" si="1182"/>
        <v>72.819023918152908</v>
      </c>
      <c r="AY374" s="31">
        <f t="shared" si="1183"/>
        <v>50.76134479119554</v>
      </c>
      <c r="AZ374" s="31">
        <f t="shared" si="1184"/>
        <v>50.76134479119554</v>
      </c>
      <c r="BA374" s="31">
        <f t="shared" si="1185"/>
        <v>65.7550140891762</v>
      </c>
    </row>
    <row r="375" spans="1:53" ht="13.35" hidden="1" customHeight="1" x14ac:dyDescent="0.45">
      <c r="A375" s="13" t="s">
        <v>150</v>
      </c>
      <c r="B375" s="8" t="s">
        <v>150</v>
      </c>
      <c r="C375" s="3" t="s">
        <v>67</v>
      </c>
      <c r="D375" s="3" t="s">
        <v>67</v>
      </c>
      <c r="E375" s="3" t="s">
        <v>128</v>
      </c>
      <c r="F375" s="28" t="s">
        <v>261</v>
      </c>
      <c r="G375" s="28" t="s">
        <v>271</v>
      </c>
      <c r="H375" s="28" t="s">
        <v>289</v>
      </c>
      <c r="I375" s="7" t="s">
        <v>135</v>
      </c>
      <c r="J375" s="15">
        <v>45139</v>
      </c>
      <c r="K375" s="7">
        <v>1</v>
      </c>
      <c r="L375" s="7">
        <v>2</v>
      </c>
      <c r="M375" s="7">
        <v>1</v>
      </c>
      <c r="N375" s="7">
        <v>2</v>
      </c>
      <c r="O375" s="7" t="s">
        <v>28</v>
      </c>
      <c r="P375" s="7">
        <v>12000</v>
      </c>
      <c r="Q375" s="7">
        <v>2160</v>
      </c>
      <c r="R375" s="7" t="s">
        <v>137</v>
      </c>
      <c r="S375" s="7">
        <f t="shared" si="1160"/>
        <v>6000</v>
      </c>
      <c r="T375" s="7">
        <f t="shared" si="1305"/>
        <v>1080</v>
      </c>
      <c r="U375" s="7">
        <f t="shared" si="1306"/>
        <v>960</v>
      </c>
      <c r="V375" s="14">
        <f t="shared" si="1307"/>
        <v>480</v>
      </c>
      <c r="W375" s="14">
        <f t="shared" ref="W375:X375" si="1326">X375*2</f>
        <v>79200</v>
      </c>
      <c r="X375" s="14">
        <f t="shared" si="1326"/>
        <v>39600</v>
      </c>
      <c r="Y375" s="14">
        <f t="shared" si="1225"/>
        <v>19800</v>
      </c>
      <c r="Z375" s="14">
        <f t="shared" si="1162"/>
        <v>9900</v>
      </c>
      <c r="AA375" s="31">
        <f t="shared" ref="AA375:AB375" si="1327">AB375*2</f>
        <v>7992</v>
      </c>
      <c r="AB375" s="31">
        <f t="shared" si="1327"/>
        <v>3996</v>
      </c>
      <c r="AC375" s="31">
        <f t="shared" si="1227"/>
        <v>1998</v>
      </c>
      <c r="AD375" s="31">
        <f t="shared" si="1164"/>
        <v>999</v>
      </c>
      <c r="AE375" s="31">
        <f t="shared" si="1228"/>
        <v>50000</v>
      </c>
      <c r="AF375" s="31">
        <f t="shared" ref="AF375:AG375" si="1328">AG375*2</f>
        <v>14400</v>
      </c>
      <c r="AG375" s="31">
        <f t="shared" si="1328"/>
        <v>7200</v>
      </c>
      <c r="AH375" s="31">
        <f t="shared" si="1159"/>
        <v>3600</v>
      </c>
      <c r="AI375" s="31">
        <f t="shared" si="1181"/>
        <v>3.4722222222222223</v>
      </c>
      <c r="AJ375" s="31">
        <f t="shared" si="1181"/>
        <v>6.9444444444444446</v>
      </c>
      <c r="AK375" s="31">
        <f t="shared" si="1181"/>
        <v>13.888888888888889</v>
      </c>
      <c r="AL375" s="31">
        <f t="shared" si="1166"/>
        <v>300000</v>
      </c>
      <c r="AM375" s="31">
        <f t="shared" si="1167"/>
        <v>120000</v>
      </c>
      <c r="AN375" s="31">
        <f t="shared" si="1168"/>
        <v>60000</v>
      </c>
      <c r="AO375" s="31">
        <f t="shared" si="1169"/>
        <v>30000</v>
      </c>
      <c r="AP375" s="31">
        <f t="shared" si="1170"/>
        <v>173592</v>
      </c>
      <c r="AQ375" s="31">
        <f t="shared" si="1171"/>
        <v>79596</v>
      </c>
      <c r="AR375" s="31">
        <f t="shared" si="1172"/>
        <v>39798</v>
      </c>
      <c r="AS375" s="31">
        <f t="shared" si="1173"/>
        <v>18099</v>
      </c>
      <c r="AT375" s="14">
        <f t="shared" si="1174"/>
        <v>126408</v>
      </c>
      <c r="AU375" s="14">
        <f t="shared" si="1175"/>
        <v>40404</v>
      </c>
      <c r="AV375" s="14">
        <f t="shared" si="1176"/>
        <v>20202</v>
      </c>
      <c r="AW375" s="14">
        <f t="shared" si="1177"/>
        <v>11901</v>
      </c>
      <c r="AX375" s="31">
        <f t="shared" si="1182"/>
        <v>72.819023918152908</v>
      </c>
      <c r="AY375" s="31">
        <f t="shared" si="1183"/>
        <v>50.76134479119554</v>
      </c>
      <c r="AZ375" s="31">
        <f t="shared" si="1184"/>
        <v>50.76134479119554</v>
      </c>
      <c r="BA375" s="31">
        <f t="shared" si="1185"/>
        <v>65.7550140891762</v>
      </c>
    </row>
    <row r="376" spans="1:53" ht="13.35" hidden="1" customHeight="1" x14ac:dyDescent="0.45">
      <c r="A376" s="13" t="s">
        <v>151</v>
      </c>
      <c r="B376" s="8" t="s">
        <v>151</v>
      </c>
      <c r="C376" s="3" t="s">
        <v>67</v>
      </c>
      <c r="D376" s="3" t="s">
        <v>67</v>
      </c>
      <c r="E376" s="3" t="s">
        <v>128</v>
      </c>
      <c r="F376" s="28" t="s">
        <v>261</v>
      </c>
      <c r="G376" s="28" t="s">
        <v>271</v>
      </c>
      <c r="H376" s="28" t="s">
        <v>289</v>
      </c>
      <c r="I376" s="7" t="s">
        <v>135</v>
      </c>
      <c r="J376" s="15">
        <v>45139</v>
      </c>
      <c r="K376" s="7">
        <v>1</v>
      </c>
      <c r="L376" s="7">
        <v>2</v>
      </c>
      <c r="M376" s="7">
        <v>1</v>
      </c>
      <c r="N376" s="7">
        <v>2</v>
      </c>
      <c r="O376" s="7" t="s">
        <v>28</v>
      </c>
      <c r="P376" s="7">
        <v>12000</v>
      </c>
      <c r="Q376" s="7">
        <v>2160</v>
      </c>
      <c r="R376" s="7" t="s">
        <v>137</v>
      </c>
      <c r="S376" s="7">
        <f t="shared" si="1160"/>
        <v>6000</v>
      </c>
      <c r="T376" s="7">
        <f t="shared" si="1305"/>
        <v>1080</v>
      </c>
      <c r="U376" s="7">
        <f t="shared" si="1306"/>
        <v>960</v>
      </c>
      <c r="V376" s="14">
        <f t="shared" si="1307"/>
        <v>480</v>
      </c>
      <c r="W376" s="14">
        <f t="shared" ref="W376:X376" si="1329">X376*2</f>
        <v>79200</v>
      </c>
      <c r="X376" s="14">
        <f t="shared" si="1329"/>
        <v>39600</v>
      </c>
      <c r="Y376" s="14">
        <f t="shared" si="1225"/>
        <v>19800</v>
      </c>
      <c r="Z376" s="14">
        <f t="shared" si="1162"/>
        <v>9900</v>
      </c>
      <c r="AA376" s="31">
        <f t="shared" ref="AA376:AB376" si="1330">AB376*2</f>
        <v>7992</v>
      </c>
      <c r="AB376" s="31">
        <f t="shared" si="1330"/>
        <v>3996</v>
      </c>
      <c r="AC376" s="31">
        <f t="shared" si="1227"/>
        <v>1998</v>
      </c>
      <c r="AD376" s="31">
        <f t="shared" si="1164"/>
        <v>999</v>
      </c>
      <c r="AE376" s="31">
        <f t="shared" si="1228"/>
        <v>50000</v>
      </c>
      <c r="AF376" s="31">
        <f t="shared" ref="AF376:AG376" si="1331">AG376*2</f>
        <v>14400</v>
      </c>
      <c r="AG376" s="31">
        <f t="shared" si="1331"/>
        <v>7200</v>
      </c>
      <c r="AH376" s="31">
        <f t="shared" si="1159"/>
        <v>3600</v>
      </c>
      <c r="AI376" s="31">
        <f t="shared" si="1181"/>
        <v>3.4722222222222223</v>
      </c>
      <c r="AJ376" s="31">
        <f t="shared" si="1181"/>
        <v>6.9444444444444446</v>
      </c>
      <c r="AK376" s="31">
        <f t="shared" si="1181"/>
        <v>13.888888888888889</v>
      </c>
      <c r="AL376" s="31">
        <f t="shared" si="1166"/>
        <v>300000</v>
      </c>
      <c r="AM376" s="31">
        <f t="shared" si="1167"/>
        <v>120000</v>
      </c>
      <c r="AN376" s="31">
        <f t="shared" si="1168"/>
        <v>60000</v>
      </c>
      <c r="AO376" s="31">
        <f t="shared" si="1169"/>
        <v>30000</v>
      </c>
      <c r="AP376" s="31">
        <f t="shared" si="1170"/>
        <v>173592</v>
      </c>
      <c r="AQ376" s="31">
        <f t="shared" si="1171"/>
        <v>79596</v>
      </c>
      <c r="AR376" s="31">
        <f t="shared" si="1172"/>
        <v>39798</v>
      </c>
      <c r="AS376" s="31">
        <f t="shared" si="1173"/>
        <v>18099</v>
      </c>
      <c r="AT376" s="14">
        <f t="shared" si="1174"/>
        <v>126408</v>
      </c>
      <c r="AU376" s="14">
        <f t="shared" si="1175"/>
        <v>40404</v>
      </c>
      <c r="AV376" s="14">
        <f t="shared" si="1176"/>
        <v>20202</v>
      </c>
      <c r="AW376" s="14">
        <f t="shared" si="1177"/>
        <v>11901</v>
      </c>
      <c r="AX376" s="31">
        <f t="shared" si="1182"/>
        <v>72.819023918152908</v>
      </c>
      <c r="AY376" s="31">
        <f t="shared" si="1183"/>
        <v>50.76134479119554</v>
      </c>
      <c r="AZ376" s="31">
        <f t="shared" si="1184"/>
        <v>50.76134479119554</v>
      </c>
      <c r="BA376" s="31">
        <f t="shared" si="1185"/>
        <v>65.7550140891762</v>
      </c>
    </row>
    <row r="377" spans="1:53" ht="13.35" hidden="1" customHeight="1" x14ac:dyDescent="0.45">
      <c r="A377" s="13" t="s">
        <v>152</v>
      </c>
      <c r="B377" s="8" t="s">
        <v>152</v>
      </c>
      <c r="C377" s="3" t="s">
        <v>67</v>
      </c>
      <c r="D377" s="3" t="s">
        <v>67</v>
      </c>
      <c r="E377" s="3" t="s">
        <v>128</v>
      </c>
      <c r="F377" s="28" t="s">
        <v>261</v>
      </c>
      <c r="G377" s="28" t="s">
        <v>271</v>
      </c>
      <c r="H377" s="28" t="s">
        <v>289</v>
      </c>
      <c r="I377" s="7" t="s">
        <v>135</v>
      </c>
      <c r="J377" s="15">
        <v>45139</v>
      </c>
      <c r="K377" s="7">
        <v>1</v>
      </c>
      <c r="L377" s="7">
        <v>2</v>
      </c>
      <c r="M377" s="7">
        <v>1</v>
      </c>
      <c r="N377" s="7">
        <v>2</v>
      </c>
      <c r="O377" s="7" t="s">
        <v>28</v>
      </c>
      <c r="P377" s="7">
        <v>12000</v>
      </c>
      <c r="Q377" s="7">
        <v>2160</v>
      </c>
      <c r="R377" s="7" t="s">
        <v>137</v>
      </c>
      <c r="S377" s="7">
        <f t="shared" si="1160"/>
        <v>6000</v>
      </c>
      <c r="T377" s="7">
        <f t="shared" si="1305"/>
        <v>1080</v>
      </c>
      <c r="U377" s="7">
        <f t="shared" si="1306"/>
        <v>960</v>
      </c>
      <c r="V377" s="14">
        <f t="shared" si="1307"/>
        <v>480</v>
      </c>
      <c r="W377" s="14">
        <f t="shared" ref="W377:X377" si="1332">X377*2</f>
        <v>79200</v>
      </c>
      <c r="X377" s="14">
        <f t="shared" si="1332"/>
        <v>39600</v>
      </c>
      <c r="Y377" s="14">
        <f t="shared" si="1225"/>
        <v>19800</v>
      </c>
      <c r="Z377" s="14">
        <f t="shared" si="1162"/>
        <v>9900</v>
      </c>
      <c r="AA377" s="31">
        <f t="shared" ref="AA377:AB377" si="1333">AB377*2</f>
        <v>7992</v>
      </c>
      <c r="AB377" s="31">
        <f t="shared" si="1333"/>
        <v>3996</v>
      </c>
      <c r="AC377" s="31">
        <f t="shared" si="1227"/>
        <v>1998</v>
      </c>
      <c r="AD377" s="31">
        <f t="shared" si="1164"/>
        <v>999</v>
      </c>
      <c r="AE377" s="31">
        <f t="shared" si="1228"/>
        <v>50000</v>
      </c>
      <c r="AF377" s="31">
        <f t="shared" ref="AF377:AG377" si="1334">AG377*2</f>
        <v>14400</v>
      </c>
      <c r="AG377" s="31">
        <f t="shared" si="1334"/>
        <v>7200</v>
      </c>
      <c r="AH377" s="31">
        <f t="shared" si="1159"/>
        <v>3600</v>
      </c>
      <c r="AI377" s="31">
        <f t="shared" si="1181"/>
        <v>3.4722222222222223</v>
      </c>
      <c r="AJ377" s="31">
        <f t="shared" si="1181"/>
        <v>6.9444444444444446</v>
      </c>
      <c r="AK377" s="31">
        <f t="shared" si="1181"/>
        <v>13.888888888888889</v>
      </c>
      <c r="AL377" s="31">
        <f t="shared" si="1166"/>
        <v>300000</v>
      </c>
      <c r="AM377" s="31">
        <f t="shared" si="1167"/>
        <v>120000</v>
      </c>
      <c r="AN377" s="31">
        <f t="shared" si="1168"/>
        <v>60000</v>
      </c>
      <c r="AO377" s="31">
        <f t="shared" si="1169"/>
        <v>30000</v>
      </c>
      <c r="AP377" s="31">
        <f t="shared" si="1170"/>
        <v>173592</v>
      </c>
      <c r="AQ377" s="31">
        <f t="shared" si="1171"/>
        <v>79596</v>
      </c>
      <c r="AR377" s="31">
        <f t="shared" si="1172"/>
        <v>39798</v>
      </c>
      <c r="AS377" s="31">
        <f t="shared" si="1173"/>
        <v>18099</v>
      </c>
      <c r="AT377" s="14">
        <f t="shared" si="1174"/>
        <v>126408</v>
      </c>
      <c r="AU377" s="14">
        <f t="shared" si="1175"/>
        <v>40404</v>
      </c>
      <c r="AV377" s="14">
        <f t="shared" si="1176"/>
        <v>20202</v>
      </c>
      <c r="AW377" s="14">
        <f t="shared" si="1177"/>
        <v>11901</v>
      </c>
      <c r="AX377" s="31">
        <f t="shared" si="1182"/>
        <v>72.819023918152908</v>
      </c>
      <c r="AY377" s="31">
        <f t="shared" si="1183"/>
        <v>50.76134479119554</v>
      </c>
      <c r="AZ377" s="31">
        <f t="shared" si="1184"/>
        <v>50.76134479119554</v>
      </c>
      <c r="BA377" s="31">
        <f t="shared" si="1185"/>
        <v>65.7550140891762</v>
      </c>
    </row>
    <row r="378" spans="1:53" ht="13.35" customHeight="1" x14ac:dyDescent="0.45">
      <c r="A378" s="13" t="s">
        <v>153</v>
      </c>
      <c r="B378" s="8" t="s">
        <v>153</v>
      </c>
      <c r="C378" s="3" t="s">
        <v>67</v>
      </c>
      <c r="D378" s="3" t="s">
        <v>67</v>
      </c>
      <c r="E378" s="3" t="s">
        <v>128</v>
      </c>
      <c r="F378" s="19" t="s">
        <v>28</v>
      </c>
      <c r="G378" s="19" t="s">
        <v>180</v>
      </c>
      <c r="H378" s="28" t="s">
        <v>289</v>
      </c>
      <c r="I378" s="7" t="s">
        <v>135</v>
      </c>
      <c r="J378" s="15">
        <v>45139</v>
      </c>
      <c r="K378" s="7">
        <v>1</v>
      </c>
      <c r="L378" s="7">
        <v>2</v>
      </c>
      <c r="M378" s="7">
        <v>1</v>
      </c>
      <c r="N378" s="7">
        <v>2</v>
      </c>
      <c r="O378" s="7" t="s">
        <v>28</v>
      </c>
      <c r="P378" s="7">
        <v>12000</v>
      </c>
      <c r="Q378" s="7">
        <v>2160</v>
      </c>
      <c r="R378" s="7" t="s">
        <v>137</v>
      </c>
      <c r="S378" s="7">
        <f t="shared" si="1160"/>
        <v>6000</v>
      </c>
      <c r="T378" s="7">
        <f t="shared" si="1305"/>
        <v>1080</v>
      </c>
      <c r="U378" s="7">
        <f t="shared" si="1306"/>
        <v>960</v>
      </c>
      <c r="V378" s="14">
        <f t="shared" si="1307"/>
        <v>480</v>
      </c>
      <c r="W378" s="14">
        <f t="shared" ref="W378:X378" si="1335">X378*2</f>
        <v>79200</v>
      </c>
      <c r="X378" s="14">
        <f t="shared" si="1335"/>
        <v>39600</v>
      </c>
      <c r="Y378" s="14">
        <f t="shared" si="1225"/>
        <v>19800</v>
      </c>
      <c r="Z378" s="14">
        <f t="shared" si="1162"/>
        <v>9900</v>
      </c>
      <c r="AA378" s="31">
        <f t="shared" ref="AA378:AB378" si="1336">AB378*2</f>
        <v>7992</v>
      </c>
      <c r="AB378" s="31">
        <f t="shared" si="1336"/>
        <v>3996</v>
      </c>
      <c r="AC378" s="31">
        <f t="shared" si="1227"/>
        <v>1998</v>
      </c>
      <c r="AD378" s="31">
        <f t="shared" si="1164"/>
        <v>999</v>
      </c>
      <c r="AE378" s="31">
        <f t="shared" si="1228"/>
        <v>50000</v>
      </c>
      <c r="AF378" s="31">
        <f t="shared" ref="AF378:AG378" si="1337">AG378*2</f>
        <v>14400</v>
      </c>
      <c r="AG378" s="31">
        <f t="shared" si="1337"/>
        <v>7200</v>
      </c>
      <c r="AH378" s="31">
        <f t="shared" si="1159"/>
        <v>3600</v>
      </c>
      <c r="AI378" s="31">
        <f t="shared" si="1181"/>
        <v>3.4722222222222223</v>
      </c>
      <c r="AJ378" s="31">
        <f t="shared" si="1181"/>
        <v>6.9444444444444446</v>
      </c>
      <c r="AK378" s="31">
        <f t="shared" si="1181"/>
        <v>13.888888888888889</v>
      </c>
      <c r="AL378" s="31">
        <f t="shared" si="1166"/>
        <v>300000</v>
      </c>
      <c r="AM378" s="31">
        <f t="shared" si="1167"/>
        <v>120000</v>
      </c>
      <c r="AN378" s="31">
        <f t="shared" si="1168"/>
        <v>60000</v>
      </c>
      <c r="AO378" s="31">
        <f t="shared" si="1169"/>
        <v>30000</v>
      </c>
      <c r="AP378" s="31">
        <f t="shared" si="1170"/>
        <v>173592</v>
      </c>
      <c r="AQ378" s="31">
        <f t="shared" si="1171"/>
        <v>79596</v>
      </c>
      <c r="AR378" s="31">
        <f t="shared" si="1172"/>
        <v>39798</v>
      </c>
      <c r="AS378" s="31">
        <f t="shared" si="1173"/>
        <v>18099</v>
      </c>
      <c r="AT378" s="14">
        <f t="shared" si="1174"/>
        <v>126408</v>
      </c>
      <c r="AU378" s="14">
        <f t="shared" si="1175"/>
        <v>40404</v>
      </c>
      <c r="AV378" s="14">
        <f t="shared" si="1176"/>
        <v>20202</v>
      </c>
      <c r="AW378" s="14">
        <f t="shared" si="1177"/>
        <v>11901</v>
      </c>
      <c r="AX378" s="31">
        <f t="shared" si="1182"/>
        <v>72.819023918152908</v>
      </c>
      <c r="AY378" s="31">
        <f t="shared" si="1183"/>
        <v>50.76134479119554</v>
      </c>
      <c r="AZ378" s="31">
        <f t="shared" si="1184"/>
        <v>50.76134479119554</v>
      </c>
      <c r="BA378" s="31">
        <f t="shared" si="1185"/>
        <v>65.7550140891762</v>
      </c>
    </row>
    <row r="379" spans="1:53" ht="13.35" hidden="1" customHeight="1" x14ac:dyDescent="0.45">
      <c r="A379" s="13" t="s">
        <v>154</v>
      </c>
      <c r="B379" s="8" t="s">
        <v>154</v>
      </c>
      <c r="C379" s="3" t="s">
        <v>67</v>
      </c>
      <c r="D379" s="3" t="s">
        <v>67</v>
      </c>
      <c r="E379" s="3" t="s">
        <v>128</v>
      </c>
      <c r="F379" s="28" t="s">
        <v>261</v>
      </c>
      <c r="G379" s="28" t="s">
        <v>271</v>
      </c>
      <c r="H379" s="28" t="s">
        <v>289</v>
      </c>
      <c r="I379" s="7" t="s">
        <v>135</v>
      </c>
      <c r="J379" s="15">
        <v>45139</v>
      </c>
      <c r="K379" s="7">
        <v>1</v>
      </c>
      <c r="L379" s="7">
        <v>2</v>
      </c>
      <c r="M379" s="7">
        <v>1</v>
      </c>
      <c r="N379" s="7">
        <v>2</v>
      </c>
      <c r="O379" s="7" t="s">
        <v>28</v>
      </c>
      <c r="P379" s="7">
        <v>12000</v>
      </c>
      <c r="Q379" s="7">
        <v>2160</v>
      </c>
      <c r="R379" s="7" t="s">
        <v>137</v>
      </c>
      <c r="S379" s="7">
        <f t="shared" si="1160"/>
        <v>6000</v>
      </c>
      <c r="T379" s="7">
        <f t="shared" si="1305"/>
        <v>1080</v>
      </c>
      <c r="U379" s="7">
        <f t="shared" si="1306"/>
        <v>960</v>
      </c>
      <c r="V379" s="14">
        <f t="shared" si="1307"/>
        <v>480</v>
      </c>
      <c r="W379" s="14">
        <f t="shared" ref="W379:X379" si="1338">X379*2</f>
        <v>79200</v>
      </c>
      <c r="X379" s="14">
        <f t="shared" si="1338"/>
        <v>39600</v>
      </c>
      <c r="Y379" s="14">
        <f t="shared" si="1225"/>
        <v>19800</v>
      </c>
      <c r="Z379" s="14">
        <f t="shared" si="1162"/>
        <v>9900</v>
      </c>
      <c r="AA379" s="31">
        <f t="shared" ref="AA379:AB379" si="1339">AB379*2</f>
        <v>7992</v>
      </c>
      <c r="AB379" s="31">
        <f t="shared" si="1339"/>
        <v>3996</v>
      </c>
      <c r="AC379" s="31">
        <f t="shared" si="1227"/>
        <v>1998</v>
      </c>
      <c r="AD379" s="31">
        <f t="shared" si="1164"/>
        <v>999</v>
      </c>
      <c r="AE379" s="31">
        <f t="shared" si="1228"/>
        <v>50000</v>
      </c>
      <c r="AF379" s="31">
        <f t="shared" ref="AF379:AG379" si="1340">AG379*2</f>
        <v>14400</v>
      </c>
      <c r="AG379" s="31">
        <f t="shared" si="1340"/>
        <v>7200</v>
      </c>
      <c r="AH379" s="31">
        <f t="shared" si="1159"/>
        <v>3600</v>
      </c>
      <c r="AI379" s="31">
        <f t="shared" si="1181"/>
        <v>3.4722222222222223</v>
      </c>
      <c r="AJ379" s="31">
        <f t="shared" si="1181"/>
        <v>6.9444444444444446</v>
      </c>
      <c r="AK379" s="31">
        <f t="shared" si="1181"/>
        <v>13.888888888888889</v>
      </c>
      <c r="AL379" s="31">
        <f t="shared" si="1166"/>
        <v>300000</v>
      </c>
      <c r="AM379" s="31">
        <f t="shared" si="1167"/>
        <v>120000</v>
      </c>
      <c r="AN379" s="31">
        <f t="shared" si="1168"/>
        <v>60000</v>
      </c>
      <c r="AO379" s="31">
        <f t="shared" si="1169"/>
        <v>30000</v>
      </c>
      <c r="AP379" s="31">
        <f t="shared" si="1170"/>
        <v>173592</v>
      </c>
      <c r="AQ379" s="31">
        <f t="shared" si="1171"/>
        <v>79596</v>
      </c>
      <c r="AR379" s="31">
        <f t="shared" si="1172"/>
        <v>39798</v>
      </c>
      <c r="AS379" s="31">
        <f t="shared" si="1173"/>
        <v>18099</v>
      </c>
      <c r="AT379" s="14">
        <f t="shared" si="1174"/>
        <v>126408</v>
      </c>
      <c r="AU379" s="14">
        <f t="shared" si="1175"/>
        <v>40404</v>
      </c>
      <c r="AV379" s="14">
        <f t="shared" si="1176"/>
        <v>20202</v>
      </c>
      <c r="AW379" s="14">
        <f t="shared" si="1177"/>
        <v>11901</v>
      </c>
      <c r="AX379" s="31">
        <f t="shared" si="1182"/>
        <v>72.819023918152908</v>
      </c>
      <c r="AY379" s="31">
        <f t="shared" si="1183"/>
        <v>50.76134479119554</v>
      </c>
      <c r="AZ379" s="31">
        <f t="shared" si="1184"/>
        <v>50.76134479119554</v>
      </c>
      <c r="BA379" s="31">
        <f t="shared" si="1185"/>
        <v>65.7550140891762</v>
      </c>
    </row>
    <row r="380" spans="1:53" ht="13.35" hidden="1" customHeight="1" x14ac:dyDescent="0.45">
      <c r="A380" s="13" t="s">
        <v>155</v>
      </c>
      <c r="B380" s="8" t="s">
        <v>155</v>
      </c>
      <c r="C380" s="3" t="s">
        <v>67</v>
      </c>
      <c r="D380" s="3" t="s">
        <v>67</v>
      </c>
      <c r="E380" s="3" t="s">
        <v>128</v>
      </c>
      <c r="F380" s="28" t="s">
        <v>261</v>
      </c>
      <c r="G380" s="28" t="s">
        <v>271</v>
      </c>
      <c r="H380" s="28" t="s">
        <v>289</v>
      </c>
      <c r="I380" s="7" t="s">
        <v>135</v>
      </c>
      <c r="J380" s="15">
        <v>45139</v>
      </c>
      <c r="K380" s="7">
        <v>1</v>
      </c>
      <c r="L380" s="7">
        <v>2</v>
      </c>
      <c r="M380" s="7">
        <v>1</v>
      </c>
      <c r="N380" s="7">
        <v>2</v>
      </c>
      <c r="O380" s="7" t="s">
        <v>28</v>
      </c>
      <c r="P380" s="7">
        <v>12000</v>
      </c>
      <c r="Q380" s="7">
        <v>2160</v>
      </c>
      <c r="R380" s="7" t="s">
        <v>137</v>
      </c>
      <c r="S380" s="7">
        <f t="shared" si="1160"/>
        <v>6000</v>
      </c>
      <c r="T380" s="7">
        <f t="shared" si="1305"/>
        <v>1080</v>
      </c>
      <c r="U380" s="7">
        <f t="shared" si="1306"/>
        <v>960</v>
      </c>
      <c r="V380" s="14">
        <f t="shared" si="1307"/>
        <v>480</v>
      </c>
      <c r="W380" s="14">
        <f t="shared" ref="W380:X380" si="1341">X380*2</f>
        <v>79200</v>
      </c>
      <c r="X380" s="14">
        <f t="shared" si="1341"/>
        <v>39600</v>
      </c>
      <c r="Y380" s="14">
        <f t="shared" si="1225"/>
        <v>19800</v>
      </c>
      <c r="Z380" s="14">
        <f t="shared" si="1162"/>
        <v>9900</v>
      </c>
      <c r="AA380" s="31">
        <f t="shared" ref="AA380:AB380" si="1342">AB380*2</f>
        <v>7992</v>
      </c>
      <c r="AB380" s="31">
        <f t="shared" si="1342"/>
        <v>3996</v>
      </c>
      <c r="AC380" s="31">
        <f t="shared" si="1227"/>
        <v>1998</v>
      </c>
      <c r="AD380" s="31">
        <f t="shared" si="1164"/>
        <v>999</v>
      </c>
      <c r="AE380" s="31">
        <f t="shared" si="1228"/>
        <v>50000</v>
      </c>
      <c r="AF380" s="31">
        <f t="shared" ref="AF380:AG380" si="1343">AG380*2</f>
        <v>14400</v>
      </c>
      <c r="AG380" s="31">
        <f t="shared" si="1343"/>
        <v>7200</v>
      </c>
      <c r="AH380" s="31">
        <f t="shared" si="1159"/>
        <v>3600</v>
      </c>
      <c r="AI380" s="31">
        <f t="shared" si="1181"/>
        <v>3.4722222222222223</v>
      </c>
      <c r="AJ380" s="31">
        <f t="shared" si="1181"/>
        <v>6.9444444444444446</v>
      </c>
      <c r="AK380" s="31">
        <f t="shared" si="1181"/>
        <v>13.888888888888889</v>
      </c>
      <c r="AL380" s="31">
        <f t="shared" si="1166"/>
        <v>300000</v>
      </c>
      <c r="AM380" s="31">
        <f t="shared" si="1167"/>
        <v>120000</v>
      </c>
      <c r="AN380" s="31">
        <f t="shared" si="1168"/>
        <v>60000</v>
      </c>
      <c r="AO380" s="31">
        <f t="shared" si="1169"/>
        <v>30000</v>
      </c>
      <c r="AP380" s="31">
        <f t="shared" si="1170"/>
        <v>173592</v>
      </c>
      <c r="AQ380" s="31">
        <f t="shared" si="1171"/>
        <v>79596</v>
      </c>
      <c r="AR380" s="31">
        <f t="shared" si="1172"/>
        <v>39798</v>
      </c>
      <c r="AS380" s="31">
        <f t="shared" si="1173"/>
        <v>18099</v>
      </c>
      <c r="AT380" s="14">
        <f t="shared" si="1174"/>
        <v>126408</v>
      </c>
      <c r="AU380" s="14">
        <f t="shared" si="1175"/>
        <v>40404</v>
      </c>
      <c r="AV380" s="14">
        <f t="shared" si="1176"/>
        <v>20202</v>
      </c>
      <c r="AW380" s="14">
        <f t="shared" si="1177"/>
        <v>11901</v>
      </c>
      <c r="AX380" s="31">
        <f t="shared" si="1182"/>
        <v>72.819023918152908</v>
      </c>
      <c r="AY380" s="31">
        <f t="shared" si="1183"/>
        <v>50.76134479119554</v>
      </c>
      <c r="AZ380" s="31">
        <f t="shared" si="1184"/>
        <v>50.76134479119554</v>
      </c>
      <c r="BA380" s="31">
        <f t="shared" si="1185"/>
        <v>65.7550140891762</v>
      </c>
    </row>
    <row r="381" spans="1:53" ht="13.35" hidden="1" customHeight="1" x14ac:dyDescent="0.45">
      <c r="A381" s="13" t="s">
        <v>163</v>
      </c>
      <c r="B381" s="8" t="s">
        <v>163</v>
      </c>
      <c r="C381" s="3" t="s">
        <v>67</v>
      </c>
      <c r="D381" s="3" t="s">
        <v>67</v>
      </c>
      <c r="E381" s="3" t="s">
        <v>128</v>
      </c>
      <c r="F381" s="28" t="s">
        <v>264</v>
      </c>
      <c r="G381" s="28" t="s">
        <v>271</v>
      </c>
      <c r="H381" s="28" t="s">
        <v>289</v>
      </c>
      <c r="I381" s="7" t="s">
        <v>135</v>
      </c>
      <c r="J381" s="15">
        <v>45139</v>
      </c>
      <c r="K381" s="7">
        <v>1</v>
      </c>
      <c r="L381" s="7">
        <v>2</v>
      </c>
      <c r="M381" s="7">
        <v>1</v>
      </c>
      <c r="N381" s="7">
        <v>2</v>
      </c>
      <c r="O381" s="7" t="s">
        <v>28</v>
      </c>
      <c r="P381" s="7">
        <v>12000</v>
      </c>
      <c r="Q381" s="7">
        <v>2160</v>
      </c>
      <c r="R381" s="7" t="s">
        <v>137</v>
      </c>
      <c r="S381" s="7">
        <f t="shared" si="1160"/>
        <v>6000</v>
      </c>
      <c r="T381" s="7">
        <f t="shared" si="1305"/>
        <v>1080</v>
      </c>
      <c r="U381" s="7">
        <f t="shared" si="1306"/>
        <v>960</v>
      </c>
      <c r="V381" s="14">
        <f t="shared" si="1307"/>
        <v>480</v>
      </c>
      <c r="W381" s="14">
        <f t="shared" ref="W381:X381" si="1344">X381*2</f>
        <v>79200</v>
      </c>
      <c r="X381" s="14">
        <f t="shared" si="1344"/>
        <v>39600</v>
      </c>
      <c r="Y381" s="14">
        <f t="shared" si="1225"/>
        <v>19800</v>
      </c>
      <c r="Z381" s="14">
        <f t="shared" si="1162"/>
        <v>9900</v>
      </c>
      <c r="AA381" s="31">
        <f t="shared" ref="AA381:AB381" si="1345">AB381*2</f>
        <v>7992</v>
      </c>
      <c r="AB381" s="31">
        <f t="shared" si="1345"/>
        <v>3996</v>
      </c>
      <c r="AC381" s="31">
        <f t="shared" si="1227"/>
        <v>1998</v>
      </c>
      <c r="AD381" s="31">
        <f t="shared" si="1164"/>
        <v>999</v>
      </c>
      <c r="AE381" s="31">
        <f t="shared" si="1228"/>
        <v>50000</v>
      </c>
      <c r="AF381" s="31">
        <f t="shared" ref="AF381:AG381" si="1346">AG381*2</f>
        <v>14400</v>
      </c>
      <c r="AG381" s="31">
        <f t="shared" si="1346"/>
        <v>7200</v>
      </c>
      <c r="AH381" s="31">
        <f t="shared" si="1159"/>
        <v>3600</v>
      </c>
      <c r="AI381" s="31">
        <f t="shared" si="1181"/>
        <v>3.4722222222222223</v>
      </c>
      <c r="AJ381" s="31">
        <f t="shared" si="1181"/>
        <v>6.9444444444444446</v>
      </c>
      <c r="AK381" s="31">
        <f t="shared" si="1181"/>
        <v>13.888888888888889</v>
      </c>
      <c r="AL381" s="31">
        <f t="shared" si="1166"/>
        <v>300000</v>
      </c>
      <c r="AM381" s="31">
        <f t="shared" si="1167"/>
        <v>120000</v>
      </c>
      <c r="AN381" s="31">
        <f t="shared" si="1168"/>
        <v>60000</v>
      </c>
      <c r="AO381" s="31">
        <f t="shared" si="1169"/>
        <v>30000</v>
      </c>
      <c r="AP381" s="31">
        <f t="shared" si="1170"/>
        <v>173592</v>
      </c>
      <c r="AQ381" s="31">
        <f t="shared" si="1171"/>
        <v>79596</v>
      </c>
      <c r="AR381" s="31">
        <f t="shared" si="1172"/>
        <v>39798</v>
      </c>
      <c r="AS381" s="31">
        <f t="shared" si="1173"/>
        <v>18099</v>
      </c>
      <c r="AT381" s="14">
        <f t="shared" si="1174"/>
        <v>126408</v>
      </c>
      <c r="AU381" s="14">
        <f t="shared" si="1175"/>
        <v>40404</v>
      </c>
      <c r="AV381" s="14">
        <f t="shared" si="1176"/>
        <v>20202</v>
      </c>
      <c r="AW381" s="14">
        <f t="shared" si="1177"/>
        <v>11901</v>
      </c>
      <c r="AX381" s="31">
        <f t="shared" si="1182"/>
        <v>72.819023918152908</v>
      </c>
      <c r="AY381" s="31">
        <f t="shared" si="1183"/>
        <v>50.76134479119554</v>
      </c>
      <c r="AZ381" s="31">
        <f t="shared" si="1184"/>
        <v>50.76134479119554</v>
      </c>
      <c r="BA381" s="31">
        <f t="shared" si="1185"/>
        <v>65.7550140891762</v>
      </c>
    </row>
    <row r="382" spans="1:53" ht="13.35" hidden="1" customHeight="1" x14ac:dyDescent="0.45">
      <c r="A382" s="13" t="s">
        <v>156</v>
      </c>
      <c r="B382" s="8" t="s">
        <v>156</v>
      </c>
      <c r="C382" s="3" t="s">
        <v>67</v>
      </c>
      <c r="D382" s="3" t="s">
        <v>67</v>
      </c>
      <c r="E382" s="3" t="s">
        <v>128</v>
      </c>
      <c r="F382" s="28" t="s">
        <v>261</v>
      </c>
      <c r="G382" s="28" t="s">
        <v>271</v>
      </c>
      <c r="H382" s="28" t="s">
        <v>289</v>
      </c>
      <c r="I382" s="7" t="s">
        <v>135</v>
      </c>
      <c r="J382" s="15">
        <v>45139</v>
      </c>
      <c r="K382" s="7">
        <v>1</v>
      </c>
      <c r="L382" s="7">
        <v>2</v>
      </c>
      <c r="M382" s="7">
        <v>1</v>
      </c>
      <c r="N382" s="7">
        <v>2</v>
      </c>
      <c r="O382" s="7" t="s">
        <v>28</v>
      </c>
      <c r="P382" s="7">
        <v>12000</v>
      </c>
      <c r="Q382" s="7">
        <v>2160</v>
      </c>
      <c r="R382" s="7" t="s">
        <v>137</v>
      </c>
      <c r="S382" s="7">
        <f t="shared" si="1160"/>
        <v>6000</v>
      </c>
      <c r="T382" s="7">
        <f t="shared" si="1305"/>
        <v>1080</v>
      </c>
      <c r="U382" s="7">
        <f t="shared" si="1306"/>
        <v>960</v>
      </c>
      <c r="V382" s="14">
        <f t="shared" si="1307"/>
        <v>480</v>
      </c>
      <c r="W382" s="14">
        <f t="shared" ref="W382:X382" si="1347">X382*2</f>
        <v>79200</v>
      </c>
      <c r="X382" s="14">
        <f t="shared" si="1347"/>
        <v>39600</v>
      </c>
      <c r="Y382" s="14">
        <f t="shared" si="1225"/>
        <v>19800</v>
      </c>
      <c r="Z382" s="14">
        <f t="shared" si="1162"/>
        <v>9900</v>
      </c>
      <c r="AA382" s="31">
        <f t="shared" ref="AA382:AB382" si="1348">AB382*2</f>
        <v>7992</v>
      </c>
      <c r="AB382" s="31">
        <f t="shared" si="1348"/>
        <v>3996</v>
      </c>
      <c r="AC382" s="31">
        <f t="shared" si="1227"/>
        <v>1998</v>
      </c>
      <c r="AD382" s="31">
        <f t="shared" si="1164"/>
        <v>999</v>
      </c>
      <c r="AE382" s="31">
        <f t="shared" si="1228"/>
        <v>50000</v>
      </c>
      <c r="AF382" s="31">
        <f t="shared" ref="AF382:AG382" si="1349">AG382*2</f>
        <v>14400</v>
      </c>
      <c r="AG382" s="31">
        <f t="shared" si="1349"/>
        <v>7200</v>
      </c>
      <c r="AH382" s="31">
        <f t="shared" si="1159"/>
        <v>3600</v>
      </c>
      <c r="AI382" s="31">
        <f t="shared" si="1181"/>
        <v>3.4722222222222223</v>
      </c>
      <c r="AJ382" s="31">
        <f t="shared" si="1181"/>
        <v>6.9444444444444446</v>
      </c>
      <c r="AK382" s="31">
        <f t="shared" si="1181"/>
        <v>13.888888888888889</v>
      </c>
      <c r="AL382" s="31">
        <f t="shared" si="1166"/>
        <v>300000</v>
      </c>
      <c r="AM382" s="31">
        <f t="shared" si="1167"/>
        <v>120000</v>
      </c>
      <c r="AN382" s="31">
        <f t="shared" si="1168"/>
        <v>60000</v>
      </c>
      <c r="AO382" s="31">
        <f t="shared" si="1169"/>
        <v>30000</v>
      </c>
      <c r="AP382" s="31">
        <f t="shared" si="1170"/>
        <v>173592</v>
      </c>
      <c r="AQ382" s="31">
        <f t="shared" si="1171"/>
        <v>79596</v>
      </c>
      <c r="AR382" s="31">
        <f t="shared" si="1172"/>
        <v>39798</v>
      </c>
      <c r="AS382" s="31">
        <f t="shared" si="1173"/>
        <v>18099</v>
      </c>
      <c r="AT382" s="14">
        <f t="shared" si="1174"/>
        <v>126408</v>
      </c>
      <c r="AU382" s="14">
        <f t="shared" si="1175"/>
        <v>40404</v>
      </c>
      <c r="AV382" s="14">
        <f t="shared" si="1176"/>
        <v>20202</v>
      </c>
      <c r="AW382" s="14">
        <f t="shared" si="1177"/>
        <v>11901</v>
      </c>
      <c r="AX382" s="31">
        <f t="shared" si="1182"/>
        <v>72.819023918152908</v>
      </c>
      <c r="AY382" s="31">
        <f t="shared" si="1183"/>
        <v>50.76134479119554</v>
      </c>
      <c r="AZ382" s="31">
        <f t="shared" si="1184"/>
        <v>50.76134479119554</v>
      </c>
      <c r="BA382" s="31">
        <f t="shared" si="1185"/>
        <v>65.7550140891762</v>
      </c>
    </row>
    <row r="383" spans="1:53" ht="13.35" customHeight="1" x14ac:dyDescent="0.45">
      <c r="A383" s="13" t="s">
        <v>59</v>
      </c>
      <c r="B383" s="8" t="s">
        <v>59</v>
      </c>
      <c r="C383" s="3" t="s">
        <v>67</v>
      </c>
      <c r="D383" s="3" t="s">
        <v>67</v>
      </c>
      <c r="E383" s="3" t="s">
        <v>128</v>
      </c>
      <c r="F383" s="19" t="s">
        <v>28</v>
      </c>
      <c r="G383" s="19" t="s">
        <v>180</v>
      </c>
      <c r="H383" s="28" t="s">
        <v>289</v>
      </c>
      <c r="I383" s="7" t="s">
        <v>135</v>
      </c>
      <c r="J383" s="15">
        <v>45139</v>
      </c>
      <c r="K383" s="7">
        <v>1</v>
      </c>
      <c r="L383" s="7">
        <v>2</v>
      </c>
      <c r="M383" s="7">
        <v>1</v>
      </c>
      <c r="N383" s="7">
        <v>2</v>
      </c>
      <c r="O383" s="7" t="s">
        <v>28</v>
      </c>
      <c r="P383" s="7">
        <v>12000</v>
      </c>
      <c r="Q383" s="7">
        <v>2160</v>
      </c>
      <c r="R383" s="7" t="s">
        <v>137</v>
      </c>
      <c r="S383" s="7">
        <f t="shared" si="1160"/>
        <v>6000</v>
      </c>
      <c r="T383" s="7">
        <f t="shared" si="1305"/>
        <v>1080</v>
      </c>
      <c r="U383" s="7">
        <f t="shared" si="1306"/>
        <v>960</v>
      </c>
      <c r="V383" s="14">
        <f t="shared" si="1307"/>
        <v>480</v>
      </c>
      <c r="W383" s="14">
        <f t="shared" ref="W383:X383" si="1350">X383*2</f>
        <v>79200</v>
      </c>
      <c r="X383" s="14">
        <f t="shared" si="1350"/>
        <v>39600</v>
      </c>
      <c r="Y383" s="14">
        <f t="shared" si="1225"/>
        <v>19800</v>
      </c>
      <c r="Z383" s="14">
        <f t="shared" si="1162"/>
        <v>9900</v>
      </c>
      <c r="AA383" s="31">
        <f t="shared" ref="AA383:AB383" si="1351">AB383*2</f>
        <v>7992</v>
      </c>
      <c r="AB383" s="31">
        <f t="shared" si="1351"/>
        <v>3996</v>
      </c>
      <c r="AC383" s="31">
        <f t="shared" si="1227"/>
        <v>1998</v>
      </c>
      <c r="AD383" s="31">
        <f t="shared" si="1164"/>
        <v>999</v>
      </c>
      <c r="AE383" s="31">
        <f t="shared" si="1228"/>
        <v>50000</v>
      </c>
      <c r="AF383" s="31">
        <f t="shared" ref="AF383:AG383" si="1352">AG383*2</f>
        <v>14400</v>
      </c>
      <c r="AG383" s="31">
        <f t="shared" si="1352"/>
        <v>7200</v>
      </c>
      <c r="AH383" s="31">
        <f t="shared" si="1159"/>
        <v>3600</v>
      </c>
      <c r="AI383" s="31">
        <f t="shared" ref="AI383:AK404" si="1353">$AE383/AF383</f>
        <v>3.4722222222222223</v>
      </c>
      <c r="AJ383" s="31">
        <f t="shared" si="1353"/>
        <v>6.9444444444444446</v>
      </c>
      <c r="AK383" s="31">
        <f t="shared" si="1353"/>
        <v>13.888888888888889</v>
      </c>
      <c r="AL383" s="31">
        <f t="shared" si="1166"/>
        <v>300000</v>
      </c>
      <c r="AM383" s="31">
        <f t="shared" si="1167"/>
        <v>120000</v>
      </c>
      <c r="AN383" s="31">
        <f t="shared" si="1168"/>
        <v>60000</v>
      </c>
      <c r="AO383" s="31">
        <f t="shared" si="1169"/>
        <v>30000</v>
      </c>
      <c r="AP383" s="31">
        <f t="shared" si="1170"/>
        <v>173592</v>
      </c>
      <c r="AQ383" s="31">
        <f t="shared" si="1171"/>
        <v>79596</v>
      </c>
      <c r="AR383" s="31">
        <f t="shared" si="1172"/>
        <v>39798</v>
      </c>
      <c r="AS383" s="31">
        <f t="shared" si="1173"/>
        <v>18099</v>
      </c>
      <c r="AT383" s="14">
        <f t="shared" si="1174"/>
        <v>126408</v>
      </c>
      <c r="AU383" s="14">
        <f t="shared" si="1175"/>
        <v>40404</v>
      </c>
      <c r="AV383" s="14">
        <f t="shared" si="1176"/>
        <v>20202</v>
      </c>
      <c r="AW383" s="14">
        <f t="shared" si="1177"/>
        <v>11901</v>
      </c>
      <c r="AX383" s="31">
        <f t="shared" si="1182"/>
        <v>72.819023918152908</v>
      </c>
      <c r="AY383" s="31">
        <f t="shared" si="1183"/>
        <v>50.76134479119554</v>
      </c>
      <c r="AZ383" s="31">
        <f t="shared" si="1184"/>
        <v>50.76134479119554</v>
      </c>
      <c r="BA383" s="31">
        <f t="shared" si="1185"/>
        <v>65.7550140891762</v>
      </c>
    </row>
    <row r="384" spans="1:53" ht="13.35" customHeight="1" x14ac:dyDescent="0.45">
      <c r="A384" s="13" t="s">
        <v>65</v>
      </c>
      <c r="B384" s="8" t="s">
        <v>65</v>
      </c>
      <c r="C384" s="3" t="s">
        <v>67</v>
      </c>
      <c r="D384" s="3" t="s">
        <v>67</v>
      </c>
      <c r="E384" s="3" t="s">
        <v>128</v>
      </c>
      <c r="F384" s="19" t="s">
        <v>28</v>
      </c>
      <c r="G384" s="19" t="s">
        <v>180</v>
      </c>
      <c r="H384" s="28" t="s">
        <v>289</v>
      </c>
      <c r="I384" s="7" t="s">
        <v>135</v>
      </c>
      <c r="J384" s="15">
        <v>45139</v>
      </c>
      <c r="K384" s="7">
        <v>1</v>
      </c>
      <c r="L384" s="7">
        <v>2</v>
      </c>
      <c r="M384" s="7">
        <v>1</v>
      </c>
      <c r="N384" s="7">
        <v>2</v>
      </c>
      <c r="O384" s="7" t="s">
        <v>28</v>
      </c>
      <c r="P384" s="7">
        <v>12000</v>
      </c>
      <c r="Q384" s="7">
        <v>2160</v>
      </c>
      <c r="R384" s="7" t="s">
        <v>137</v>
      </c>
      <c r="S384" s="7">
        <f t="shared" ref="S384:S404" si="1354">P384*50%</f>
        <v>6000</v>
      </c>
      <c r="T384" s="7">
        <f t="shared" si="1305"/>
        <v>1080</v>
      </c>
      <c r="U384" s="7">
        <f t="shared" ref="U384:U404" si="1355">S384*16%</f>
        <v>960</v>
      </c>
      <c r="V384" s="14">
        <f t="shared" ref="V384:V404" si="1356">S384*8%</f>
        <v>480</v>
      </c>
      <c r="W384" s="14">
        <f t="shared" ref="W384:X384" si="1357">X384*2</f>
        <v>79200</v>
      </c>
      <c r="X384" s="14">
        <f t="shared" si="1357"/>
        <v>39600</v>
      </c>
      <c r="Y384" s="14">
        <f t="shared" si="1225"/>
        <v>19800</v>
      </c>
      <c r="Z384" s="14">
        <f t="shared" ref="Z384:Z404" si="1358">Y384/2</f>
        <v>9900</v>
      </c>
      <c r="AA384" s="31">
        <f t="shared" ref="AA384:AB384" si="1359">AB384*2</f>
        <v>7992</v>
      </c>
      <c r="AB384" s="31">
        <f t="shared" si="1359"/>
        <v>3996</v>
      </c>
      <c r="AC384" s="31">
        <f t="shared" si="1227"/>
        <v>1998</v>
      </c>
      <c r="AD384" s="31">
        <f t="shared" ref="AD384:AD404" si="1360">AC384/2</f>
        <v>999</v>
      </c>
      <c r="AE384" s="31">
        <f t="shared" si="1228"/>
        <v>50000</v>
      </c>
      <c r="AF384" s="31">
        <f t="shared" ref="AF384:AG384" si="1361">AG384*2</f>
        <v>14400</v>
      </c>
      <c r="AG384" s="31">
        <f t="shared" si="1361"/>
        <v>7200</v>
      </c>
      <c r="AH384" s="31">
        <f t="shared" si="1159"/>
        <v>3600</v>
      </c>
      <c r="AI384" s="31">
        <f t="shared" si="1353"/>
        <v>3.4722222222222223</v>
      </c>
      <c r="AJ384" s="31">
        <f t="shared" si="1353"/>
        <v>6.9444444444444446</v>
      </c>
      <c r="AK384" s="31">
        <f t="shared" si="1353"/>
        <v>13.888888888888889</v>
      </c>
      <c r="AL384" s="31">
        <f t="shared" ref="AL384:AL404" si="1362">S384*50</f>
        <v>300000</v>
      </c>
      <c r="AM384" s="31">
        <f t="shared" ref="AM384:AM404" si="1363">S384*20</f>
        <v>120000</v>
      </c>
      <c r="AN384" s="31">
        <f t="shared" ref="AN384:AN404" si="1364">S384*10</f>
        <v>60000</v>
      </c>
      <c r="AO384" s="31">
        <f t="shared" ref="AO384:AO404" si="1365">S384*5</f>
        <v>30000</v>
      </c>
      <c r="AP384" s="31">
        <f t="shared" ref="AP384:AP404" si="1366">($U384+$V384)*50+W384+AA384+AF384</f>
        <v>173592</v>
      </c>
      <c r="AQ384" s="31">
        <f t="shared" ref="AQ384:AQ404" si="1367">($U384+$V384)*20+X384+AB384+AG384</f>
        <v>79596</v>
      </c>
      <c r="AR384" s="31">
        <f t="shared" ref="AR384:AR404" si="1368">($U384+$V384)*10+Y384+AC384+AH384</f>
        <v>39798</v>
      </c>
      <c r="AS384" s="31">
        <f t="shared" si="1173"/>
        <v>18099</v>
      </c>
      <c r="AT384" s="14">
        <f t="shared" ref="AT384:AT404" si="1369">AL384-AP384</f>
        <v>126408</v>
      </c>
      <c r="AU384" s="14">
        <f t="shared" ref="AU384:AU404" si="1370">AM384-AQ384</f>
        <v>40404</v>
      </c>
      <c r="AV384" s="14">
        <f t="shared" ref="AV384:AV404" si="1371">AN384-AR384</f>
        <v>20202</v>
      </c>
      <c r="AW384" s="14">
        <f t="shared" ref="AW384:AW404" si="1372">AO384-AS384</f>
        <v>11901</v>
      </c>
      <c r="AX384" s="31">
        <f t="shared" ref="AX384:AX404" si="1373">AT384/AP384*100</f>
        <v>72.819023918152908</v>
      </c>
      <c r="AY384" s="31">
        <f t="shared" ref="AY384:AY404" si="1374">AU384/AQ384*100</f>
        <v>50.76134479119554</v>
      </c>
      <c r="AZ384" s="31">
        <f t="shared" ref="AZ384:AZ404" si="1375">AV384/AR384*100</f>
        <v>50.76134479119554</v>
      </c>
      <c r="BA384" s="31">
        <f t="shared" ref="BA384:BA404" si="1376">AW384/AS384*100</f>
        <v>65.7550140891762</v>
      </c>
    </row>
    <row r="385" spans="1:53" ht="13.35" hidden="1" customHeight="1" x14ac:dyDescent="0.45">
      <c r="A385" s="13" t="s">
        <v>157</v>
      </c>
      <c r="B385" s="8" t="s">
        <v>157</v>
      </c>
      <c r="C385" s="3" t="s">
        <v>67</v>
      </c>
      <c r="D385" s="3" t="s">
        <v>67</v>
      </c>
      <c r="E385" s="3" t="s">
        <v>128</v>
      </c>
      <c r="F385" s="28" t="s">
        <v>61</v>
      </c>
      <c r="G385" s="28" t="s">
        <v>271</v>
      </c>
      <c r="H385" s="28" t="s">
        <v>289</v>
      </c>
      <c r="I385" s="7" t="s">
        <v>135</v>
      </c>
      <c r="J385" s="15">
        <v>45139</v>
      </c>
      <c r="K385" s="7">
        <v>1</v>
      </c>
      <c r="L385" s="7">
        <v>2</v>
      </c>
      <c r="M385" s="7">
        <v>1</v>
      </c>
      <c r="N385" s="7">
        <v>2</v>
      </c>
      <c r="O385" s="7" t="s">
        <v>28</v>
      </c>
      <c r="P385" s="7">
        <v>12000</v>
      </c>
      <c r="Q385" s="7">
        <v>2160</v>
      </c>
      <c r="R385" s="7" t="s">
        <v>137</v>
      </c>
      <c r="S385" s="7">
        <f t="shared" si="1354"/>
        <v>6000</v>
      </c>
      <c r="T385" s="7">
        <f t="shared" si="1305"/>
        <v>1080</v>
      </c>
      <c r="U385" s="7">
        <f t="shared" si="1355"/>
        <v>960</v>
      </c>
      <c r="V385" s="14">
        <f t="shared" si="1356"/>
        <v>480</v>
      </c>
      <c r="W385" s="14">
        <f t="shared" ref="W385:X385" si="1377">X385*2</f>
        <v>79200</v>
      </c>
      <c r="X385" s="14">
        <f t="shared" si="1377"/>
        <v>39600</v>
      </c>
      <c r="Y385" s="14">
        <f t="shared" si="1225"/>
        <v>19800</v>
      </c>
      <c r="Z385" s="14">
        <f t="shared" si="1358"/>
        <v>9900</v>
      </c>
      <c r="AA385" s="31">
        <f t="shared" ref="AA385:AB385" si="1378">AB385*2</f>
        <v>7992</v>
      </c>
      <c r="AB385" s="31">
        <f t="shared" si="1378"/>
        <v>3996</v>
      </c>
      <c r="AC385" s="31">
        <f t="shared" si="1227"/>
        <v>1998</v>
      </c>
      <c r="AD385" s="31">
        <f t="shared" si="1360"/>
        <v>999</v>
      </c>
      <c r="AE385" s="31">
        <f t="shared" si="1228"/>
        <v>50000</v>
      </c>
      <c r="AF385" s="31">
        <f t="shared" ref="AF385:AG385" si="1379">AG385*2</f>
        <v>14400</v>
      </c>
      <c r="AG385" s="31">
        <f t="shared" si="1379"/>
        <v>7200</v>
      </c>
      <c r="AH385" s="31">
        <f t="shared" si="1159"/>
        <v>3600</v>
      </c>
      <c r="AI385" s="31">
        <f t="shared" si="1353"/>
        <v>3.4722222222222223</v>
      </c>
      <c r="AJ385" s="31">
        <f t="shared" si="1353"/>
        <v>6.9444444444444446</v>
      </c>
      <c r="AK385" s="31">
        <f t="shared" si="1353"/>
        <v>13.888888888888889</v>
      </c>
      <c r="AL385" s="31">
        <f t="shared" si="1362"/>
        <v>300000</v>
      </c>
      <c r="AM385" s="31">
        <f t="shared" si="1363"/>
        <v>120000</v>
      </c>
      <c r="AN385" s="31">
        <f t="shared" si="1364"/>
        <v>60000</v>
      </c>
      <c r="AO385" s="31">
        <f t="shared" si="1365"/>
        <v>30000</v>
      </c>
      <c r="AP385" s="31">
        <f t="shared" si="1366"/>
        <v>173592</v>
      </c>
      <c r="AQ385" s="31">
        <f t="shared" si="1367"/>
        <v>79596</v>
      </c>
      <c r="AR385" s="31">
        <f t="shared" si="1368"/>
        <v>39798</v>
      </c>
      <c r="AS385" s="31">
        <f t="shared" si="1173"/>
        <v>18099</v>
      </c>
      <c r="AT385" s="14">
        <f t="shared" si="1369"/>
        <v>126408</v>
      </c>
      <c r="AU385" s="14">
        <f t="shared" si="1370"/>
        <v>40404</v>
      </c>
      <c r="AV385" s="14">
        <f t="shared" si="1371"/>
        <v>20202</v>
      </c>
      <c r="AW385" s="14">
        <f t="shared" si="1372"/>
        <v>11901</v>
      </c>
      <c r="AX385" s="31">
        <f t="shared" si="1373"/>
        <v>72.819023918152908</v>
      </c>
      <c r="AY385" s="31">
        <f t="shared" si="1374"/>
        <v>50.76134479119554</v>
      </c>
      <c r="AZ385" s="31">
        <f t="shared" si="1375"/>
        <v>50.76134479119554</v>
      </c>
      <c r="BA385" s="31">
        <f t="shared" si="1376"/>
        <v>65.7550140891762</v>
      </c>
    </row>
    <row r="386" spans="1:53" ht="13.35" hidden="1" customHeight="1" x14ac:dyDescent="0.45">
      <c r="A386" s="13" t="s">
        <v>158</v>
      </c>
      <c r="B386" s="8" t="s">
        <v>158</v>
      </c>
      <c r="C386" s="3" t="s">
        <v>67</v>
      </c>
      <c r="D386" s="3" t="s">
        <v>67</v>
      </c>
      <c r="E386" s="3" t="s">
        <v>128</v>
      </c>
      <c r="F386" s="28" t="s">
        <v>61</v>
      </c>
      <c r="G386" s="28" t="s">
        <v>271</v>
      </c>
      <c r="H386" s="28" t="s">
        <v>289</v>
      </c>
      <c r="I386" s="7" t="s">
        <v>135</v>
      </c>
      <c r="J386" s="15">
        <v>45139</v>
      </c>
      <c r="K386" s="7">
        <v>1</v>
      </c>
      <c r="L386" s="7">
        <v>2</v>
      </c>
      <c r="M386" s="7">
        <v>1</v>
      </c>
      <c r="N386" s="7">
        <v>2</v>
      </c>
      <c r="O386" s="7" t="s">
        <v>28</v>
      </c>
      <c r="P386" s="7">
        <v>12000</v>
      </c>
      <c r="Q386" s="7">
        <v>2160</v>
      </c>
      <c r="R386" s="7" t="s">
        <v>137</v>
      </c>
      <c r="S386" s="7">
        <f t="shared" si="1354"/>
        <v>6000</v>
      </c>
      <c r="T386" s="7">
        <f t="shared" si="1305"/>
        <v>1080</v>
      </c>
      <c r="U386" s="7">
        <f t="shared" si="1355"/>
        <v>960</v>
      </c>
      <c r="V386" s="14">
        <f t="shared" si="1356"/>
        <v>480</v>
      </c>
      <c r="W386" s="14">
        <f t="shared" ref="W386:X386" si="1380">X386*2</f>
        <v>79200</v>
      </c>
      <c r="X386" s="14">
        <f t="shared" si="1380"/>
        <v>39600</v>
      </c>
      <c r="Y386" s="14">
        <f t="shared" si="1225"/>
        <v>19800</v>
      </c>
      <c r="Z386" s="14">
        <f t="shared" si="1358"/>
        <v>9900</v>
      </c>
      <c r="AA386" s="31">
        <f t="shared" ref="AA386:AB386" si="1381">AB386*2</f>
        <v>7992</v>
      </c>
      <c r="AB386" s="31">
        <f t="shared" si="1381"/>
        <v>3996</v>
      </c>
      <c r="AC386" s="31">
        <f t="shared" si="1227"/>
        <v>1998</v>
      </c>
      <c r="AD386" s="31">
        <f t="shared" si="1360"/>
        <v>999</v>
      </c>
      <c r="AE386" s="31">
        <f t="shared" si="1228"/>
        <v>50000</v>
      </c>
      <c r="AF386" s="31">
        <f t="shared" ref="AF386:AG386" si="1382">AG386*2</f>
        <v>14400</v>
      </c>
      <c r="AG386" s="31">
        <f t="shared" si="1382"/>
        <v>7200</v>
      </c>
      <c r="AH386" s="31">
        <f t="shared" si="1159"/>
        <v>3600</v>
      </c>
      <c r="AI386" s="31">
        <f t="shared" si="1353"/>
        <v>3.4722222222222223</v>
      </c>
      <c r="AJ386" s="31">
        <f t="shared" si="1353"/>
        <v>6.9444444444444446</v>
      </c>
      <c r="AK386" s="31">
        <f t="shared" si="1353"/>
        <v>13.888888888888889</v>
      </c>
      <c r="AL386" s="31">
        <f t="shared" si="1362"/>
        <v>300000</v>
      </c>
      <c r="AM386" s="31">
        <f t="shared" si="1363"/>
        <v>120000</v>
      </c>
      <c r="AN386" s="31">
        <f t="shared" si="1364"/>
        <v>60000</v>
      </c>
      <c r="AO386" s="31">
        <f t="shared" si="1365"/>
        <v>30000</v>
      </c>
      <c r="AP386" s="31">
        <f t="shared" si="1366"/>
        <v>173592</v>
      </c>
      <c r="AQ386" s="31">
        <f t="shared" si="1367"/>
        <v>79596</v>
      </c>
      <c r="AR386" s="31">
        <f t="shared" si="1368"/>
        <v>39798</v>
      </c>
      <c r="AS386" s="31">
        <f t="shared" si="1173"/>
        <v>18099</v>
      </c>
      <c r="AT386" s="14">
        <f t="shared" si="1369"/>
        <v>126408</v>
      </c>
      <c r="AU386" s="14">
        <f t="shared" si="1370"/>
        <v>40404</v>
      </c>
      <c r="AV386" s="14">
        <f t="shared" si="1371"/>
        <v>20202</v>
      </c>
      <c r="AW386" s="14">
        <f t="shared" si="1372"/>
        <v>11901</v>
      </c>
      <c r="AX386" s="31">
        <f t="shared" si="1373"/>
        <v>72.819023918152908</v>
      </c>
      <c r="AY386" s="31">
        <f t="shared" si="1374"/>
        <v>50.76134479119554</v>
      </c>
      <c r="AZ386" s="31">
        <f t="shared" si="1375"/>
        <v>50.76134479119554</v>
      </c>
      <c r="BA386" s="31">
        <f t="shared" si="1376"/>
        <v>65.7550140891762</v>
      </c>
    </row>
    <row r="387" spans="1:53" ht="13.35" hidden="1" customHeight="1" x14ac:dyDescent="0.45">
      <c r="A387" s="13" t="s">
        <v>159</v>
      </c>
      <c r="B387" s="8" t="s">
        <v>159</v>
      </c>
      <c r="C387" s="3" t="s">
        <v>67</v>
      </c>
      <c r="D387" s="3" t="s">
        <v>67</v>
      </c>
      <c r="E387" s="3" t="s">
        <v>128</v>
      </c>
      <c r="F387" s="28" t="s">
        <v>61</v>
      </c>
      <c r="G387" s="28" t="s">
        <v>271</v>
      </c>
      <c r="H387" s="28" t="s">
        <v>289</v>
      </c>
      <c r="I387" s="7" t="s">
        <v>135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28</v>
      </c>
      <c r="P387" s="7">
        <v>12000</v>
      </c>
      <c r="Q387" s="7">
        <v>2160</v>
      </c>
      <c r="R387" s="7" t="s">
        <v>137</v>
      </c>
      <c r="S387" s="7">
        <f t="shared" si="1354"/>
        <v>6000</v>
      </c>
      <c r="T387" s="7">
        <f t="shared" si="1305"/>
        <v>1080</v>
      </c>
      <c r="U387" s="7">
        <f t="shared" si="1355"/>
        <v>960</v>
      </c>
      <c r="V387" s="14">
        <f t="shared" si="1356"/>
        <v>480</v>
      </c>
      <c r="W387" s="14">
        <f t="shared" ref="W387:X387" si="1383">X387*2</f>
        <v>79200</v>
      </c>
      <c r="X387" s="14">
        <f t="shared" si="1383"/>
        <v>39600</v>
      </c>
      <c r="Y387" s="14">
        <f t="shared" si="1225"/>
        <v>19800</v>
      </c>
      <c r="Z387" s="14">
        <f t="shared" si="1358"/>
        <v>9900</v>
      </c>
      <c r="AA387" s="31">
        <f t="shared" ref="AA387:AB387" si="1384">AB387*2</f>
        <v>7992</v>
      </c>
      <c r="AB387" s="31">
        <f t="shared" si="1384"/>
        <v>3996</v>
      </c>
      <c r="AC387" s="31">
        <f t="shared" si="1227"/>
        <v>1998</v>
      </c>
      <c r="AD387" s="31">
        <f t="shared" si="1360"/>
        <v>999</v>
      </c>
      <c r="AE387" s="31">
        <f t="shared" si="1228"/>
        <v>50000</v>
      </c>
      <c r="AF387" s="31">
        <f t="shared" ref="AF387:AG387" si="1385">AG387*2</f>
        <v>14400</v>
      </c>
      <c r="AG387" s="31">
        <f t="shared" si="1385"/>
        <v>7200</v>
      </c>
      <c r="AH387" s="31">
        <f t="shared" si="1159"/>
        <v>3600</v>
      </c>
      <c r="AI387" s="31">
        <f t="shared" si="1353"/>
        <v>3.4722222222222223</v>
      </c>
      <c r="AJ387" s="31">
        <f t="shared" si="1353"/>
        <v>6.9444444444444446</v>
      </c>
      <c r="AK387" s="31">
        <f t="shared" si="1353"/>
        <v>13.888888888888889</v>
      </c>
      <c r="AL387" s="31">
        <f t="shared" si="1362"/>
        <v>300000</v>
      </c>
      <c r="AM387" s="31">
        <f t="shared" si="1363"/>
        <v>120000</v>
      </c>
      <c r="AN387" s="31">
        <f t="shared" si="1364"/>
        <v>60000</v>
      </c>
      <c r="AO387" s="31">
        <f t="shared" si="1365"/>
        <v>30000</v>
      </c>
      <c r="AP387" s="31">
        <f t="shared" si="1366"/>
        <v>173592</v>
      </c>
      <c r="AQ387" s="31">
        <f t="shared" si="1367"/>
        <v>79596</v>
      </c>
      <c r="AR387" s="31">
        <f t="shared" si="1368"/>
        <v>39798</v>
      </c>
      <c r="AS387" s="31">
        <f t="shared" si="1173"/>
        <v>18099</v>
      </c>
      <c r="AT387" s="14">
        <f t="shared" si="1369"/>
        <v>126408</v>
      </c>
      <c r="AU387" s="14">
        <f t="shared" si="1370"/>
        <v>40404</v>
      </c>
      <c r="AV387" s="14">
        <f t="shared" si="1371"/>
        <v>20202</v>
      </c>
      <c r="AW387" s="14">
        <f t="shared" si="1372"/>
        <v>11901</v>
      </c>
      <c r="AX387" s="31">
        <f t="shared" si="1373"/>
        <v>72.819023918152908</v>
      </c>
      <c r="AY387" s="31">
        <f t="shared" si="1374"/>
        <v>50.76134479119554</v>
      </c>
      <c r="AZ387" s="31">
        <f t="shared" si="1375"/>
        <v>50.76134479119554</v>
      </c>
      <c r="BA387" s="31">
        <f t="shared" si="1376"/>
        <v>65.7550140891762</v>
      </c>
    </row>
    <row r="388" spans="1:53" ht="13.35" customHeight="1" x14ac:dyDescent="0.45">
      <c r="A388" s="13" t="s">
        <v>160</v>
      </c>
      <c r="B388" s="8" t="s">
        <v>160</v>
      </c>
      <c r="C388" s="3" t="s">
        <v>67</v>
      </c>
      <c r="D388" s="3" t="s">
        <v>67</v>
      </c>
      <c r="E388" s="3" t="s">
        <v>128</v>
      </c>
      <c r="F388" s="19" t="s">
        <v>28</v>
      </c>
      <c r="G388" s="19" t="s">
        <v>180</v>
      </c>
      <c r="H388" s="28" t="s">
        <v>289</v>
      </c>
      <c r="I388" s="7" t="s">
        <v>135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28</v>
      </c>
      <c r="P388" s="7">
        <v>12000</v>
      </c>
      <c r="Q388" s="7">
        <v>2160</v>
      </c>
      <c r="R388" s="7" t="s">
        <v>137</v>
      </c>
      <c r="S388" s="7">
        <f t="shared" si="1354"/>
        <v>6000</v>
      </c>
      <c r="T388" s="7">
        <f t="shared" si="1305"/>
        <v>1080</v>
      </c>
      <c r="U388" s="7">
        <f t="shared" si="1355"/>
        <v>960</v>
      </c>
      <c r="V388" s="14">
        <f t="shared" si="1356"/>
        <v>480</v>
      </c>
      <c r="W388" s="14">
        <f t="shared" ref="W388:X388" si="1386">X388*2</f>
        <v>79200</v>
      </c>
      <c r="X388" s="14">
        <f t="shared" si="1386"/>
        <v>39600</v>
      </c>
      <c r="Y388" s="14">
        <f t="shared" si="1225"/>
        <v>19800</v>
      </c>
      <c r="Z388" s="14">
        <f t="shared" si="1358"/>
        <v>9900</v>
      </c>
      <c r="AA388" s="31">
        <f t="shared" ref="AA388:AB388" si="1387">AB388*2</f>
        <v>7992</v>
      </c>
      <c r="AB388" s="31">
        <f t="shared" si="1387"/>
        <v>3996</v>
      </c>
      <c r="AC388" s="31">
        <f t="shared" si="1227"/>
        <v>1998</v>
      </c>
      <c r="AD388" s="31">
        <f t="shared" si="1360"/>
        <v>999</v>
      </c>
      <c r="AE388" s="31">
        <f t="shared" si="1228"/>
        <v>50000</v>
      </c>
      <c r="AF388" s="31">
        <f t="shared" ref="AF388:AG388" si="1388">AG388*2</f>
        <v>14400</v>
      </c>
      <c r="AG388" s="31">
        <f t="shared" si="1388"/>
        <v>7200</v>
      </c>
      <c r="AH388" s="31">
        <f t="shared" si="1159"/>
        <v>3600</v>
      </c>
      <c r="AI388" s="31">
        <f t="shared" si="1353"/>
        <v>3.4722222222222223</v>
      </c>
      <c r="AJ388" s="31">
        <f t="shared" si="1353"/>
        <v>6.9444444444444446</v>
      </c>
      <c r="AK388" s="31">
        <f t="shared" si="1353"/>
        <v>13.888888888888889</v>
      </c>
      <c r="AL388" s="31">
        <f t="shared" si="1362"/>
        <v>300000</v>
      </c>
      <c r="AM388" s="31">
        <f t="shared" si="1363"/>
        <v>120000</v>
      </c>
      <c r="AN388" s="31">
        <f t="shared" si="1364"/>
        <v>60000</v>
      </c>
      <c r="AO388" s="31">
        <f t="shared" si="1365"/>
        <v>30000</v>
      </c>
      <c r="AP388" s="31">
        <f t="shared" si="1366"/>
        <v>173592</v>
      </c>
      <c r="AQ388" s="31">
        <f t="shared" si="1367"/>
        <v>79596</v>
      </c>
      <c r="AR388" s="31">
        <f t="shared" si="1368"/>
        <v>39798</v>
      </c>
      <c r="AS388" s="31">
        <f t="shared" si="1173"/>
        <v>18099</v>
      </c>
      <c r="AT388" s="14">
        <f t="shared" si="1369"/>
        <v>126408</v>
      </c>
      <c r="AU388" s="14">
        <f t="shared" si="1370"/>
        <v>40404</v>
      </c>
      <c r="AV388" s="14">
        <f t="shared" si="1371"/>
        <v>20202</v>
      </c>
      <c r="AW388" s="14">
        <f t="shared" si="1372"/>
        <v>11901</v>
      </c>
      <c r="AX388" s="31">
        <f t="shared" si="1373"/>
        <v>72.819023918152908</v>
      </c>
      <c r="AY388" s="31">
        <f t="shared" si="1374"/>
        <v>50.76134479119554</v>
      </c>
      <c r="AZ388" s="31">
        <f t="shared" si="1375"/>
        <v>50.76134479119554</v>
      </c>
      <c r="BA388" s="31">
        <f t="shared" si="1376"/>
        <v>65.7550140891762</v>
      </c>
    </row>
    <row r="389" spans="1:53" ht="13.35" customHeight="1" x14ac:dyDescent="0.45">
      <c r="A389" s="13" t="s">
        <v>161</v>
      </c>
      <c r="B389" s="8" t="s">
        <v>161</v>
      </c>
      <c r="C389" s="3" t="s">
        <v>67</v>
      </c>
      <c r="D389" s="3" t="s">
        <v>67</v>
      </c>
      <c r="E389" s="3" t="s">
        <v>128</v>
      </c>
      <c r="F389" s="19" t="s">
        <v>28</v>
      </c>
      <c r="G389" s="19" t="s">
        <v>180</v>
      </c>
      <c r="H389" s="28" t="s">
        <v>289</v>
      </c>
      <c r="I389" s="7" t="s">
        <v>135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28</v>
      </c>
      <c r="P389" s="7">
        <v>12000</v>
      </c>
      <c r="Q389" s="7">
        <v>2160</v>
      </c>
      <c r="R389" s="7" t="s">
        <v>137</v>
      </c>
      <c r="S389" s="7">
        <f t="shared" si="1354"/>
        <v>6000</v>
      </c>
      <c r="T389" s="7">
        <f t="shared" si="1305"/>
        <v>1080</v>
      </c>
      <c r="U389" s="7">
        <f t="shared" si="1355"/>
        <v>960</v>
      </c>
      <c r="V389" s="14">
        <f t="shared" si="1356"/>
        <v>480</v>
      </c>
      <c r="W389" s="14">
        <f t="shared" ref="W389:X389" si="1389">X389*2</f>
        <v>79200</v>
      </c>
      <c r="X389" s="14">
        <f t="shared" si="1389"/>
        <v>39600</v>
      </c>
      <c r="Y389" s="14">
        <f t="shared" si="1225"/>
        <v>19800</v>
      </c>
      <c r="Z389" s="14">
        <f t="shared" si="1358"/>
        <v>9900</v>
      </c>
      <c r="AA389" s="31">
        <f t="shared" ref="AA389:AB389" si="1390">AB389*2</f>
        <v>7992</v>
      </c>
      <c r="AB389" s="31">
        <f t="shared" si="1390"/>
        <v>3996</v>
      </c>
      <c r="AC389" s="31">
        <f t="shared" si="1227"/>
        <v>1998</v>
      </c>
      <c r="AD389" s="31">
        <f t="shared" si="1360"/>
        <v>999</v>
      </c>
      <c r="AE389" s="31">
        <f t="shared" si="1228"/>
        <v>50000</v>
      </c>
      <c r="AF389" s="31">
        <f t="shared" ref="AF389:AG389" si="1391">AG389*2</f>
        <v>14400</v>
      </c>
      <c r="AG389" s="31">
        <f t="shared" si="1391"/>
        <v>7200</v>
      </c>
      <c r="AH389" s="31">
        <f t="shared" si="1159"/>
        <v>3600</v>
      </c>
      <c r="AI389" s="31">
        <f t="shared" si="1353"/>
        <v>3.4722222222222223</v>
      </c>
      <c r="AJ389" s="31">
        <f t="shared" si="1353"/>
        <v>6.9444444444444446</v>
      </c>
      <c r="AK389" s="31">
        <f t="shared" si="1353"/>
        <v>13.888888888888889</v>
      </c>
      <c r="AL389" s="31">
        <f t="shared" si="1362"/>
        <v>300000</v>
      </c>
      <c r="AM389" s="31">
        <f t="shared" si="1363"/>
        <v>120000</v>
      </c>
      <c r="AN389" s="31">
        <f t="shared" si="1364"/>
        <v>60000</v>
      </c>
      <c r="AO389" s="31">
        <f t="shared" si="1365"/>
        <v>30000</v>
      </c>
      <c r="AP389" s="31">
        <f t="shared" si="1366"/>
        <v>173592</v>
      </c>
      <c r="AQ389" s="31">
        <f t="shared" si="1367"/>
        <v>79596</v>
      </c>
      <c r="AR389" s="31">
        <f t="shared" si="1368"/>
        <v>39798</v>
      </c>
      <c r="AS389" s="31">
        <f t="shared" si="1173"/>
        <v>18099</v>
      </c>
      <c r="AT389" s="14">
        <f t="shared" si="1369"/>
        <v>126408</v>
      </c>
      <c r="AU389" s="14">
        <f t="shared" si="1370"/>
        <v>40404</v>
      </c>
      <c r="AV389" s="14">
        <f t="shared" si="1371"/>
        <v>20202</v>
      </c>
      <c r="AW389" s="14">
        <f t="shared" si="1372"/>
        <v>11901</v>
      </c>
      <c r="AX389" s="31">
        <f t="shared" si="1373"/>
        <v>72.819023918152908</v>
      </c>
      <c r="AY389" s="31">
        <f t="shared" si="1374"/>
        <v>50.76134479119554</v>
      </c>
      <c r="AZ389" s="31">
        <f t="shared" si="1375"/>
        <v>50.76134479119554</v>
      </c>
      <c r="BA389" s="31">
        <f t="shared" si="1376"/>
        <v>65.7550140891762</v>
      </c>
    </row>
    <row r="390" spans="1:53" ht="13.35" customHeight="1" x14ac:dyDescent="0.45">
      <c r="A390" s="13" t="s">
        <v>265</v>
      </c>
      <c r="B390" s="8" t="s">
        <v>265</v>
      </c>
      <c r="C390" s="3" t="s">
        <v>67</v>
      </c>
      <c r="D390" s="3" t="s">
        <v>67</v>
      </c>
      <c r="E390" s="3" t="s">
        <v>128</v>
      </c>
      <c r="F390" s="19" t="s">
        <v>28</v>
      </c>
      <c r="G390" s="19" t="s">
        <v>180</v>
      </c>
      <c r="H390" s="28" t="s">
        <v>289</v>
      </c>
      <c r="I390" s="7" t="s">
        <v>135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28</v>
      </c>
      <c r="P390" s="7">
        <v>12000</v>
      </c>
      <c r="Q390" s="7">
        <v>2160</v>
      </c>
      <c r="R390" s="7" t="s">
        <v>137</v>
      </c>
      <c r="S390" s="7">
        <f t="shared" si="1354"/>
        <v>6000</v>
      </c>
      <c r="T390" s="7">
        <f t="shared" si="1305"/>
        <v>1080</v>
      </c>
      <c r="U390" s="7">
        <f t="shared" si="1355"/>
        <v>960</v>
      </c>
      <c r="V390" s="14">
        <f t="shared" si="1356"/>
        <v>480</v>
      </c>
      <c r="W390" s="14">
        <f t="shared" ref="W390:X390" si="1392">X390*2</f>
        <v>79200</v>
      </c>
      <c r="X390" s="14">
        <f t="shared" si="1392"/>
        <v>39600</v>
      </c>
      <c r="Y390" s="14">
        <f t="shared" si="1225"/>
        <v>19800</v>
      </c>
      <c r="Z390" s="14">
        <f t="shared" si="1358"/>
        <v>9900</v>
      </c>
      <c r="AA390" s="31">
        <f t="shared" ref="AA390:AB390" si="1393">AB390*2</f>
        <v>7992</v>
      </c>
      <c r="AB390" s="31">
        <f t="shared" si="1393"/>
        <v>3996</v>
      </c>
      <c r="AC390" s="31">
        <f t="shared" si="1227"/>
        <v>1998</v>
      </c>
      <c r="AD390" s="31">
        <f t="shared" si="1360"/>
        <v>999</v>
      </c>
      <c r="AE390" s="31">
        <f t="shared" si="1228"/>
        <v>50000</v>
      </c>
      <c r="AF390" s="31">
        <f t="shared" ref="AF390:AG390" si="1394">AG390*2</f>
        <v>14400</v>
      </c>
      <c r="AG390" s="31">
        <f t="shared" si="1394"/>
        <v>7200</v>
      </c>
      <c r="AH390" s="31">
        <f t="shared" si="1159"/>
        <v>3600</v>
      </c>
      <c r="AI390" s="31">
        <f t="shared" si="1353"/>
        <v>3.4722222222222223</v>
      </c>
      <c r="AJ390" s="31">
        <f t="shared" si="1353"/>
        <v>6.9444444444444446</v>
      </c>
      <c r="AK390" s="31">
        <f t="shared" si="1353"/>
        <v>13.888888888888889</v>
      </c>
      <c r="AL390" s="31">
        <f t="shared" si="1362"/>
        <v>300000</v>
      </c>
      <c r="AM390" s="31">
        <f t="shared" si="1363"/>
        <v>120000</v>
      </c>
      <c r="AN390" s="31">
        <f t="shared" si="1364"/>
        <v>60000</v>
      </c>
      <c r="AO390" s="31">
        <f t="shared" si="1365"/>
        <v>30000</v>
      </c>
      <c r="AP390" s="31">
        <f t="shared" si="1366"/>
        <v>173592</v>
      </c>
      <c r="AQ390" s="31">
        <f t="shared" si="1367"/>
        <v>79596</v>
      </c>
      <c r="AR390" s="31">
        <f t="shared" si="1368"/>
        <v>39798</v>
      </c>
      <c r="AS390" s="31">
        <f t="shared" si="1173"/>
        <v>18099</v>
      </c>
      <c r="AT390" s="14">
        <f t="shared" si="1369"/>
        <v>126408</v>
      </c>
      <c r="AU390" s="14">
        <f t="shared" si="1370"/>
        <v>40404</v>
      </c>
      <c r="AV390" s="14">
        <f t="shared" si="1371"/>
        <v>20202</v>
      </c>
      <c r="AW390" s="14">
        <f t="shared" si="1372"/>
        <v>11901</v>
      </c>
      <c r="AX390" s="31">
        <f t="shared" si="1373"/>
        <v>72.819023918152908</v>
      </c>
      <c r="AY390" s="31">
        <f t="shared" si="1374"/>
        <v>50.76134479119554</v>
      </c>
      <c r="AZ390" s="31">
        <f t="shared" si="1375"/>
        <v>50.76134479119554</v>
      </c>
      <c r="BA390" s="31">
        <f t="shared" si="1376"/>
        <v>65.7550140891762</v>
      </c>
    </row>
    <row r="391" spans="1:53" ht="13.35" hidden="1" customHeight="1" x14ac:dyDescent="0.45">
      <c r="A391" s="13" t="s">
        <v>169</v>
      </c>
      <c r="B391" s="8" t="s">
        <v>169</v>
      </c>
      <c r="C391" s="3" t="s">
        <v>67</v>
      </c>
      <c r="D391" s="3" t="s">
        <v>67</v>
      </c>
      <c r="E391" s="3" t="s">
        <v>128</v>
      </c>
      <c r="F391" s="28" t="s">
        <v>261</v>
      </c>
      <c r="G391" s="28" t="s">
        <v>271</v>
      </c>
      <c r="H391" s="28" t="s">
        <v>289</v>
      </c>
      <c r="I391" s="7" t="s">
        <v>135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28</v>
      </c>
      <c r="P391" s="7">
        <v>12000</v>
      </c>
      <c r="Q391" s="7">
        <v>2160</v>
      </c>
      <c r="R391" s="7" t="s">
        <v>137</v>
      </c>
      <c r="S391" s="7">
        <f t="shared" si="1354"/>
        <v>6000</v>
      </c>
      <c r="T391" s="7">
        <f t="shared" si="1305"/>
        <v>1080</v>
      </c>
      <c r="U391" s="7">
        <f t="shared" si="1355"/>
        <v>960</v>
      </c>
      <c r="V391" s="14">
        <f t="shared" si="1356"/>
        <v>480</v>
      </c>
      <c r="W391" s="14">
        <f t="shared" ref="W391:X391" si="1395">X391*2</f>
        <v>79200</v>
      </c>
      <c r="X391" s="14">
        <f t="shared" si="1395"/>
        <v>39600</v>
      </c>
      <c r="Y391" s="14">
        <f t="shared" si="1225"/>
        <v>19800</v>
      </c>
      <c r="Z391" s="14">
        <f t="shared" si="1358"/>
        <v>9900</v>
      </c>
      <c r="AA391" s="31">
        <f t="shared" ref="AA391:AB391" si="1396">AB391*2</f>
        <v>7992</v>
      </c>
      <c r="AB391" s="31">
        <f t="shared" si="1396"/>
        <v>3996</v>
      </c>
      <c r="AC391" s="31">
        <f t="shared" si="1227"/>
        <v>1998</v>
      </c>
      <c r="AD391" s="31">
        <f t="shared" si="1360"/>
        <v>999</v>
      </c>
      <c r="AE391" s="31">
        <f t="shared" si="1228"/>
        <v>50000</v>
      </c>
      <c r="AF391" s="31">
        <f t="shared" ref="AF391:AG391" si="1397">AG391*2</f>
        <v>14400</v>
      </c>
      <c r="AG391" s="31">
        <f t="shared" si="1397"/>
        <v>7200</v>
      </c>
      <c r="AH391" s="31">
        <f t="shared" si="1159"/>
        <v>3600</v>
      </c>
      <c r="AI391" s="31">
        <f t="shared" si="1353"/>
        <v>3.4722222222222223</v>
      </c>
      <c r="AJ391" s="31">
        <f t="shared" si="1353"/>
        <v>6.9444444444444446</v>
      </c>
      <c r="AK391" s="31">
        <f t="shared" si="1353"/>
        <v>13.888888888888889</v>
      </c>
      <c r="AL391" s="31">
        <f t="shared" si="1362"/>
        <v>300000</v>
      </c>
      <c r="AM391" s="31">
        <f t="shared" si="1363"/>
        <v>120000</v>
      </c>
      <c r="AN391" s="31">
        <f t="shared" si="1364"/>
        <v>60000</v>
      </c>
      <c r="AO391" s="31">
        <f t="shared" si="1365"/>
        <v>30000</v>
      </c>
      <c r="AP391" s="31">
        <f t="shared" si="1366"/>
        <v>173592</v>
      </c>
      <c r="AQ391" s="31">
        <f t="shared" si="1367"/>
        <v>79596</v>
      </c>
      <c r="AR391" s="31">
        <f t="shared" si="1368"/>
        <v>39798</v>
      </c>
      <c r="AS391" s="31">
        <f t="shared" si="1173"/>
        <v>18099</v>
      </c>
      <c r="AT391" s="14">
        <f t="shared" si="1369"/>
        <v>126408</v>
      </c>
      <c r="AU391" s="14">
        <f t="shared" si="1370"/>
        <v>40404</v>
      </c>
      <c r="AV391" s="14">
        <f t="shared" si="1371"/>
        <v>20202</v>
      </c>
      <c r="AW391" s="14">
        <f t="shared" si="1372"/>
        <v>11901</v>
      </c>
      <c r="AX391" s="31">
        <f t="shared" si="1373"/>
        <v>72.819023918152908</v>
      </c>
      <c r="AY391" s="31">
        <f t="shared" si="1374"/>
        <v>50.76134479119554</v>
      </c>
      <c r="AZ391" s="31">
        <f t="shared" si="1375"/>
        <v>50.76134479119554</v>
      </c>
      <c r="BA391" s="31">
        <f t="shared" si="1376"/>
        <v>65.7550140891762</v>
      </c>
    </row>
    <row r="392" spans="1:53" ht="13.35" hidden="1" customHeight="1" x14ac:dyDescent="0.45">
      <c r="A392" s="13" t="s">
        <v>170</v>
      </c>
      <c r="B392" s="8" t="s">
        <v>170</v>
      </c>
      <c r="C392" s="3" t="s">
        <v>67</v>
      </c>
      <c r="D392" s="3" t="s">
        <v>67</v>
      </c>
      <c r="E392" s="3" t="s">
        <v>128</v>
      </c>
      <c r="F392" s="28" t="s">
        <v>261</v>
      </c>
      <c r="G392" s="28" t="s">
        <v>271</v>
      </c>
      <c r="H392" s="28" t="s">
        <v>289</v>
      </c>
      <c r="I392" s="7" t="s">
        <v>135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28</v>
      </c>
      <c r="P392" s="7">
        <v>12000</v>
      </c>
      <c r="Q392" s="7">
        <v>2160</v>
      </c>
      <c r="R392" s="7" t="s">
        <v>137</v>
      </c>
      <c r="S392" s="7">
        <f t="shared" si="1354"/>
        <v>6000</v>
      </c>
      <c r="T392" s="7">
        <f t="shared" si="1305"/>
        <v>1080</v>
      </c>
      <c r="U392" s="7">
        <f t="shared" si="1355"/>
        <v>960</v>
      </c>
      <c r="V392" s="14">
        <f t="shared" si="1356"/>
        <v>480</v>
      </c>
      <c r="W392" s="14">
        <f t="shared" ref="W392:X392" si="1398">X392*2</f>
        <v>79200</v>
      </c>
      <c r="X392" s="14">
        <f t="shared" si="1398"/>
        <v>39600</v>
      </c>
      <c r="Y392" s="14">
        <f t="shared" si="1225"/>
        <v>19800</v>
      </c>
      <c r="Z392" s="14">
        <f t="shared" si="1358"/>
        <v>9900</v>
      </c>
      <c r="AA392" s="31">
        <f t="shared" ref="AA392:AB392" si="1399">AB392*2</f>
        <v>7992</v>
      </c>
      <c r="AB392" s="31">
        <f t="shared" si="1399"/>
        <v>3996</v>
      </c>
      <c r="AC392" s="31">
        <f t="shared" si="1227"/>
        <v>1998</v>
      </c>
      <c r="AD392" s="31">
        <f t="shared" si="1360"/>
        <v>999</v>
      </c>
      <c r="AE392" s="31">
        <f t="shared" si="1228"/>
        <v>50000</v>
      </c>
      <c r="AF392" s="31">
        <f t="shared" ref="AF392:AG392" si="1400">AG392*2</f>
        <v>14400</v>
      </c>
      <c r="AG392" s="31">
        <f t="shared" si="1400"/>
        <v>7200</v>
      </c>
      <c r="AH392" s="31">
        <f t="shared" ref="AH392:AH412" si="1401">S392*6%*10</f>
        <v>3600</v>
      </c>
      <c r="AI392" s="31">
        <f t="shared" si="1353"/>
        <v>3.4722222222222223</v>
      </c>
      <c r="AJ392" s="31">
        <f t="shared" si="1353"/>
        <v>6.9444444444444446</v>
      </c>
      <c r="AK392" s="31">
        <f t="shared" si="1353"/>
        <v>13.888888888888889</v>
      </c>
      <c r="AL392" s="31">
        <f t="shared" si="1362"/>
        <v>300000</v>
      </c>
      <c r="AM392" s="31">
        <f t="shared" si="1363"/>
        <v>120000</v>
      </c>
      <c r="AN392" s="31">
        <f t="shared" si="1364"/>
        <v>60000</v>
      </c>
      <c r="AO392" s="31">
        <f t="shared" si="1365"/>
        <v>30000</v>
      </c>
      <c r="AP392" s="31">
        <f t="shared" si="1366"/>
        <v>173592</v>
      </c>
      <c r="AQ392" s="31">
        <f t="shared" si="1367"/>
        <v>79596</v>
      </c>
      <c r="AR392" s="31">
        <f t="shared" si="1368"/>
        <v>39798</v>
      </c>
      <c r="AS392" s="31">
        <f t="shared" si="1173"/>
        <v>18099</v>
      </c>
      <c r="AT392" s="14">
        <f t="shared" si="1369"/>
        <v>126408</v>
      </c>
      <c r="AU392" s="14">
        <f t="shared" si="1370"/>
        <v>40404</v>
      </c>
      <c r="AV392" s="14">
        <f t="shared" si="1371"/>
        <v>20202</v>
      </c>
      <c r="AW392" s="14">
        <f t="shared" si="1372"/>
        <v>11901</v>
      </c>
      <c r="AX392" s="31">
        <f t="shared" si="1373"/>
        <v>72.819023918152908</v>
      </c>
      <c r="AY392" s="31">
        <f t="shared" si="1374"/>
        <v>50.76134479119554</v>
      </c>
      <c r="AZ392" s="31">
        <f t="shared" si="1375"/>
        <v>50.76134479119554</v>
      </c>
      <c r="BA392" s="31">
        <f t="shared" si="1376"/>
        <v>65.7550140891762</v>
      </c>
    </row>
    <row r="393" spans="1:53" ht="13.35" hidden="1" customHeight="1" x14ac:dyDescent="0.45">
      <c r="A393" s="13" t="s">
        <v>171</v>
      </c>
      <c r="B393" s="8" t="s">
        <v>171</v>
      </c>
      <c r="C393" s="3" t="s">
        <v>67</v>
      </c>
      <c r="D393" s="3" t="s">
        <v>67</v>
      </c>
      <c r="E393" s="3" t="s">
        <v>128</v>
      </c>
      <c r="F393" s="28" t="s">
        <v>261</v>
      </c>
      <c r="G393" s="28" t="s">
        <v>271</v>
      </c>
      <c r="H393" s="28" t="s">
        <v>289</v>
      </c>
      <c r="I393" s="7" t="s">
        <v>135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28</v>
      </c>
      <c r="P393" s="7">
        <v>12000</v>
      </c>
      <c r="Q393" s="7">
        <v>2160</v>
      </c>
      <c r="R393" s="7" t="s">
        <v>137</v>
      </c>
      <c r="S393" s="7">
        <f t="shared" si="1354"/>
        <v>6000</v>
      </c>
      <c r="T393" s="7">
        <f t="shared" si="1305"/>
        <v>1080</v>
      </c>
      <c r="U393" s="7">
        <f t="shared" si="1355"/>
        <v>960</v>
      </c>
      <c r="V393" s="14">
        <f t="shared" si="1356"/>
        <v>480</v>
      </c>
      <c r="W393" s="14">
        <f t="shared" ref="W393:X393" si="1402">X393*2</f>
        <v>79200</v>
      </c>
      <c r="X393" s="14">
        <f t="shared" si="1402"/>
        <v>39600</v>
      </c>
      <c r="Y393" s="14">
        <f t="shared" si="1225"/>
        <v>19800</v>
      </c>
      <c r="Z393" s="14">
        <f t="shared" si="1358"/>
        <v>9900</v>
      </c>
      <c r="AA393" s="31">
        <f t="shared" ref="AA393:AB393" si="1403">AB393*2</f>
        <v>7992</v>
      </c>
      <c r="AB393" s="31">
        <f t="shared" si="1403"/>
        <v>3996</v>
      </c>
      <c r="AC393" s="31">
        <f t="shared" si="1227"/>
        <v>1998</v>
      </c>
      <c r="AD393" s="31">
        <f t="shared" si="1360"/>
        <v>999</v>
      </c>
      <c r="AE393" s="31">
        <f t="shared" si="1228"/>
        <v>50000</v>
      </c>
      <c r="AF393" s="31">
        <f t="shared" ref="AF393:AG393" si="1404">AG393*2</f>
        <v>14400</v>
      </c>
      <c r="AG393" s="31">
        <f t="shared" si="1404"/>
        <v>7200</v>
      </c>
      <c r="AH393" s="31">
        <f t="shared" si="1401"/>
        <v>3600</v>
      </c>
      <c r="AI393" s="31">
        <f t="shared" si="1353"/>
        <v>3.4722222222222223</v>
      </c>
      <c r="AJ393" s="31">
        <f t="shared" si="1353"/>
        <v>6.9444444444444446</v>
      </c>
      <c r="AK393" s="31">
        <f t="shared" si="1353"/>
        <v>13.888888888888889</v>
      </c>
      <c r="AL393" s="31">
        <f t="shared" si="1362"/>
        <v>300000</v>
      </c>
      <c r="AM393" s="31">
        <f t="shared" si="1363"/>
        <v>120000</v>
      </c>
      <c r="AN393" s="31">
        <f t="shared" si="1364"/>
        <v>60000</v>
      </c>
      <c r="AO393" s="31">
        <f t="shared" si="1365"/>
        <v>30000</v>
      </c>
      <c r="AP393" s="31">
        <f t="shared" si="1366"/>
        <v>173592</v>
      </c>
      <c r="AQ393" s="31">
        <f t="shared" si="1367"/>
        <v>79596</v>
      </c>
      <c r="AR393" s="31">
        <f t="shared" si="1368"/>
        <v>39798</v>
      </c>
      <c r="AS393" s="31">
        <f t="shared" ref="AS393:AS415" si="1405">($U393+$V393)*5+Z393+AD393</f>
        <v>18099</v>
      </c>
      <c r="AT393" s="14">
        <f t="shared" si="1369"/>
        <v>126408</v>
      </c>
      <c r="AU393" s="14">
        <f t="shared" si="1370"/>
        <v>40404</v>
      </c>
      <c r="AV393" s="14">
        <f t="shared" si="1371"/>
        <v>20202</v>
      </c>
      <c r="AW393" s="14">
        <f t="shared" si="1372"/>
        <v>11901</v>
      </c>
      <c r="AX393" s="31">
        <f t="shared" si="1373"/>
        <v>72.819023918152908</v>
      </c>
      <c r="AY393" s="31">
        <f t="shared" si="1374"/>
        <v>50.76134479119554</v>
      </c>
      <c r="AZ393" s="31">
        <f t="shared" si="1375"/>
        <v>50.76134479119554</v>
      </c>
      <c r="BA393" s="31">
        <f t="shared" si="1376"/>
        <v>65.7550140891762</v>
      </c>
    </row>
    <row r="394" spans="1:53" ht="13.35" hidden="1" customHeight="1" x14ac:dyDescent="0.45">
      <c r="A394" s="13" t="s">
        <v>172</v>
      </c>
      <c r="B394" s="8" t="s">
        <v>172</v>
      </c>
      <c r="C394" s="3" t="s">
        <v>67</v>
      </c>
      <c r="D394" s="3" t="s">
        <v>67</v>
      </c>
      <c r="E394" s="3" t="s">
        <v>128</v>
      </c>
      <c r="F394" s="28" t="s">
        <v>261</v>
      </c>
      <c r="G394" s="28" t="s">
        <v>271</v>
      </c>
      <c r="H394" s="28" t="s">
        <v>289</v>
      </c>
      <c r="I394" s="7" t="s">
        <v>135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28</v>
      </c>
      <c r="P394" s="7">
        <v>12000</v>
      </c>
      <c r="Q394" s="7">
        <v>2160</v>
      </c>
      <c r="R394" s="7" t="s">
        <v>137</v>
      </c>
      <c r="S394" s="7">
        <f t="shared" si="1354"/>
        <v>6000</v>
      </c>
      <c r="T394" s="7">
        <f t="shared" si="1305"/>
        <v>1080</v>
      </c>
      <c r="U394" s="7">
        <f t="shared" si="1355"/>
        <v>960</v>
      </c>
      <c r="V394" s="14">
        <f t="shared" si="1356"/>
        <v>480</v>
      </c>
      <c r="W394" s="14">
        <f t="shared" ref="W394:X394" si="1406">X394*2</f>
        <v>79200</v>
      </c>
      <c r="X394" s="14">
        <f t="shared" si="1406"/>
        <v>39600</v>
      </c>
      <c r="Y394" s="14">
        <f t="shared" si="1225"/>
        <v>19800</v>
      </c>
      <c r="Z394" s="14">
        <f t="shared" si="1358"/>
        <v>9900</v>
      </c>
      <c r="AA394" s="31">
        <f t="shared" ref="AA394:AB394" si="1407">AB394*2</f>
        <v>7992</v>
      </c>
      <c r="AB394" s="31">
        <f t="shared" si="1407"/>
        <v>3996</v>
      </c>
      <c r="AC394" s="31">
        <f t="shared" si="1227"/>
        <v>1998</v>
      </c>
      <c r="AD394" s="31">
        <f t="shared" si="1360"/>
        <v>999</v>
      </c>
      <c r="AE394" s="31">
        <f t="shared" si="1228"/>
        <v>50000</v>
      </c>
      <c r="AF394" s="31">
        <f t="shared" ref="AF394:AG394" si="1408">AG394*2</f>
        <v>14400</v>
      </c>
      <c r="AG394" s="31">
        <f t="shared" si="1408"/>
        <v>7200</v>
      </c>
      <c r="AH394" s="31">
        <f t="shared" si="1401"/>
        <v>3600</v>
      </c>
      <c r="AI394" s="31">
        <f t="shared" si="1353"/>
        <v>3.4722222222222223</v>
      </c>
      <c r="AJ394" s="31">
        <f t="shared" si="1353"/>
        <v>6.9444444444444446</v>
      </c>
      <c r="AK394" s="31">
        <f t="shared" si="1353"/>
        <v>13.888888888888889</v>
      </c>
      <c r="AL394" s="31">
        <f t="shared" si="1362"/>
        <v>300000</v>
      </c>
      <c r="AM394" s="31">
        <f t="shared" si="1363"/>
        <v>120000</v>
      </c>
      <c r="AN394" s="31">
        <f t="shared" si="1364"/>
        <v>60000</v>
      </c>
      <c r="AO394" s="31">
        <f t="shared" si="1365"/>
        <v>30000</v>
      </c>
      <c r="AP394" s="31">
        <f t="shared" si="1366"/>
        <v>173592</v>
      </c>
      <c r="AQ394" s="31">
        <f t="shared" si="1367"/>
        <v>79596</v>
      </c>
      <c r="AR394" s="31">
        <f t="shared" si="1368"/>
        <v>39798</v>
      </c>
      <c r="AS394" s="31">
        <f t="shared" si="1405"/>
        <v>18099</v>
      </c>
      <c r="AT394" s="14">
        <f t="shared" si="1369"/>
        <v>126408</v>
      </c>
      <c r="AU394" s="14">
        <f t="shared" si="1370"/>
        <v>40404</v>
      </c>
      <c r="AV394" s="14">
        <f t="shared" si="1371"/>
        <v>20202</v>
      </c>
      <c r="AW394" s="14">
        <f t="shared" si="1372"/>
        <v>11901</v>
      </c>
      <c r="AX394" s="31">
        <f t="shared" si="1373"/>
        <v>72.819023918152908</v>
      </c>
      <c r="AY394" s="31">
        <f t="shared" si="1374"/>
        <v>50.76134479119554</v>
      </c>
      <c r="AZ394" s="31">
        <f t="shared" si="1375"/>
        <v>50.76134479119554</v>
      </c>
      <c r="BA394" s="31">
        <f t="shared" si="1376"/>
        <v>65.7550140891762</v>
      </c>
    </row>
    <row r="395" spans="1:53" ht="13.35" customHeight="1" x14ac:dyDescent="0.45">
      <c r="A395" s="13" t="s">
        <v>162</v>
      </c>
      <c r="B395" s="8" t="s">
        <v>162</v>
      </c>
      <c r="C395" s="3" t="s">
        <v>67</v>
      </c>
      <c r="D395" s="3" t="s">
        <v>67</v>
      </c>
      <c r="E395" s="3" t="s">
        <v>128</v>
      </c>
      <c r="F395" s="19" t="s">
        <v>28</v>
      </c>
      <c r="G395" s="19" t="s">
        <v>180</v>
      </c>
      <c r="H395" s="28" t="s">
        <v>289</v>
      </c>
      <c r="I395" s="7" t="s">
        <v>135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28</v>
      </c>
      <c r="P395" s="7">
        <v>12000</v>
      </c>
      <c r="Q395" s="7">
        <v>2160</v>
      </c>
      <c r="R395" s="7" t="s">
        <v>137</v>
      </c>
      <c r="S395" s="7">
        <f t="shared" si="1354"/>
        <v>6000</v>
      </c>
      <c r="T395" s="7">
        <f t="shared" si="1305"/>
        <v>1080</v>
      </c>
      <c r="U395" s="7">
        <f t="shared" si="1355"/>
        <v>960</v>
      </c>
      <c r="V395" s="14">
        <f t="shared" si="1356"/>
        <v>480</v>
      </c>
      <c r="W395" s="14">
        <f t="shared" ref="W395:X395" si="1409">X395*2</f>
        <v>79200</v>
      </c>
      <c r="X395" s="14">
        <f t="shared" si="1409"/>
        <v>39600</v>
      </c>
      <c r="Y395" s="14">
        <f t="shared" si="1225"/>
        <v>19800</v>
      </c>
      <c r="Z395" s="14">
        <f t="shared" si="1358"/>
        <v>9900</v>
      </c>
      <c r="AA395" s="31">
        <f t="shared" ref="AA395:AB395" si="1410">AB395*2</f>
        <v>7992</v>
      </c>
      <c r="AB395" s="31">
        <f t="shared" si="1410"/>
        <v>3996</v>
      </c>
      <c r="AC395" s="31">
        <f t="shared" si="1227"/>
        <v>1998</v>
      </c>
      <c r="AD395" s="31">
        <f t="shared" si="1360"/>
        <v>999</v>
      </c>
      <c r="AE395" s="31">
        <f t="shared" si="1228"/>
        <v>50000</v>
      </c>
      <c r="AF395" s="31">
        <f t="shared" ref="AF395:AG395" si="1411">AG395*2</f>
        <v>14400</v>
      </c>
      <c r="AG395" s="31">
        <f t="shared" si="1411"/>
        <v>7200</v>
      </c>
      <c r="AH395" s="31">
        <f t="shared" si="1401"/>
        <v>3600</v>
      </c>
      <c r="AI395" s="31">
        <f t="shared" si="1353"/>
        <v>3.4722222222222223</v>
      </c>
      <c r="AJ395" s="31">
        <f t="shared" si="1353"/>
        <v>6.9444444444444446</v>
      </c>
      <c r="AK395" s="31">
        <f t="shared" si="1353"/>
        <v>13.888888888888889</v>
      </c>
      <c r="AL395" s="31">
        <f t="shared" si="1362"/>
        <v>300000</v>
      </c>
      <c r="AM395" s="31">
        <f t="shared" si="1363"/>
        <v>120000</v>
      </c>
      <c r="AN395" s="31">
        <f t="shared" si="1364"/>
        <v>60000</v>
      </c>
      <c r="AO395" s="31">
        <f t="shared" si="1365"/>
        <v>30000</v>
      </c>
      <c r="AP395" s="31">
        <f t="shared" si="1366"/>
        <v>173592</v>
      </c>
      <c r="AQ395" s="31">
        <f t="shared" si="1367"/>
        <v>79596</v>
      </c>
      <c r="AR395" s="31">
        <f t="shared" si="1368"/>
        <v>39798</v>
      </c>
      <c r="AS395" s="31">
        <f t="shared" si="1405"/>
        <v>18099</v>
      </c>
      <c r="AT395" s="14">
        <f t="shared" si="1369"/>
        <v>126408</v>
      </c>
      <c r="AU395" s="14">
        <f t="shared" si="1370"/>
        <v>40404</v>
      </c>
      <c r="AV395" s="14">
        <f t="shared" si="1371"/>
        <v>20202</v>
      </c>
      <c r="AW395" s="14">
        <f t="shared" si="1372"/>
        <v>11901</v>
      </c>
      <c r="AX395" s="31">
        <f t="shared" si="1373"/>
        <v>72.819023918152908</v>
      </c>
      <c r="AY395" s="31">
        <f t="shared" si="1374"/>
        <v>50.76134479119554</v>
      </c>
      <c r="AZ395" s="31">
        <f t="shared" si="1375"/>
        <v>50.76134479119554</v>
      </c>
      <c r="BA395" s="31">
        <f t="shared" si="1376"/>
        <v>65.7550140891762</v>
      </c>
    </row>
    <row r="396" spans="1:53" ht="13.35" customHeight="1" x14ac:dyDescent="0.45">
      <c r="A396" s="13" t="s">
        <v>266</v>
      </c>
      <c r="B396" s="8" t="s">
        <v>266</v>
      </c>
      <c r="C396" s="3" t="s">
        <v>67</v>
      </c>
      <c r="D396" s="3" t="s">
        <v>67</v>
      </c>
      <c r="E396" s="3" t="s">
        <v>128</v>
      </c>
      <c r="F396" s="19" t="s">
        <v>28</v>
      </c>
      <c r="G396" s="19" t="s">
        <v>180</v>
      </c>
      <c r="H396" s="28" t="s">
        <v>289</v>
      </c>
      <c r="I396" s="7" t="s">
        <v>135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28</v>
      </c>
      <c r="P396" s="7">
        <v>12000</v>
      </c>
      <c r="Q396" s="7">
        <v>2160</v>
      </c>
      <c r="R396" s="7" t="s">
        <v>137</v>
      </c>
      <c r="S396" s="7">
        <f t="shared" si="1354"/>
        <v>6000</v>
      </c>
      <c r="T396" s="7">
        <f t="shared" si="1305"/>
        <v>1080</v>
      </c>
      <c r="U396" s="7">
        <f t="shared" si="1355"/>
        <v>960</v>
      </c>
      <c r="V396" s="14">
        <f t="shared" si="1356"/>
        <v>480</v>
      </c>
      <c r="W396" s="14">
        <f t="shared" ref="W396:X396" si="1412">X396*2</f>
        <v>79200</v>
      </c>
      <c r="X396" s="14">
        <f t="shared" si="1412"/>
        <v>39600</v>
      </c>
      <c r="Y396" s="14">
        <f t="shared" si="1225"/>
        <v>19800</v>
      </c>
      <c r="Z396" s="14">
        <f t="shared" si="1358"/>
        <v>9900</v>
      </c>
      <c r="AA396" s="31">
        <f t="shared" ref="AA396:AB396" si="1413">AB396*2</f>
        <v>7992</v>
      </c>
      <c r="AB396" s="31">
        <f t="shared" si="1413"/>
        <v>3996</v>
      </c>
      <c r="AC396" s="31">
        <f t="shared" si="1227"/>
        <v>1998</v>
      </c>
      <c r="AD396" s="31">
        <f t="shared" si="1360"/>
        <v>999</v>
      </c>
      <c r="AE396" s="31">
        <f t="shared" si="1228"/>
        <v>50000</v>
      </c>
      <c r="AF396" s="31">
        <f t="shared" ref="AF396:AG396" si="1414">AG396*2</f>
        <v>14400</v>
      </c>
      <c r="AG396" s="31">
        <f t="shared" si="1414"/>
        <v>7200</v>
      </c>
      <c r="AH396" s="31">
        <f t="shared" si="1401"/>
        <v>3600</v>
      </c>
      <c r="AI396" s="31">
        <f t="shared" si="1353"/>
        <v>3.4722222222222223</v>
      </c>
      <c r="AJ396" s="31">
        <f t="shared" si="1353"/>
        <v>6.9444444444444446</v>
      </c>
      <c r="AK396" s="31">
        <f t="shared" si="1353"/>
        <v>13.888888888888889</v>
      </c>
      <c r="AL396" s="31">
        <f t="shared" si="1362"/>
        <v>300000</v>
      </c>
      <c r="AM396" s="31">
        <f t="shared" si="1363"/>
        <v>120000</v>
      </c>
      <c r="AN396" s="31">
        <f t="shared" si="1364"/>
        <v>60000</v>
      </c>
      <c r="AO396" s="31">
        <f t="shared" si="1365"/>
        <v>30000</v>
      </c>
      <c r="AP396" s="31">
        <f t="shared" si="1366"/>
        <v>173592</v>
      </c>
      <c r="AQ396" s="31">
        <f t="shared" si="1367"/>
        <v>79596</v>
      </c>
      <c r="AR396" s="31">
        <f t="shared" si="1368"/>
        <v>39798</v>
      </c>
      <c r="AS396" s="31">
        <f t="shared" si="1405"/>
        <v>18099</v>
      </c>
      <c r="AT396" s="14">
        <f t="shared" si="1369"/>
        <v>126408</v>
      </c>
      <c r="AU396" s="14">
        <f t="shared" si="1370"/>
        <v>40404</v>
      </c>
      <c r="AV396" s="14">
        <f t="shared" si="1371"/>
        <v>20202</v>
      </c>
      <c r="AW396" s="14">
        <f t="shared" si="1372"/>
        <v>11901</v>
      </c>
      <c r="AX396" s="31">
        <f t="shared" si="1373"/>
        <v>72.819023918152908</v>
      </c>
      <c r="AY396" s="31">
        <f t="shared" si="1374"/>
        <v>50.76134479119554</v>
      </c>
      <c r="AZ396" s="31">
        <f t="shared" si="1375"/>
        <v>50.76134479119554</v>
      </c>
      <c r="BA396" s="31">
        <f t="shared" si="1376"/>
        <v>65.7550140891762</v>
      </c>
    </row>
    <row r="397" spans="1:53" ht="13.35" hidden="1" customHeight="1" x14ac:dyDescent="0.45">
      <c r="A397" s="13" t="s">
        <v>54</v>
      </c>
      <c r="B397" s="8" t="s">
        <v>54</v>
      </c>
      <c r="C397" s="3" t="s">
        <v>67</v>
      </c>
      <c r="D397" s="3" t="s">
        <v>67</v>
      </c>
      <c r="E397" s="3" t="s">
        <v>128</v>
      </c>
      <c r="F397" s="28" t="s">
        <v>686</v>
      </c>
      <c r="G397" s="28" t="s">
        <v>271</v>
      </c>
      <c r="H397" s="28" t="s">
        <v>289</v>
      </c>
      <c r="I397" s="7" t="s">
        <v>135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28</v>
      </c>
      <c r="P397" s="7">
        <v>18000</v>
      </c>
      <c r="Q397" s="7">
        <v>3240</v>
      </c>
      <c r="R397" s="7" t="s">
        <v>137</v>
      </c>
      <c r="S397" s="7">
        <f t="shared" si="1354"/>
        <v>9000</v>
      </c>
      <c r="T397" s="7">
        <f t="shared" si="1305"/>
        <v>1620</v>
      </c>
      <c r="U397" s="7">
        <f t="shared" si="1355"/>
        <v>1440</v>
      </c>
      <c r="V397" s="14">
        <f t="shared" si="1356"/>
        <v>720</v>
      </c>
      <c r="W397" s="14">
        <f t="shared" ref="W397:X397" si="1415">X397*2</f>
        <v>118800</v>
      </c>
      <c r="X397" s="14">
        <f t="shared" si="1415"/>
        <v>59400</v>
      </c>
      <c r="Y397" s="14">
        <f t="shared" ref="Y397:Y404" si="1416">S397*33%*10</f>
        <v>29700</v>
      </c>
      <c r="Z397" s="14">
        <f t="shared" si="1358"/>
        <v>14850</v>
      </c>
      <c r="AA397" s="31">
        <f t="shared" ref="AA397:AB397" si="1417">AB397*2</f>
        <v>11988.000000000002</v>
      </c>
      <c r="AB397" s="31">
        <f t="shared" si="1417"/>
        <v>5994.0000000000009</v>
      </c>
      <c r="AC397" s="31">
        <f t="shared" ref="AC397:AC404" si="1418">S397*3.33%*10</f>
        <v>2997.0000000000005</v>
      </c>
      <c r="AD397" s="31">
        <f t="shared" si="1360"/>
        <v>1498.5000000000002</v>
      </c>
      <c r="AE397" s="31">
        <f t="shared" si="1228"/>
        <v>75000</v>
      </c>
      <c r="AF397" s="31">
        <f t="shared" ref="AF397:AG397" si="1419">AG397*2</f>
        <v>21600</v>
      </c>
      <c r="AG397" s="31">
        <f t="shared" si="1419"/>
        <v>10800</v>
      </c>
      <c r="AH397" s="31">
        <f t="shared" si="1401"/>
        <v>5400</v>
      </c>
      <c r="AI397" s="31">
        <f t="shared" si="1353"/>
        <v>3.4722222222222223</v>
      </c>
      <c r="AJ397" s="31">
        <f t="shared" si="1353"/>
        <v>6.9444444444444446</v>
      </c>
      <c r="AK397" s="31">
        <f t="shared" si="1353"/>
        <v>13.888888888888889</v>
      </c>
      <c r="AL397" s="31">
        <f t="shared" si="1362"/>
        <v>450000</v>
      </c>
      <c r="AM397" s="31">
        <f t="shared" si="1363"/>
        <v>180000</v>
      </c>
      <c r="AN397" s="31">
        <f t="shared" si="1364"/>
        <v>90000</v>
      </c>
      <c r="AO397" s="31">
        <f t="shared" si="1365"/>
        <v>45000</v>
      </c>
      <c r="AP397" s="31">
        <f t="shared" si="1366"/>
        <v>260388</v>
      </c>
      <c r="AQ397" s="31">
        <f t="shared" si="1367"/>
        <v>119394</v>
      </c>
      <c r="AR397" s="31">
        <f t="shared" si="1368"/>
        <v>59697</v>
      </c>
      <c r="AS397" s="31">
        <f t="shared" si="1405"/>
        <v>27148.5</v>
      </c>
      <c r="AT397" s="14">
        <f t="shared" si="1369"/>
        <v>189612</v>
      </c>
      <c r="AU397" s="14">
        <f t="shared" si="1370"/>
        <v>60606</v>
      </c>
      <c r="AV397" s="14">
        <f t="shared" si="1371"/>
        <v>30303</v>
      </c>
      <c r="AW397" s="14">
        <f t="shared" si="1372"/>
        <v>17851.5</v>
      </c>
      <c r="AX397" s="31">
        <f t="shared" si="1373"/>
        <v>72.819023918152908</v>
      </c>
      <c r="AY397" s="31">
        <f t="shared" si="1374"/>
        <v>50.76134479119554</v>
      </c>
      <c r="AZ397" s="31">
        <f t="shared" si="1375"/>
        <v>50.76134479119554</v>
      </c>
      <c r="BA397" s="31">
        <f t="shared" si="1376"/>
        <v>65.7550140891762</v>
      </c>
    </row>
    <row r="398" spans="1:53" ht="13.35" hidden="1" customHeight="1" x14ac:dyDescent="0.45">
      <c r="A398" s="13" t="s">
        <v>55</v>
      </c>
      <c r="B398" s="8" t="s">
        <v>55</v>
      </c>
      <c r="C398" s="3" t="s">
        <v>67</v>
      </c>
      <c r="D398" s="3" t="s">
        <v>67</v>
      </c>
      <c r="E398" s="3" t="s">
        <v>128</v>
      </c>
      <c r="F398" s="28" t="s">
        <v>686</v>
      </c>
      <c r="G398" s="28" t="s">
        <v>271</v>
      </c>
      <c r="H398" s="28" t="s">
        <v>289</v>
      </c>
      <c r="I398" s="7" t="s">
        <v>135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28</v>
      </c>
      <c r="P398" s="7">
        <v>18000</v>
      </c>
      <c r="Q398" s="7">
        <v>3240</v>
      </c>
      <c r="R398" s="7" t="s">
        <v>137</v>
      </c>
      <c r="S398" s="7">
        <f t="shared" si="1354"/>
        <v>9000</v>
      </c>
      <c r="T398" s="7">
        <f t="shared" si="1305"/>
        <v>1620</v>
      </c>
      <c r="U398" s="7">
        <f t="shared" si="1355"/>
        <v>1440</v>
      </c>
      <c r="V398" s="14">
        <f t="shared" si="1356"/>
        <v>720</v>
      </c>
      <c r="W398" s="14">
        <f t="shared" ref="W398:X398" si="1420">X398*2</f>
        <v>118800</v>
      </c>
      <c r="X398" s="14">
        <f t="shared" si="1420"/>
        <v>59400</v>
      </c>
      <c r="Y398" s="14">
        <f t="shared" si="1416"/>
        <v>29700</v>
      </c>
      <c r="Z398" s="14">
        <f t="shared" si="1358"/>
        <v>14850</v>
      </c>
      <c r="AA398" s="31">
        <f t="shared" ref="AA398:AB398" si="1421">AB398*2</f>
        <v>11988.000000000002</v>
      </c>
      <c r="AB398" s="31">
        <f t="shared" si="1421"/>
        <v>5994.0000000000009</v>
      </c>
      <c r="AC398" s="31">
        <f t="shared" si="1418"/>
        <v>2997.0000000000005</v>
      </c>
      <c r="AD398" s="31">
        <f t="shared" si="1360"/>
        <v>1498.5000000000002</v>
      </c>
      <c r="AE398" s="31">
        <f t="shared" si="1228"/>
        <v>75000</v>
      </c>
      <c r="AF398" s="31">
        <f t="shared" ref="AF398:AG398" si="1422">AG398*2</f>
        <v>21600</v>
      </c>
      <c r="AG398" s="31">
        <f t="shared" si="1422"/>
        <v>10800</v>
      </c>
      <c r="AH398" s="31">
        <f t="shared" si="1401"/>
        <v>5400</v>
      </c>
      <c r="AI398" s="31">
        <f t="shared" si="1353"/>
        <v>3.4722222222222223</v>
      </c>
      <c r="AJ398" s="31">
        <f t="shared" si="1353"/>
        <v>6.9444444444444446</v>
      </c>
      <c r="AK398" s="31">
        <f t="shared" si="1353"/>
        <v>13.888888888888889</v>
      </c>
      <c r="AL398" s="31">
        <f t="shared" si="1362"/>
        <v>450000</v>
      </c>
      <c r="AM398" s="31">
        <f t="shared" si="1363"/>
        <v>180000</v>
      </c>
      <c r="AN398" s="31">
        <f t="shared" si="1364"/>
        <v>90000</v>
      </c>
      <c r="AO398" s="31">
        <f t="shared" si="1365"/>
        <v>45000</v>
      </c>
      <c r="AP398" s="31">
        <f t="shared" si="1366"/>
        <v>260388</v>
      </c>
      <c r="AQ398" s="31">
        <f t="shared" si="1367"/>
        <v>119394</v>
      </c>
      <c r="AR398" s="31">
        <f t="shared" si="1368"/>
        <v>59697</v>
      </c>
      <c r="AS398" s="31">
        <f t="shared" si="1405"/>
        <v>27148.5</v>
      </c>
      <c r="AT398" s="14">
        <f t="shared" si="1369"/>
        <v>189612</v>
      </c>
      <c r="AU398" s="14">
        <f t="shared" si="1370"/>
        <v>60606</v>
      </c>
      <c r="AV398" s="14">
        <f t="shared" si="1371"/>
        <v>30303</v>
      </c>
      <c r="AW398" s="14">
        <f t="shared" si="1372"/>
        <v>17851.5</v>
      </c>
      <c r="AX398" s="31">
        <f t="shared" si="1373"/>
        <v>72.819023918152908</v>
      </c>
      <c r="AY398" s="31">
        <f t="shared" si="1374"/>
        <v>50.76134479119554</v>
      </c>
      <c r="AZ398" s="31">
        <f t="shared" si="1375"/>
        <v>50.76134479119554</v>
      </c>
      <c r="BA398" s="31">
        <f t="shared" si="1376"/>
        <v>65.7550140891762</v>
      </c>
    </row>
    <row r="399" spans="1:53" ht="13.35" hidden="1" customHeight="1" x14ac:dyDescent="0.45">
      <c r="A399" s="13" t="s">
        <v>60</v>
      </c>
      <c r="B399" s="8" t="s">
        <v>60</v>
      </c>
      <c r="C399" s="3" t="s">
        <v>67</v>
      </c>
      <c r="D399" s="3" t="s">
        <v>67</v>
      </c>
      <c r="E399" s="3" t="s">
        <v>128</v>
      </c>
      <c r="F399" s="28" t="s">
        <v>61</v>
      </c>
      <c r="G399" s="28" t="s">
        <v>271</v>
      </c>
      <c r="H399" s="28" t="s">
        <v>289</v>
      </c>
      <c r="I399" s="7" t="s">
        <v>135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28</v>
      </c>
      <c r="P399" s="7">
        <v>18000</v>
      </c>
      <c r="Q399" s="7">
        <v>3240</v>
      </c>
      <c r="R399" s="7" t="s">
        <v>137</v>
      </c>
      <c r="S399" s="7">
        <f t="shared" si="1354"/>
        <v>9000</v>
      </c>
      <c r="T399" s="7">
        <f t="shared" si="1305"/>
        <v>1620</v>
      </c>
      <c r="U399" s="7">
        <f t="shared" si="1355"/>
        <v>1440</v>
      </c>
      <c r="V399" s="14">
        <f t="shared" si="1356"/>
        <v>720</v>
      </c>
      <c r="W399" s="14">
        <f t="shared" ref="W399:X399" si="1423">X399*2</f>
        <v>118800</v>
      </c>
      <c r="X399" s="14">
        <f t="shared" si="1423"/>
        <v>59400</v>
      </c>
      <c r="Y399" s="14">
        <f t="shared" si="1416"/>
        <v>29700</v>
      </c>
      <c r="Z399" s="14">
        <f t="shared" si="1358"/>
        <v>14850</v>
      </c>
      <c r="AA399" s="31">
        <f t="shared" ref="AA399:AB399" si="1424">AB399*2</f>
        <v>11988.000000000002</v>
      </c>
      <c r="AB399" s="31">
        <f t="shared" si="1424"/>
        <v>5994.0000000000009</v>
      </c>
      <c r="AC399" s="31">
        <f t="shared" si="1418"/>
        <v>2997.0000000000005</v>
      </c>
      <c r="AD399" s="31">
        <f t="shared" si="1360"/>
        <v>1498.5000000000002</v>
      </c>
      <c r="AE399" s="31">
        <f t="shared" si="1228"/>
        <v>75000</v>
      </c>
      <c r="AF399" s="31">
        <f t="shared" ref="AF399:AG399" si="1425">AG399*2</f>
        <v>21600</v>
      </c>
      <c r="AG399" s="31">
        <f t="shared" si="1425"/>
        <v>10800</v>
      </c>
      <c r="AH399" s="31">
        <f t="shared" si="1401"/>
        <v>5400</v>
      </c>
      <c r="AI399" s="31">
        <f t="shared" si="1353"/>
        <v>3.4722222222222223</v>
      </c>
      <c r="AJ399" s="31">
        <f t="shared" si="1353"/>
        <v>6.9444444444444446</v>
      </c>
      <c r="AK399" s="31">
        <f t="shared" si="1353"/>
        <v>13.888888888888889</v>
      </c>
      <c r="AL399" s="31">
        <f t="shared" si="1362"/>
        <v>450000</v>
      </c>
      <c r="AM399" s="31">
        <f t="shared" si="1363"/>
        <v>180000</v>
      </c>
      <c r="AN399" s="31">
        <f t="shared" si="1364"/>
        <v>90000</v>
      </c>
      <c r="AO399" s="31">
        <f t="shared" si="1365"/>
        <v>45000</v>
      </c>
      <c r="AP399" s="31">
        <f t="shared" si="1366"/>
        <v>260388</v>
      </c>
      <c r="AQ399" s="31">
        <f t="shared" si="1367"/>
        <v>119394</v>
      </c>
      <c r="AR399" s="31">
        <f t="shared" si="1368"/>
        <v>59697</v>
      </c>
      <c r="AS399" s="31">
        <f t="shared" si="1405"/>
        <v>27148.5</v>
      </c>
      <c r="AT399" s="14">
        <f t="shared" si="1369"/>
        <v>189612</v>
      </c>
      <c r="AU399" s="14">
        <f t="shared" si="1370"/>
        <v>60606</v>
      </c>
      <c r="AV399" s="14">
        <f t="shared" si="1371"/>
        <v>30303</v>
      </c>
      <c r="AW399" s="14">
        <f t="shared" si="1372"/>
        <v>17851.5</v>
      </c>
      <c r="AX399" s="31">
        <f t="shared" si="1373"/>
        <v>72.819023918152908</v>
      </c>
      <c r="AY399" s="31">
        <f t="shared" si="1374"/>
        <v>50.76134479119554</v>
      </c>
      <c r="AZ399" s="31">
        <f t="shared" si="1375"/>
        <v>50.76134479119554</v>
      </c>
      <c r="BA399" s="31">
        <f t="shared" si="1376"/>
        <v>65.7550140891762</v>
      </c>
    </row>
    <row r="400" spans="1:53" ht="13.35" hidden="1" customHeight="1" x14ac:dyDescent="0.45">
      <c r="A400" s="13" t="s">
        <v>56</v>
      </c>
      <c r="B400" s="8" t="s">
        <v>56</v>
      </c>
      <c r="C400" s="3" t="s">
        <v>67</v>
      </c>
      <c r="D400" s="3" t="s">
        <v>67</v>
      </c>
      <c r="E400" s="3" t="s">
        <v>128</v>
      </c>
      <c r="F400" s="28" t="s">
        <v>61</v>
      </c>
      <c r="G400" s="28" t="s">
        <v>271</v>
      </c>
      <c r="H400" s="28" t="s">
        <v>289</v>
      </c>
      <c r="I400" s="7" t="s">
        <v>135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28</v>
      </c>
      <c r="P400" s="7">
        <v>18000</v>
      </c>
      <c r="Q400" s="7">
        <v>3240</v>
      </c>
      <c r="R400" s="7" t="s">
        <v>137</v>
      </c>
      <c r="S400" s="7">
        <f t="shared" si="1354"/>
        <v>9000</v>
      </c>
      <c r="T400" s="7">
        <f t="shared" si="1305"/>
        <v>1620</v>
      </c>
      <c r="U400" s="7">
        <f t="shared" si="1355"/>
        <v>1440</v>
      </c>
      <c r="V400" s="14">
        <f t="shared" si="1356"/>
        <v>720</v>
      </c>
      <c r="W400" s="14">
        <f t="shared" ref="W400:X400" si="1426">X400*2</f>
        <v>118800</v>
      </c>
      <c r="X400" s="14">
        <f t="shared" si="1426"/>
        <v>59400</v>
      </c>
      <c r="Y400" s="14">
        <f t="shared" si="1416"/>
        <v>29700</v>
      </c>
      <c r="Z400" s="14">
        <f t="shared" si="1358"/>
        <v>14850</v>
      </c>
      <c r="AA400" s="31">
        <f t="shared" ref="AA400:AB400" si="1427">AB400*2</f>
        <v>11988.000000000002</v>
      </c>
      <c r="AB400" s="31">
        <f t="shared" si="1427"/>
        <v>5994.0000000000009</v>
      </c>
      <c r="AC400" s="31">
        <f t="shared" si="1418"/>
        <v>2997.0000000000005</v>
      </c>
      <c r="AD400" s="31">
        <f t="shared" si="1360"/>
        <v>1498.5000000000002</v>
      </c>
      <c r="AE400" s="31">
        <f t="shared" si="1228"/>
        <v>75000</v>
      </c>
      <c r="AF400" s="31">
        <f t="shared" ref="AF400:AG400" si="1428">AG400*2</f>
        <v>21600</v>
      </c>
      <c r="AG400" s="31">
        <f t="shared" si="1428"/>
        <v>10800</v>
      </c>
      <c r="AH400" s="31">
        <f t="shared" si="1401"/>
        <v>5400</v>
      </c>
      <c r="AI400" s="31">
        <f t="shared" si="1353"/>
        <v>3.4722222222222223</v>
      </c>
      <c r="AJ400" s="31">
        <f t="shared" si="1353"/>
        <v>6.9444444444444446</v>
      </c>
      <c r="AK400" s="31">
        <f t="shared" si="1353"/>
        <v>13.888888888888889</v>
      </c>
      <c r="AL400" s="31">
        <f t="shared" si="1362"/>
        <v>450000</v>
      </c>
      <c r="AM400" s="31">
        <f t="shared" si="1363"/>
        <v>180000</v>
      </c>
      <c r="AN400" s="31">
        <f t="shared" si="1364"/>
        <v>90000</v>
      </c>
      <c r="AO400" s="31">
        <f t="shared" si="1365"/>
        <v>45000</v>
      </c>
      <c r="AP400" s="31">
        <f t="shared" si="1366"/>
        <v>260388</v>
      </c>
      <c r="AQ400" s="31">
        <f t="shared" si="1367"/>
        <v>119394</v>
      </c>
      <c r="AR400" s="31">
        <f t="shared" si="1368"/>
        <v>59697</v>
      </c>
      <c r="AS400" s="31">
        <f t="shared" si="1405"/>
        <v>27148.5</v>
      </c>
      <c r="AT400" s="14">
        <f t="shared" si="1369"/>
        <v>189612</v>
      </c>
      <c r="AU400" s="14">
        <f t="shared" si="1370"/>
        <v>60606</v>
      </c>
      <c r="AV400" s="14">
        <f t="shared" si="1371"/>
        <v>30303</v>
      </c>
      <c r="AW400" s="14">
        <f t="shared" si="1372"/>
        <v>17851.5</v>
      </c>
      <c r="AX400" s="31">
        <f t="shared" si="1373"/>
        <v>72.819023918152908</v>
      </c>
      <c r="AY400" s="31">
        <f t="shared" si="1374"/>
        <v>50.76134479119554</v>
      </c>
      <c r="AZ400" s="31">
        <f t="shared" si="1375"/>
        <v>50.76134479119554</v>
      </c>
      <c r="BA400" s="31">
        <f t="shared" si="1376"/>
        <v>65.7550140891762</v>
      </c>
    </row>
    <row r="401" spans="1:53" ht="13.35" hidden="1" customHeight="1" x14ac:dyDescent="0.45">
      <c r="A401" s="13" t="s">
        <v>283</v>
      </c>
      <c r="B401" s="8" t="s">
        <v>283</v>
      </c>
      <c r="C401" s="3" t="s">
        <v>67</v>
      </c>
      <c r="D401" s="3" t="s">
        <v>67</v>
      </c>
      <c r="E401" s="3" t="s">
        <v>128</v>
      </c>
      <c r="F401" s="28" t="s">
        <v>61</v>
      </c>
      <c r="G401" s="28" t="s">
        <v>271</v>
      </c>
      <c r="H401" s="28" t="s">
        <v>289</v>
      </c>
      <c r="I401" s="7" t="s">
        <v>135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28</v>
      </c>
      <c r="P401" s="7">
        <v>18000</v>
      </c>
      <c r="Q401" s="7">
        <v>3240</v>
      </c>
      <c r="R401" s="7" t="s">
        <v>137</v>
      </c>
      <c r="S401" s="7">
        <f t="shared" si="1354"/>
        <v>9000</v>
      </c>
      <c r="T401" s="7">
        <f t="shared" si="1305"/>
        <v>1620</v>
      </c>
      <c r="U401" s="7">
        <f t="shared" si="1355"/>
        <v>1440</v>
      </c>
      <c r="V401" s="14">
        <f t="shared" si="1356"/>
        <v>720</v>
      </c>
      <c r="W401" s="14">
        <f t="shared" ref="W401:X401" si="1429">X401*2</f>
        <v>118800</v>
      </c>
      <c r="X401" s="14">
        <f t="shared" si="1429"/>
        <v>59400</v>
      </c>
      <c r="Y401" s="14">
        <f t="shared" si="1416"/>
        <v>29700</v>
      </c>
      <c r="Z401" s="14">
        <f t="shared" si="1358"/>
        <v>14850</v>
      </c>
      <c r="AA401" s="31">
        <f t="shared" ref="AA401:AB401" si="1430">AB401*2</f>
        <v>11988.000000000002</v>
      </c>
      <c r="AB401" s="31">
        <f t="shared" si="1430"/>
        <v>5994.0000000000009</v>
      </c>
      <c r="AC401" s="31">
        <f t="shared" si="1418"/>
        <v>2997.0000000000005</v>
      </c>
      <c r="AD401" s="31">
        <f t="shared" si="1360"/>
        <v>1498.5000000000002</v>
      </c>
      <c r="AE401" s="31">
        <f t="shared" si="1228"/>
        <v>75000</v>
      </c>
      <c r="AF401" s="31">
        <f t="shared" ref="AF401:AG401" si="1431">AG401*2</f>
        <v>21600</v>
      </c>
      <c r="AG401" s="31">
        <f t="shared" si="1431"/>
        <v>10800</v>
      </c>
      <c r="AH401" s="31">
        <f t="shared" si="1401"/>
        <v>5400</v>
      </c>
      <c r="AI401" s="31">
        <f t="shared" si="1353"/>
        <v>3.4722222222222223</v>
      </c>
      <c r="AJ401" s="31">
        <f t="shared" si="1353"/>
        <v>6.9444444444444446</v>
      </c>
      <c r="AK401" s="31">
        <f t="shared" si="1353"/>
        <v>13.888888888888889</v>
      </c>
      <c r="AL401" s="31">
        <f t="shared" si="1362"/>
        <v>450000</v>
      </c>
      <c r="AM401" s="31">
        <f t="shared" si="1363"/>
        <v>180000</v>
      </c>
      <c r="AN401" s="31">
        <f t="shared" si="1364"/>
        <v>90000</v>
      </c>
      <c r="AO401" s="31">
        <f t="shared" si="1365"/>
        <v>45000</v>
      </c>
      <c r="AP401" s="31">
        <f t="shared" si="1366"/>
        <v>260388</v>
      </c>
      <c r="AQ401" s="31">
        <f t="shared" si="1367"/>
        <v>119394</v>
      </c>
      <c r="AR401" s="31">
        <f t="shared" si="1368"/>
        <v>59697</v>
      </c>
      <c r="AS401" s="31">
        <f t="shared" si="1405"/>
        <v>27148.5</v>
      </c>
      <c r="AT401" s="14">
        <f t="shared" si="1369"/>
        <v>189612</v>
      </c>
      <c r="AU401" s="14">
        <f t="shared" si="1370"/>
        <v>60606</v>
      </c>
      <c r="AV401" s="14">
        <f t="shared" si="1371"/>
        <v>30303</v>
      </c>
      <c r="AW401" s="14">
        <f t="shared" si="1372"/>
        <v>17851.5</v>
      </c>
      <c r="AX401" s="31">
        <f t="shared" si="1373"/>
        <v>72.819023918152908</v>
      </c>
      <c r="AY401" s="31">
        <f t="shared" si="1374"/>
        <v>50.76134479119554</v>
      </c>
      <c r="AZ401" s="31">
        <f t="shared" si="1375"/>
        <v>50.76134479119554</v>
      </c>
      <c r="BA401" s="31">
        <f t="shared" si="1376"/>
        <v>65.7550140891762</v>
      </c>
    </row>
    <row r="402" spans="1:53" ht="13.35" hidden="1" customHeight="1" x14ac:dyDescent="0.45">
      <c r="A402" s="13" t="s">
        <v>267</v>
      </c>
      <c r="B402" s="8" t="s">
        <v>267</v>
      </c>
      <c r="C402" s="3" t="s">
        <v>67</v>
      </c>
      <c r="D402" s="3" t="s">
        <v>67</v>
      </c>
      <c r="E402" s="3" t="s">
        <v>128</v>
      </c>
      <c r="F402" s="28" t="s">
        <v>61</v>
      </c>
      <c r="G402" s="28" t="s">
        <v>271</v>
      </c>
      <c r="H402" s="28" t="s">
        <v>289</v>
      </c>
      <c r="I402" s="7" t="s">
        <v>135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28</v>
      </c>
      <c r="P402" s="7">
        <v>18000</v>
      </c>
      <c r="Q402" s="7">
        <v>3240</v>
      </c>
      <c r="R402" s="7" t="s">
        <v>137</v>
      </c>
      <c r="S402" s="7">
        <f t="shared" si="1354"/>
        <v>9000</v>
      </c>
      <c r="T402" s="7">
        <f t="shared" si="1305"/>
        <v>1620</v>
      </c>
      <c r="U402" s="7">
        <f t="shared" si="1355"/>
        <v>1440</v>
      </c>
      <c r="V402" s="14">
        <f t="shared" si="1356"/>
        <v>720</v>
      </c>
      <c r="W402" s="14">
        <f t="shared" ref="W402:X402" si="1432">X402*2</f>
        <v>118800</v>
      </c>
      <c r="X402" s="14">
        <f t="shared" si="1432"/>
        <v>59400</v>
      </c>
      <c r="Y402" s="14">
        <f t="shared" si="1416"/>
        <v>29700</v>
      </c>
      <c r="Z402" s="14">
        <f t="shared" si="1358"/>
        <v>14850</v>
      </c>
      <c r="AA402" s="31">
        <f t="shared" ref="AA402:AB402" si="1433">AB402*2</f>
        <v>11988.000000000002</v>
      </c>
      <c r="AB402" s="31">
        <f t="shared" si="1433"/>
        <v>5994.0000000000009</v>
      </c>
      <c r="AC402" s="31">
        <f t="shared" si="1418"/>
        <v>2997.0000000000005</v>
      </c>
      <c r="AD402" s="31">
        <f t="shared" si="1360"/>
        <v>1498.5000000000002</v>
      </c>
      <c r="AE402" s="31">
        <f t="shared" si="1228"/>
        <v>75000</v>
      </c>
      <c r="AF402" s="31">
        <f t="shared" ref="AF402:AG402" si="1434">AG402*2</f>
        <v>21600</v>
      </c>
      <c r="AG402" s="31">
        <f t="shared" si="1434"/>
        <v>10800</v>
      </c>
      <c r="AH402" s="31">
        <f t="shared" si="1401"/>
        <v>5400</v>
      </c>
      <c r="AI402" s="31">
        <f t="shared" si="1353"/>
        <v>3.4722222222222223</v>
      </c>
      <c r="AJ402" s="31">
        <f t="shared" si="1353"/>
        <v>6.9444444444444446</v>
      </c>
      <c r="AK402" s="31">
        <f t="shared" si="1353"/>
        <v>13.888888888888889</v>
      </c>
      <c r="AL402" s="31">
        <f t="shared" si="1362"/>
        <v>450000</v>
      </c>
      <c r="AM402" s="31">
        <f t="shared" si="1363"/>
        <v>180000</v>
      </c>
      <c r="AN402" s="31">
        <f t="shared" si="1364"/>
        <v>90000</v>
      </c>
      <c r="AO402" s="31">
        <f t="shared" si="1365"/>
        <v>45000</v>
      </c>
      <c r="AP402" s="31">
        <f t="shared" si="1366"/>
        <v>260388</v>
      </c>
      <c r="AQ402" s="31">
        <f t="shared" si="1367"/>
        <v>119394</v>
      </c>
      <c r="AR402" s="31">
        <f t="shared" si="1368"/>
        <v>59697</v>
      </c>
      <c r="AS402" s="31">
        <f t="shared" si="1405"/>
        <v>27148.5</v>
      </c>
      <c r="AT402" s="14">
        <f t="shared" si="1369"/>
        <v>189612</v>
      </c>
      <c r="AU402" s="14">
        <f t="shared" si="1370"/>
        <v>60606</v>
      </c>
      <c r="AV402" s="14">
        <f t="shared" si="1371"/>
        <v>30303</v>
      </c>
      <c r="AW402" s="14">
        <f t="shared" si="1372"/>
        <v>17851.5</v>
      </c>
      <c r="AX402" s="31">
        <f t="shared" si="1373"/>
        <v>72.819023918152908</v>
      </c>
      <c r="AY402" s="31">
        <f t="shared" si="1374"/>
        <v>50.76134479119554</v>
      </c>
      <c r="AZ402" s="31">
        <f t="shared" si="1375"/>
        <v>50.76134479119554</v>
      </c>
      <c r="BA402" s="31">
        <f t="shared" si="1376"/>
        <v>65.7550140891762</v>
      </c>
    </row>
    <row r="403" spans="1:53" ht="13.35" hidden="1" customHeight="1" x14ac:dyDescent="0.45">
      <c r="A403" s="13" t="s">
        <v>57</v>
      </c>
      <c r="B403" s="8" t="s">
        <v>57</v>
      </c>
      <c r="C403" s="3" t="s">
        <v>67</v>
      </c>
      <c r="D403" s="3" t="s">
        <v>67</v>
      </c>
      <c r="E403" s="3" t="s">
        <v>128</v>
      </c>
      <c r="F403" s="28" t="s">
        <v>62</v>
      </c>
      <c r="G403" s="28" t="s">
        <v>271</v>
      </c>
      <c r="H403" s="28" t="s">
        <v>289</v>
      </c>
      <c r="I403" s="7" t="s">
        <v>135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28</v>
      </c>
      <c r="P403" s="7">
        <v>18000</v>
      </c>
      <c r="Q403" s="7">
        <v>3240</v>
      </c>
      <c r="R403" s="7" t="s">
        <v>137</v>
      </c>
      <c r="S403" s="7">
        <f t="shared" si="1354"/>
        <v>9000</v>
      </c>
      <c r="T403" s="7">
        <f t="shared" si="1305"/>
        <v>1620</v>
      </c>
      <c r="U403" s="7">
        <f t="shared" si="1355"/>
        <v>1440</v>
      </c>
      <c r="V403" s="14">
        <f t="shared" si="1356"/>
        <v>720</v>
      </c>
      <c r="W403" s="14">
        <f t="shared" ref="W403:X403" si="1435">X403*2</f>
        <v>118800</v>
      </c>
      <c r="X403" s="14">
        <f t="shared" si="1435"/>
        <v>59400</v>
      </c>
      <c r="Y403" s="14">
        <f t="shared" si="1416"/>
        <v>29700</v>
      </c>
      <c r="Z403" s="14">
        <f t="shared" si="1358"/>
        <v>14850</v>
      </c>
      <c r="AA403" s="31">
        <f t="shared" ref="AA403:AB403" si="1436">AB403*2</f>
        <v>11988.000000000002</v>
      </c>
      <c r="AB403" s="31">
        <f t="shared" si="1436"/>
        <v>5994.0000000000009</v>
      </c>
      <c r="AC403" s="31">
        <f t="shared" si="1418"/>
        <v>2997.0000000000005</v>
      </c>
      <c r="AD403" s="31">
        <f t="shared" si="1360"/>
        <v>1498.5000000000002</v>
      </c>
      <c r="AE403" s="31">
        <f t="shared" si="1228"/>
        <v>75000</v>
      </c>
      <c r="AF403" s="31">
        <f t="shared" ref="AF403:AG403" si="1437">AG403*2</f>
        <v>21600</v>
      </c>
      <c r="AG403" s="31">
        <f t="shared" si="1437"/>
        <v>10800</v>
      </c>
      <c r="AH403" s="31">
        <f t="shared" si="1401"/>
        <v>5400</v>
      </c>
      <c r="AI403" s="31">
        <f t="shared" si="1353"/>
        <v>3.4722222222222223</v>
      </c>
      <c r="AJ403" s="31">
        <f t="shared" si="1353"/>
        <v>6.9444444444444446</v>
      </c>
      <c r="AK403" s="31">
        <f t="shared" si="1353"/>
        <v>13.888888888888889</v>
      </c>
      <c r="AL403" s="31">
        <f t="shared" si="1362"/>
        <v>450000</v>
      </c>
      <c r="AM403" s="31">
        <f t="shared" si="1363"/>
        <v>180000</v>
      </c>
      <c r="AN403" s="31">
        <f t="shared" si="1364"/>
        <v>90000</v>
      </c>
      <c r="AO403" s="31">
        <f t="shared" si="1365"/>
        <v>45000</v>
      </c>
      <c r="AP403" s="31">
        <f t="shared" si="1366"/>
        <v>260388</v>
      </c>
      <c r="AQ403" s="31">
        <f t="shared" si="1367"/>
        <v>119394</v>
      </c>
      <c r="AR403" s="31">
        <f t="shared" si="1368"/>
        <v>59697</v>
      </c>
      <c r="AS403" s="31">
        <f t="shared" si="1405"/>
        <v>27148.5</v>
      </c>
      <c r="AT403" s="14">
        <f t="shared" si="1369"/>
        <v>189612</v>
      </c>
      <c r="AU403" s="14">
        <f t="shared" si="1370"/>
        <v>60606</v>
      </c>
      <c r="AV403" s="14">
        <f t="shared" si="1371"/>
        <v>30303</v>
      </c>
      <c r="AW403" s="14">
        <f t="shared" si="1372"/>
        <v>17851.5</v>
      </c>
      <c r="AX403" s="31">
        <f t="shared" si="1373"/>
        <v>72.819023918152908</v>
      </c>
      <c r="AY403" s="31">
        <f t="shared" si="1374"/>
        <v>50.76134479119554</v>
      </c>
      <c r="AZ403" s="31">
        <f t="shared" si="1375"/>
        <v>50.76134479119554</v>
      </c>
      <c r="BA403" s="31">
        <f t="shared" si="1376"/>
        <v>65.7550140891762</v>
      </c>
    </row>
    <row r="404" spans="1:53" ht="13.35" hidden="1" customHeight="1" x14ac:dyDescent="0.45">
      <c r="A404" s="13" t="s">
        <v>58</v>
      </c>
      <c r="B404" s="8" t="s">
        <v>58</v>
      </c>
      <c r="C404" s="3" t="s">
        <v>67</v>
      </c>
      <c r="D404" s="3" t="s">
        <v>67</v>
      </c>
      <c r="E404" s="3" t="s">
        <v>128</v>
      </c>
      <c r="F404" s="28" t="s">
        <v>62</v>
      </c>
      <c r="G404" s="28" t="s">
        <v>271</v>
      </c>
      <c r="H404" s="28" t="s">
        <v>289</v>
      </c>
      <c r="I404" s="7" t="s">
        <v>135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28</v>
      </c>
      <c r="P404" s="7">
        <v>18000</v>
      </c>
      <c r="Q404" s="7">
        <v>3240</v>
      </c>
      <c r="R404" s="7" t="s">
        <v>137</v>
      </c>
      <c r="S404" s="7">
        <f t="shared" si="1354"/>
        <v>9000</v>
      </c>
      <c r="T404" s="7">
        <f t="shared" si="1305"/>
        <v>1620</v>
      </c>
      <c r="U404" s="7">
        <f t="shared" si="1355"/>
        <v>1440</v>
      </c>
      <c r="V404" s="14">
        <f t="shared" si="1356"/>
        <v>720</v>
      </c>
      <c r="W404" s="14">
        <f t="shared" ref="W404:X404" si="1438">X404*2</f>
        <v>118800</v>
      </c>
      <c r="X404" s="14">
        <f t="shared" si="1438"/>
        <v>59400</v>
      </c>
      <c r="Y404" s="14">
        <f t="shared" si="1416"/>
        <v>29700</v>
      </c>
      <c r="Z404" s="14">
        <f t="shared" si="1358"/>
        <v>14850</v>
      </c>
      <c r="AA404" s="31">
        <f t="shared" ref="AA404:AB404" si="1439">AB404*2</f>
        <v>11988.000000000002</v>
      </c>
      <c r="AB404" s="31">
        <f t="shared" si="1439"/>
        <v>5994.0000000000009</v>
      </c>
      <c r="AC404" s="31">
        <f t="shared" si="1418"/>
        <v>2997.0000000000005</v>
      </c>
      <c r="AD404" s="31">
        <f t="shared" si="1360"/>
        <v>1498.5000000000002</v>
      </c>
      <c r="AE404" s="31">
        <f t="shared" si="1228"/>
        <v>75000</v>
      </c>
      <c r="AF404" s="31">
        <f t="shared" ref="AF404:AG404" si="1440">AG404*2</f>
        <v>21600</v>
      </c>
      <c r="AG404" s="31">
        <f t="shared" si="1440"/>
        <v>10800</v>
      </c>
      <c r="AH404" s="31">
        <f t="shared" si="1401"/>
        <v>5400</v>
      </c>
      <c r="AI404" s="31">
        <f t="shared" si="1353"/>
        <v>3.4722222222222223</v>
      </c>
      <c r="AJ404" s="31">
        <f t="shared" si="1353"/>
        <v>6.9444444444444446</v>
      </c>
      <c r="AK404" s="31">
        <f t="shared" si="1353"/>
        <v>13.888888888888889</v>
      </c>
      <c r="AL404" s="31">
        <f t="shared" si="1362"/>
        <v>450000</v>
      </c>
      <c r="AM404" s="31">
        <f t="shared" si="1363"/>
        <v>180000</v>
      </c>
      <c r="AN404" s="31">
        <f t="shared" si="1364"/>
        <v>90000</v>
      </c>
      <c r="AO404" s="31">
        <f t="shared" si="1365"/>
        <v>45000</v>
      </c>
      <c r="AP404" s="31">
        <f t="shared" si="1366"/>
        <v>260388</v>
      </c>
      <c r="AQ404" s="31">
        <f t="shared" si="1367"/>
        <v>119394</v>
      </c>
      <c r="AR404" s="31">
        <f t="shared" si="1368"/>
        <v>59697</v>
      </c>
      <c r="AS404" s="31">
        <f t="shared" si="1405"/>
        <v>27148.5</v>
      </c>
      <c r="AT404" s="14">
        <f t="shared" si="1369"/>
        <v>189612</v>
      </c>
      <c r="AU404" s="14">
        <f t="shared" si="1370"/>
        <v>60606</v>
      </c>
      <c r="AV404" s="14">
        <f t="shared" si="1371"/>
        <v>30303</v>
      </c>
      <c r="AW404" s="14">
        <f t="shared" si="1372"/>
        <v>17851.5</v>
      </c>
      <c r="AX404" s="31">
        <f t="shared" si="1373"/>
        <v>72.819023918152908</v>
      </c>
      <c r="AY404" s="31">
        <f t="shared" si="1374"/>
        <v>50.76134479119554</v>
      </c>
      <c r="AZ404" s="31">
        <f t="shared" si="1375"/>
        <v>50.76134479119554</v>
      </c>
      <c r="BA404" s="31">
        <f t="shared" si="1376"/>
        <v>65.7550140891762</v>
      </c>
    </row>
    <row r="405" spans="1:53" ht="13.35" hidden="1" customHeight="1" x14ac:dyDescent="0.45">
      <c r="A405" s="13" t="s">
        <v>133</v>
      </c>
      <c r="B405" s="8" t="s">
        <v>133</v>
      </c>
      <c r="C405" s="3" t="s">
        <v>67</v>
      </c>
      <c r="D405" s="3" t="s">
        <v>67</v>
      </c>
      <c r="E405" s="3" t="s">
        <v>128</v>
      </c>
      <c r="F405" s="28" t="s">
        <v>264</v>
      </c>
      <c r="G405" s="28" t="s">
        <v>271</v>
      </c>
      <c r="H405" s="28" t="s">
        <v>289</v>
      </c>
      <c r="I405" s="7" t="s">
        <v>136</v>
      </c>
      <c r="J405" s="15">
        <v>45139</v>
      </c>
      <c r="K405" s="7">
        <v>2</v>
      </c>
      <c r="L405" s="7">
        <v>8</v>
      </c>
      <c r="M405" s="7">
        <v>0</v>
      </c>
      <c r="N405" s="7">
        <v>0</v>
      </c>
      <c r="O405" s="7" t="s">
        <v>28</v>
      </c>
      <c r="P405" s="7">
        <v>4000</v>
      </c>
      <c r="Q405" s="7">
        <v>720</v>
      </c>
      <c r="R405" s="7" t="s">
        <v>137</v>
      </c>
      <c r="S405" s="7">
        <f t="shared" ref="S405:S415" si="1441">P405*50%</f>
        <v>2000</v>
      </c>
      <c r="T405" s="7">
        <f t="shared" ref="T405:T415" si="1442">S405*18%</f>
        <v>360</v>
      </c>
      <c r="U405" s="7">
        <f t="shared" ref="U405:U415" si="1443">S405*16%</f>
        <v>320</v>
      </c>
      <c r="V405" s="14">
        <f t="shared" ref="V405:V415" si="1444">S405*8%</f>
        <v>160</v>
      </c>
      <c r="W405" s="14">
        <f t="shared" ref="W405:X405" si="1445">X405*2</f>
        <v>26400</v>
      </c>
      <c r="X405" s="14">
        <f t="shared" si="1445"/>
        <v>13200</v>
      </c>
      <c r="Y405" s="14">
        <f t="shared" ref="Y405:Y415" si="1446">S405*33%*10</f>
        <v>6600</v>
      </c>
      <c r="Z405" s="14">
        <f t="shared" ref="Z405:Z415" si="1447">Y405/2</f>
        <v>3300</v>
      </c>
      <c r="AA405" s="31">
        <f t="shared" ref="AA405:AB405" si="1448">AB405*2</f>
        <v>2664.0000000000005</v>
      </c>
      <c r="AB405" s="31">
        <f t="shared" si="1448"/>
        <v>1332.0000000000002</v>
      </c>
      <c r="AC405" s="31">
        <f t="shared" ref="AC405:AC415" si="1449">S405*3.33%*10</f>
        <v>666.00000000000011</v>
      </c>
      <c r="AD405" s="31">
        <f t="shared" ref="AD405:AD415" si="1450">AC405/2</f>
        <v>333.00000000000006</v>
      </c>
      <c r="AE405" s="31">
        <f>S405*50</f>
        <v>100000</v>
      </c>
      <c r="AF405" s="31">
        <f t="shared" ref="AF405:AG405" si="1451">AG405*2</f>
        <v>4800</v>
      </c>
      <c r="AG405" s="31">
        <f t="shared" si="1451"/>
        <v>2400</v>
      </c>
      <c r="AH405" s="31">
        <f t="shared" si="1401"/>
        <v>1200</v>
      </c>
      <c r="AI405" s="31">
        <f t="shared" ref="AI405:AI415" si="1452">$AE405/AF405</f>
        <v>20.833333333333332</v>
      </c>
      <c r="AJ405" s="31">
        <f t="shared" ref="AJ405:AJ415" si="1453">$AE405/AG405</f>
        <v>41.666666666666664</v>
      </c>
      <c r="AK405" s="31">
        <f t="shared" ref="AK405:AK415" si="1454">$AE405/AH405</f>
        <v>83.333333333333329</v>
      </c>
      <c r="AL405" s="31">
        <f t="shared" ref="AL405:AL415" si="1455">S405*50</f>
        <v>100000</v>
      </c>
      <c r="AM405" s="31">
        <f t="shared" ref="AM405:AM415" si="1456">S405*20</f>
        <v>40000</v>
      </c>
      <c r="AN405" s="31">
        <f t="shared" ref="AN405:AN415" si="1457">S405*10</f>
        <v>20000</v>
      </c>
      <c r="AO405" s="31">
        <f t="shared" ref="AO405:AO415" si="1458">S405*5</f>
        <v>10000</v>
      </c>
      <c r="AP405" s="31">
        <f t="shared" ref="AP405:AP415" si="1459">($U405+$V405)*50+W405+AA405+AF405</f>
        <v>57864</v>
      </c>
      <c r="AQ405" s="31">
        <f t="shared" ref="AQ405:AQ415" si="1460">($U405+$V405)*20+X405+AB405+AG405</f>
        <v>26532</v>
      </c>
      <c r="AR405" s="31">
        <f t="shared" ref="AR405:AR415" si="1461">($U405+$V405)*10+Y405+AC405+AH405</f>
        <v>13266</v>
      </c>
      <c r="AS405" s="31">
        <f t="shared" si="1405"/>
        <v>6033</v>
      </c>
      <c r="AT405" s="14">
        <f t="shared" ref="AT405:AT415" si="1462">AL405-AP405</f>
        <v>42136</v>
      </c>
      <c r="AU405" s="14">
        <f t="shared" ref="AU405:AU415" si="1463">AM405-AQ405</f>
        <v>13468</v>
      </c>
      <c r="AV405" s="14">
        <f t="shared" ref="AV405:AV415" si="1464">AN405-AR405</f>
        <v>6734</v>
      </c>
      <c r="AW405" s="14">
        <f t="shared" ref="AW405:AW415" si="1465">AO405-AS405</f>
        <v>3967</v>
      </c>
      <c r="AX405" s="31">
        <f t="shared" ref="AX405:AX415" si="1466">AT405/AP405*100</f>
        <v>72.819023918152908</v>
      </c>
      <c r="AY405" s="31">
        <f t="shared" ref="AY405:AY415" si="1467">AU405/AQ405*100</f>
        <v>50.76134479119554</v>
      </c>
      <c r="AZ405" s="31">
        <f t="shared" ref="AZ405:AZ415" si="1468">AV405/AR405*100</f>
        <v>50.76134479119554</v>
      </c>
      <c r="BA405" s="31">
        <f t="shared" ref="BA405:BA415" si="1469">AW405/AS405*100</f>
        <v>65.7550140891762</v>
      </c>
    </row>
    <row r="406" spans="1:53" ht="13.35" hidden="1" customHeight="1" x14ac:dyDescent="0.45">
      <c r="A406" s="13" t="s">
        <v>134</v>
      </c>
      <c r="B406" s="8" t="s">
        <v>134</v>
      </c>
      <c r="C406" s="3" t="s">
        <v>67</v>
      </c>
      <c r="D406" s="3" t="s">
        <v>67</v>
      </c>
      <c r="E406" s="3" t="s">
        <v>128</v>
      </c>
      <c r="F406" s="28" t="s">
        <v>61</v>
      </c>
      <c r="G406" s="28" t="s">
        <v>271</v>
      </c>
      <c r="H406" s="28" t="s">
        <v>289</v>
      </c>
      <c r="I406" s="7" t="s">
        <v>136</v>
      </c>
      <c r="J406" s="15">
        <v>45139</v>
      </c>
      <c r="K406" s="7">
        <v>2</v>
      </c>
      <c r="L406" s="7">
        <v>8</v>
      </c>
      <c r="M406" s="7">
        <v>2</v>
      </c>
      <c r="N406" s="7">
        <v>4</v>
      </c>
      <c r="O406" s="7" t="s">
        <v>28</v>
      </c>
      <c r="P406" s="7">
        <v>4000</v>
      </c>
      <c r="Q406" s="7">
        <v>720</v>
      </c>
      <c r="R406" s="7" t="s">
        <v>137</v>
      </c>
      <c r="S406" s="7">
        <f t="shared" si="1441"/>
        <v>2000</v>
      </c>
      <c r="T406" s="7">
        <f t="shared" si="1442"/>
        <v>360</v>
      </c>
      <c r="U406" s="7">
        <f t="shared" si="1443"/>
        <v>320</v>
      </c>
      <c r="V406" s="14">
        <f t="shared" si="1444"/>
        <v>160</v>
      </c>
      <c r="W406" s="14">
        <f t="shared" ref="W406:X406" si="1470">X406*2</f>
        <v>26400</v>
      </c>
      <c r="X406" s="14">
        <f t="shared" si="1470"/>
        <v>13200</v>
      </c>
      <c r="Y406" s="14">
        <f t="shared" si="1446"/>
        <v>6600</v>
      </c>
      <c r="Z406" s="14">
        <f t="shared" si="1447"/>
        <v>3300</v>
      </c>
      <c r="AA406" s="31">
        <f t="shared" ref="AA406:AB406" si="1471">AB406*2</f>
        <v>2664.0000000000005</v>
      </c>
      <c r="AB406" s="31">
        <f t="shared" si="1471"/>
        <v>1332.0000000000002</v>
      </c>
      <c r="AC406" s="31">
        <f t="shared" si="1449"/>
        <v>666.00000000000011</v>
      </c>
      <c r="AD406" s="31">
        <f t="shared" si="1450"/>
        <v>333.00000000000006</v>
      </c>
      <c r="AE406" s="31">
        <f>S406*50</f>
        <v>100000</v>
      </c>
      <c r="AF406" s="31">
        <f t="shared" ref="AF406:AG406" si="1472">AG406*2</f>
        <v>4800</v>
      </c>
      <c r="AG406" s="31">
        <f t="shared" si="1472"/>
        <v>2400</v>
      </c>
      <c r="AH406" s="31">
        <f t="shared" si="1401"/>
        <v>1200</v>
      </c>
      <c r="AI406" s="31">
        <f t="shared" si="1452"/>
        <v>20.833333333333332</v>
      </c>
      <c r="AJ406" s="31">
        <f t="shared" si="1453"/>
        <v>41.666666666666664</v>
      </c>
      <c r="AK406" s="31">
        <f t="shared" si="1454"/>
        <v>83.333333333333329</v>
      </c>
      <c r="AL406" s="31">
        <f t="shared" si="1455"/>
        <v>100000</v>
      </c>
      <c r="AM406" s="31">
        <f t="shared" si="1456"/>
        <v>40000</v>
      </c>
      <c r="AN406" s="31">
        <f t="shared" si="1457"/>
        <v>20000</v>
      </c>
      <c r="AO406" s="31">
        <f t="shared" si="1458"/>
        <v>10000</v>
      </c>
      <c r="AP406" s="31">
        <f t="shared" si="1459"/>
        <v>57864</v>
      </c>
      <c r="AQ406" s="31">
        <f t="shared" si="1460"/>
        <v>26532</v>
      </c>
      <c r="AR406" s="31">
        <f t="shared" si="1461"/>
        <v>13266</v>
      </c>
      <c r="AS406" s="31">
        <f t="shared" si="1405"/>
        <v>6033</v>
      </c>
      <c r="AT406" s="14">
        <f t="shared" si="1462"/>
        <v>42136</v>
      </c>
      <c r="AU406" s="14">
        <f t="shared" si="1463"/>
        <v>13468</v>
      </c>
      <c r="AV406" s="14">
        <f t="shared" si="1464"/>
        <v>6734</v>
      </c>
      <c r="AW406" s="14">
        <f t="shared" si="1465"/>
        <v>3967</v>
      </c>
      <c r="AX406" s="31">
        <f t="shared" si="1466"/>
        <v>72.819023918152908</v>
      </c>
      <c r="AY406" s="31">
        <f t="shared" si="1467"/>
        <v>50.76134479119554</v>
      </c>
      <c r="AZ406" s="31">
        <f t="shared" si="1468"/>
        <v>50.76134479119554</v>
      </c>
      <c r="BA406" s="31">
        <f t="shared" si="1469"/>
        <v>65.7550140891762</v>
      </c>
    </row>
    <row r="407" spans="1:53" ht="13.35" hidden="1" customHeight="1" x14ac:dyDescent="0.45">
      <c r="A407" s="16" t="s">
        <v>131</v>
      </c>
      <c r="B407" s="10" t="s">
        <v>131</v>
      </c>
      <c r="C407" s="3" t="s">
        <v>67</v>
      </c>
      <c r="D407" s="3" t="s">
        <v>67</v>
      </c>
      <c r="E407" s="3" t="s">
        <v>132</v>
      </c>
      <c r="F407" s="28" t="s">
        <v>195</v>
      </c>
      <c r="G407" s="28" t="s">
        <v>271</v>
      </c>
      <c r="H407" s="28" t="s">
        <v>176</v>
      </c>
      <c r="I407" s="7" t="s">
        <v>135</v>
      </c>
      <c r="J407" s="15">
        <v>45139</v>
      </c>
      <c r="K407" s="7">
        <v>1</v>
      </c>
      <c r="L407" s="7">
        <v>2</v>
      </c>
      <c r="M407" s="7">
        <v>0</v>
      </c>
      <c r="N407" s="7">
        <v>0</v>
      </c>
      <c r="O407" s="7" t="s">
        <v>28</v>
      </c>
      <c r="P407" s="7">
        <v>6000</v>
      </c>
      <c r="Q407" s="7">
        <v>1080</v>
      </c>
      <c r="R407" s="7" t="s">
        <v>137</v>
      </c>
      <c r="S407" s="7">
        <f t="shared" si="1441"/>
        <v>3000</v>
      </c>
      <c r="T407" s="7">
        <f t="shared" si="1442"/>
        <v>540</v>
      </c>
      <c r="U407" s="7">
        <f t="shared" si="1443"/>
        <v>480</v>
      </c>
      <c r="V407" s="14">
        <f t="shared" si="1444"/>
        <v>240</v>
      </c>
      <c r="W407" s="14">
        <f t="shared" ref="W407:X407" si="1473">X407*2</f>
        <v>39600</v>
      </c>
      <c r="X407" s="14">
        <f t="shared" si="1473"/>
        <v>19800</v>
      </c>
      <c r="Y407" s="14">
        <f t="shared" si="1446"/>
        <v>9900</v>
      </c>
      <c r="Z407" s="14">
        <f t="shared" si="1447"/>
        <v>4950</v>
      </c>
      <c r="AA407" s="31">
        <f t="shared" ref="AA407:AB407" si="1474">AB407*2</f>
        <v>3996</v>
      </c>
      <c r="AB407" s="31">
        <f t="shared" si="1474"/>
        <v>1998</v>
      </c>
      <c r="AC407" s="31">
        <f t="shared" si="1449"/>
        <v>999</v>
      </c>
      <c r="AD407" s="31">
        <f t="shared" si="1450"/>
        <v>499.5</v>
      </c>
      <c r="AE407" s="31">
        <f t="shared" ref="AE407:AE412" si="1475">S407*50/6</f>
        <v>25000</v>
      </c>
      <c r="AF407" s="31">
        <f t="shared" ref="AF407:AG407" si="1476">AG407*2</f>
        <v>7200</v>
      </c>
      <c r="AG407" s="31">
        <f t="shared" si="1476"/>
        <v>3600</v>
      </c>
      <c r="AH407" s="31">
        <f t="shared" si="1401"/>
        <v>1800</v>
      </c>
      <c r="AI407" s="31">
        <f t="shared" si="1452"/>
        <v>3.4722222222222223</v>
      </c>
      <c r="AJ407" s="31">
        <f t="shared" si="1453"/>
        <v>6.9444444444444446</v>
      </c>
      <c r="AK407" s="31">
        <f t="shared" si="1454"/>
        <v>13.888888888888889</v>
      </c>
      <c r="AL407" s="31">
        <f t="shared" si="1455"/>
        <v>150000</v>
      </c>
      <c r="AM407" s="31">
        <f t="shared" si="1456"/>
        <v>60000</v>
      </c>
      <c r="AN407" s="31">
        <f t="shared" si="1457"/>
        <v>30000</v>
      </c>
      <c r="AO407" s="31">
        <f t="shared" si="1458"/>
        <v>15000</v>
      </c>
      <c r="AP407" s="31">
        <f t="shared" si="1459"/>
        <v>86796</v>
      </c>
      <c r="AQ407" s="31">
        <f t="shared" si="1460"/>
        <v>39798</v>
      </c>
      <c r="AR407" s="31">
        <f t="shared" si="1461"/>
        <v>19899</v>
      </c>
      <c r="AS407" s="31">
        <f t="shared" si="1405"/>
        <v>9049.5</v>
      </c>
      <c r="AT407" s="14">
        <f t="shared" si="1462"/>
        <v>63204</v>
      </c>
      <c r="AU407" s="14">
        <f t="shared" si="1463"/>
        <v>20202</v>
      </c>
      <c r="AV407" s="14">
        <f t="shared" si="1464"/>
        <v>10101</v>
      </c>
      <c r="AW407" s="14">
        <f t="shared" si="1465"/>
        <v>5950.5</v>
      </c>
      <c r="AX407" s="31">
        <f t="shared" si="1466"/>
        <v>72.819023918152908</v>
      </c>
      <c r="AY407" s="31">
        <f t="shared" si="1467"/>
        <v>50.76134479119554</v>
      </c>
      <c r="AZ407" s="31">
        <f t="shared" si="1468"/>
        <v>50.76134479119554</v>
      </c>
      <c r="BA407" s="31">
        <f t="shared" si="1469"/>
        <v>65.7550140891762</v>
      </c>
    </row>
    <row r="408" spans="1:53" ht="13.35" hidden="1" customHeight="1" x14ac:dyDescent="0.45">
      <c r="A408" s="16" t="s">
        <v>139</v>
      </c>
      <c r="B408" s="10" t="s">
        <v>139</v>
      </c>
      <c r="C408" s="3" t="s">
        <v>67</v>
      </c>
      <c r="D408" s="3" t="s">
        <v>67</v>
      </c>
      <c r="E408" s="3" t="s">
        <v>132</v>
      </c>
      <c r="F408" s="28" t="s">
        <v>176</v>
      </c>
      <c r="G408" s="28" t="s">
        <v>271</v>
      </c>
      <c r="H408" s="28" t="s">
        <v>176</v>
      </c>
      <c r="I408" s="7" t="s">
        <v>135</v>
      </c>
      <c r="J408" s="15">
        <v>45139</v>
      </c>
      <c r="K408" s="7">
        <v>1</v>
      </c>
      <c r="L408" s="7">
        <v>2</v>
      </c>
      <c r="M408" s="7">
        <v>0</v>
      </c>
      <c r="N408" s="7">
        <v>0</v>
      </c>
      <c r="O408" s="7" t="s">
        <v>28</v>
      </c>
      <c r="P408" s="7">
        <v>6000</v>
      </c>
      <c r="Q408" s="7">
        <v>1080</v>
      </c>
      <c r="R408" s="7" t="s">
        <v>137</v>
      </c>
      <c r="S408" s="7">
        <f t="shared" si="1441"/>
        <v>3000</v>
      </c>
      <c r="T408" s="7">
        <f t="shared" si="1442"/>
        <v>540</v>
      </c>
      <c r="U408" s="7">
        <f t="shared" si="1443"/>
        <v>480</v>
      </c>
      <c r="V408" s="14">
        <f t="shared" si="1444"/>
        <v>240</v>
      </c>
      <c r="W408" s="14">
        <f t="shared" ref="W408:X408" si="1477">X408*2</f>
        <v>39600</v>
      </c>
      <c r="X408" s="14">
        <f t="shared" si="1477"/>
        <v>19800</v>
      </c>
      <c r="Y408" s="14">
        <f t="shared" si="1446"/>
        <v>9900</v>
      </c>
      <c r="Z408" s="14">
        <f t="shared" si="1447"/>
        <v>4950</v>
      </c>
      <c r="AA408" s="31">
        <f t="shared" ref="AA408:AB408" si="1478">AB408*2</f>
        <v>3996</v>
      </c>
      <c r="AB408" s="31">
        <f t="shared" si="1478"/>
        <v>1998</v>
      </c>
      <c r="AC408" s="31">
        <f t="shared" si="1449"/>
        <v>999</v>
      </c>
      <c r="AD408" s="31">
        <f t="shared" si="1450"/>
        <v>499.5</v>
      </c>
      <c r="AE408" s="31">
        <f t="shared" si="1475"/>
        <v>25000</v>
      </c>
      <c r="AF408" s="31">
        <f t="shared" ref="AF408:AG408" si="1479">AG408*2</f>
        <v>7200</v>
      </c>
      <c r="AG408" s="31">
        <f t="shared" si="1479"/>
        <v>3600</v>
      </c>
      <c r="AH408" s="31">
        <f t="shared" si="1401"/>
        <v>1800</v>
      </c>
      <c r="AI408" s="31">
        <f t="shared" si="1452"/>
        <v>3.4722222222222223</v>
      </c>
      <c r="AJ408" s="31">
        <f t="shared" si="1453"/>
        <v>6.9444444444444446</v>
      </c>
      <c r="AK408" s="31">
        <f t="shared" si="1454"/>
        <v>13.888888888888889</v>
      </c>
      <c r="AL408" s="31">
        <f t="shared" si="1455"/>
        <v>150000</v>
      </c>
      <c r="AM408" s="31">
        <f t="shared" si="1456"/>
        <v>60000</v>
      </c>
      <c r="AN408" s="31">
        <f t="shared" si="1457"/>
        <v>30000</v>
      </c>
      <c r="AO408" s="31">
        <f t="shared" si="1458"/>
        <v>15000</v>
      </c>
      <c r="AP408" s="31">
        <f t="shared" si="1459"/>
        <v>86796</v>
      </c>
      <c r="AQ408" s="31">
        <f t="shared" si="1460"/>
        <v>39798</v>
      </c>
      <c r="AR408" s="31">
        <f t="shared" si="1461"/>
        <v>19899</v>
      </c>
      <c r="AS408" s="31">
        <f t="shared" si="1405"/>
        <v>9049.5</v>
      </c>
      <c r="AT408" s="14">
        <f t="shared" si="1462"/>
        <v>63204</v>
      </c>
      <c r="AU408" s="14">
        <f t="shared" si="1463"/>
        <v>20202</v>
      </c>
      <c r="AV408" s="14">
        <f t="shared" si="1464"/>
        <v>10101</v>
      </c>
      <c r="AW408" s="14">
        <f t="shared" si="1465"/>
        <v>5950.5</v>
      </c>
      <c r="AX408" s="31">
        <f t="shared" si="1466"/>
        <v>72.819023918152908</v>
      </c>
      <c r="AY408" s="31">
        <f t="shared" si="1467"/>
        <v>50.76134479119554</v>
      </c>
      <c r="AZ408" s="31">
        <f t="shared" si="1468"/>
        <v>50.76134479119554</v>
      </c>
      <c r="BA408" s="31">
        <f t="shared" si="1469"/>
        <v>65.7550140891762</v>
      </c>
    </row>
    <row r="409" spans="1:53" ht="13.35" hidden="1" customHeight="1" x14ac:dyDescent="0.45">
      <c r="A409" s="16" t="s">
        <v>140</v>
      </c>
      <c r="B409" s="10" t="s">
        <v>140</v>
      </c>
      <c r="C409" s="3" t="s">
        <v>67</v>
      </c>
      <c r="D409" s="3" t="s">
        <v>67</v>
      </c>
      <c r="E409" s="3" t="s">
        <v>132</v>
      </c>
      <c r="F409" s="28" t="s">
        <v>290</v>
      </c>
      <c r="G409" s="28" t="s">
        <v>271</v>
      </c>
      <c r="H409" s="28" t="s">
        <v>290</v>
      </c>
      <c r="I409" s="7" t="s">
        <v>135</v>
      </c>
      <c r="J409" s="15">
        <v>45139</v>
      </c>
      <c r="K409" s="7">
        <v>1</v>
      </c>
      <c r="L409" s="7">
        <v>2</v>
      </c>
      <c r="M409" s="7">
        <v>0</v>
      </c>
      <c r="N409" s="7">
        <v>0</v>
      </c>
      <c r="O409" s="7" t="s">
        <v>28</v>
      </c>
      <c r="P409" s="7">
        <v>6000</v>
      </c>
      <c r="Q409" s="7">
        <v>1080</v>
      </c>
      <c r="R409" s="7" t="s">
        <v>137</v>
      </c>
      <c r="S409" s="7">
        <f t="shared" si="1441"/>
        <v>3000</v>
      </c>
      <c r="T409" s="7">
        <f t="shared" si="1442"/>
        <v>540</v>
      </c>
      <c r="U409" s="7">
        <f t="shared" si="1443"/>
        <v>480</v>
      </c>
      <c r="V409" s="14">
        <f t="shared" si="1444"/>
        <v>240</v>
      </c>
      <c r="W409" s="14">
        <f t="shared" ref="W409:X409" si="1480">X409*2</f>
        <v>39600</v>
      </c>
      <c r="X409" s="14">
        <f t="shared" si="1480"/>
        <v>19800</v>
      </c>
      <c r="Y409" s="14">
        <f t="shared" si="1446"/>
        <v>9900</v>
      </c>
      <c r="Z409" s="14">
        <f t="shared" si="1447"/>
        <v>4950</v>
      </c>
      <c r="AA409" s="31">
        <f t="shared" ref="AA409:AB409" si="1481">AB409*2</f>
        <v>3996</v>
      </c>
      <c r="AB409" s="31">
        <f t="shared" si="1481"/>
        <v>1998</v>
      </c>
      <c r="AC409" s="31">
        <f t="shared" si="1449"/>
        <v>999</v>
      </c>
      <c r="AD409" s="31">
        <f t="shared" si="1450"/>
        <v>499.5</v>
      </c>
      <c r="AE409" s="31">
        <f t="shared" si="1475"/>
        <v>25000</v>
      </c>
      <c r="AF409" s="31">
        <f t="shared" ref="AF409:AG409" si="1482">AG409*2</f>
        <v>7200</v>
      </c>
      <c r="AG409" s="31">
        <f t="shared" si="1482"/>
        <v>3600</v>
      </c>
      <c r="AH409" s="31">
        <f t="shared" si="1401"/>
        <v>1800</v>
      </c>
      <c r="AI409" s="31">
        <f t="shared" si="1452"/>
        <v>3.4722222222222223</v>
      </c>
      <c r="AJ409" s="31">
        <f t="shared" si="1453"/>
        <v>6.9444444444444446</v>
      </c>
      <c r="AK409" s="31">
        <f t="shared" si="1454"/>
        <v>13.888888888888889</v>
      </c>
      <c r="AL409" s="31">
        <f t="shared" si="1455"/>
        <v>150000</v>
      </c>
      <c r="AM409" s="31">
        <f t="shared" si="1456"/>
        <v>60000</v>
      </c>
      <c r="AN409" s="31">
        <f t="shared" si="1457"/>
        <v>30000</v>
      </c>
      <c r="AO409" s="31">
        <f t="shared" si="1458"/>
        <v>15000</v>
      </c>
      <c r="AP409" s="31">
        <f t="shared" si="1459"/>
        <v>86796</v>
      </c>
      <c r="AQ409" s="31">
        <f t="shared" si="1460"/>
        <v>39798</v>
      </c>
      <c r="AR409" s="31">
        <f t="shared" si="1461"/>
        <v>19899</v>
      </c>
      <c r="AS409" s="31">
        <f t="shared" si="1405"/>
        <v>9049.5</v>
      </c>
      <c r="AT409" s="14">
        <f t="shared" si="1462"/>
        <v>63204</v>
      </c>
      <c r="AU409" s="14">
        <f t="shared" si="1463"/>
        <v>20202</v>
      </c>
      <c r="AV409" s="14">
        <f t="shared" si="1464"/>
        <v>10101</v>
      </c>
      <c r="AW409" s="14">
        <f t="shared" si="1465"/>
        <v>5950.5</v>
      </c>
      <c r="AX409" s="31">
        <f t="shared" si="1466"/>
        <v>72.819023918152908</v>
      </c>
      <c r="AY409" s="31">
        <f t="shared" si="1467"/>
        <v>50.76134479119554</v>
      </c>
      <c r="AZ409" s="31">
        <f t="shared" si="1468"/>
        <v>50.76134479119554</v>
      </c>
      <c r="BA409" s="31">
        <f t="shared" si="1469"/>
        <v>65.7550140891762</v>
      </c>
    </row>
    <row r="410" spans="1:53" ht="13.35" hidden="1" customHeight="1" x14ac:dyDescent="0.45">
      <c r="A410" s="16" t="s">
        <v>141</v>
      </c>
      <c r="B410" s="10" t="s">
        <v>141</v>
      </c>
      <c r="C410" s="3" t="s">
        <v>67</v>
      </c>
      <c r="D410" s="3" t="s">
        <v>67</v>
      </c>
      <c r="E410" s="3" t="s">
        <v>132</v>
      </c>
      <c r="F410" s="28" t="s">
        <v>290</v>
      </c>
      <c r="G410" s="28" t="s">
        <v>271</v>
      </c>
      <c r="H410" s="28" t="s">
        <v>290</v>
      </c>
      <c r="I410" s="7" t="s">
        <v>135</v>
      </c>
      <c r="J410" s="15">
        <v>45139</v>
      </c>
      <c r="K410" s="7">
        <v>1</v>
      </c>
      <c r="L410" s="7">
        <v>2</v>
      </c>
      <c r="M410" s="7">
        <v>0</v>
      </c>
      <c r="N410" s="7">
        <v>0</v>
      </c>
      <c r="O410" s="7" t="s">
        <v>28</v>
      </c>
      <c r="P410" s="7">
        <v>6000</v>
      </c>
      <c r="Q410" s="7">
        <v>1080</v>
      </c>
      <c r="R410" s="7" t="s">
        <v>137</v>
      </c>
      <c r="S410" s="7">
        <f t="shared" si="1441"/>
        <v>3000</v>
      </c>
      <c r="T410" s="7">
        <f t="shared" si="1442"/>
        <v>540</v>
      </c>
      <c r="U410" s="7">
        <f t="shared" si="1443"/>
        <v>480</v>
      </c>
      <c r="V410" s="14">
        <f t="shared" si="1444"/>
        <v>240</v>
      </c>
      <c r="W410" s="14">
        <f t="shared" ref="W410:X410" si="1483">X410*2</f>
        <v>39600</v>
      </c>
      <c r="X410" s="14">
        <f t="shared" si="1483"/>
        <v>19800</v>
      </c>
      <c r="Y410" s="14">
        <f t="shared" si="1446"/>
        <v>9900</v>
      </c>
      <c r="Z410" s="14">
        <f t="shared" si="1447"/>
        <v>4950</v>
      </c>
      <c r="AA410" s="31">
        <f t="shared" ref="AA410:AB410" si="1484">AB410*2</f>
        <v>3996</v>
      </c>
      <c r="AB410" s="31">
        <f t="shared" si="1484"/>
        <v>1998</v>
      </c>
      <c r="AC410" s="31">
        <f t="shared" si="1449"/>
        <v>999</v>
      </c>
      <c r="AD410" s="31">
        <f t="shared" si="1450"/>
        <v>499.5</v>
      </c>
      <c r="AE410" s="31">
        <f t="shared" si="1475"/>
        <v>25000</v>
      </c>
      <c r="AF410" s="31">
        <f t="shared" ref="AF410:AG410" si="1485">AG410*2</f>
        <v>7200</v>
      </c>
      <c r="AG410" s="31">
        <f t="shared" si="1485"/>
        <v>3600</v>
      </c>
      <c r="AH410" s="31">
        <f t="shared" si="1401"/>
        <v>1800</v>
      </c>
      <c r="AI410" s="31">
        <f t="shared" si="1452"/>
        <v>3.4722222222222223</v>
      </c>
      <c r="AJ410" s="31">
        <f t="shared" si="1453"/>
        <v>6.9444444444444446</v>
      </c>
      <c r="AK410" s="31">
        <f t="shared" si="1454"/>
        <v>13.888888888888889</v>
      </c>
      <c r="AL410" s="31">
        <f t="shared" si="1455"/>
        <v>150000</v>
      </c>
      <c r="AM410" s="31">
        <f t="shared" si="1456"/>
        <v>60000</v>
      </c>
      <c r="AN410" s="31">
        <f t="shared" si="1457"/>
        <v>30000</v>
      </c>
      <c r="AO410" s="31">
        <f t="shared" si="1458"/>
        <v>15000</v>
      </c>
      <c r="AP410" s="31">
        <f t="shared" si="1459"/>
        <v>86796</v>
      </c>
      <c r="AQ410" s="31">
        <f t="shared" si="1460"/>
        <v>39798</v>
      </c>
      <c r="AR410" s="31">
        <f t="shared" si="1461"/>
        <v>19899</v>
      </c>
      <c r="AS410" s="31">
        <f t="shared" si="1405"/>
        <v>9049.5</v>
      </c>
      <c r="AT410" s="14">
        <f t="shared" si="1462"/>
        <v>63204</v>
      </c>
      <c r="AU410" s="14">
        <f t="shared" si="1463"/>
        <v>20202</v>
      </c>
      <c r="AV410" s="14">
        <f t="shared" si="1464"/>
        <v>10101</v>
      </c>
      <c r="AW410" s="14">
        <f t="shared" si="1465"/>
        <v>5950.5</v>
      </c>
      <c r="AX410" s="31">
        <f t="shared" si="1466"/>
        <v>72.819023918152908</v>
      </c>
      <c r="AY410" s="31">
        <f t="shared" si="1467"/>
        <v>50.76134479119554</v>
      </c>
      <c r="AZ410" s="31">
        <f t="shared" si="1468"/>
        <v>50.76134479119554</v>
      </c>
      <c r="BA410" s="31">
        <f t="shared" si="1469"/>
        <v>65.7550140891762</v>
      </c>
    </row>
    <row r="411" spans="1:53" ht="13.35" hidden="1" customHeight="1" x14ac:dyDescent="0.45">
      <c r="A411" s="16" t="s">
        <v>142</v>
      </c>
      <c r="B411" s="10" t="s">
        <v>142</v>
      </c>
      <c r="C411" s="3" t="s">
        <v>67</v>
      </c>
      <c r="D411" s="3" t="s">
        <v>67</v>
      </c>
      <c r="E411" s="3" t="s">
        <v>132</v>
      </c>
      <c r="F411" s="28" t="s">
        <v>290</v>
      </c>
      <c r="G411" s="28" t="s">
        <v>271</v>
      </c>
      <c r="H411" s="28" t="s">
        <v>290</v>
      </c>
      <c r="I411" s="7" t="s">
        <v>135</v>
      </c>
      <c r="J411" s="15">
        <v>45139</v>
      </c>
      <c r="K411" s="7">
        <v>1</v>
      </c>
      <c r="L411" s="7">
        <v>2</v>
      </c>
      <c r="M411" s="7">
        <v>0</v>
      </c>
      <c r="N411" s="7">
        <v>0</v>
      </c>
      <c r="O411" s="7" t="s">
        <v>28</v>
      </c>
      <c r="P411" s="7">
        <v>6000</v>
      </c>
      <c r="Q411" s="7">
        <v>1080</v>
      </c>
      <c r="R411" s="7" t="s">
        <v>137</v>
      </c>
      <c r="S411" s="7">
        <f t="shared" si="1441"/>
        <v>3000</v>
      </c>
      <c r="T411" s="7">
        <f t="shared" si="1442"/>
        <v>540</v>
      </c>
      <c r="U411" s="7">
        <f t="shared" si="1443"/>
        <v>480</v>
      </c>
      <c r="V411" s="14">
        <f t="shared" si="1444"/>
        <v>240</v>
      </c>
      <c r="W411" s="14">
        <f t="shared" ref="W411:X411" si="1486">X411*2</f>
        <v>39600</v>
      </c>
      <c r="X411" s="14">
        <f t="shared" si="1486"/>
        <v>19800</v>
      </c>
      <c r="Y411" s="14">
        <f t="shared" si="1446"/>
        <v>9900</v>
      </c>
      <c r="Z411" s="14">
        <f t="shared" si="1447"/>
        <v>4950</v>
      </c>
      <c r="AA411" s="31">
        <f t="shared" ref="AA411:AB411" si="1487">AB411*2</f>
        <v>3996</v>
      </c>
      <c r="AB411" s="31">
        <f t="shared" si="1487"/>
        <v>1998</v>
      </c>
      <c r="AC411" s="31">
        <f t="shared" si="1449"/>
        <v>999</v>
      </c>
      <c r="AD411" s="31">
        <f t="shared" si="1450"/>
        <v>499.5</v>
      </c>
      <c r="AE411" s="31">
        <f t="shared" si="1475"/>
        <v>25000</v>
      </c>
      <c r="AF411" s="31">
        <f t="shared" ref="AF411:AG411" si="1488">AG411*2</f>
        <v>7200</v>
      </c>
      <c r="AG411" s="31">
        <f t="shared" si="1488"/>
        <v>3600</v>
      </c>
      <c r="AH411" s="31">
        <f t="shared" si="1401"/>
        <v>1800</v>
      </c>
      <c r="AI411" s="31">
        <f t="shared" si="1452"/>
        <v>3.4722222222222223</v>
      </c>
      <c r="AJ411" s="31">
        <f t="shared" si="1453"/>
        <v>6.9444444444444446</v>
      </c>
      <c r="AK411" s="31">
        <f t="shared" si="1454"/>
        <v>13.888888888888889</v>
      </c>
      <c r="AL411" s="31">
        <f t="shared" si="1455"/>
        <v>150000</v>
      </c>
      <c r="AM411" s="31">
        <f t="shared" si="1456"/>
        <v>60000</v>
      </c>
      <c r="AN411" s="31">
        <f t="shared" si="1457"/>
        <v>30000</v>
      </c>
      <c r="AO411" s="31">
        <f t="shared" si="1458"/>
        <v>15000</v>
      </c>
      <c r="AP411" s="31">
        <f t="shared" si="1459"/>
        <v>86796</v>
      </c>
      <c r="AQ411" s="31">
        <f t="shared" si="1460"/>
        <v>39798</v>
      </c>
      <c r="AR411" s="31">
        <f t="shared" si="1461"/>
        <v>19899</v>
      </c>
      <c r="AS411" s="31">
        <f t="shared" si="1405"/>
        <v>9049.5</v>
      </c>
      <c r="AT411" s="14">
        <f t="shared" si="1462"/>
        <v>63204</v>
      </c>
      <c r="AU411" s="14">
        <f t="shared" si="1463"/>
        <v>20202</v>
      </c>
      <c r="AV411" s="14">
        <f t="shared" si="1464"/>
        <v>10101</v>
      </c>
      <c r="AW411" s="14">
        <f t="shared" si="1465"/>
        <v>5950.5</v>
      </c>
      <c r="AX411" s="31">
        <f t="shared" si="1466"/>
        <v>72.819023918152908</v>
      </c>
      <c r="AY411" s="31">
        <f t="shared" si="1467"/>
        <v>50.76134479119554</v>
      </c>
      <c r="AZ411" s="31">
        <f t="shared" si="1468"/>
        <v>50.76134479119554</v>
      </c>
      <c r="BA411" s="31">
        <f t="shared" si="1469"/>
        <v>65.7550140891762</v>
      </c>
    </row>
    <row r="412" spans="1:53" ht="13.35" hidden="1" customHeight="1" x14ac:dyDescent="0.45">
      <c r="A412" s="16" t="s">
        <v>143</v>
      </c>
      <c r="B412" s="10" t="s">
        <v>143</v>
      </c>
      <c r="C412" s="3" t="s">
        <v>67</v>
      </c>
      <c r="D412" s="3" t="s">
        <v>67</v>
      </c>
      <c r="E412" s="3" t="s">
        <v>132</v>
      </c>
      <c r="F412" s="28" t="s">
        <v>290</v>
      </c>
      <c r="G412" s="28" t="s">
        <v>271</v>
      </c>
      <c r="H412" s="28" t="s">
        <v>290</v>
      </c>
      <c r="I412" s="7" t="s">
        <v>135</v>
      </c>
      <c r="J412" s="15">
        <v>45139</v>
      </c>
      <c r="K412" s="7">
        <v>1</v>
      </c>
      <c r="L412" s="7">
        <v>2</v>
      </c>
      <c r="M412" s="7">
        <v>0</v>
      </c>
      <c r="N412" s="7">
        <v>0</v>
      </c>
      <c r="O412" s="7" t="s">
        <v>28</v>
      </c>
      <c r="P412" s="7">
        <v>6000</v>
      </c>
      <c r="Q412" s="7">
        <v>1080</v>
      </c>
      <c r="R412" s="7" t="s">
        <v>137</v>
      </c>
      <c r="S412" s="7">
        <f t="shared" si="1441"/>
        <v>3000</v>
      </c>
      <c r="T412" s="7">
        <f t="shared" si="1442"/>
        <v>540</v>
      </c>
      <c r="U412" s="7">
        <f t="shared" si="1443"/>
        <v>480</v>
      </c>
      <c r="V412" s="14">
        <f t="shared" si="1444"/>
        <v>240</v>
      </c>
      <c r="W412" s="14">
        <f t="shared" ref="W412:X412" si="1489">X412*2</f>
        <v>39600</v>
      </c>
      <c r="X412" s="14">
        <f t="shared" si="1489"/>
        <v>19800</v>
      </c>
      <c r="Y412" s="14">
        <f t="shared" si="1446"/>
        <v>9900</v>
      </c>
      <c r="Z412" s="14">
        <f t="shared" si="1447"/>
        <v>4950</v>
      </c>
      <c r="AA412" s="31">
        <f t="shared" ref="AA412:AB412" si="1490">AB412*2</f>
        <v>3996</v>
      </c>
      <c r="AB412" s="31">
        <f t="shared" si="1490"/>
        <v>1998</v>
      </c>
      <c r="AC412" s="31">
        <f t="shared" si="1449"/>
        <v>999</v>
      </c>
      <c r="AD412" s="31">
        <f t="shared" si="1450"/>
        <v>499.5</v>
      </c>
      <c r="AE412" s="31">
        <f t="shared" si="1475"/>
        <v>25000</v>
      </c>
      <c r="AF412" s="31">
        <f t="shared" ref="AF412:AG412" si="1491">AG412*2</f>
        <v>7200</v>
      </c>
      <c r="AG412" s="31">
        <f t="shared" si="1491"/>
        <v>3600</v>
      </c>
      <c r="AH412" s="31">
        <f t="shared" si="1401"/>
        <v>1800</v>
      </c>
      <c r="AI412" s="31">
        <f t="shared" si="1452"/>
        <v>3.4722222222222223</v>
      </c>
      <c r="AJ412" s="31">
        <f t="shared" si="1453"/>
        <v>6.9444444444444446</v>
      </c>
      <c r="AK412" s="31">
        <f t="shared" si="1454"/>
        <v>13.888888888888889</v>
      </c>
      <c r="AL412" s="31">
        <f t="shared" si="1455"/>
        <v>150000</v>
      </c>
      <c r="AM412" s="31">
        <f t="shared" si="1456"/>
        <v>60000</v>
      </c>
      <c r="AN412" s="31">
        <f t="shared" si="1457"/>
        <v>30000</v>
      </c>
      <c r="AO412" s="31">
        <f t="shared" si="1458"/>
        <v>15000</v>
      </c>
      <c r="AP412" s="31">
        <f t="shared" si="1459"/>
        <v>86796</v>
      </c>
      <c r="AQ412" s="31">
        <f t="shared" si="1460"/>
        <v>39798</v>
      </c>
      <c r="AR412" s="31">
        <f t="shared" si="1461"/>
        <v>19899</v>
      </c>
      <c r="AS412" s="31">
        <f t="shared" si="1405"/>
        <v>9049.5</v>
      </c>
      <c r="AT412" s="14">
        <f t="shared" si="1462"/>
        <v>63204</v>
      </c>
      <c r="AU412" s="14">
        <f t="shared" si="1463"/>
        <v>20202</v>
      </c>
      <c r="AV412" s="14">
        <f t="shared" si="1464"/>
        <v>10101</v>
      </c>
      <c r="AW412" s="14">
        <f t="shared" si="1465"/>
        <v>5950.5</v>
      </c>
      <c r="AX412" s="31">
        <f t="shared" si="1466"/>
        <v>72.819023918152908</v>
      </c>
      <c r="AY412" s="31">
        <f t="shared" si="1467"/>
        <v>50.76134479119554</v>
      </c>
      <c r="AZ412" s="31">
        <f t="shared" si="1468"/>
        <v>50.76134479119554</v>
      </c>
      <c r="BA412" s="31">
        <f t="shared" si="1469"/>
        <v>65.7550140891762</v>
      </c>
    </row>
    <row r="413" spans="1:53" ht="13.35" hidden="1" customHeight="1" x14ac:dyDescent="0.45">
      <c r="A413" s="16" t="s">
        <v>138</v>
      </c>
      <c r="B413" s="10" t="s">
        <v>138</v>
      </c>
      <c r="C413" s="3" t="s">
        <v>67</v>
      </c>
      <c r="D413" s="3" t="s">
        <v>67</v>
      </c>
      <c r="E413" s="3" t="s">
        <v>132</v>
      </c>
      <c r="F413" s="28" t="s">
        <v>176</v>
      </c>
      <c r="G413" s="28" t="s">
        <v>271</v>
      </c>
      <c r="H413" s="28" t="s">
        <v>176</v>
      </c>
      <c r="I413" s="7" t="s">
        <v>136</v>
      </c>
      <c r="J413" s="15">
        <v>45139</v>
      </c>
      <c r="K413" s="7">
        <v>2</v>
      </c>
      <c r="L413" s="7">
        <v>8</v>
      </c>
      <c r="M413" s="7">
        <v>0</v>
      </c>
      <c r="N413" s="7">
        <v>0</v>
      </c>
      <c r="O413" s="7" t="s">
        <v>28</v>
      </c>
      <c r="P413" s="7">
        <v>1000</v>
      </c>
      <c r="Q413" s="7">
        <v>180</v>
      </c>
      <c r="R413" s="7" t="s">
        <v>137</v>
      </c>
      <c r="S413" s="7">
        <f t="shared" si="1441"/>
        <v>500</v>
      </c>
      <c r="T413" s="7">
        <f t="shared" si="1442"/>
        <v>90</v>
      </c>
      <c r="U413" s="7">
        <f t="shared" si="1443"/>
        <v>80</v>
      </c>
      <c r="V413" s="14">
        <f t="shared" si="1444"/>
        <v>40</v>
      </c>
      <c r="W413" s="14">
        <f t="shared" ref="W413:X413" si="1492">X413*2</f>
        <v>6600</v>
      </c>
      <c r="X413" s="14">
        <f t="shared" si="1492"/>
        <v>3300</v>
      </c>
      <c r="Y413" s="14">
        <f t="shared" si="1446"/>
        <v>1650</v>
      </c>
      <c r="Z413" s="14">
        <f t="shared" si="1447"/>
        <v>825</v>
      </c>
      <c r="AA413" s="31">
        <f t="shared" ref="AA413:AB413" si="1493">AB413*2</f>
        <v>666.00000000000011</v>
      </c>
      <c r="AB413" s="31">
        <f t="shared" si="1493"/>
        <v>333.00000000000006</v>
      </c>
      <c r="AC413" s="31">
        <f t="shared" si="1449"/>
        <v>166.50000000000003</v>
      </c>
      <c r="AD413" s="31">
        <f t="shared" si="1450"/>
        <v>83.250000000000014</v>
      </c>
      <c r="AE413" s="31">
        <f>S413*50</f>
        <v>25000</v>
      </c>
      <c r="AF413" s="31">
        <f t="shared" ref="AF413:AG413" si="1494">AG413*2</f>
        <v>1200</v>
      </c>
      <c r="AG413" s="31">
        <f t="shared" si="1494"/>
        <v>600</v>
      </c>
      <c r="AH413" s="31">
        <f t="shared" ref="AH413:AH415" si="1495">S413*6%*10</f>
        <v>300</v>
      </c>
      <c r="AI413" s="31">
        <f t="shared" si="1452"/>
        <v>20.833333333333332</v>
      </c>
      <c r="AJ413" s="31">
        <f t="shared" si="1453"/>
        <v>41.666666666666664</v>
      </c>
      <c r="AK413" s="31">
        <f t="shared" si="1454"/>
        <v>83.333333333333329</v>
      </c>
      <c r="AL413" s="31">
        <f t="shared" si="1455"/>
        <v>25000</v>
      </c>
      <c r="AM413" s="31">
        <f t="shared" si="1456"/>
        <v>10000</v>
      </c>
      <c r="AN413" s="31">
        <f t="shared" si="1457"/>
        <v>5000</v>
      </c>
      <c r="AO413" s="31">
        <f t="shared" si="1458"/>
        <v>2500</v>
      </c>
      <c r="AP413" s="31">
        <f t="shared" si="1459"/>
        <v>14466</v>
      </c>
      <c r="AQ413" s="31">
        <f t="shared" si="1460"/>
        <v>6633</v>
      </c>
      <c r="AR413" s="31">
        <f t="shared" si="1461"/>
        <v>3316.5</v>
      </c>
      <c r="AS413" s="31">
        <f t="shared" si="1405"/>
        <v>1508.25</v>
      </c>
      <c r="AT413" s="14">
        <f t="shared" si="1462"/>
        <v>10534</v>
      </c>
      <c r="AU413" s="14">
        <f t="shared" si="1463"/>
        <v>3367</v>
      </c>
      <c r="AV413" s="14">
        <f t="shared" si="1464"/>
        <v>1683.5</v>
      </c>
      <c r="AW413" s="14">
        <f t="shared" si="1465"/>
        <v>991.75</v>
      </c>
      <c r="AX413" s="31">
        <f t="shared" si="1466"/>
        <v>72.819023918152908</v>
      </c>
      <c r="AY413" s="31">
        <f t="shared" si="1467"/>
        <v>50.76134479119554</v>
      </c>
      <c r="AZ413" s="31">
        <f t="shared" si="1468"/>
        <v>50.76134479119554</v>
      </c>
      <c r="BA413" s="31">
        <f t="shared" si="1469"/>
        <v>65.7550140891762</v>
      </c>
    </row>
    <row r="414" spans="1:53" ht="13.35" hidden="1" customHeight="1" x14ac:dyDescent="0.45">
      <c r="A414" s="16" t="s">
        <v>129</v>
      </c>
      <c r="B414" s="10" t="s">
        <v>129</v>
      </c>
      <c r="C414" s="3" t="s">
        <v>67</v>
      </c>
      <c r="D414" s="3" t="s">
        <v>67</v>
      </c>
      <c r="E414" s="3" t="s">
        <v>132</v>
      </c>
      <c r="F414" s="28" t="s">
        <v>176</v>
      </c>
      <c r="G414" s="28" t="s">
        <v>271</v>
      </c>
      <c r="H414" s="28" t="s">
        <v>176</v>
      </c>
      <c r="I414" s="7" t="s">
        <v>136</v>
      </c>
      <c r="J414" s="15">
        <v>45139</v>
      </c>
      <c r="K414" s="7">
        <v>2</v>
      </c>
      <c r="L414" s="7">
        <v>8</v>
      </c>
      <c r="M414" s="7">
        <v>0</v>
      </c>
      <c r="N414" s="7">
        <v>0</v>
      </c>
      <c r="O414" s="7" t="s">
        <v>28</v>
      </c>
      <c r="P414" s="7">
        <v>2000</v>
      </c>
      <c r="Q414" s="7">
        <v>360</v>
      </c>
      <c r="R414" s="7" t="s">
        <v>137</v>
      </c>
      <c r="S414" s="7">
        <f t="shared" si="1441"/>
        <v>1000</v>
      </c>
      <c r="T414" s="7">
        <f t="shared" si="1442"/>
        <v>180</v>
      </c>
      <c r="U414" s="7">
        <f t="shared" si="1443"/>
        <v>160</v>
      </c>
      <c r="V414" s="14">
        <f t="shared" si="1444"/>
        <v>80</v>
      </c>
      <c r="W414" s="14">
        <f t="shared" ref="W414:X414" si="1496">X414*2</f>
        <v>13200</v>
      </c>
      <c r="X414" s="14">
        <f t="shared" si="1496"/>
        <v>6600</v>
      </c>
      <c r="Y414" s="14">
        <f t="shared" si="1446"/>
        <v>3300</v>
      </c>
      <c r="Z414" s="14">
        <f t="shared" si="1447"/>
        <v>1650</v>
      </c>
      <c r="AA414" s="31">
        <f t="shared" ref="AA414:AB414" si="1497">AB414*2</f>
        <v>1332.0000000000002</v>
      </c>
      <c r="AB414" s="31">
        <f t="shared" si="1497"/>
        <v>666.00000000000011</v>
      </c>
      <c r="AC414" s="31">
        <f t="shared" si="1449"/>
        <v>333.00000000000006</v>
      </c>
      <c r="AD414" s="31">
        <f t="shared" si="1450"/>
        <v>166.50000000000003</v>
      </c>
      <c r="AE414" s="31">
        <f t="shared" ref="AE414:AE415" si="1498">S414*50</f>
        <v>50000</v>
      </c>
      <c r="AF414" s="31">
        <f t="shared" ref="AF414:AG414" si="1499">AG414*2</f>
        <v>2400</v>
      </c>
      <c r="AG414" s="31">
        <f t="shared" si="1499"/>
        <v>1200</v>
      </c>
      <c r="AH414" s="31">
        <f t="shared" si="1495"/>
        <v>600</v>
      </c>
      <c r="AI414" s="31">
        <f t="shared" si="1452"/>
        <v>20.833333333333332</v>
      </c>
      <c r="AJ414" s="31">
        <f t="shared" si="1453"/>
        <v>41.666666666666664</v>
      </c>
      <c r="AK414" s="31">
        <f t="shared" si="1454"/>
        <v>83.333333333333329</v>
      </c>
      <c r="AL414" s="31">
        <f t="shared" si="1455"/>
        <v>50000</v>
      </c>
      <c r="AM414" s="31">
        <f t="shared" si="1456"/>
        <v>20000</v>
      </c>
      <c r="AN414" s="31">
        <f t="shared" si="1457"/>
        <v>10000</v>
      </c>
      <c r="AO414" s="31">
        <f t="shared" si="1458"/>
        <v>5000</v>
      </c>
      <c r="AP414" s="31">
        <f t="shared" si="1459"/>
        <v>28932</v>
      </c>
      <c r="AQ414" s="31">
        <f t="shared" si="1460"/>
        <v>13266</v>
      </c>
      <c r="AR414" s="31">
        <f t="shared" si="1461"/>
        <v>6633</v>
      </c>
      <c r="AS414" s="31">
        <f t="shared" si="1405"/>
        <v>3016.5</v>
      </c>
      <c r="AT414" s="14">
        <f t="shared" si="1462"/>
        <v>21068</v>
      </c>
      <c r="AU414" s="14">
        <f t="shared" si="1463"/>
        <v>6734</v>
      </c>
      <c r="AV414" s="14">
        <f t="shared" si="1464"/>
        <v>3367</v>
      </c>
      <c r="AW414" s="14">
        <f t="shared" si="1465"/>
        <v>1983.5</v>
      </c>
      <c r="AX414" s="31">
        <f t="shared" si="1466"/>
        <v>72.819023918152908</v>
      </c>
      <c r="AY414" s="31">
        <f t="shared" si="1467"/>
        <v>50.76134479119554</v>
      </c>
      <c r="AZ414" s="31">
        <f t="shared" si="1468"/>
        <v>50.76134479119554</v>
      </c>
      <c r="BA414" s="31">
        <f t="shared" si="1469"/>
        <v>65.7550140891762</v>
      </c>
    </row>
    <row r="415" spans="1:53" ht="13.35" hidden="1" customHeight="1" x14ac:dyDescent="0.45">
      <c r="A415" s="16" t="s">
        <v>130</v>
      </c>
      <c r="B415" s="10" t="s">
        <v>130</v>
      </c>
      <c r="C415" s="3" t="s">
        <v>67</v>
      </c>
      <c r="D415" s="3" t="s">
        <v>67</v>
      </c>
      <c r="E415" s="3" t="s">
        <v>132</v>
      </c>
      <c r="F415" s="28" t="s">
        <v>176</v>
      </c>
      <c r="G415" s="28" t="s">
        <v>271</v>
      </c>
      <c r="H415" s="28" t="s">
        <v>176</v>
      </c>
      <c r="I415" s="7" t="s">
        <v>136</v>
      </c>
      <c r="J415" s="15">
        <v>45139</v>
      </c>
      <c r="K415" s="7">
        <v>2</v>
      </c>
      <c r="L415" s="7">
        <v>8</v>
      </c>
      <c r="M415" s="7">
        <v>0</v>
      </c>
      <c r="N415" s="7">
        <v>0</v>
      </c>
      <c r="O415" s="7" t="s">
        <v>28</v>
      </c>
      <c r="P415" s="7">
        <v>4000</v>
      </c>
      <c r="Q415" s="7">
        <v>720</v>
      </c>
      <c r="R415" s="7" t="s">
        <v>137</v>
      </c>
      <c r="S415" s="7">
        <f t="shared" si="1441"/>
        <v>2000</v>
      </c>
      <c r="T415" s="7">
        <f t="shared" si="1442"/>
        <v>360</v>
      </c>
      <c r="U415" s="7">
        <f t="shared" si="1443"/>
        <v>320</v>
      </c>
      <c r="V415" s="14">
        <f t="shared" si="1444"/>
        <v>160</v>
      </c>
      <c r="W415" s="14">
        <f t="shared" ref="W415:X415" si="1500">X415*2</f>
        <v>26400</v>
      </c>
      <c r="X415" s="14">
        <f t="shared" si="1500"/>
        <v>13200</v>
      </c>
      <c r="Y415" s="14">
        <f t="shared" si="1446"/>
        <v>6600</v>
      </c>
      <c r="Z415" s="14">
        <f t="shared" si="1447"/>
        <v>3300</v>
      </c>
      <c r="AA415" s="31">
        <f>AB415*2</f>
        <v>2664.0000000000005</v>
      </c>
      <c r="AB415" s="31">
        <f t="shared" ref="AB415" si="1501">AC415*2</f>
        <v>1332.0000000000002</v>
      </c>
      <c r="AC415" s="31">
        <f t="shared" si="1449"/>
        <v>666.00000000000011</v>
      </c>
      <c r="AD415" s="31">
        <f t="shared" si="1450"/>
        <v>333.00000000000006</v>
      </c>
      <c r="AE415" s="31">
        <f t="shared" si="1498"/>
        <v>100000</v>
      </c>
      <c r="AF415" s="31">
        <f t="shared" ref="AF415:AG415" si="1502">AG415*2</f>
        <v>4800</v>
      </c>
      <c r="AG415" s="31">
        <f t="shared" si="1502"/>
        <v>2400</v>
      </c>
      <c r="AH415" s="31">
        <f t="shared" si="1495"/>
        <v>1200</v>
      </c>
      <c r="AI415" s="31">
        <f t="shared" si="1452"/>
        <v>20.833333333333332</v>
      </c>
      <c r="AJ415" s="31">
        <f t="shared" si="1453"/>
        <v>41.666666666666664</v>
      </c>
      <c r="AK415" s="31">
        <f t="shared" si="1454"/>
        <v>83.333333333333329</v>
      </c>
      <c r="AL415" s="31">
        <f t="shared" si="1455"/>
        <v>100000</v>
      </c>
      <c r="AM415" s="31">
        <f t="shared" si="1456"/>
        <v>40000</v>
      </c>
      <c r="AN415" s="31">
        <f t="shared" si="1457"/>
        <v>20000</v>
      </c>
      <c r="AO415" s="31">
        <f t="shared" si="1458"/>
        <v>10000</v>
      </c>
      <c r="AP415" s="31">
        <f t="shared" si="1459"/>
        <v>57864</v>
      </c>
      <c r="AQ415" s="31">
        <f t="shared" si="1460"/>
        <v>26532</v>
      </c>
      <c r="AR415" s="31">
        <f t="shared" si="1461"/>
        <v>13266</v>
      </c>
      <c r="AS415" s="31">
        <f t="shared" si="1405"/>
        <v>6033</v>
      </c>
      <c r="AT415" s="14">
        <f t="shared" si="1462"/>
        <v>42136</v>
      </c>
      <c r="AU415" s="14">
        <f t="shared" si="1463"/>
        <v>13468</v>
      </c>
      <c r="AV415" s="14">
        <f t="shared" si="1464"/>
        <v>6734</v>
      </c>
      <c r="AW415" s="14">
        <f t="shared" si="1465"/>
        <v>3967</v>
      </c>
      <c r="AX415" s="31">
        <f t="shared" si="1466"/>
        <v>72.819023918152908</v>
      </c>
      <c r="AY415" s="31">
        <f t="shared" si="1467"/>
        <v>50.76134479119554</v>
      </c>
      <c r="AZ415" s="31">
        <f t="shared" si="1468"/>
        <v>50.76134479119554</v>
      </c>
      <c r="BA415" s="31">
        <f t="shared" si="1469"/>
        <v>65.7550140891762</v>
      </c>
    </row>
    <row r="416" spans="1:53" x14ac:dyDescent="0.45">
      <c r="AT416" s="29"/>
      <c r="AU416" s="29"/>
      <c r="AV416" s="29"/>
      <c r="AW416" s="29"/>
    </row>
  </sheetData>
  <autoFilter ref="A3:BA415" xr:uid="{84401B97-A087-485E-8645-032449D84CC1}">
    <filterColumn colId="5">
      <filters>
        <filter val="?"/>
        <filter val="Amrita"/>
      </filters>
    </filterColumn>
  </autoFilter>
  <mergeCells count="60">
    <mergeCell ref="F1:V1"/>
    <mergeCell ref="W1:Z1"/>
    <mergeCell ref="AT1:AW1"/>
    <mergeCell ref="AA1:AD1"/>
    <mergeCell ref="AF1:AH1"/>
    <mergeCell ref="AI1:AK1"/>
    <mergeCell ref="AP1:AS1"/>
    <mergeCell ref="AL1:AO1"/>
    <mergeCell ref="M2: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L2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A2:AA3"/>
    <mergeCell ref="AB2:AB3"/>
    <mergeCell ref="AM2:AM3"/>
    <mergeCell ref="AN2:AN3"/>
    <mergeCell ref="AO2:AO3"/>
    <mergeCell ref="AH2:AH3"/>
    <mergeCell ref="AL2:AL3"/>
    <mergeCell ref="AC2:AC3"/>
    <mergeCell ref="AD2:AD3"/>
    <mergeCell ref="AE2:AE3"/>
    <mergeCell ref="AF2:AF3"/>
    <mergeCell ref="AG2:AG3"/>
    <mergeCell ref="AI2:AI3"/>
    <mergeCell ref="AJ2:AJ3"/>
    <mergeCell ref="AK2:AK3"/>
    <mergeCell ref="AX1:BA1"/>
    <mergeCell ref="AX2:AX3"/>
    <mergeCell ref="AY2:AY3"/>
    <mergeCell ref="AZ2:AZ3"/>
    <mergeCell ref="BA2:BA3"/>
    <mergeCell ref="AP2:AP3"/>
    <mergeCell ref="AT2:AT3"/>
    <mergeCell ref="AU2:AU3"/>
    <mergeCell ref="AV2:AV3"/>
    <mergeCell ref="AW2:AW3"/>
    <mergeCell ref="AQ2:AQ3"/>
    <mergeCell ref="AR2:AR3"/>
    <mergeCell ref="AS2:A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2" t="s">
        <v>663</v>
      </c>
      <c r="B1" s="32" t="s">
        <v>664</v>
      </c>
      <c r="C1" s="32" t="s">
        <v>665</v>
      </c>
      <c r="D1" s="32" t="s">
        <v>666</v>
      </c>
    </row>
    <row r="2" spans="1:4" x14ac:dyDescent="0.45">
      <c r="A2" t="s">
        <v>667</v>
      </c>
      <c r="B2" t="s">
        <v>668</v>
      </c>
      <c r="C2" t="s">
        <v>669</v>
      </c>
      <c r="D2" t="s">
        <v>670</v>
      </c>
    </row>
    <row r="3" spans="1:4" x14ac:dyDescent="0.45">
      <c r="A3" t="s">
        <v>671</v>
      </c>
      <c r="B3" t="s">
        <v>672</v>
      </c>
      <c r="C3" t="s">
        <v>673</v>
      </c>
      <c r="D3" t="s">
        <v>670</v>
      </c>
    </row>
    <row r="4" spans="1:4" x14ac:dyDescent="0.45">
      <c r="A4" t="s">
        <v>674</v>
      </c>
      <c r="B4" t="s">
        <v>675</v>
      </c>
      <c r="C4" t="s">
        <v>669</v>
      </c>
      <c r="D4" t="s">
        <v>670</v>
      </c>
    </row>
    <row r="5" spans="1:4" x14ac:dyDescent="0.45">
      <c r="A5" t="s">
        <v>676</v>
      </c>
      <c r="B5" t="s">
        <v>677</v>
      </c>
      <c r="C5" t="s">
        <v>669</v>
      </c>
      <c r="D5" t="s">
        <v>670</v>
      </c>
    </row>
    <row r="6" spans="1:4" x14ac:dyDescent="0.45">
      <c r="A6" t="s">
        <v>678</v>
      </c>
      <c r="B6" t="s">
        <v>679</v>
      </c>
      <c r="C6" t="s">
        <v>680</v>
      </c>
      <c r="D6" t="s">
        <v>670</v>
      </c>
    </row>
    <row r="7" spans="1:4" x14ac:dyDescent="0.45">
      <c r="A7" t="s">
        <v>681</v>
      </c>
      <c r="B7" t="s">
        <v>682</v>
      </c>
      <c r="D7" t="s">
        <v>683</v>
      </c>
    </row>
    <row r="8" spans="1:4" x14ac:dyDescent="0.45">
      <c r="B8" t="s">
        <v>684</v>
      </c>
      <c r="D8" t="s">
        <v>683</v>
      </c>
    </row>
    <row r="9" spans="1:4" x14ac:dyDescent="0.45">
      <c r="B9" t="s">
        <v>685</v>
      </c>
      <c r="D9" t="s">
        <v>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RowHeight="14.25" x14ac:dyDescent="0.45"/>
  <cols>
    <col min="1" max="1" width="9.06640625" style="39"/>
    <col min="2" max="2" width="30.59765625" style="39" customWidth="1"/>
    <col min="3" max="6" width="8" style="39" customWidth="1"/>
    <col min="7" max="7" width="9.06640625" style="39"/>
    <col min="8" max="8" width="27.86328125" style="39" customWidth="1"/>
    <col min="9" max="13" width="9.06640625" style="39"/>
    <col min="14" max="14" width="22.265625" style="39" bestFit="1" customWidth="1"/>
    <col min="15" max="18" width="7.86328125" style="39" customWidth="1"/>
    <col min="19" max="19" width="9.06640625" style="39"/>
    <col min="20" max="20" width="23.6640625" style="39" bestFit="1" customWidth="1"/>
    <col min="21" max="16384" width="9.06640625" style="39"/>
  </cols>
  <sheetData>
    <row r="1" spans="2:12" x14ac:dyDescent="0.45">
      <c r="C1" s="40" t="s">
        <v>745</v>
      </c>
      <c r="F1" t="s">
        <v>780</v>
      </c>
      <c r="H1" s="39" t="s">
        <v>700</v>
      </c>
      <c r="I1" s="40" t="s">
        <v>751</v>
      </c>
      <c r="L1" t="s">
        <v>753</v>
      </c>
    </row>
    <row r="2" spans="2:12" ht="14.65" thickBot="1" x14ac:dyDescent="0.5">
      <c r="B2" s="39" t="s">
        <v>699</v>
      </c>
      <c r="C2" s="40" t="s">
        <v>746</v>
      </c>
      <c r="I2" s="40" t="s">
        <v>752</v>
      </c>
    </row>
    <row r="3" spans="2:12" ht="14.65" thickBot="1" x14ac:dyDescent="0.5">
      <c r="B3" s="85" t="s">
        <v>13</v>
      </c>
      <c r="C3" s="87" t="s">
        <v>694</v>
      </c>
      <c r="D3" s="88"/>
      <c r="E3" s="88"/>
      <c r="F3" s="89"/>
      <c r="H3" s="85" t="s">
        <v>13</v>
      </c>
      <c r="I3" s="87" t="s">
        <v>694</v>
      </c>
      <c r="J3" s="88"/>
      <c r="K3" s="88"/>
      <c r="L3" s="89"/>
    </row>
    <row r="4" spans="2:12" ht="14.65" thickBot="1" x14ac:dyDescent="0.5">
      <c r="B4" s="86"/>
      <c r="C4" s="44" t="s">
        <v>695</v>
      </c>
      <c r="D4" s="44" t="s">
        <v>696</v>
      </c>
      <c r="E4" s="44" t="s">
        <v>697</v>
      </c>
      <c r="F4" s="44" t="s">
        <v>698</v>
      </c>
      <c r="H4" s="86"/>
      <c r="I4" s="44" t="s">
        <v>695</v>
      </c>
      <c r="J4" s="44" t="s">
        <v>696</v>
      </c>
      <c r="K4" s="44" t="s">
        <v>697</v>
      </c>
      <c r="L4" s="44" t="s">
        <v>698</v>
      </c>
    </row>
    <row r="5" spans="2:12" x14ac:dyDescent="0.45">
      <c r="B5" s="34" t="s">
        <v>389</v>
      </c>
      <c r="C5" s="14">
        <v>19800</v>
      </c>
      <c r="D5" s="14">
        <v>9900</v>
      </c>
      <c r="E5" s="14">
        <v>4950</v>
      </c>
      <c r="F5" s="14">
        <v>2475</v>
      </c>
      <c r="H5" s="34" t="s">
        <v>392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4" t="s">
        <v>408</v>
      </c>
      <c r="C6" s="14">
        <v>19800</v>
      </c>
      <c r="D6" s="14">
        <v>9900</v>
      </c>
      <c r="E6" s="14">
        <v>4950</v>
      </c>
      <c r="F6" s="14">
        <v>2475</v>
      </c>
      <c r="H6" s="34" t="s">
        <v>411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4" t="s">
        <v>512</v>
      </c>
      <c r="C7" s="14">
        <v>15840</v>
      </c>
      <c r="D7" s="14">
        <v>7920</v>
      </c>
      <c r="E7" s="14">
        <v>3960</v>
      </c>
      <c r="F7" s="14">
        <v>1980</v>
      </c>
      <c r="H7" s="34" t="s">
        <v>523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45">
      <c r="B8" s="34" t="s">
        <v>513</v>
      </c>
      <c r="C8" s="14">
        <v>15840</v>
      </c>
      <c r="D8" s="14">
        <v>7920</v>
      </c>
      <c r="E8" s="14">
        <v>3960</v>
      </c>
      <c r="F8" s="14">
        <v>1980</v>
      </c>
      <c r="H8" s="34" t="s">
        <v>524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45">
      <c r="B9" s="34" t="s">
        <v>520</v>
      </c>
      <c r="C9" s="14">
        <v>13200</v>
      </c>
      <c r="D9" s="14">
        <v>6600</v>
      </c>
      <c r="E9" s="14">
        <v>3300</v>
      </c>
      <c r="F9" s="14">
        <v>1650</v>
      </c>
      <c r="H9" s="34" t="s">
        <v>535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45">
      <c r="B10" s="34" t="s">
        <v>521</v>
      </c>
      <c r="C10" s="14">
        <v>13200</v>
      </c>
      <c r="D10" s="14">
        <v>6600</v>
      </c>
      <c r="E10" s="14">
        <v>3300</v>
      </c>
      <c r="F10" s="14">
        <v>1650</v>
      </c>
      <c r="H10" s="34" t="s">
        <v>536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45">
      <c r="B11" s="34" t="s">
        <v>522</v>
      </c>
      <c r="C11" s="14">
        <v>13200</v>
      </c>
      <c r="D11" s="14">
        <v>6600</v>
      </c>
      <c r="E11" s="14">
        <v>3300</v>
      </c>
      <c r="F11" s="14">
        <v>1650</v>
      </c>
      <c r="H11" s="34" t="s">
        <v>537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45">
      <c r="B12" s="34" t="s">
        <v>541</v>
      </c>
      <c r="C12" s="14">
        <v>13200</v>
      </c>
      <c r="D12" s="14">
        <v>6600</v>
      </c>
      <c r="E12" s="14">
        <v>3300</v>
      </c>
      <c r="F12" s="14">
        <v>1650</v>
      </c>
      <c r="H12" s="34" t="s">
        <v>565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45">
      <c r="B13" s="34" t="s">
        <v>740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x14ac:dyDescent="0.45">
      <c r="B14" s="34" t="s">
        <v>741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45">
      <c r="B15" s="34" t="s">
        <v>551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45">
      <c r="B16" s="34" t="s">
        <v>552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45">
      <c r="B17" s="34" t="s">
        <v>554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45">
      <c r="B18" s="34" t="s">
        <v>555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45">
      <c r="B19" s="34" t="s">
        <v>559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45">
      <c r="B20" s="34" t="s">
        <v>560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45">
      <c r="B21" s="34" t="s">
        <v>739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45">
      <c r="C22" s="40" t="s">
        <v>747</v>
      </c>
      <c r="F22" t="s">
        <v>744</v>
      </c>
      <c r="H22" s="39" t="s">
        <v>175</v>
      </c>
      <c r="I22" s="41" t="s">
        <v>749</v>
      </c>
      <c r="L22" t="s">
        <v>779</v>
      </c>
    </row>
    <row r="23" spans="2:12" ht="14.65" thickBot="1" x14ac:dyDescent="0.5">
      <c r="B23" s="39" t="s">
        <v>770</v>
      </c>
      <c r="C23" s="40" t="s">
        <v>748</v>
      </c>
      <c r="I23" s="41" t="s">
        <v>750</v>
      </c>
    </row>
    <row r="24" spans="2:12" ht="14.65" thickBot="1" x14ac:dyDescent="0.5">
      <c r="B24" s="85" t="s">
        <v>13</v>
      </c>
      <c r="C24" s="87" t="s">
        <v>694</v>
      </c>
      <c r="D24" s="88"/>
      <c r="E24" s="88"/>
      <c r="F24" s="89"/>
      <c r="H24" s="85" t="s">
        <v>13</v>
      </c>
      <c r="I24" s="87" t="s">
        <v>694</v>
      </c>
      <c r="J24" s="88"/>
      <c r="K24" s="88"/>
      <c r="L24" s="89"/>
    </row>
    <row r="25" spans="2:12" ht="14.65" thickBot="1" x14ac:dyDescent="0.5">
      <c r="B25" s="86"/>
      <c r="C25" s="44" t="s">
        <v>695</v>
      </c>
      <c r="D25" s="44" t="s">
        <v>696</v>
      </c>
      <c r="E25" s="44" t="s">
        <v>697</v>
      </c>
      <c r="F25" s="44" t="s">
        <v>698</v>
      </c>
      <c r="H25" s="86"/>
      <c r="I25" s="44" t="s">
        <v>695</v>
      </c>
      <c r="J25" s="44" t="s">
        <v>696</v>
      </c>
      <c r="K25" s="44" t="s">
        <v>697</v>
      </c>
      <c r="L25" s="44" t="s">
        <v>698</v>
      </c>
    </row>
    <row r="26" spans="2:12" x14ac:dyDescent="0.45">
      <c r="B26" s="34" t="s">
        <v>317</v>
      </c>
      <c r="C26" s="14">
        <v>13200</v>
      </c>
      <c r="D26" s="14">
        <v>6600</v>
      </c>
      <c r="E26" s="14">
        <v>3300</v>
      </c>
      <c r="F26" s="14">
        <v>1650</v>
      </c>
      <c r="H26" s="34" t="s">
        <v>318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45">
      <c r="B27" s="34" t="s">
        <v>319</v>
      </c>
      <c r="C27" s="14">
        <v>13200</v>
      </c>
      <c r="D27" s="14">
        <v>6600</v>
      </c>
      <c r="E27" s="14">
        <v>3300</v>
      </c>
      <c r="F27" s="14">
        <v>1650</v>
      </c>
      <c r="H27" s="34" t="s">
        <v>334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45">
      <c r="B28" s="34" t="s">
        <v>333</v>
      </c>
      <c r="C28" s="14">
        <v>13200</v>
      </c>
      <c r="D28" s="14">
        <v>6600</v>
      </c>
      <c r="E28" s="14">
        <v>3300</v>
      </c>
      <c r="F28" s="14">
        <v>1650</v>
      </c>
      <c r="H28" s="34" t="s">
        <v>346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45">
      <c r="B29" s="34" t="s">
        <v>335</v>
      </c>
      <c r="C29" s="14">
        <v>13200</v>
      </c>
      <c r="D29" s="14">
        <v>6600</v>
      </c>
      <c r="E29" s="14">
        <v>3300</v>
      </c>
      <c r="F29" s="14">
        <v>1650</v>
      </c>
      <c r="H29" s="34" t="s">
        <v>360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45">
      <c r="B30" s="34" t="s">
        <v>345</v>
      </c>
      <c r="C30" s="14">
        <v>9240</v>
      </c>
      <c r="D30" s="14">
        <v>4620</v>
      </c>
      <c r="E30" s="14">
        <v>2310</v>
      </c>
      <c r="F30" s="14">
        <v>1155</v>
      </c>
      <c r="H30" s="34" t="s">
        <v>393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45">
      <c r="B31" s="34" t="s">
        <v>359</v>
      </c>
      <c r="C31" s="14">
        <v>9240</v>
      </c>
      <c r="D31" s="14">
        <v>4620</v>
      </c>
      <c r="E31" s="14">
        <v>2310</v>
      </c>
      <c r="F31" s="14">
        <v>1155</v>
      </c>
      <c r="H31" s="34" t="s">
        <v>412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45">
      <c r="B32" s="34" t="s">
        <v>388</v>
      </c>
      <c r="C32" s="14">
        <v>13200</v>
      </c>
      <c r="D32" s="14">
        <v>6600</v>
      </c>
      <c r="E32" s="14">
        <v>3300</v>
      </c>
      <c r="F32" s="14">
        <v>1650</v>
      </c>
      <c r="H32" s="34" t="s">
        <v>456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45">
      <c r="B33" s="34" t="s">
        <v>394</v>
      </c>
      <c r="C33" s="14">
        <v>13200</v>
      </c>
      <c r="D33" s="14">
        <v>6600</v>
      </c>
      <c r="E33" s="14">
        <v>3300</v>
      </c>
      <c r="F33" s="14">
        <v>1650</v>
      </c>
      <c r="H33" s="34" t="s">
        <v>472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45">
      <c r="B34" s="34" t="s">
        <v>407</v>
      </c>
      <c r="C34" s="14">
        <v>13200</v>
      </c>
      <c r="D34" s="14">
        <v>6600</v>
      </c>
      <c r="E34" s="14">
        <v>3300</v>
      </c>
      <c r="F34" s="14">
        <v>1650</v>
      </c>
      <c r="H34" s="34" t="s">
        <v>517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45">
      <c r="B35" s="34" t="s">
        <v>413</v>
      </c>
      <c r="C35" s="14">
        <v>13200</v>
      </c>
      <c r="D35" s="14">
        <v>6600</v>
      </c>
      <c r="E35" s="14">
        <v>3300</v>
      </c>
      <c r="F35" s="14">
        <v>1650</v>
      </c>
      <c r="H35" s="34" t="s">
        <v>518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45">
      <c r="B36" s="34" t="s">
        <v>425</v>
      </c>
      <c r="C36" s="14">
        <v>7260</v>
      </c>
      <c r="D36" s="14">
        <v>3630</v>
      </c>
      <c r="E36" s="14">
        <v>1815</v>
      </c>
      <c r="F36" s="14">
        <v>907.5</v>
      </c>
      <c r="H36" s="34" t="s">
        <v>519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45">
      <c r="B37" s="34" t="s">
        <v>437</v>
      </c>
      <c r="C37" s="14">
        <v>7260</v>
      </c>
      <c r="D37" s="14">
        <v>3630</v>
      </c>
      <c r="E37" s="14">
        <v>1815</v>
      </c>
      <c r="F37" s="14">
        <v>907.5</v>
      </c>
      <c r="H37" s="34" t="s">
        <v>539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45">
      <c r="B38" s="34" t="s">
        <v>457</v>
      </c>
      <c r="C38" s="14">
        <v>13200</v>
      </c>
      <c r="D38" s="14">
        <v>6600</v>
      </c>
      <c r="E38" s="14">
        <v>3300</v>
      </c>
      <c r="F38" s="14">
        <v>1650</v>
      </c>
      <c r="H38" s="34" t="s">
        <v>540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45">
      <c r="B39" s="34" t="s">
        <v>473</v>
      </c>
      <c r="C39" s="14">
        <v>13200</v>
      </c>
      <c r="D39" s="14">
        <v>6600</v>
      </c>
      <c r="E39" s="14">
        <v>3300</v>
      </c>
      <c r="F39" s="14">
        <v>1650</v>
      </c>
      <c r="H39" s="34" t="s">
        <v>544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25" x14ac:dyDescent="0.45"/>
  <cols>
    <col min="2" max="2" width="26.6640625" customWidth="1"/>
    <col min="8" max="8" width="27.06640625" customWidth="1"/>
    <col min="14" max="14" width="27.9296875" customWidth="1"/>
    <col min="15" max="15" width="11.796875" bestFit="1" customWidth="1"/>
  </cols>
  <sheetData>
    <row r="1" spans="2:18" x14ac:dyDescent="0.45">
      <c r="B1" t="s">
        <v>762</v>
      </c>
      <c r="I1" t="s">
        <v>776</v>
      </c>
    </row>
    <row r="2" spans="2:18" ht="14.65" thickBot="1" x14ac:dyDescent="0.5">
      <c r="B2" t="s">
        <v>190</v>
      </c>
      <c r="C2" t="s">
        <v>765</v>
      </c>
      <c r="H2" t="s">
        <v>282</v>
      </c>
      <c r="I2" t="s">
        <v>766</v>
      </c>
    </row>
    <row r="3" spans="2:18" ht="14.65" customHeight="1" thickBot="1" x14ac:dyDescent="0.5">
      <c r="B3" s="85" t="s">
        <v>13</v>
      </c>
      <c r="C3" s="87" t="s">
        <v>694</v>
      </c>
      <c r="D3" s="88"/>
      <c r="E3" s="88"/>
      <c r="F3" s="89"/>
      <c r="H3" s="85" t="s">
        <v>13</v>
      </c>
      <c r="I3" s="87" t="s">
        <v>694</v>
      </c>
      <c r="J3" s="88"/>
      <c r="K3" s="88"/>
      <c r="L3" s="89"/>
    </row>
    <row r="4" spans="2:18" ht="14.65" thickBot="1" x14ac:dyDescent="0.5">
      <c r="B4" s="86"/>
      <c r="C4" s="44" t="s">
        <v>695</v>
      </c>
      <c r="D4" s="44" t="s">
        <v>696</v>
      </c>
      <c r="E4" s="44" t="s">
        <v>697</v>
      </c>
      <c r="F4" s="44" t="s">
        <v>698</v>
      </c>
      <c r="H4" s="86"/>
      <c r="I4" s="44" t="s">
        <v>695</v>
      </c>
      <c r="J4" s="44" t="s">
        <v>696</v>
      </c>
      <c r="K4" s="44" t="s">
        <v>697</v>
      </c>
      <c r="L4" s="44" t="s">
        <v>698</v>
      </c>
    </row>
    <row r="5" spans="2:18" x14ac:dyDescent="0.45">
      <c r="B5" s="34" t="s">
        <v>339</v>
      </c>
      <c r="C5" s="14">
        <v>9240</v>
      </c>
      <c r="D5" s="14">
        <v>4620</v>
      </c>
      <c r="E5" s="14">
        <v>2310</v>
      </c>
      <c r="F5" s="14">
        <v>1155</v>
      </c>
      <c r="H5" s="34" t="s">
        <v>309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45">
      <c r="B6" s="34" t="s">
        <v>353</v>
      </c>
      <c r="C6" s="14">
        <v>9240</v>
      </c>
      <c r="D6" s="14">
        <v>4620</v>
      </c>
      <c r="E6" s="14">
        <v>2310</v>
      </c>
      <c r="F6" s="14">
        <v>1155</v>
      </c>
      <c r="H6" s="34" t="s">
        <v>325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45">
      <c r="B7" s="34" t="s">
        <v>367</v>
      </c>
      <c r="C7" s="14">
        <v>8580</v>
      </c>
      <c r="D7" s="14">
        <v>4290</v>
      </c>
      <c r="E7" s="14">
        <v>2145</v>
      </c>
      <c r="F7" s="14">
        <v>1072.5</v>
      </c>
      <c r="H7" s="34" t="s">
        <v>341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45">
      <c r="B8" s="34" t="s">
        <v>416</v>
      </c>
      <c r="C8" s="14">
        <v>8580</v>
      </c>
      <c r="D8" s="14">
        <v>4290</v>
      </c>
      <c r="E8" s="14">
        <v>2145</v>
      </c>
      <c r="F8" s="14">
        <v>1072.5</v>
      </c>
      <c r="H8" s="34" t="s">
        <v>355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45">
      <c r="B9" s="34" t="s">
        <v>428</v>
      </c>
      <c r="C9" s="14">
        <v>8580</v>
      </c>
      <c r="D9" s="14">
        <v>4290</v>
      </c>
      <c r="E9" s="14">
        <v>2145</v>
      </c>
      <c r="F9" s="14">
        <v>1072.5</v>
      </c>
      <c r="H9" s="34" t="s">
        <v>369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45">
      <c r="B10" s="34" t="s">
        <v>440</v>
      </c>
      <c r="C10" s="14">
        <v>7920</v>
      </c>
      <c r="D10" s="14">
        <v>3960</v>
      </c>
      <c r="E10" s="14">
        <v>1980</v>
      </c>
      <c r="F10" s="14">
        <v>990</v>
      </c>
      <c r="H10" s="34" t="s">
        <v>380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45">
      <c r="B11" s="34" t="s">
        <v>479</v>
      </c>
      <c r="C11" s="14">
        <v>9240</v>
      </c>
      <c r="D11" s="14">
        <v>4620</v>
      </c>
      <c r="E11" s="14">
        <v>2310</v>
      </c>
      <c r="F11" s="14">
        <v>1155</v>
      </c>
      <c r="H11" s="34" t="s">
        <v>399</v>
      </c>
      <c r="I11" s="14">
        <v>13200</v>
      </c>
      <c r="J11" s="14">
        <v>6600</v>
      </c>
      <c r="K11" s="14">
        <v>3300</v>
      </c>
      <c r="L11" s="14">
        <v>1650</v>
      </c>
      <c r="O11" t="s">
        <v>772</v>
      </c>
    </row>
    <row r="12" spans="2:18" ht="14.65" thickBot="1" x14ac:dyDescent="0.5">
      <c r="B12" s="34" t="s">
        <v>489</v>
      </c>
      <c r="C12" s="14">
        <v>9240</v>
      </c>
      <c r="D12" s="14">
        <v>4620</v>
      </c>
      <c r="E12" s="14">
        <v>2310</v>
      </c>
      <c r="F12" s="14">
        <v>1155</v>
      </c>
      <c r="H12" s="34" t="s">
        <v>419</v>
      </c>
      <c r="I12" s="14">
        <v>7260</v>
      </c>
      <c r="J12" s="14">
        <v>3630</v>
      </c>
      <c r="K12" s="14">
        <v>1815</v>
      </c>
      <c r="L12" s="14">
        <v>907.5</v>
      </c>
      <c r="N12" t="s">
        <v>195</v>
      </c>
      <c r="O12" t="s">
        <v>767</v>
      </c>
      <c r="P12" s="42" t="s">
        <v>768</v>
      </c>
    </row>
    <row r="13" spans="2:18" ht="14.65" thickBot="1" x14ac:dyDescent="0.5">
      <c r="B13" s="34" t="s">
        <v>499</v>
      </c>
      <c r="C13" s="14">
        <v>8580</v>
      </c>
      <c r="D13" s="14">
        <v>4290</v>
      </c>
      <c r="E13" s="14">
        <v>2145</v>
      </c>
      <c r="F13" s="14">
        <v>1072.5</v>
      </c>
      <c r="H13" s="34" t="s">
        <v>430</v>
      </c>
      <c r="I13" s="14">
        <v>7260</v>
      </c>
      <c r="J13" s="14">
        <v>3630</v>
      </c>
      <c r="K13" s="14">
        <v>1815</v>
      </c>
      <c r="L13" s="14">
        <v>907.5</v>
      </c>
      <c r="N13" s="85" t="s">
        <v>13</v>
      </c>
      <c r="O13" s="87" t="s">
        <v>694</v>
      </c>
      <c r="P13" s="88"/>
      <c r="Q13" s="88"/>
      <c r="R13" s="89"/>
    </row>
    <row r="14" spans="2:18" ht="14.65" thickBot="1" x14ac:dyDescent="0.5">
      <c r="C14" t="s">
        <v>778</v>
      </c>
      <c r="D14" s="47">
        <v>44994</v>
      </c>
      <c r="H14" s="34" t="s">
        <v>442</v>
      </c>
      <c r="I14" s="14">
        <v>6600</v>
      </c>
      <c r="J14" s="14">
        <v>3300</v>
      </c>
      <c r="K14" s="14">
        <v>1650</v>
      </c>
      <c r="L14" s="14">
        <v>825</v>
      </c>
      <c r="N14" s="86"/>
      <c r="O14" s="44" t="s">
        <v>695</v>
      </c>
      <c r="P14" s="44" t="s">
        <v>696</v>
      </c>
      <c r="Q14" s="44" t="s">
        <v>697</v>
      </c>
      <c r="R14" s="44" t="s">
        <v>698</v>
      </c>
    </row>
    <row r="15" spans="2:18" ht="14.65" thickBot="1" x14ac:dyDescent="0.5">
      <c r="B15" t="s">
        <v>187</v>
      </c>
      <c r="C15" t="s">
        <v>769</v>
      </c>
      <c r="D15" s="42" t="s">
        <v>777</v>
      </c>
      <c r="H15" s="34" t="s">
        <v>449</v>
      </c>
      <c r="I15" s="14">
        <v>13200</v>
      </c>
      <c r="J15" s="14">
        <v>6600</v>
      </c>
      <c r="K15" s="14">
        <v>3300</v>
      </c>
      <c r="L15" s="14">
        <v>1650</v>
      </c>
      <c r="N15" s="34" t="s">
        <v>307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65" customHeight="1" thickBot="1" x14ac:dyDescent="0.5">
      <c r="B16" s="85" t="s">
        <v>13</v>
      </c>
      <c r="C16" s="87" t="s">
        <v>694</v>
      </c>
      <c r="D16" s="88"/>
      <c r="E16" s="88"/>
      <c r="F16" s="89"/>
      <c r="H16" s="34" t="s">
        <v>465</v>
      </c>
      <c r="I16" s="14">
        <v>13200</v>
      </c>
      <c r="J16" s="14">
        <v>6600</v>
      </c>
      <c r="K16" s="14">
        <v>3300</v>
      </c>
      <c r="L16" s="14">
        <v>1650</v>
      </c>
      <c r="N16" s="34" t="s">
        <v>323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4.65" thickBot="1" x14ac:dyDescent="0.5">
      <c r="B17" s="86"/>
      <c r="C17" s="44" t="s">
        <v>695</v>
      </c>
      <c r="D17" s="44" t="s">
        <v>696</v>
      </c>
      <c r="E17" s="44" t="s">
        <v>697</v>
      </c>
      <c r="F17" s="44" t="s">
        <v>698</v>
      </c>
      <c r="H17" s="34" t="s">
        <v>481</v>
      </c>
      <c r="I17" s="14">
        <v>7920</v>
      </c>
      <c r="J17" s="14">
        <v>3960</v>
      </c>
      <c r="K17" s="14">
        <v>1980</v>
      </c>
      <c r="L17" s="14">
        <v>990</v>
      </c>
      <c r="N17" s="34" t="s">
        <v>343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4" t="s">
        <v>310</v>
      </c>
      <c r="C18" s="14">
        <v>13200</v>
      </c>
      <c r="D18" s="14">
        <v>6600</v>
      </c>
      <c r="E18" s="14">
        <v>3300</v>
      </c>
      <c r="F18" s="14">
        <v>1650</v>
      </c>
      <c r="H18" s="34" t="s">
        <v>491</v>
      </c>
      <c r="I18" s="14">
        <v>7920</v>
      </c>
      <c r="J18" s="14">
        <v>3960</v>
      </c>
      <c r="K18" s="14">
        <v>1980</v>
      </c>
      <c r="L18" s="14">
        <v>990</v>
      </c>
      <c r="N18" s="34" t="s">
        <v>357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45">
      <c r="B19" s="34" t="s">
        <v>312</v>
      </c>
      <c r="C19" s="14">
        <v>13200</v>
      </c>
      <c r="D19" s="14">
        <v>6600</v>
      </c>
      <c r="E19" s="14">
        <v>3300</v>
      </c>
      <c r="F19" s="14">
        <v>1650</v>
      </c>
      <c r="H19" s="34" t="s">
        <v>501</v>
      </c>
      <c r="I19" s="14">
        <v>7260</v>
      </c>
      <c r="J19" s="14">
        <v>3630</v>
      </c>
      <c r="K19" s="14">
        <v>1815</v>
      </c>
      <c r="L19" s="14">
        <v>907.5</v>
      </c>
      <c r="N19" s="34" t="s">
        <v>371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45">
      <c r="B20" s="34" t="s">
        <v>326</v>
      </c>
      <c r="C20" s="14">
        <v>13200</v>
      </c>
      <c r="D20" s="14">
        <v>6600</v>
      </c>
      <c r="E20" s="14">
        <v>3300</v>
      </c>
      <c r="F20" s="14">
        <v>1650</v>
      </c>
      <c r="N20" s="34" t="s">
        <v>378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45">
      <c r="B21" s="34" t="s">
        <v>328</v>
      </c>
      <c r="C21" s="14">
        <v>13200</v>
      </c>
      <c r="D21" s="14">
        <v>6600</v>
      </c>
      <c r="E21" s="14">
        <v>3300</v>
      </c>
      <c r="F21" s="14">
        <v>1650</v>
      </c>
      <c r="N21" s="34" t="s">
        <v>397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65" customHeight="1" x14ac:dyDescent="0.45">
      <c r="B22" s="34" t="s">
        <v>344</v>
      </c>
      <c r="C22" s="14">
        <v>7920</v>
      </c>
      <c r="D22" s="14">
        <v>3960</v>
      </c>
      <c r="E22" s="14">
        <v>1980</v>
      </c>
      <c r="F22" s="14">
        <v>990</v>
      </c>
      <c r="N22" s="34" t="s">
        <v>447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4" t="s">
        <v>358</v>
      </c>
      <c r="C23" s="14">
        <v>7920</v>
      </c>
      <c r="D23" s="14">
        <v>3960</v>
      </c>
      <c r="E23" s="14">
        <v>1980</v>
      </c>
      <c r="F23" s="14">
        <v>990</v>
      </c>
      <c r="N23" s="34" t="s">
        <v>463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4" t="s">
        <v>372</v>
      </c>
      <c r="C24" s="14">
        <v>7260</v>
      </c>
      <c r="D24" s="14">
        <v>3630</v>
      </c>
      <c r="E24" s="14">
        <v>1815</v>
      </c>
      <c r="F24" s="14">
        <v>907.5</v>
      </c>
      <c r="N24" s="34" t="s">
        <v>528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4" t="s">
        <v>381</v>
      </c>
      <c r="C25" s="14">
        <v>13200</v>
      </c>
      <c r="D25" s="14">
        <v>6600</v>
      </c>
      <c r="E25" s="14">
        <v>3300</v>
      </c>
      <c r="F25" s="14">
        <v>1650</v>
      </c>
      <c r="N25" s="34" t="s">
        <v>529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4" t="s">
        <v>383</v>
      </c>
      <c r="C26" s="14">
        <v>13200</v>
      </c>
      <c r="D26" s="14">
        <v>6600</v>
      </c>
      <c r="E26" s="14">
        <v>3300</v>
      </c>
      <c r="F26" s="14">
        <v>1650</v>
      </c>
      <c r="N26" s="34" t="s">
        <v>533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4" t="s">
        <v>400</v>
      </c>
      <c r="C27" s="14">
        <v>13200</v>
      </c>
      <c r="D27" s="14">
        <v>6600</v>
      </c>
      <c r="E27" s="14">
        <v>3300</v>
      </c>
      <c r="F27" s="14">
        <v>1650</v>
      </c>
      <c r="N27" s="34" t="s">
        <v>534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4" t="s">
        <v>402</v>
      </c>
      <c r="C28" s="14">
        <v>13200</v>
      </c>
      <c r="D28" s="14">
        <v>6600</v>
      </c>
      <c r="E28" s="14">
        <v>3300</v>
      </c>
      <c r="F28" s="14">
        <v>1650</v>
      </c>
      <c r="H28" s="42"/>
      <c r="N28" s="34" t="s">
        <v>542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4" t="s">
        <v>418</v>
      </c>
      <c r="C29" s="14">
        <v>7260</v>
      </c>
      <c r="D29" s="14">
        <v>3630</v>
      </c>
      <c r="E29" s="14">
        <v>1815</v>
      </c>
      <c r="F29" s="14">
        <v>907.5</v>
      </c>
      <c r="N29" s="34" t="s">
        <v>547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4" t="s">
        <v>431</v>
      </c>
      <c r="C30" s="14">
        <v>7260</v>
      </c>
      <c r="D30" s="14">
        <v>3630</v>
      </c>
      <c r="E30" s="14">
        <v>1815</v>
      </c>
      <c r="F30" s="14">
        <v>907.5</v>
      </c>
      <c r="N30" s="34" t="s">
        <v>131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45">
      <c r="B31" s="34" t="s">
        <v>443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45">
      <c r="B32" s="34" t="s">
        <v>450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4" t="s">
        <v>452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4" t="s">
        <v>466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45">
      <c r="B35" s="34" t="s">
        <v>468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702</v>
      </c>
    </row>
    <row r="3" spans="2:6" ht="14.65" thickBot="1" x14ac:dyDescent="0.5">
      <c r="B3" s="90" t="s">
        <v>13</v>
      </c>
      <c r="C3" s="92" t="s">
        <v>694</v>
      </c>
      <c r="D3" s="93"/>
      <c r="E3" s="93"/>
      <c r="F3" s="94"/>
    </row>
    <row r="4" spans="2:6" ht="14.65" thickBot="1" x14ac:dyDescent="0.5">
      <c r="B4" s="91"/>
      <c r="C4" s="33" t="s">
        <v>695</v>
      </c>
      <c r="D4" s="33" t="s">
        <v>696</v>
      </c>
      <c r="E4" s="33" t="s">
        <v>697</v>
      </c>
      <c r="F4" s="33" t="s">
        <v>698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DD4D-96A4-4E82-8FFC-04A05620F8F6}">
  <dimension ref="B2:F22"/>
  <sheetViews>
    <sheetView topLeftCell="A5" workbookViewId="0">
      <selection activeCell="B24" sqref="B24"/>
    </sheetView>
  </sheetViews>
  <sheetFormatPr defaultRowHeight="14.25" x14ac:dyDescent="0.45"/>
  <cols>
    <col min="2" max="2" width="24.53125" bestFit="1" customWidth="1"/>
  </cols>
  <sheetData>
    <row r="2" spans="2:6" ht="14.65" thickBot="1" x14ac:dyDescent="0.5">
      <c r="B2" t="s">
        <v>703</v>
      </c>
    </row>
    <row r="3" spans="2:6" ht="14.65" thickBot="1" x14ac:dyDescent="0.5">
      <c r="B3" s="90" t="s">
        <v>13</v>
      </c>
      <c r="C3" s="92" t="s">
        <v>694</v>
      </c>
      <c r="D3" s="93"/>
      <c r="E3" s="93"/>
      <c r="F3" s="94"/>
    </row>
    <row r="4" spans="2:6" ht="14.65" thickBot="1" x14ac:dyDescent="0.5">
      <c r="B4" s="91"/>
      <c r="C4" s="33" t="s">
        <v>695</v>
      </c>
      <c r="D4" s="33" t="s">
        <v>696</v>
      </c>
      <c r="E4" s="33" t="s">
        <v>697</v>
      </c>
      <c r="F4" s="33" t="s">
        <v>698</v>
      </c>
    </row>
    <row r="5" spans="2:6" x14ac:dyDescent="0.45">
      <c r="B5" s="34" t="s">
        <v>735</v>
      </c>
      <c r="C5" s="14">
        <v>26400</v>
      </c>
      <c r="D5" s="14">
        <v>13200</v>
      </c>
      <c r="E5" s="14">
        <v>6600</v>
      </c>
      <c r="F5" s="14">
        <v>3300</v>
      </c>
    </row>
    <row r="6" spans="2:6" x14ac:dyDescent="0.45">
      <c r="C6" s="42" t="s">
        <v>774</v>
      </c>
    </row>
    <row r="7" spans="2:6" ht="14.65" thickBot="1" x14ac:dyDescent="0.5">
      <c r="B7" t="s">
        <v>705</v>
      </c>
      <c r="C7" t="s">
        <v>773</v>
      </c>
      <c r="D7" s="46" t="s">
        <v>775</v>
      </c>
    </row>
    <row r="8" spans="2:6" ht="14.65" thickBot="1" x14ac:dyDescent="0.5">
      <c r="B8" s="85" t="s">
        <v>13</v>
      </c>
      <c r="C8" s="87" t="s">
        <v>694</v>
      </c>
      <c r="D8" s="88"/>
      <c r="E8" s="88"/>
      <c r="F8" s="89"/>
    </row>
    <row r="9" spans="2:6" ht="14.65" thickBot="1" x14ac:dyDescent="0.5">
      <c r="B9" s="86"/>
      <c r="C9" s="44" t="s">
        <v>695</v>
      </c>
      <c r="D9" s="44" t="s">
        <v>696</v>
      </c>
      <c r="E9" s="44" t="s">
        <v>697</v>
      </c>
      <c r="F9" s="44" t="s">
        <v>698</v>
      </c>
    </row>
    <row r="10" spans="2:6" x14ac:dyDescent="0.45">
      <c r="B10" s="34" t="s">
        <v>736</v>
      </c>
      <c r="C10" s="14">
        <v>26400</v>
      </c>
      <c r="D10" s="14">
        <v>13200</v>
      </c>
      <c r="E10" s="14">
        <v>6600</v>
      </c>
      <c r="F10" s="14">
        <v>3300</v>
      </c>
    </row>
    <row r="11" spans="2:6" x14ac:dyDescent="0.45">
      <c r="B11" s="35" t="s">
        <v>302</v>
      </c>
      <c r="C11" s="14">
        <v>19800</v>
      </c>
      <c r="D11" s="14">
        <v>9900</v>
      </c>
      <c r="E11" s="14">
        <v>4950</v>
      </c>
      <c r="F11" s="14">
        <v>2475</v>
      </c>
    </row>
    <row r="12" spans="2:6" x14ac:dyDescent="0.45">
      <c r="B12" s="35" t="s">
        <v>306</v>
      </c>
      <c r="C12" s="14">
        <v>19800</v>
      </c>
      <c r="D12" s="14">
        <v>9900</v>
      </c>
      <c r="E12" s="14">
        <v>4950</v>
      </c>
      <c r="F12" s="14">
        <v>2475</v>
      </c>
    </row>
    <row r="14" spans="2:6" ht="14.65" thickBot="1" x14ac:dyDescent="0.5">
      <c r="B14" t="s">
        <v>704</v>
      </c>
    </row>
    <row r="15" spans="2:6" ht="14.65" customHeight="1" thickBot="1" x14ac:dyDescent="0.5">
      <c r="B15" s="90" t="s">
        <v>13</v>
      </c>
      <c r="C15" s="92" t="s">
        <v>694</v>
      </c>
      <c r="D15" s="93"/>
      <c r="E15" s="93"/>
      <c r="F15" s="94"/>
    </row>
    <row r="16" spans="2:6" ht="14.65" thickBot="1" x14ac:dyDescent="0.5">
      <c r="B16" s="91"/>
      <c r="C16" s="33" t="s">
        <v>695</v>
      </c>
      <c r="D16" s="33" t="s">
        <v>696</v>
      </c>
      <c r="E16" s="33" t="s">
        <v>697</v>
      </c>
      <c r="F16" s="33" t="s">
        <v>698</v>
      </c>
    </row>
    <row r="17" spans="2:6" x14ac:dyDescent="0.45">
      <c r="B17" s="34" t="s">
        <v>737</v>
      </c>
      <c r="C17" s="14">
        <v>26400</v>
      </c>
      <c r="D17" s="14">
        <v>13200</v>
      </c>
      <c r="E17" s="14">
        <v>6600</v>
      </c>
      <c r="F17" s="14">
        <v>3300</v>
      </c>
    </row>
    <row r="19" spans="2:6" ht="14.65" thickBot="1" x14ac:dyDescent="0.5">
      <c r="B19" t="s">
        <v>181</v>
      </c>
      <c r="C19" t="s">
        <v>772</v>
      </c>
    </row>
    <row r="20" spans="2:6" ht="14.65" customHeight="1" thickBot="1" x14ac:dyDescent="0.5">
      <c r="B20" s="85" t="s">
        <v>13</v>
      </c>
      <c r="C20" s="87" t="s">
        <v>694</v>
      </c>
      <c r="D20" s="88"/>
      <c r="E20" s="88"/>
      <c r="F20" s="89"/>
    </row>
    <row r="21" spans="2:6" ht="14.65" thickBot="1" x14ac:dyDescent="0.5">
      <c r="B21" s="86"/>
      <c r="C21" s="44" t="s">
        <v>695</v>
      </c>
      <c r="D21" s="44" t="s">
        <v>696</v>
      </c>
      <c r="E21" s="44" t="s">
        <v>697</v>
      </c>
      <c r="F21" s="44" t="s">
        <v>698</v>
      </c>
    </row>
    <row r="22" spans="2:6" x14ac:dyDescent="0.45">
      <c r="B22" s="34" t="s">
        <v>737</v>
      </c>
      <c r="C22" s="14">
        <v>26400</v>
      </c>
      <c r="D22" s="14">
        <v>13200</v>
      </c>
      <c r="E22" s="14">
        <v>6600</v>
      </c>
      <c r="F22" s="14">
        <v>3300</v>
      </c>
    </row>
  </sheetData>
  <mergeCells count="8">
    <mergeCell ref="B20:B21"/>
    <mergeCell ref="C20:F20"/>
    <mergeCell ref="B3:B4"/>
    <mergeCell ref="C3:F3"/>
    <mergeCell ref="B8:B9"/>
    <mergeCell ref="C8:F8"/>
    <mergeCell ref="B15:B16"/>
    <mergeCell ref="C15:F15"/>
  </mergeCells>
  <hyperlinks>
    <hyperlink ref="C6" r:id="rId1" xr:uid="{B448F0BD-14DB-430F-86A2-C7C315FB310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25" x14ac:dyDescent="0.45"/>
  <cols>
    <col min="2" max="2" width="23.33203125" bestFit="1" customWidth="1"/>
    <col min="3" max="3" width="10.73046875" bestFit="1" customWidth="1"/>
    <col min="8" max="8" width="28" bestFit="1" customWidth="1"/>
    <col min="12" max="12" width="10.73046875" bestFit="1" customWidth="1"/>
  </cols>
  <sheetData>
    <row r="1" spans="2:12" x14ac:dyDescent="0.45">
      <c r="C1">
        <v>7980251325</v>
      </c>
      <c r="E1" t="s">
        <v>744</v>
      </c>
      <c r="I1" t="s">
        <v>760</v>
      </c>
      <c r="L1" t="s">
        <v>762</v>
      </c>
    </row>
    <row r="2" spans="2:12" ht="14.65" thickBot="1" x14ac:dyDescent="0.5">
      <c r="B2" t="s">
        <v>184</v>
      </c>
      <c r="C2" s="42" t="s">
        <v>759</v>
      </c>
      <c r="H2" t="s">
        <v>185</v>
      </c>
      <c r="I2" s="42" t="s">
        <v>761</v>
      </c>
    </row>
    <row r="3" spans="2:12" ht="14.65" thickBot="1" x14ac:dyDescent="0.5">
      <c r="B3" s="85" t="s">
        <v>13</v>
      </c>
      <c r="C3" s="87" t="s">
        <v>694</v>
      </c>
      <c r="D3" s="88"/>
      <c r="E3" s="88"/>
      <c r="F3" s="89"/>
      <c r="H3" s="85" t="s">
        <v>13</v>
      </c>
      <c r="I3" s="87" t="s">
        <v>694</v>
      </c>
      <c r="J3" s="88"/>
      <c r="K3" s="88"/>
      <c r="L3" s="89"/>
    </row>
    <row r="4" spans="2:12" ht="14.65" thickBot="1" x14ac:dyDescent="0.5">
      <c r="B4" s="86"/>
      <c r="C4" s="44" t="s">
        <v>695</v>
      </c>
      <c r="D4" s="44" t="s">
        <v>696</v>
      </c>
      <c r="E4" s="44" t="s">
        <v>697</v>
      </c>
      <c r="F4" s="44" t="s">
        <v>698</v>
      </c>
      <c r="H4" s="86"/>
      <c r="I4" s="44" t="s">
        <v>695</v>
      </c>
      <c r="J4" s="44" t="s">
        <v>696</v>
      </c>
      <c r="K4" s="44" t="s">
        <v>697</v>
      </c>
      <c r="L4" s="44" t="s">
        <v>698</v>
      </c>
    </row>
    <row r="5" spans="2:12" x14ac:dyDescent="0.45">
      <c r="B5" s="35" t="s">
        <v>300</v>
      </c>
      <c r="C5" s="14">
        <v>19800</v>
      </c>
      <c r="D5" s="14">
        <v>9900</v>
      </c>
      <c r="E5" s="14">
        <v>4950</v>
      </c>
      <c r="F5" s="14">
        <v>2475</v>
      </c>
      <c r="H5" s="35" t="s">
        <v>320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5" t="s">
        <v>304</v>
      </c>
      <c r="C6" s="14">
        <v>19800</v>
      </c>
      <c r="D6" s="14">
        <v>9900</v>
      </c>
      <c r="E6" s="14">
        <v>4950</v>
      </c>
      <c r="F6" s="14">
        <v>2475</v>
      </c>
      <c r="H6" s="35" t="s">
        <v>336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5" t="s">
        <v>349</v>
      </c>
      <c r="C7" s="14">
        <v>9240</v>
      </c>
      <c r="D7" s="14">
        <v>4620</v>
      </c>
      <c r="E7" s="14">
        <v>2310</v>
      </c>
      <c r="F7" s="14">
        <v>1155</v>
      </c>
      <c r="H7" s="35" t="s">
        <v>347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5" t="s">
        <v>363</v>
      </c>
      <c r="C8" s="14">
        <v>9240</v>
      </c>
      <c r="D8" s="14">
        <v>4620</v>
      </c>
      <c r="E8" s="14">
        <v>2310</v>
      </c>
      <c r="F8" s="14">
        <v>1155</v>
      </c>
      <c r="H8" s="35" t="s">
        <v>391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5" t="s">
        <v>375</v>
      </c>
      <c r="C9" s="14">
        <v>8580</v>
      </c>
      <c r="D9" s="14">
        <v>4290</v>
      </c>
      <c r="E9" s="14">
        <v>2145</v>
      </c>
      <c r="F9" s="14">
        <v>1072.5</v>
      </c>
      <c r="H9" s="35" t="s">
        <v>410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5" t="s">
        <v>485</v>
      </c>
      <c r="C10" s="14">
        <v>7920</v>
      </c>
      <c r="D10" s="14">
        <v>3960</v>
      </c>
      <c r="E10" s="14">
        <v>1980</v>
      </c>
      <c r="F10" s="14">
        <v>990</v>
      </c>
      <c r="H10" s="35" t="s">
        <v>460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.75" x14ac:dyDescent="0.45">
      <c r="B11" s="35" t="s">
        <v>495</v>
      </c>
      <c r="C11" s="14">
        <v>7920</v>
      </c>
      <c r="D11" s="14">
        <v>3960</v>
      </c>
      <c r="E11" s="14">
        <v>1980</v>
      </c>
      <c r="F11" s="14">
        <v>990</v>
      </c>
      <c r="H11" s="35" t="s">
        <v>476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763</v>
      </c>
    </row>
    <row r="13" spans="2:12" ht="14.65" thickBot="1" x14ac:dyDescent="0.5">
      <c r="B13" t="s">
        <v>183</v>
      </c>
      <c r="C13">
        <v>7980473704</v>
      </c>
      <c r="E13" s="42" t="s">
        <v>764</v>
      </c>
    </row>
    <row r="14" spans="2:12" ht="14.65" customHeight="1" thickBot="1" x14ac:dyDescent="0.5">
      <c r="B14" s="85" t="s">
        <v>13</v>
      </c>
      <c r="C14" s="87" t="s">
        <v>694</v>
      </c>
      <c r="D14" s="88"/>
      <c r="E14" s="88"/>
      <c r="F14" s="89"/>
    </row>
    <row r="15" spans="2:12" ht="14.65" thickBot="1" x14ac:dyDescent="0.5">
      <c r="B15" s="86"/>
      <c r="C15" s="44" t="s">
        <v>695</v>
      </c>
      <c r="D15" s="44" t="s">
        <v>696</v>
      </c>
      <c r="E15" s="44" t="s">
        <v>697</v>
      </c>
      <c r="F15" s="44" t="s">
        <v>698</v>
      </c>
    </row>
    <row r="16" spans="2:12" x14ac:dyDescent="0.45">
      <c r="B16" s="35" t="s">
        <v>303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45">
      <c r="B17" s="35" t="s">
        <v>348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45">
      <c r="B18" s="35" t="s">
        <v>362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45">
      <c r="B19" s="35" t="s">
        <v>374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4.65" thickBot="1" x14ac:dyDescent="0.5">
      <c r="B21" t="s">
        <v>189</v>
      </c>
      <c r="C21">
        <v>9874041067</v>
      </c>
      <c r="D21" t="s">
        <v>771</v>
      </c>
      <c r="F21" t="s">
        <v>762</v>
      </c>
    </row>
    <row r="22" spans="2:6" ht="14.65" customHeight="1" thickBot="1" x14ac:dyDescent="0.5">
      <c r="B22" s="85" t="s">
        <v>13</v>
      </c>
      <c r="C22" s="87" t="s">
        <v>694</v>
      </c>
      <c r="D22" s="88"/>
      <c r="E22" s="88"/>
      <c r="F22" s="89"/>
    </row>
    <row r="23" spans="2:6" ht="14.65" thickBot="1" x14ac:dyDescent="0.5">
      <c r="B23" s="86"/>
      <c r="C23" s="44" t="s">
        <v>695</v>
      </c>
      <c r="D23" s="44" t="s">
        <v>696</v>
      </c>
      <c r="E23" s="44" t="s">
        <v>697</v>
      </c>
      <c r="F23" s="44" t="s">
        <v>698</v>
      </c>
    </row>
    <row r="24" spans="2:6" x14ac:dyDescent="0.45">
      <c r="B24" s="35" t="s">
        <v>299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45">
      <c r="B25" s="35" t="s">
        <v>484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45">
      <c r="B26" s="35" t="s">
        <v>494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.75" x14ac:dyDescent="0.45">
      <c r="B27" s="35" t="s">
        <v>504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45">
      <c r="B28" s="35" t="s">
        <v>421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45">
      <c r="B29" s="35" t="s">
        <v>433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45">
      <c r="B30" s="35" t="s">
        <v>445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9296875" bestFit="1" customWidth="1"/>
    <col min="6" max="6" width="5.265625" bestFit="1" customWidth="1"/>
    <col min="8" max="8" width="41.53125" bestFit="1" customWidth="1"/>
    <col min="9" max="9" width="11.46484375" customWidth="1"/>
    <col min="14" max="14" width="24.06640625" bestFit="1" customWidth="1"/>
    <col min="15" max="15" width="11.33203125" bestFit="1" customWidth="1"/>
  </cols>
  <sheetData>
    <row r="1" spans="2:18" x14ac:dyDescent="0.45">
      <c r="B1" t="s">
        <v>709</v>
      </c>
      <c r="C1" t="s">
        <v>754</v>
      </c>
      <c r="H1" t="s">
        <v>719</v>
      </c>
      <c r="I1" t="s">
        <v>742</v>
      </c>
      <c r="L1" t="s">
        <v>744</v>
      </c>
      <c r="N1" t="s">
        <v>186</v>
      </c>
      <c r="O1" s="42" t="s">
        <v>757</v>
      </c>
      <c r="Q1" t="s">
        <v>758</v>
      </c>
    </row>
    <row r="2" spans="2:18" ht="14.65" thickBot="1" x14ac:dyDescent="0.5">
      <c r="C2">
        <v>7478247983</v>
      </c>
      <c r="E2" t="s">
        <v>758</v>
      </c>
      <c r="I2" t="s">
        <v>743</v>
      </c>
      <c r="O2">
        <v>9830158918</v>
      </c>
    </row>
    <row r="3" spans="2:18" ht="14.65" customHeight="1" thickBot="1" x14ac:dyDescent="0.5">
      <c r="B3" s="85" t="s">
        <v>13</v>
      </c>
      <c r="C3" s="87" t="s">
        <v>694</v>
      </c>
      <c r="D3" s="88"/>
      <c r="E3" s="88"/>
      <c r="F3" s="96"/>
      <c r="H3" s="85" t="s">
        <v>13</v>
      </c>
      <c r="I3" s="87" t="s">
        <v>694</v>
      </c>
      <c r="J3" s="88"/>
      <c r="K3" s="88"/>
      <c r="L3" s="96"/>
      <c r="N3" s="85" t="s">
        <v>13</v>
      </c>
      <c r="O3" s="87" t="s">
        <v>694</v>
      </c>
      <c r="P3" s="88"/>
      <c r="Q3" s="88"/>
      <c r="R3" s="96"/>
    </row>
    <row r="4" spans="2:18" ht="14.65" thickBot="1" x14ac:dyDescent="0.5">
      <c r="B4" s="95"/>
      <c r="C4" s="44" t="s">
        <v>695</v>
      </c>
      <c r="D4" s="44" t="s">
        <v>696</v>
      </c>
      <c r="E4" s="44" t="s">
        <v>697</v>
      </c>
      <c r="F4" s="44" t="s">
        <v>698</v>
      </c>
      <c r="H4" s="95"/>
      <c r="I4" s="44" t="s">
        <v>695</v>
      </c>
      <c r="J4" s="44" t="s">
        <v>696</v>
      </c>
      <c r="K4" s="44" t="s">
        <v>697</v>
      </c>
      <c r="L4" s="44" t="s">
        <v>698</v>
      </c>
      <c r="N4" s="95"/>
      <c r="O4" s="44" t="s">
        <v>695</v>
      </c>
      <c r="P4" s="44" t="s">
        <v>696</v>
      </c>
      <c r="Q4" s="44" t="s">
        <v>697</v>
      </c>
      <c r="R4" s="44" t="s">
        <v>698</v>
      </c>
    </row>
    <row r="5" spans="2:18" ht="17.25" customHeight="1" x14ac:dyDescent="0.45">
      <c r="B5" s="37" t="s">
        <v>144</v>
      </c>
      <c r="C5" s="38">
        <v>26400</v>
      </c>
      <c r="D5" s="38">
        <v>13200</v>
      </c>
      <c r="E5" s="38">
        <v>6600</v>
      </c>
      <c r="F5" s="38">
        <v>3300</v>
      </c>
      <c r="H5" s="37" t="s">
        <v>710</v>
      </c>
      <c r="I5" s="38">
        <v>39600</v>
      </c>
      <c r="J5" s="38">
        <v>19800</v>
      </c>
      <c r="K5" s="38">
        <v>9900</v>
      </c>
      <c r="L5" s="38">
        <v>4950</v>
      </c>
      <c r="N5" s="37" t="s">
        <v>720</v>
      </c>
      <c r="O5" s="38">
        <v>15840</v>
      </c>
      <c r="P5" s="38">
        <v>7920</v>
      </c>
      <c r="Q5" s="38">
        <v>3960</v>
      </c>
      <c r="R5" s="38">
        <v>1980</v>
      </c>
    </row>
    <row r="6" spans="2:18" x14ac:dyDescent="0.45">
      <c r="B6" s="35" t="s">
        <v>145</v>
      </c>
      <c r="C6" s="36">
        <v>26400</v>
      </c>
      <c r="D6" s="36">
        <v>13200</v>
      </c>
      <c r="E6" s="36">
        <v>6600</v>
      </c>
      <c r="F6" s="36">
        <v>3300</v>
      </c>
      <c r="H6" s="35" t="s">
        <v>711</v>
      </c>
      <c r="I6" s="36">
        <v>39600</v>
      </c>
      <c r="J6" s="36">
        <v>19800</v>
      </c>
      <c r="K6" s="36">
        <v>9900</v>
      </c>
      <c r="L6" s="36">
        <v>4950</v>
      </c>
      <c r="N6" s="35" t="s">
        <v>721</v>
      </c>
      <c r="O6" s="36">
        <v>15840</v>
      </c>
      <c r="P6" s="36">
        <v>7920</v>
      </c>
      <c r="Q6" s="36">
        <v>3960</v>
      </c>
      <c r="R6" s="36">
        <v>1980</v>
      </c>
    </row>
    <row r="7" spans="2:18" x14ac:dyDescent="0.45">
      <c r="B7" s="35" t="s">
        <v>146</v>
      </c>
      <c r="C7" s="36">
        <v>26400</v>
      </c>
      <c r="D7" s="36">
        <v>13200</v>
      </c>
      <c r="E7" s="36">
        <v>6600</v>
      </c>
      <c r="F7" s="36">
        <v>3300</v>
      </c>
      <c r="H7" s="35" t="s">
        <v>712</v>
      </c>
      <c r="I7" s="36">
        <v>33000</v>
      </c>
      <c r="J7" s="36">
        <v>16500</v>
      </c>
      <c r="K7" s="36">
        <v>8250</v>
      </c>
      <c r="L7" s="36">
        <v>4125</v>
      </c>
      <c r="N7" s="35" t="s">
        <v>722</v>
      </c>
      <c r="O7" s="36">
        <v>9240</v>
      </c>
      <c r="P7" s="36">
        <v>4620</v>
      </c>
      <c r="Q7" s="36">
        <v>2310</v>
      </c>
      <c r="R7" s="36">
        <v>1155</v>
      </c>
    </row>
    <row r="8" spans="2:18" x14ac:dyDescent="0.45">
      <c r="B8" s="35" t="s">
        <v>147</v>
      </c>
      <c r="C8" s="36">
        <v>26400</v>
      </c>
      <c r="D8" s="36">
        <v>13200</v>
      </c>
      <c r="E8" s="36">
        <v>6600</v>
      </c>
      <c r="F8" s="36">
        <v>3300</v>
      </c>
      <c r="H8" s="35" t="s">
        <v>713</v>
      </c>
      <c r="I8" s="36">
        <v>33000</v>
      </c>
      <c r="J8" s="36">
        <v>16500</v>
      </c>
      <c r="K8" s="36">
        <v>8250</v>
      </c>
      <c r="L8" s="36">
        <v>4125</v>
      </c>
      <c r="N8" s="35" t="s">
        <v>723</v>
      </c>
      <c r="O8" s="36">
        <v>9240</v>
      </c>
      <c r="P8" s="36">
        <v>4620</v>
      </c>
      <c r="Q8" s="36">
        <v>2310</v>
      </c>
      <c r="R8" s="36">
        <v>1155</v>
      </c>
    </row>
    <row r="9" spans="2:18" x14ac:dyDescent="0.45">
      <c r="B9" s="35" t="s">
        <v>148</v>
      </c>
      <c r="C9" s="36">
        <v>26400</v>
      </c>
      <c r="D9" s="36">
        <v>13200</v>
      </c>
      <c r="E9" s="36">
        <v>6600</v>
      </c>
      <c r="F9" s="36">
        <v>3300</v>
      </c>
      <c r="H9" s="35" t="s">
        <v>714</v>
      </c>
      <c r="I9" s="36">
        <v>33000</v>
      </c>
      <c r="J9" s="36">
        <v>16500</v>
      </c>
      <c r="K9" s="36">
        <v>8250</v>
      </c>
      <c r="L9" s="36">
        <v>4125</v>
      </c>
      <c r="N9" s="35" t="s">
        <v>724</v>
      </c>
      <c r="O9" s="36">
        <v>15840</v>
      </c>
      <c r="P9" s="36">
        <v>7920</v>
      </c>
      <c r="Q9" s="36">
        <v>3960</v>
      </c>
      <c r="R9" s="36">
        <v>1980</v>
      </c>
    </row>
    <row r="10" spans="2:18" x14ac:dyDescent="0.45">
      <c r="B10" s="35" t="s">
        <v>149</v>
      </c>
      <c r="C10" s="36">
        <v>26400</v>
      </c>
      <c r="D10" s="36">
        <v>13200</v>
      </c>
      <c r="E10" s="36">
        <v>6600</v>
      </c>
      <c r="F10" s="36">
        <v>3300</v>
      </c>
      <c r="H10" s="35" t="s">
        <v>715</v>
      </c>
      <c r="I10" s="36">
        <v>33000</v>
      </c>
      <c r="J10" s="36">
        <v>16500</v>
      </c>
      <c r="K10" s="36">
        <v>8250</v>
      </c>
      <c r="L10" s="36">
        <v>4125</v>
      </c>
      <c r="N10" s="35" t="s">
        <v>725</v>
      </c>
      <c r="O10" s="36">
        <v>15840</v>
      </c>
      <c r="P10" s="36">
        <v>7920</v>
      </c>
      <c r="Q10" s="36">
        <v>3960</v>
      </c>
      <c r="R10" s="36">
        <v>1980</v>
      </c>
    </row>
    <row r="11" spans="2:18" x14ac:dyDescent="0.45">
      <c r="B11" s="35" t="s">
        <v>706</v>
      </c>
      <c r="C11" s="36">
        <v>26400</v>
      </c>
      <c r="D11" s="36">
        <v>13200</v>
      </c>
      <c r="E11" s="36">
        <v>6600</v>
      </c>
      <c r="F11" s="36">
        <v>3300</v>
      </c>
      <c r="H11" s="35" t="s">
        <v>716</v>
      </c>
      <c r="I11" s="36">
        <v>19800</v>
      </c>
      <c r="J11" s="36">
        <v>9900</v>
      </c>
      <c r="K11" s="36">
        <v>4950</v>
      </c>
      <c r="L11" s="36">
        <v>2475</v>
      </c>
      <c r="N11" s="35" t="s">
        <v>726</v>
      </c>
      <c r="O11" s="36">
        <v>9240</v>
      </c>
      <c r="P11" s="36">
        <v>4620</v>
      </c>
      <c r="Q11" s="36">
        <v>2310</v>
      </c>
      <c r="R11" s="36">
        <v>1155</v>
      </c>
    </row>
    <row r="12" spans="2:18" x14ac:dyDescent="0.45">
      <c r="B12" s="35" t="s">
        <v>133</v>
      </c>
      <c r="C12" s="36">
        <v>26400</v>
      </c>
      <c r="D12" s="36">
        <v>13200</v>
      </c>
      <c r="E12" s="36">
        <v>6600</v>
      </c>
      <c r="F12" s="36">
        <v>3300</v>
      </c>
      <c r="H12" s="35" t="s">
        <v>717</v>
      </c>
      <c r="I12" s="36">
        <v>19800</v>
      </c>
      <c r="J12" s="36">
        <v>9900</v>
      </c>
      <c r="K12" s="36">
        <v>4950</v>
      </c>
      <c r="L12" s="36">
        <v>2475</v>
      </c>
      <c r="N12" s="35" t="s">
        <v>727</v>
      </c>
      <c r="O12" s="36">
        <v>9240</v>
      </c>
      <c r="P12" s="36">
        <v>4620</v>
      </c>
      <c r="Q12" s="36">
        <v>2310</v>
      </c>
      <c r="R12" s="36">
        <v>1155</v>
      </c>
    </row>
    <row r="13" spans="2:18" x14ac:dyDescent="0.45">
      <c r="B13" s="35" t="s">
        <v>458</v>
      </c>
      <c r="C13" s="36">
        <v>19800</v>
      </c>
      <c r="D13" s="36">
        <v>9900</v>
      </c>
      <c r="E13" s="36">
        <v>4950</v>
      </c>
      <c r="F13" s="36">
        <v>2475</v>
      </c>
      <c r="H13" s="35" t="s">
        <v>718</v>
      </c>
      <c r="I13" s="36">
        <v>19800</v>
      </c>
      <c r="J13" s="36">
        <v>9900</v>
      </c>
      <c r="K13" s="36">
        <v>4950</v>
      </c>
      <c r="L13" s="36">
        <v>2475</v>
      </c>
    </row>
    <row r="14" spans="2:18" x14ac:dyDescent="0.45">
      <c r="B14" s="35" t="s">
        <v>474</v>
      </c>
      <c r="C14" s="36">
        <v>19800</v>
      </c>
      <c r="D14" s="36">
        <v>9900</v>
      </c>
      <c r="E14" s="36">
        <v>4950</v>
      </c>
      <c r="F14" s="36">
        <v>2475</v>
      </c>
      <c r="K14" t="s">
        <v>744</v>
      </c>
    </row>
    <row r="15" spans="2:18" ht="14.65" thickBot="1" x14ac:dyDescent="0.5">
      <c r="B15" s="35" t="s">
        <v>530</v>
      </c>
      <c r="C15" s="36">
        <v>13200</v>
      </c>
      <c r="D15" s="36">
        <v>6600</v>
      </c>
      <c r="E15" s="36">
        <v>3300</v>
      </c>
      <c r="F15" s="36">
        <v>1650</v>
      </c>
      <c r="H15" t="s">
        <v>734</v>
      </c>
      <c r="I15">
        <v>7003597510</v>
      </c>
      <c r="K15" s="42" t="s">
        <v>755</v>
      </c>
    </row>
    <row r="16" spans="2:18" ht="14.65" thickBot="1" x14ac:dyDescent="0.5">
      <c r="B16" s="35" t="s">
        <v>531</v>
      </c>
      <c r="C16" s="36">
        <v>13200</v>
      </c>
      <c r="D16" s="36">
        <v>6600</v>
      </c>
      <c r="E16" s="36">
        <v>3300</v>
      </c>
      <c r="F16" s="36">
        <v>1650</v>
      </c>
      <c r="H16" s="43" t="s">
        <v>13</v>
      </c>
      <c r="I16" s="87" t="s">
        <v>694</v>
      </c>
      <c r="J16" s="88"/>
      <c r="K16" s="88"/>
      <c r="L16" s="96"/>
    </row>
    <row r="17" spans="2:14" ht="14.65" thickBot="1" x14ac:dyDescent="0.5">
      <c r="B17" s="35" t="s">
        <v>538</v>
      </c>
      <c r="C17" s="36">
        <v>13200</v>
      </c>
      <c r="D17" s="36">
        <v>6600</v>
      </c>
      <c r="E17" s="36">
        <v>3300</v>
      </c>
      <c r="F17" s="36">
        <v>1650</v>
      </c>
      <c r="H17" s="45"/>
      <c r="I17" s="44" t="s">
        <v>695</v>
      </c>
      <c r="J17" s="44" t="s">
        <v>696</v>
      </c>
      <c r="K17" s="44" t="s">
        <v>697</v>
      </c>
      <c r="L17" s="44" t="s">
        <v>698</v>
      </c>
    </row>
    <row r="18" spans="2:14" x14ac:dyDescent="0.45">
      <c r="B18" s="35" t="s">
        <v>707</v>
      </c>
      <c r="C18" s="36">
        <v>13200</v>
      </c>
      <c r="D18" s="36">
        <v>6600</v>
      </c>
      <c r="E18" s="36">
        <v>3300</v>
      </c>
      <c r="F18" s="36">
        <v>1650</v>
      </c>
      <c r="H18" s="37" t="s">
        <v>692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x14ac:dyDescent="0.45">
      <c r="B19" s="35" t="s">
        <v>708</v>
      </c>
      <c r="C19" s="36">
        <v>7857</v>
      </c>
      <c r="D19" s="36">
        <v>3929</v>
      </c>
      <c r="E19" s="36">
        <v>1964</v>
      </c>
      <c r="F19" s="36">
        <v>982</v>
      </c>
      <c r="H19" s="35" t="s">
        <v>690</v>
      </c>
      <c r="I19" s="14">
        <v>26400</v>
      </c>
      <c r="J19" s="14">
        <v>13200</v>
      </c>
      <c r="K19" s="14">
        <v>6600</v>
      </c>
      <c r="L19" s="14">
        <v>3300</v>
      </c>
      <c r="N19" t="s">
        <v>186</v>
      </c>
    </row>
    <row r="20" spans="2:14" x14ac:dyDescent="0.45">
      <c r="E20" t="s">
        <v>758</v>
      </c>
      <c r="H20" s="35" t="s">
        <v>689</v>
      </c>
      <c r="I20" s="14">
        <v>19800</v>
      </c>
      <c r="J20" s="14">
        <v>9900</v>
      </c>
      <c r="K20" s="14">
        <v>4950</v>
      </c>
      <c r="L20" s="14">
        <v>2475</v>
      </c>
      <c r="N20" t="s">
        <v>188</v>
      </c>
    </row>
    <row r="21" spans="2:14" ht="14.65" thickBot="1" x14ac:dyDescent="0.5">
      <c r="B21" t="s">
        <v>188</v>
      </c>
      <c r="C21">
        <v>9433304779</v>
      </c>
      <c r="D21" s="42" t="s">
        <v>756</v>
      </c>
      <c r="H21" s="35" t="s">
        <v>322</v>
      </c>
      <c r="I21" s="14">
        <v>39600</v>
      </c>
      <c r="J21" s="14">
        <v>19800</v>
      </c>
      <c r="K21" s="14">
        <v>9900</v>
      </c>
      <c r="L21" s="14">
        <v>4950</v>
      </c>
      <c r="N21" t="s">
        <v>709</v>
      </c>
    </row>
    <row r="22" spans="2:14" ht="14.65" customHeight="1" thickBot="1" x14ac:dyDescent="0.5">
      <c r="B22" s="85" t="s">
        <v>13</v>
      </c>
      <c r="C22" s="87" t="s">
        <v>694</v>
      </c>
      <c r="D22" s="88"/>
      <c r="E22" s="88"/>
      <c r="F22" s="96"/>
      <c r="H22" s="35" t="s">
        <v>338</v>
      </c>
      <c r="I22" s="14">
        <v>39600</v>
      </c>
      <c r="J22" s="14">
        <v>19800</v>
      </c>
      <c r="K22" s="14">
        <v>9900</v>
      </c>
      <c r="L22" s="14">
        <v>4950</v>
      </c>
      <c r="N22" t="s">
        <v>183</v>
      </c>
    </row>
    <row r="23" spans="2:14" ht="14.65" thickBot="1" x14ac:dyDescent="0.5">
      <c r="B23" s="95"/>
      <c r="C23" s="44" t="s">
        <v>695</v>
      </c>
      <c r="D23" s="44" t="s">
        <v>696</v>
      </c>
      <c r="E23" s="44" t="s">
        <v>697</v>
      </c>
      <c r="F23" s="44" t="s">
        <v>698</v>
      </c>
      <c r="H23" s="35" t="s">
        <v>352</v>
      </c>
      <c r="I23" s="14">
        <v>33000</v>
      </c>
      <c r="J23" s="14">
        <v>16500</v>
      </c>
      <c r="K23" s="14">
        <v>8250</v>
      </c>
      <c r="L23" s="14">
        <v>4125</v>
      </c>
      <c r="N23" s="41" t="s">
        <v>700</v>
      </c>
    </row>
    <row r="24" spans="2:14" x14ac:dyDescent="0.45">
      <c r="B24" s="37" t="s">
        <v>728</v>
      </c>
      <c r="C24" s="38">
        <v>19800</v>
      </c>
      <c r="D24" s="38">
        <v>9900</v>
      </c>
      <c r="E24" s="38">
        <v>4950</v>
      </c>
      <c r="F24" s="38">
        <v>2475</v>
      </c>
      <c r="H24" s="37" t="s">
        <v>366</v>
      </c>
      <c r="I24" s="14">
        <v>33000</v>
      </c>
      <c r="J24" s="14">
        <v>16500</v>
      </c>
      <c r="K24" s="14">
        <v>8250</v>
      </c>
      <c r="L24" s="14">
        <v>4125</v>
      </c>
      <c r="N24" s="48" t="s">
        <v>184</v>
      </c>
    </row>
    <row r="25" spans="2:14" x14ac:dyDescent="0.45">
      <c r="B25" s="35" t="s">
        <v>729</v>
      </c>
      <c r="C25" s="36">
        <v>19800</v>
      </c>
      <c r="D25" s="36">
        <v>9900</v>
      </c>
      <c r="E25" s="36">
        <v>4950</v>
      </c>
      <c r="F25" s="36">
        <v>2475</v>
      </c>
      <c r="H25" s="35" t="s">
        <v>396</v>
      </c>
      <c r="I25" s="14">
        <v>39600</v>
      </c>
      <c r="J25" s="14">
        <v>19800</v>
      </c>
      <c r="K25" s="14">
        <v>9900</v>
      </c>
      <c r="L25" s="14">
        <v>4950</v>
      </c>
      <c r="N25" s="41" t="s">
        <v>781</v>
      </c>
    </row>
    <row r="26" spans="2:14" x14ac:dyDescent="0.45">
      <c r="B26" s="35" t="s">
        <v>730</v>
      </c>
      <c r="C26" s="36">
        <v>8580</v>
      </c>
      <c r="D26" s="36">
        <v>4290</v>
      </c>
      <c r="E26" s="36">
        <v>2145</v>
      </c>
      <c r="F26" s="36">
        <v>1073</v>
      </c>
      <c r="H26" s="35" t="s">
        <v>415</v>
      </c>
      <c r="I26" s="14">
        <v>39600</v>
      </c>
      <c r="J26" s="14">
        <v>19800</v>
      </c>
      <c r="K26" s="14">
        <v>9900</v>
      </c>
      <c r="L26" s="14">
        <v>4950</v>
      </c>
      <c r="N26" s="41"/>
    </row>
    <row r="27" spans="2:14" x14ac:dyDescent="0.45">
      <c r="B27" s="35" t="s">
        <v>731</v>
      </c>
      <c r="C27" s="36">
        <v>8580</v>
      </c>
      <c r="D27" s="36">
        <v>4290</v>
      </c>
      <c r="E27" s="36">
        <v>2145</v>
      </c>
      <c r="F27" s="36">
        <v>1073</v>
      </c>
      <c r="H27" s="35" t="s">
        <v>427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45">
      <c r="B28" s="35" t="s">
        <v>732</v>
      </c>
      <c r="C28" s="36">
        <v>8580</v>
      </c>
      <c r="D28" s="36">
        <v>4290</v>
      </c>
      <c r="E28" s="36">
        <v>2145</v>
      </c>
      <c r="F28" s="36">
        <v>1073</v>
      </c>
      <c r="H28" s="35" t="s">
        <v>439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45">
      <c r="B29" s="35" t="s">
        <v>733</v>
      </c>
      <c r="C29" s="36">
        <v>8580</v>
      </c>
      <c r="D29" s="36">
        <v>4290</v>
      </c>
      <c r="E29" s="36">
        <v>2145</v>
      </c>
      <c r="F29" s="36">
        <v>1073</v>
      </c>
      <c r="H29" s="35" t="s">
        <v>462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45">
      <c r="H30" s="37" t="s">
        <v>478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45">
      <c r="H31" s="35" t="s">
        <v>488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45">
      <c r="H32" s="35" t="s">
        <v>498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5" t="s">
        <v>54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5" t="s">
        <v>55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Profitability</vt:lpstr>
      <vt:lpstr>LawCourses+Marketing</vt:lpstr>
      <vt:lpstr>Commerce</vt:lpstr>
      <vt:lpstr>Humanities</vt:lpstr>
      <vt:lpstr>Law</vt:lpstr>
      <vt:lpstr>NeetIIT</vt:lpstr>
      <vt:lpstr>Science</vt:lpstr>
      <vt:lpstr>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2023-06-05T16:42:14Z</dcterms:created>
  <dcterms:modified xsi:type="dcterms:W3CDTF">2023-09-06T10:07:58Z</dcterms:modified>
</cp:coreProperties>
</file>