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180" windowWidth="22875" windowHeight="10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D26" i="1"/>
  <c r="D30" i="1" s="1"/>
  <c r="D17" i="1"/>
  <c r="D18" i="1" s="1"/>
  <c r="D15" i="1"/>
  <c r="D28" i="1" l="1"/>
  <c r="D29" i="1" s="1"/>
  <c r="D7" i="1"/>
  <c r="D8" i="1" s="1"/>
  <c r="D9" i="1" s="1"/>
  <c r="D4" i="1"/>
</calcChain>
</file>

<file path=xl/sharedStrings.xml><?xml version="1.0" encoding="utf-8"?>
<sst xmlns="http://schemas.openxmlformats.org/spreadsheetml/2006/main" count="44" uniqueCount="38">
  <si>
    <t>Drivetrain</t>
  </si>
  <si>
    <t>lbs</t>
  </si>
  <si>
    <t>slugs</t>
  </si>
  <si>
    <t>Wheel Diameter</t>
  </si>
  <si>
    <t>in</t>
  </si>
  <si>
    <t>Wheel Radius</t>
  </si>
  <si>
    <t>ft</t>
  </si>
  <si>
    <t>Wheel Circumference</t>
  </si>
  <si>
    <t>amps</t>
  </si>
  <si>
    <t>RPM</t>
  </si>
  <si>
    <t>Stall Torque</t>
  </si>
  <si>
    <t>lb-ft</t>
  </si>
  <si>
    <t>Stall Current</t>
  </si>
  <si>
    <t>Gearbox Calculations</t>
  </si>
  <si>
    <t>Free Speed Wheel Velocity</t>
  </si>
  <si>
    <t>ft / sec</t>
  </si>
  <si>
    <t>lb</t>
  </si>
  <si>
    <t>teeth</t>
  </si>
  <si>
    <t>ul</t>
  </si>
  <si>
    <t>Wheel Force</t>
  </si>
  <si>
    <t>Turnigy Motor Specs</t>
  </si>
  <si>
    <t>KV</t>
  </si>
  <si>
    <t>RPM/V</t>
  </si>
  <si>
    <t>Max RPM</t>
  </si>
  <si>
    <t>Max V</t>
  </si>
  <si>
    <t>V</t>
  </si>
  <si>
    <t>Power</t>
  </si>
  <si>
    <t>W</t>
  </si>
  <si>
    <t>HP</t>
  </si>
  <si>
    <t>Output Sprocket</t>
  </si>
  <si>
    <t>Pinion Sprocket</t>
  </si>
  <si>
    <t>Reduction</t>
  </si>
  <si>
    <t>Wheel Speed</t>
  </si>
  <si>
    <t>ft/sec</t>
  </si>
  <si>
    <t>mi/hr</t>
  </si>
  <si>
    <t>Board Specs</t>
  </si>
  <si>
    <t>Total Weight</t>
  </si>
  <si>
    <t>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</si>
</sst>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4" workbookViewId="0">
      <selection activeCell="G25" sqref="G25"/>
    </sheetView>
  </sheetViews>
  <sheetFormatPr defaultRowHeight="15" x14ac:dyDescent="0.25"/>
  <cols>
    <col min="3" max="3" width="27.140625" customWidth="1"/>
  </cols>
  <sheetData>
    <row r="1" spans="1:5" x14ac:dyDescent="0.25">
      <c r="A1" s="1" t="s">
        <v>0</v>
      </c>
      <c r="B1" s="1"/>
    </row>
    <row r="2" spans="1:5" x14ac:dyDescent="0.25">
      <c r="A2" s="1"/>
      <c r="B2" s="1" t="s">
        <v>35</v>
      </c>
    </row>
    <row r="3" spans="1:5" x14ac:dyDescent="0.25">
      <c r="A3" s="1"/>
      <c r="B3" s="1"/>
      <c r="C3" t="s">
        <v>36</v>
      </c>
      <c r="D3">
        <v>120</v>
      </c>
      <c r="E3" t="s">
        <v>1</v>
      </c>
    </row>
    <row r="4" spans="1:5" x14ac:dyDescent="0.25">
      <c r="A4" s="1"/>
      <c r="B4" s="1"/>
      <c r="C4" t="s">
        <v>37</v>
      </c>
      <c r="D4" s="2">
        <f>D3/32.19</f>
        <v>3.7278657968313142</v>
      </c>
      <c r="E4" t="s">
        <v>2</v>
      </c>
    </row>
    <row r="5" spans="1:5" x14ac:dyDescent="0.25">
      <c r="A5" s="1"/>
      <c r="B5" s="1"/>
    </row>
    <row r="6" spans="1:5" x14ac:dyDescent="0.25">
      <c r="A6" s="1"/>
      <c r="B6" s="1"/>
      <c r="C6" t="s">
        <v>3</v>
      </c>
      <c r="D6">
        <v>3</v>
      </c>
      <c r="E6" t="s">
        <v>4</v>
      </c>
    </row>
    <row r="7" spans="1:5" x14ac:dyDescent="0.25">
      <c r="A7" s="1"/>
      <c r="B7" s="1"/>
      <c r="C7" t="s">
        <v>5</v>
      </c>
      <c r="D7">
        <f>D6/2</f>
        <v>1.5</v>
      </c>
      <c r="E7" t="s">
        <v>4</v>
      </c>
    </row>
    <row r="8" spans="1:5" x14ac:dyDescent="0.25">
      <c r="A8" s="1"/>
      <c r="B8" s="1"/>
      <c r="C8" t="s">
        <v>5</v>
      </c>
      <c r="D8" s="2">
        <f>D7/12</f>
        <v>0.125</v>
      </c>
      <c r="E8" t="s">
        <v>6</v>
      </c>
    </row>
    <row r="9" spans="1:5" x14ac:dyDescent="0.25">
      <c r="A9" s="1"/>
      <c r="B9" s="1"/>
      <c r="C9" t="s">
        <v>7</v>
      </c>
      <c r="D9" s="2">
        <f>D8*2*PI()</f>
        <v>0.78539816339744828</v>
      </c>
      <c r="E9" t="s">
        <v>6</v>
      </c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 t="s">
        <v>20</v>
      </c>
    </row>
    <row r="13" spans="1:5" x14ac:dyDescent="0.25">
      <c r="A13" s="1"/>
      <c r="B13" s="1"/>
      <c r="C13" t="s">
        <v>21</v>
      </c>
      <c r="D13">
        <v>430</v>
      </c>
      <c r="E13" t="s">
        <v>22</v>
      </c>
    </row>
    <row r="14" spans="1:5" x14ac:dyDescent="0.25">
      <c r="A14" s="1"/>
      <c r="B14" s="1"/>
      <c r="C14" t="s">
        <v>24</v>
      </c>
      <c r="D14">
        <v>30</v>
      </c>
      <c r="E14" t="s">
        <v>25</v>
      </c>
    </row>
    <row r="15" spans="1:5" x14ac:dyDescent="0.25">
      <c r="A15" s="1"/>
      <c r="B15" s="1"/>
      <c r="C15" t="s">
        <v>23</v>
      </c>
      <c r="D15">
        <f>D13*D14</f>
        <v>12900</v>
      </c>
      <c r="E15" t="s">
        <v>9</v>
      </c>
    </row>
    <row r="16" spans="1:5" x14ac:dyDescent="0.25">
      <c r="A16" s="1"/>
      <c r="B16" s="1"/>
      <c r="C16" t="s">
        <v>26</v>
      </c>
      <c r="D16">
        <v>1750</v>
      </c>
      <c r="E16" t="s">
        <v>27</v>
      </c>
    </row>
    <row r="17" spans="1:5" x14ac:dyDescent="0.25">
      <c r="A17" s="1"/>
      <c r="B17" s="1"/>
      <c r="C17" t="s">
        <v>26</v>
      </c>
      <c r="D17">
        <f>D16/745.7</f>
        <v>2.3467882526485182</v>
      </c>
      <c r="E17" t="s">
        <v>28</v>
      </c>
    </row>
    <row r="18" spans="1:5" x14ac:dyDescent="0.25">
      <c r="A18" s="1"/>
      <c r="B18" s="1"/>
      <c r="C18" t="s">
        <v>10</v>
      </c>
      <c r="D18">
        <f>(D17/D15)*5252</f>
        <v>0.95545208549690064</v>
      </c>
      <c r="E18" t="s">
        <v>11</v>
      </c>
    </row>
    <row r="19" spans="1:5" x14ac:dyDescent="0.25">
      <c r="A19" s="1"/>
      <c r="B19" s="1"/>
      <c r="C19" t="s">
        <v>12</v>
      </c>
      <c r="D19">
        <v>70</v>
      </c>
      <c r="E19" t="s">
        <v>8</v>
      </c>
    </row>
    <row r="20" spans="1:5" x14ac:dyDescent="0.25">
      <c r="A20" s="1"/>
      <c r="B20" s="1"/>
    </row>
    <row r="21" spans="1:5" x14ac:dyDescent="0.25">
      <c r="A21" s="1"/>
      <c r="B21" s="1" t="s">
        <v>13</v>
      </c>
    </row>
    <row r="22" spans="1:5" x14ac:dyDescent="0.25">
      <c r="A22" s="1"/>
      <c r="B22" s="1"/>
      <c r="C22" t="s">
        <v>14</v>
      </c>
      <c r="D22">
        <f>(D15/60)*D9</f>
        <v>168.86060513045138</v>
      </c>
      <c r="E22" t="s">
        <v>15</v>
      </c>
    </row>
    <row r="23" spans="1:5" x14ac:dyDescent="0.25">
      <c r="A23" s="1"/>
      <c r="B23" s="1"/>
    </row>
    <row r="24" spans="1:5" x14ac:dyDescent="0.25">
      <c r="A24" s="1"/>
      <c r="B24" s="1"/>
      <c r="C24" t="s">
        <v>30</v>
      </c>
      <c r="D24">
        <v>16</v>
      </c>
      <c r="E24" t="s">
        <v>17</v>
      </c>
    </row>
    <row r="25" spans="1:5" x14ac:dyDescent="0.25">
      <c r="A25" s="1"/>
      <c r="B25" s="1"/>
      <c r="C25" t="s">
        <v>29</v>
      </c>
      <c r="D25">
        <v>40</v>
      </c>
      <c r="E25" t="s">
        <v>17</v>
      </c>
    </row>
    <row r="26" spans="1:5" x14ac:dyDescent="0.25">
      <c r="A26" s="1"/>
      <c r="B26" s="1"/>
      <c r="C26" t="s">
        <v>31</v>
      </c>
      <c r="D26">
        <f>D25/D24</f>
        <v>2.5</v>
      </c>
      <c r="E26" t="s">
        <v>18</v>
      </c>
    </row>
    <row r="27" spans="1:5" x14ac:dyDescent="0.25">
      <c r="A27" s="1"/>
      <c r="B27" s="1"/>
    </row>
    <row r="28" spans="1:5" x14ac:dyDescent="0.25">
      <c r="A28" s="1"/>
      <c r="B28" s="1"/>
      <c r="C28" t="s">
        <v>32</v>
      </c>
      <c r="D28">
        <f>D22/D26</f>
        <v>67.54424205218055</v>
      </c>
      <c r="E28" t="s">
        <v>33</v>
      </c>
    </row>
    <row r="29" spans="1:5" x14ac:dyDescent="0.25">
      <c r="A29" s="1"/>
      <c r="B29" s="1"/>
      <c r="C29" t="s">
        <v>32</v>
      </c>
      <c r="D29">
        <f>D28*3600/5280</f>
        <v>46.052892308304919</v>
      </c>
      <c r="E29" t="s">
        <v>34</v>
      </c>
    </row>
    <row r="30" spans="1:5" x14ac:dyDescent="0.25">
      <c r="A30" s="1"/>
      <c r="B30" s="1"/>
      <c r="C30" t="s">
        <v>19</v>
      </c>
      <c r="D30">
        <f>(D18*D26)/D8</f>
        <v>19.109041709938012</v>
      </c>
      <c r="E30" t="s">
        <v>16</v>
      </c>
    </row>
    <row r="31" spans="1:5" x14ac:dyDescent="0.25">
      <c r="A31" s="1"/>
      <c r="B31" s="1"/>
      <c r="C31" s="3"/>
    </row>
    <row r="32" spans="1:5" x14ac:dyDescent="0.25">
      <c r="A32" s="1"/>
      <c r="B32" s="1"/>
    </row>
    <row r="33" spans="1:4" x14ac:dyDescent="0.25">
      <c r="A33" s="1"/>
      <c r="B33" s="1"/>
    </row>
    <row r="34" spans="1:4" x14ac:dyDescent="0.25">
      <c r="A34" s="1"/>
      <c r="B34" s="1"/>
    </row>
    <row r="35" spans="1:4" x14ac:dyDescent="0.25">
      <c r="A35" s="1"/>
      <c r="B35" s="1"/>
    </row>
    <row r="36" spans="1:4" x14ac:dyDescent="0.25">
      <c r="A36" s="1"/>
      <c r="B36" s="1"/>
    </row>
    <row r="37" spans="1:4" x14ac:dyDescent="0.25">
      <c r="A37" s="1"/>
      <c r="B37" s="1"/>
    </row>
    <row r="38" spans="1:4" x14ac:dyDescent="0.25">
      <c r="A38" s="1"/>
      <c r="B38" s="1"/>
    </row>
    <row r="39" spans="1:4" x14ac:dyDescent="0.25">
      <c r="A39" s="1"/>
      <c r="B39" s="1"/>
    </row>
    <row r="40" spans="1:4" x14ac:dyDescent="0.25">
      <c r="A40" s="1"/>
      <c r="B40" s="1"/>
      <c r="D40" s="2"/>
    </row>
    <row r="41" spans="1:4" x14ac:dyDescent="0.25">
      <c r="A41" s="1"/>
      <c r="B41" s="1"/>
    </row>
    <row r="42" spans="1:4" x14ac:dyDescent="0.25">
      <c r="A42" s="1"/>
      <c r="B42" s="1"/>
    </row>
    <row r="43" spans="1:4" x14ac:dyDescent="0.25">
      <c r="A43" s="1"/>
      <c r="B43" s="1"/>
    </row>
    <row r="44" spans="1:4" x14ac:dyDescent="0.25">
      <c r="A44" s="1"/>
      <c r="B44" s="1"/>
      <c r="D44" s="2"/>
    </row>
    <row r="45" spans="1:4" x14ac:dyDescent="0.25">
      <c r="A45" s="1"/>
      <c r="B45" s="1"/>
      <c r="D45" s="2"/>
    </row>
    <row r="46" spans="1:4" x14ac:dyDescent="0.25">
      <c r="A46" s="1"/>
      <c r="B46" s="1"/>
    </row>
    <row r="47" spans="1:4" x14ac:dyDescent="0.25">
      <c r="A47" s="1"/>
      <c r="B47" s="1"/>
      <c r="D47" s="2"/>
    </row>
    <row r="48" spans="1:4" x14ac:dyDescent="0.25">
      <c r="A48" s="1"/>
      <c r="B48" s="1"/>
    </row>
    <row r="49" spans="1:4" x14ac:dyDescent="0.25">
      <c r="A49" s="1"/>
      <c r="B49" s="1"/>
    </row>
    <row r="50" spans="1:4" x14ac:dyDescent="0.25">
      <c r="A50" s="1"/>
      <c r="B50" s="1"/>
      <c r="D50" s="4"/>
    </row>
    <row r="51" spans="1:4" x14ac:dyDescent="0.25">
      <c r="A51" s="1"/>
      <c r="B51" s="1"/>
      <c r="D51" s="4"/>
    </row>
    <row r="52" spans="1:4" x14ac:dyDescent="0.25">
      <c r="A52" s="1"/>
      <c r="B52" s="1"/>
    </row>
    <row r="53" spans="1:4" x14ac:dyDescent="0.25">
      <c r="A53" s="1"/>
      <c r="B53" s="1"/>
    </row>
    <row r="54" spans="1:4" x14ac:dyDescent="0.25">
      <c r="A54" s="1"/>
      <c r="B54" s="1"/>
    </row>
    <row r="55" spans="1:4" x14ac:dyDescent="0.25">
      <c r="A55" s="1"/>
      <c r="B55" s="1"/>
    </row>
    <row r="56" spans="1:4" x14ac:dyDescent="0.25">
      <c r="A56" s="1"/>
      <c r="B56" s="1"/>
      <c r="D56" s="2"/>
    </row>
    <row r="57" spans="1:4" x14ac:dyDescent="0.25">
      <c r="A57" s="1"/>
      <c r="B57" s="1"/>
      <c r="D57" s="2"/>
    </row>
    <row r="58" spans="1:4" x14ac:dyDescent="0.25">
      <c r="A58" s="1"/>
      <c r="B58" s="1"/>
    </row>
    <row r="59" spans="1:4" x14ac:dyDescent="0.25">
      <c r="A59" s="1"/>
      <c r="B59" s="1"/>
    </row>
    <row r="60" spans="1:4" x14ac:dyDescent="0.25">
      <c r="A60" s="1"/>
      <c r="B60" s="1"/>
    </row>
    <row r="61" spans="1:4" x14ac:dyDescent="0.25">
      <c r="A61" s="1"/>
      <c r="B61" s="1"/>
    </row>
    <row r="62" spans="1:4" x14ac:dyDescent="0.25">
      <c r="A62" s="1"/>
      <c r="B62" s="1"/>
    </row>
    <row r="63" spans="1:4" x14ac:dyDescent="0.25">
      <c r="A63" s="1"/>
      <c r="B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2015-06-16T02:38:31Z</dcterms:created>
  <dcterms:modified xsi:type="dcterms:W3CDTF">2015-07-03T00:00:45Z</dcterms:modified>
</cp:coreProperties>
</file>