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rc\"/>
    </mc:Choice>
  </mc:AlternateContent>
  <xr:revisionPtr revIDLastSave="0" documentId="13_ncr:1_{AAC73752-2088-49A2-801E-0F9698627D92}" xr6:coauthVersionLast="47" xr6:coauthVersionMax="47" xr10:uidLastSave="{00000000-0000-0000-0000-000000000000}"/>
  <bookViews>
    <workbookView xWindow="-110" yWindow="-110" windowWidth="19420" windowHeight="10420" activeTab="1" xr2:uid="{A10628B2-778F-47CB-9939-32AA8E7AC20C}"/>
  </bookViews>
  <sheets>
    <sheet name="Q1" sheetId="3" r:id="rId1"/>
    <sheet name="Q2 Integer" sheetId="1" r:id="rId2"/>
    <sheet name="Q2 Dou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F5" i="3"/>
  <c r="G8" i="3" s="1"/>
  <c r="P7" i="2"/>
  <c r="Q6" i="1"/>
  <c r="P7" i="1"/>
  <c r="P8" i="1"/>
  <c r="P9" i="1"/>
  <c r="P10" i="1"/>
  <c r="P6" i="1"/>
  <c r="Q10" i="1"/>
  <c r="Q9" i="1"/>
  <c r="Q8" i="1"/>
  <c r="Q7" i="1"/>
  <c r="Q8" i="2"/>
  <c r="Q9" i="2"/>
  <c r="Q10" i="2"/>
  <c r="Q11" i="2"/>
  <c r="Q7" i="2"/>
  <c r="P8" i="2"/>
  <c r="P9" i="2"/>
  <c r="P10" i="2"/>
  <c r="P11" i="2"/>
  <c r="O7" i="1"/>
  <c r="O8" i="1"/>
  <c r="O6" i="1"/>
  <c r="N10" i="1"/>
  <c r="N7" i="1"/>
  <c r="N8" i="1"/>
  <c r="N9" i="1"/>
  <c r="N6" i="1"/>
  <c r="G6" i="3" l="1"/>
</calcChain>
</file>

<file path=xl/sharedStrings.xml><?xml version="1.0" encoding="utf-8"?>
<sst xmlns="http://schemas.openxmlformats.org/spreadsheetml/2006/main" count="118" uniqueCount="80">
  <si>
    <t>Python</t>
  </si>
  <si>
    <t>C++</t>
  </si>
  <si>
    <t xml:space="preserve">Real </t>
  </si>
  <si>
    <t>User</t>
  </si>
  <si>
    <t>System</t>
  </si>
  <si>
    <t>Real</t>
  </si>
  <si>
    <t xml:space="preserve">User </t>
  </si>
  <si>
    <t xml:space="preserve">N </t>
  </si>
  <si>
    <t>Python(Seconds)</t>
  </si>
  <si>
    <t>C++(Nano)</t>
  </si>
  <si>
    <t>0m0.000s</t>
  </si>
  <si>
    <t>0m0.016s</t>
  </si>
  <si>
    <t>0m0.047s</t>
  </si>
  <si>
    <t>0m1.408s</t>
  </si>
  <si>
    <t>0m0.688s</t>
  </si>
  <si>
    <t>0m0.141s</t>
  </si>
  <si>
    <t>0m0.547s</t>
  </si>
  <si>
    <t>0m0.156s</t>
  </si>
  <si>
    <t>0m0.109s</t>
  </si>
  <si>
    <t>0m0.208s</t>
  </si>
  <si>
    <t>0m0.031s</t>
  </si>
  <si>
    <t>0m0.119s</t>
  </si>
  <si>
    <t>0m0.074s</t>
  </si>
  <si>
    <t>For Integer</t>
  </si>
  <si>
    <t>0m0.609s</t>
  </si>
  <si>
    <t>0m1.047s</t>
  </si>
  <si>
    <t>0m1.094s</t>
  </si>
  <si>
    <t>0m0.322s</t>
  </si>
  <si>
    <t>0m0.813s</t>
  </si>
  <si>
    <t>0m0.844s</t>
  </si>
  <si>
    <t>0m2.085s</t>
  </si>
  <si>
    <t>0m2.547s</t>
  </si>
  <si>
    <t>0m1.125s</t>
  </si>
  <si>
    <t>0m28.438s</t>
  </si>
  <si>
    <t>0m27.688s</t>
  </si>
  <si>
    <t>0m1.328s</t>
  </si>
  <si>
    <t>4m4.896s</t>
  </si>
  <si>
    <t>4m0.719s</t>
  </si>
  <si>
    <t>0m2.844s</t>
  </si>
  <si>
    <t>For Double</t>
  </si>
  <si>
    <t>0m0.425s</t>
  </si>
  <si>
    <t>0m0.703s</t>
  </si>
  <si>
    <t>0m1.172s</t>
  </si>
  <si>
    <t>0m0.689s</t>
  </si>
  <si>
    <t>0m0.953s</t>
  </si>
  <si>
    <t>0m1.000s</t>
  </si>
  <si>
    <t>0m1.114s</t>
  </si>
  <si>
    <t>0m1.359s</t>
  </si>
  <si>
    <t>0m0.969s</t>
  </si>
  <si>
    <t>0m5.108s</t>
  </si>
  <si>
    <t>0m4.953s</t>
  </si>
  <si>
    <t>1m3.941s</t>
  </si>
  <si>
    <t>1m2.250s</t>
  </si>
  <si>
    <t>0m1.063s</t>
  </si>
  <si>
    <t>0m0.090s</t>
  </si>
  <si>
    <t>0m0.063s</t>
  </si>
  <si>
    <t>0m0.178s</t>
  </si>
  <si>
    <t>0m0.409s</t>
  </si>
  <si>
    <t>0m2.650s</t>
  </si>
  <si>
    <t>0m0.344s</t>
  </si>
  <si>
    <t>0m0.787s</t>
  </si>
  <si>
    <t>0m0.266s</t>
  </si>
  <si>
    <t>C++(Nanoseconds)</t>
  </si>
  <si>
    <t>CPU TIME = System + User (in Seconds)</t>
  </si>
  <si>
    <t>C++(in s)</t>
  </si>
  <si>
    <t>System Time(in Seconds)</t>
  </si>
  <si>
    <t>Execution time(Using Lang. Hooks)</t>
  </si>
  <si>
    <t>Proportion- Execution Time/ Total System Time</t>
  </si>
  <si>
    <t>Time using Timespec (in nanoseconds)</t>
  </si>
  <si>
    <t xml:space="preserve">Time </t>
  </si>
  <si>
    <t>Speedup</t>
  </si>
  <si>
    <t>Program 1</t>
  </si>
  <si>
    <t>Using Recursion</t>
  </si>
  <si>
    <t>Program 2</t>
  </si>
  <si>
    <t>Using Loop</t>
  </si>
  <si>
    <t>Program 3</t>
  </si>
  <si>
    <t>Using Recursion and Memoization</t>
  </si>
  <si>
    <t>Program 4</t>
  </si>
  <si>
    <t>Using Loop and Memoization</t>
  </si>
  <si>
    <t>SpeedUp = Time required by Program 1/ Time required by program I where i =2, 3,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</si>
</sst>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FEE6FB"/>
        <bgColor indexed="64"/>
      </patternFill>
    </fill>
    <fill>
      <patternFill patternType="solid">
        <fgColor rgb="FFBDBDFF"/>
        <bgColor indexed="64"/>
      </patternFill>
    </fill>
    <fill>
      <patternFill patternType="solid">
        <fgColor rgb="FFBCEEF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3" borderId="5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7" xfId="0" applyFont="1" applyFill="1" applyBorder="1"/>
    <xf numFmtId="0" fontId="3" fillId="0" borderId="0" xfId="0" applyFont="1"/>
    <xf numFmtId="0" fontId="4" fillId="3" borderId="5" xfId="0" applyFont="1" applyFill="1" applyBorder="1"/>
    <xf numFmtId="0" fontId="4" fillId="3" borderId="1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7" xfId="0" applyFont="1" applyFill="1" applyBorder="1"/>
    <xf numFmtId="0" fontId="4" fillId="4" borderId="6" xfId="0" applyFont="1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3" fillId="4" borderId="8" xfId="0" applyFont="1" applyFill="1" applyBorder="1"/>
    <xf numFmtId="0" fontId="4" fillId="5" borderId="1" xfId="0" applyFont="1" applyFill="1" applyBorder="1"/>
    <xf numFmtId="0" fontId="3" fillId="5" borderId="1" xfId="0" applyFont="1" applyFill="1" applyBorder="1"/>
    <xf numFmtId="0" fontId="3" fillId="5" borderId="8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5" borderId="1" xfId="0" applyFill="1" applyBorder="1"/>
    <xf numFmtId="0" fontId="0" fillId="4" borderId="6" xfId="0" applyFill="1" applyBorder="1"/>
    <xf numFmtId="0" fontId="0" fillId="5" borderId="8" xfId="0" applyFill="1" applyBorder="1"/>
    <xf numFmtId="0" fontId="0" fillId="4" borderId="9" xfId="0" applyFill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5" borderId="8" xfId="0" applyFont="1" applyFill="1" applyBorder="1"/>
    <xf numFmtId="0" fontId="1" fillId="4" borderId="8" xfId="0" applyFont="1" applyFill="1" applyBorder="1"/>
    <xf numFmtId="0" fontId="1" fillId="5" borderId="8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1" xfId="0" applyFont="1" applyFill="1" applyBorder="1"/>
    <xf numFmtId="0" fontId="2" fillId="6" borderId="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0" fontId="1" fillId="7" borderId="1" xfId="0" applyFont="1" applyFill="1" applyBorder="1" applyAlignment="1">
      <alignment horizontal="right"/>
    </xf>
    <xf numFmtId="0" fontId="1" fillId="7" borderId="6" xfId="0" applyFont="1" applyFill="1" applyBorder="1"/>
    <xf numFmtId="0" fontId="1" fillId="7" borderId="1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BDFF"/>
      <color rgb="FFBCEEF6"/>
      <color rgb="FFFEE6FB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 for Integer c++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'Q2 Integer'!$C$6:$C$10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Integer'!$D$6:$D$10</c:f>
              <c:numCache>
                <c:formatCode>General</c:formatCode>
                <c:ptCount val="5"/>
                <c:pt idx="0">
                  <c:v>280100</c:v>
                </c:pt>
                <c:pt idx="1">
                  <c:v>2040200</c:v>
                </c:pt>
                <c:pt idx="2">
                  <c:v>14074400</c:v>
                </c:pt>
                <c:pt idx="3">
                  <c:v>87756400</c:v>
                </c:pt>
                <c:pt idx="4">
                  <c:v>582217500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A-42A0-8B52-447A66D48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20463"/>
        <c:axId val="1036720879"/>
      </c:scatterChart>
      <c:valAx>
        <c:axId val="103672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20879"/>
        <c:crosses val="autoZero"/>
        <c:crossBetween val="midCat"/>
      </c:valAx>
      <c:valAx>
        <c:axId val="10367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(in nanoseconds)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2046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Execution Time</a:t>
            </a:r>
            <a:r>
              <a:rPr lang="en-IN" baseline="0"/>
              <a:t> </a:t>
            </a:r>
            <a:r>
              <a:rPr lang="en-IN"/>
              <a:t>vs N</a:t>
            </a:r>
            <a:r>
              <a:rPr lang="en-IN" baseline="0"/>
              <a:t> for Integer Python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endParaRPr lang="en-IN"/>
          </a:p>
        </c:rich>
      </c:tx>
      <c:layout>
        <c:manualLayout>
          <c:xMode val="edge"/>
          <c:yMode val="edge"/>
          <c:x val="0.168825546665184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6159230096238"/>
          <c:y val="0.25826180109890517"/>
          <c:w val="0.62673753280839894"/>
          <c:h val="0.5702522003744733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'Q2 Integer'!$C$6:$C$10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Integer'!$E$6:$E$10</c:f>
              <c:numCache>
                <c:formatCode>General</c:formatCode>
                <c:ptCount val="5"/>
                <c:pt idx="0">
                  <c:v>4.3089300001156502E-2</c:v>
                </c:pt>
                <c:pt idx="1">
                  <c:v>0.245085600001402</c:v>
                </c:pt>
                <c:pt idx="2">
                  <c:v>1.63186080000014</c:v>
                </c:pt>
                <c:pt idx="3">
                  <c:v>26.556787900000899</c:v>
                </c:pt>
                <c:pt idx="4">
                  <c:v>240.16187600000001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1-4F76-AD86-5B998592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5711"/>
        <c:axId val="416079471"/>
      </c:scatterChart>
      <c:valAx>
        <c:axId val="41608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79471"/>
        <c:crosses val="autoZero"/>
        <c:crossBetween val="midCat"/>
      </c:valAx>
      <c:valAx>
        <c:axId val="4160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(in 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571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 vs N for Python. 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'Q2 Integer'!$C$6:$C$10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Integer'!$M$6:$M$10</c:f>
              <c:numCache>
                <c:formatCode>General</c:formatCode>
                <c:ptCount val="5"/>
                <c:pt idx="0">
                  <c:v>1.657</c:v>
                </c:pt>
                <c:pt idx="1">
                  <c:v>2.141</c:v>
                </c:pt>
                <c:pt idx="2">
                  <c:v>3.6720000000000002</c:v>
                </c:pt>
                <c:pt idx="3">
                  <c:v>29.015999999999998</c:v>
                </c:pt>
                <c:pt idx="4">
                  <c:v>243.56299999999999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9-4C21-A5D3-59B5275ECA6F}"/>
            </c:ext>
          </c:extLst>
        </c:ser>
        <c:ser>
          <c:idx val="1"/>
          <c:order val="1"/>
          <c:tx>
            <c:v>System Time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'Q2 Integer'!$C$6:$C$10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Integer'!$O$6:$O$10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28.437999999999999</c:v>
                </c:pt>
                <c:pt idx="4">
                  <c:v>244.89599999999999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99-4C21-A5D3-59B5275E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655183"/>
        <c:axId val="1231653519"/>
      </c:scatterChart>
      <c:valAx>
        <c:axId val="12316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53519"/>
        <c:crosses val="autoZero"/>
        <c:crossBetween val="midCat"/>
      </c:valAx>
      <c:valAx>
        <c:axId val="12316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()in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5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 vs N for Cpp. 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System Time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'Q2 Integer'!$C$6:$C$10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Integer'!$N$6:$N$10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0-4B55-9889-D0EDEEF958D3}"/>
            </c:ext>
          </c:extLst>
        </c:ser>
        <c:ser>
          <c:idx val="1"/>
          <c:order val="1"/>
          <c:tx>
            <c:v>Execution Time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'Q2 Integer'!$C$6:$C$10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Integer'!$L$6:$L$10</c:f>
              <c:numCache>
                <c:formatCode>General</c:formatCode>
                <c:ptCount val="5"/>
                <c:pt idx="0">
                  <c:v>1.6E-2</c:v>
                </c:pt>
                <c:pt idx="1">
                  <c:v>3.1E-2</c:v>
                </c:pt>
                <c:pt idx="2">
                  <c:v>7.8E-2</c:v>
                </c:pt>
                <c:pt idx="3">
                  <c:v>0.26500000000000001</c:v>
                </c:pt>
                <c:pt idx="4">
                  <c:v>0.82899999999999996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0-4B55-9889-D0EDEEF9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543455"/>
        <c:axId val="1298530559"/>
      </c:scatterChart>
      <c:valAx>
        <c:axId val="129854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30559"/>
        <c:crosses val="autoZero"/>
        <c:crossBetween val="midCat"/>
      </c:valAx>
      <c:valAx>
        <c:axId val="12985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4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IN" sz="1800" b="1" i="0" baseline="0">
                <a:effectLst/>
              </a:rPr>
              <a:t>Time vs N for Double C++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9080562288991"/>
          <c:y val="0.21385096520193037"/>
          <c:w val="0.66061361509797389"/>
          <c:h val="0.61202279654559311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'Q2 Double'!$C$7:$C$11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Double'!$D$7:$D$11</c:f>
              <c:numCache>
                <c:formatCode>General</c:formatCode>
                <c:ptCount val="5"/>
                <c:pt idx="0">
                  <c:v>269100</c:v>
                </c:pt>
                <c:pt idx="1">
                  <c:v>2914300</c:v>
                </c:pt>
                <c:pt idx="2">
                  <c:v>16351000</c:v>
                </c:pt>
                <c:pt idx="3">
                  <c:v>81900300</c:v>
                </c:pt>
                <c:pt idx="4">
                  <c:v>549712600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6-44B6-B894-91E1284C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679375"/>
        <c:axId val="1206680623"/>
      </c:scatterChart>
      <c:valAx>
        <c:axId val="120667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80623"/>
        <c:crosses val="autoZero"/>
        <c:crossBetween val="midCat"/>
      </c:valAx>
      <c:valAx>
        <c:axId val="12066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</a:t>
                </a:r>
                <a:r>
                  <a:rPr lang="en-IN" baseline="0"/>
                  <a:t>n Time (in nanoseconds)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7937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800" b="1" i="0" baseline="0">
                <a:effectLst/>
              </a:rPr>
              <a:t>Time vs N for double C++</a:t>
            </a:r>
          </a:p>
          <a:p>
            <a:pPr>
              <a:defRPr/>
            </a:pP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'Q2 Double'!$C$7:$C$11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Double'!$E$7:$E$11</c:f>
              <c:numCache>
                <c:formatCode>General</c:formatCode>
                <c:ptCount val="5"/>
                <c:pt idx="0">
                  <c:v>9.3464000000267299E-3</c:v>
                </c:pt>
                <c:pt idx="1">
                  <c:v>7.1520799999916507E-2</c:v>
                </c:pt>
                <c:pt idx="2">
                  <c:v>0.43409700000006501</c:v>
                </c:pt>
                <c:pt idx="3">
                  <c:v>3.8310476000001401</c:v>
                </c:pt>
                <c:pt idx="4">
                  <c:v>59.721472099999801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4-405A-B136-73607C8E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592831"/>
        <c:axId val="1204591583"/>
      </c:scatterChart>
      <c:valAx>
        <c:axId val="120459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91583"/>
        <c:crosses val="autoZero"/>
        <c:crossBetween val="midCat"/>
      </c:valAx>
      <c:valAx>
        <c:axId val="12045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9283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 vs N for Python in DOUBLE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'Q2 Double'!$C$7:$C$11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Double'!$M$7:$M$11</c:f>
              <c:numCache>
                <c:formatCode>General</c:formatCode>
                <c:ptCount val="5"/>
                <c:pt idx="0">
                  <c:v>1.9019999999999999</c:v>
                </c:pt>
                <c:pt idx="1">
                  <c:v>1.9530000000000001</c:v>
                </c:pt>
                <c:pt idx="2">
                  <c:v>2.3279999999999998</c:v>
                </c:pt>
                <c:pt idx="3">
                  <c:v>6.0780000000000003</c:v>
                </c:pt>
                <c:pt idx="4">
                  <c:v>63.313000000000002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8-48FC-913C-8F68125CBAE0}"/>
            </c:ext>
          </c:extLst>
        </c:ser>
        <c:ser>
          <c:idx val="1"/>
          <c:order val="1"/>
          <c:tx>
            <c:v>System Time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'Q2 Double'!$C$7:$C$11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Double'!$O$7:$O$11</c:f>
              <c:numCache>
                <c:formatCode>General</c:formatCode>
                <c:ptCount val="5"/>
                <c:pt idx="0">
                  <c:v>0.42499999999999999</c:v>
                </c:pt>
                <c:pt idx="1">
                  <c:v>0.68899999999999995</c:v>
                </c:pt>
                <c:pt idx="2">
                  <c:v>1.1140000000000001</c:v>
                </c:pt>
                <c:pt idx="3">
                  <c:v>5.1079999999999997</c:v>
                </c:pt>
                <c:pt idx="4">
                  <c:v>63.941000000000003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8-48FC-913C-8F68125C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85519"/>
        <c:axId val="1241592591"/>
      </c:scatterChart>
      <c:valAx>
        <c:axId val="12415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92591"/>
        <c:crosses val="autoZero"/>
        <c:crossBetween val="midCat"/>
      </c:valAx>
      <c:valAx>
        <c:axId val="12415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8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 vs N for</a:t>
            </a:r>
            <a:r>
              <a:rPr lang="en-IN" baseline="0"/>
              <a:t> C++</a:t>
            </a:r>
            <a:r>
              <a:rPr lang="en-IN"/>
              <a:t> in DOUBLE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'Q2 Double'!$C$7:$C$11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Double'!$L$7:$L$11</c:f>
              <c:numCache>
                <c:formatCode>General</c:formatCode>
                <c:ptCount val="5"/>
                <c:pt idx="0">
                  <c:v>6.3E-2</c:v>
                </c:pt>
                <c:pt idx="1">
                  <c:v>3.1E-2</c:v>
                </c:pt>
                <c:pt idx="2">
                  <c:v>9.4E-2</c:v>
                </c:pt>
                <c:pt idx="3">
                  <c:v>0.32900000000000001</c:v>
                </c:pt>
                <c:pt idx="4">
                  <c:v>1.4379999999999999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8-45AF-903C-1E3C8AE1851F}"/>
            </c:ext>
          </c:extLst>
        </c:ser>
        <c:ser>
          <c:idx val="1"/>
          <c:order val="1"/>
          <c:tx>
            <c:v>System Time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'Q2 Double'!$C$7:$C$11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'Q2 Double'!$N$7:$N$11</c:f>
              <c:numCache>
                <c:formatCode>General</c:formatCode>
                <c:ptCount val="5"/>
                <c:pt idx="0">
                  <c:v>0.09</c:v>
                </c:pt>
                <c:pt idx="1">
                  <c:v>0.17799999999999999</c:v>
                </c:pt>
                <c:pt idx="2">
                  <c:v>0.40899999999999997</c:v>
                </c:pt>
                <c:pt idx="3">
                  <c:v>0.78700000000000003</c:v>
                </c:pt>
                <c:pt idx="4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8-45AF-903C-1E3C8AE1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85519"/>
        <c:axId val="1241592591"/>
      </c:scatterChart>
      <c:valAx>
        <c:axId val="12415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92591"/>
        <c:crosses val="autoZero"/>
        <c:crossBetween val="midCat"/>
      </c:valAx>
      <c:valAx>
        <c:axId val="12415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8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262659</xdr:colOff>
      <xdr:row>22</xdr:row>
      <xdr:rowOff>158750</xdr:rowOff>
    </xdr:from>
    <xdr:to>
      <xdr:col>6</xdr:col>
      <xdr:colOff>405534</xdr:colOff>
      <xdr:row>39</xdr:row>
      <xdr:rowOff>46759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E463F-B197-4412-AAE9-5FAAAAAB4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99580</xdr:colOff>
      <xdr:row>23</xdr:row>
      <xdr:rowOff>0</xdr:rowOff>
    </xdr:from>
    <xdr:to>
      <xdr:col>12</xdr:col>
      <xdr:colOff>747568</xdr:colOff>
      <xdr:row>39</xdr:row>
      <xdr:rowOff>57729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BD77CC-7979-42B1-A443-879B9BD5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154420</xdr:colOff>
      <xdr:row>18</xdr:row>
      <xdr:rowOff>67251</xdr:rowOff>
    </xdr:from>
    <xdr:to>
      <xdr:col>15</xdr:col>
      <xdr:colOff>1352261</xdr:colOff>
      <xdr:row>32</xdr:row>
      <xdr:rowOff>62633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5E5668-56E7-4232-83BF-18443F05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254000</xdr:colOff>
      <xdr:row>12</xdr:row>
      <xdr:rowOff>111125</xdr:rowOff>
    </xdr:from>
    <xdr:to>
      <xdr:col>18</xdr:col>
      <xdr:colOff>1085272</xdr:colOff>
      <xdr:row>27</xdr:row>
      <xdr:rowOff>3463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4B8882-9A01-4601-815B-F961B2702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165100</xdr:rowOff>
    </xdr:from>
    <xdr:to>
      <xdr:col>6</xdr:col>
      <xdr:colOff>330200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9614C-7D90-436A-98C3-D0D984470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12</xdr:row>
      <xdr:rowOff>50800</xdr:rowOff>
    </xdr:from>
    <xdr:to>
      <xdr:col>11</xdr:col>
      <xdr:colOff>952500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A041D-FAE4-4947-88E9-316BA8895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817563</xdr:colOff>
      <xdr:row>13</xdr:row>
      <xdr:rowOff>184150</xdr:rowOff>
    </xdr:from>
    <xdr:to>
      <xdr:col>15</xdr:col>
      <xdr:colOff>801688</xdr:colOff>
      <xdr:row>28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8A603-D9A0-43C1-BE80-A7DA63D6C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1333500</xdr:colOff>
      <xdr:row>23</xdr:row>
      <xdr:rowOff>174625</xdr:rowOff>
    </xdr:from>
    <xdr:to>
      <xdr:col>19</xdr:col>
      <xdr:colOff>111125</xdr:colOff>
      <xdr:row>38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A49E75-F088-4FB9-B106-1C6ACF09C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2CD3-0627-4DCE-A7FF-22425C343C8C}">
  <dimension ref="D2:G10"/>
  <sheetViews>
    <sheetView workbookViewId="0">
      <selection activeCell="F17" sqref="F17"/>
    </sheetView>
  </sheetViews>
  <sheetFormatPr defaultRowHeight="14.5" x14ac:dyDescent="0.35"/>
  <cols>
    <col min="4" max="4" width="16.453125" customWidth="1"/>
    <col min="5" max="5" width="16.81640625" customWidth="1"/>
    <col min="6" max="6" width="24.36328125" customWidth="1"/>
    <col min="7" max="7" width="45.453125" customWidth="1"/>
  </cols>
  <sheetData>
    <row r="2" spans="4:7" ht="15" thickBot="1" x14ac:dyDescent="0.4"/>
    <row r="3" spans="4:7" ht="15.5" x14ac:dyDescent="0.35">
      <c r="D3" s="44" t="s">
        <v>68</v>
      </c>
      <c r="E3" s="45"/>
      <c r="F3" s="45"/>
      <c r="G3" s="46"/>
    </row>
    <row r="4" spans="4:7" ht="15.5" x14ac:dyDescent="0.35">
      <c r="D4" s="47"/>
      <c r="E4" s="48"/>
      <c r="F4" s="48" t="s">
        <v>69</v>
      </c>
      <c r="G4" s="49" t="s">
        <v>70</v>
      </c>
    </row>
    <row r="5" spans="4:7" ht="15.5" x14ac:dyDescent="0.35">
      <c r="D5" s="50" t="s">
        <v>71</v>
      </c>
      <c r="E5" s="51" t="s">
        <v>72</v>
      </c>
      <c r="F5" s="52">
        <f>PRODUCT(618.458291866, 10^20)</f>
        <v>6.1845829186599996E+22</v>
      </c>
      <c r="G5" s="53">
        <v>1</v>
      </c>
    </row>
    <row r="6" spans="4:7" ht="15.5" x14ac:dyDescent="0.35">
      <c r="D6" s="50" t="s">
        <v>73</v>
      </c>
      <c r="E6" s="51" t="s">
        <v>74</v>
      </c>
      <c r="F6" s="54">
        <v>45479800</v>
      </c>
      <c r="G6" s="53">
        <f>F6/F5</f>
        <v>7.3537376082030142E-16</v>
      </c>
    </row>
    <row r="7" spans="4:7" ht="15.5" x14ac:dyDescent="0.35">
      <c r="D7" s="50" t="s">
        <v>75</v>
      </c>
      <c r="E7" s="51" t="s">
        <v>76</v>
      </c>
      <c r="F7" s="54">
        <v>45662800</v>
      </c>
      <c r="G7" s="53">
        <f>F7/F5</f>
        <v>7.3833273157721133E-16</v>
      </c>
    </row>
    <row r="8" spans="4:7" ht="16" thickBot="1" x14ac:dyDescent="0.4">
      <c r="D8" s="55" t="s">
        <v>77</v>
      </c>
      <c r="E8" s="56" t="s">
        <v>78</v>
      </c>
      <c r="F8" s="57">
        <v>10740700</v>
      </c>
      <c r="G8" s="58">
        <f>F8/F5</f>
        <v>1.7366894649586434E-16</v>
      </c>
    </row>
    <row r="10" spans="4:7" ht="69" customHeight="1" x14ac:dyDescent="0.35">
      <c r="E10" s="59" t="s">
        <v>79</v>
      </c>
      <c r="F10" s="59"/>
      <c r="G10" s="59"/>
    </row>
  </sheetData>
  <mergeCells count="2">
    <mergeCell ref="D3:G3"/>
    <mergeCell ref="E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0531-2843-4BE2-9C7B-0E0BAC258FBF}">
  <dimension ref="C1:S10"/>
  <sheetViews>
    <sheetView tabSelected="1" zoomScale="40" zoomScaleNormal="40" workbookViewId="0">
      <selection activeCell="R34" sqref="R34"/>
    </sheetView>
  </sheetViews>
  <sheetFormatPr defaultRowHeight="15.5" x14ac:dyDescent="0.35"/>
  <cols>
    <col min="1" max="3" width="8.7265625" style="1"/>
    <col min="4" max="4" width="20.08984375" style="1" customWidth="1"/>
    <col min="5" max="5" width="33.26953125" style="1" customWidth="1"/>
    <col min="6" max="7" width="10.1796875" style="1" customWidth="1"/>
    <col min="8" max="8" width="10.453125" style="1" customWidth="1"/>
    <col min="9" max="9" width="10.54296875" style="1" customWidth="1"/>
    <col min="10" max="10" width="10.1796875" style="1" customWidth="1"/>
    <col min="11" max="11" width="9.90625" style="1" customWidth="1"/>
    <col min="12" max="12" width="25.54296875" style="1" customWidth="1"/>
    <col min="13" max="13" width="33.08984375" style="1" customWidth="1"/>
    <col min="14" max="14" width="21.90625" style="1" customWidth="1"/>
    <col min="15" max="15" width="26.26953125" style="1" customWidth="1"/>
    <col min="16" max="16" width="34.26953125" style="1" customWidth="1"/>
    <col min="17" max="17" width="35.90625" style="1" customWidth="1"/>
    <col min="18" max="18" width="17.6328125" style="1" customWidth="1"/>
    <col min="19" max="19" width="28.08984375" style="1" customWidth="1"/>
    <col min="20" max="16384" width="8.7265625" style="1"/>
  </cols>
  <sheetData>
    <row r="1" spans="3:19" ht="16" thickBot="1" x14ac:dyDescent="0.4"/>
    <row r="2" spans="3:19" ht="26" customHeight="1" x14ac:dyDescent="0.35">
      <c r="C2" s="29" t="s">
        <v>23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3:19" ht="16" customHeight="1" x14ac:dyDescent="0.35"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3:19" ht="17.5" x14ac:dyDescent="0.35">
      <c r="C4" s="2"/>
      <c r="D4" s="8" t="s">
        <v>66</v>
      </c>
      <c r="E4" s="8"/>
      <c r="F4" s="3" t="s">
        <v>1</v>
      </c>
      <c r="G4" s="3"/>
      <c r="H4" s="3"/>
      <c r="I4" s="3" t="s">
        <v>0</v>
      </c>
      <c r="J4" s="3"/>
      <c r="K4" s="3"/>
      <c r="L4" s="3" t="s">
        <v>63</v>
      </c>
      <c r="M4" s="3"/>
      <c r="N4" s="3" t="s">
        <v>65</v>
      </c>
      <c r="O4" s="3"/>
      <c r="P4" s="8" t="s">
        <v>67</v>
      </c>
      <c r="Q4" s="24"/>
    </row>
    <row r="5" spans="3:19" ht="17.5" x14ac:dyDescent="0.35">
      <c r="C5" s="2" t="s">
        <v>7</v>
      </c>
      <c r="D5" s="35" t="s">
        <v>62</v>
      </c>
      <c r="E5" s="36" t="s">
        <v>8</v>
      </c>
      <c r="F5" s="35" t="s">
        <v>2</v>
      </c>
      <c r="G5" s="35" t="s">
        <v>3</v>
      </c>
      <c r="H5" s="35" t="s">
        <v>4</v>
      </c>
      <c r="I5" s="36" t="s">
        <v>5</v>
      </c>
      <c r="J5" s="36" t="s">
        <v>6</v>
      </c>
      <c r="K5" s="36" t="s">
        <v>4</v>
      </c>
      <c r="L5" s="35" t="s">
        <v>1</v>
      </c>
      <c r="M5" s="36" t="s">
        <v>0</v>
      </c>
      <c r="N5" s="35" t="s">
        <v>1</v>
      </c>
      <c r="O5" s="36" t="s">
        <v>0</v>
      </c>
      <c r="P5" s="15" t="s">
        <v>1</v>
      </c>
      <c r="Q5" s="11" t="s">
        <v>0</v>
      </c>
      <c r="R5" s="1" t="s">
        <v>1</v>
      </c>
      <c r="S5" s="1" t="s">
        <v>0</v>
      </c>
    </row>
    <row r="6" spans="3:19" x14ac:dyDescent="0.35">
      <c r="C6" s="4">
        <v>32</v>
      </c>
      <c r="D6" s="37">
        <v>280100</v>
      </c>
      <c r="E6" s="38">
        <v>4.3089300001156502E-2</v>
      </c>
      <c r="F6" s="37" t="s">
        <v>22</v>
      </c>
      <c r="G6" s="37" t="s">
        <v>10</v>
      </c>
      <c r="H6" s="37" t="s">
        <v>11</v>
      </c>
      <c r="I6" s="38" t="s">
        <v>27</v>
      </c>
      <c r="J6" s="38" t="s">
        <v>28</v>
      </c>
      <c r="K6" s="38" t="s">
        <v>29</v>
      </c>
      <c r="L6" s="37">
        <v>1.6E-2</v>
      </c>
      <c r="M6" s="38">
        <v>1.657</v>
      </c>
      <c r="N6" s="39" t="str">
        <f>MID(F6,3,5)</f>
        <v>0.074</v>
      </c>
      <c r="O6" s="40" t="str">
        <f>MID(I6,3,5)</f>
        <v>0.322</v>
      </c>
      <c r="P6" s="25">
        <f>(D6/1000000000)/N6</f>
        <v>3.7851351351351351E-3</v>
      </c>
      <c r="Q6" s="26">
        <f>E6/O6</f>
        <v>0.13381770186694567</v>
      </c>
    </row>
    <row r="7" spans="3:19" x14ac:dyDescent="0.35">
      <c r="C7" s="4">
        <v>64</v>
      </c>
      <c r="D7" s="37">
        <v>2040200</v>
      </c>
      <c r="E7" s="38">
        <v>0.245085600001402</v>
      </c>
      <c r="F7" s="37" t="s">
        <v>21</v>
      </c>
      <c r="G7" s="37" t="s">
        <v>10</v>
      </c>
      <c r="H7" s="37" t="s">
        <v>20</v>
      </c>
      <c r="I7" s="38" t="s">
        <v>24</v>
      </c>
      <c r="J7" s="38" t="s">
        <v>25</v>
      </c>
      <c r="K7" s="38" t="s">
        <v>26</v>
      </c>
      <c r="L7" s="37">
        <v>3.1E-2</v>
      </c>
      <c r="M7" s="38">
        <v>2.141</v>
      </c>
      <c r="N7" s="39" t="str">
        <f t="shared" ref="N7:N9" si="0">MID(F7,3,5)</f>
        <v>0.119</v>
      </c>
      <c r="O7" s="40" t="str">
        <f t="shared" ref="O7:O9" si="1">MID(I7,3,5)</f>
        <v>0.609</v>
      </c>
      <c r="P7" s="25">
        <f t="shared" ref="P7:P10" si="2">(D7/1000000000)/N7</f>
        <v>1.7144537815126051E-2</v>
      </c>
      <c r="Q7" s="26">
        <f t="shared" ref="Q7:Q10" si="3">E7/O7</f>
        <v>0.40243940886929724</v>
      </c>
    </row>
    <row r="8" spans="3:19" x14ac:dyDescent="0.35">
      <c r="C8" s="4">
        <v>128</v>
      </c>
      <c r="D8" s="37">
        <v>14074400</v>
      </c>
      <c r="E8" s="38">
        <v>1.63186080000014</v>
      </c>
      <c r="F8" s="37" t="s">
        <v>19</v>
      </c>
      <c r="G8" s="37" t="s">
        <v>12</v>
      </c>
      <c r="H8" s="37" t="s">
        <v>20</v>
      </c>
      <c r="I8" s="38" t="s">
        <v>30</v>
      </c>
      <c r="J8" s="38" t="s">
        <v>31</v>
      </c>
      <c r="K8" s="38" t="s">
        <v>32</v>
      </c>
      <c r="L8" s="37">
        <v>7.8E-2</v>
      </c>
      <c r="M8" s="38">
        <v>3.6720000000000002</v>
      </c>
      <c r="N8" s="39" t="str">
        <f t="shared" si="0"/>
        <v>0.208</v>
      </c>
      <c r="O8" s="40" t="str">
        <f t="shared" si="1"/>
        <v>2.085</v>
      </c>
      <c r="P8" s="25">
        <f t="shared" si="2"/>
        <v>6.7665384615384627E-2</v>
      </c>
      <c r="Q8" s="26">
        <f t="shared" si="3"/>
        <v>0.78266705035977935</v>
      </c>
    </row>
    <row r="9" spans="3:19" x14ac:dyDescent="0.35">
      <c r="C9" s="4">
        <v>256</v>
      </c>
      <c r="D9" s="37">
        <v>87756400</v>
      </c>
      <c r="E9" s="38">
        <v>26.556787900000899</v>
      </c>
      <c r="F9" s="37" t="s">
        <v>16</v>
      </c>
      <c r="G9" s="37" t="s">
        <v>17</v>
      </c>
      <c r="H9" s="37" t="s">
        <v>18</v>
      </c>
      <c r="I9" s="38" t="s">
        <v>33</v>
      </c>
      <c r="J9" s="38" t="s">
        <v>34</v>
      </c>
      <c r="K9" s="38" t="s">
        <v>35</v>
      </c>
      <c r="L9" s="37">
        <v>0.26500000000000001</v>
      </c>
      <c r="M9" s="38">
        <v>29.015999999999998</v>
      </c>
      <c r="N9" s="39" t="str">
        <f t="shared" si="0"/>
        <v>0.547</v>
      </c>
      <c r="O9" s="38">
        <v>28.437999999999999</v>
      </c>
      <c r="P9" s="25">
        <f t="shared" si="2"/>
        <v>0.16043217550274222</v>
      </c>
      <c r="Q9" s="26">
        <f t="shared" si="3"/>
        <v>0.93384864969410297</v>
      </c>
    </row>
    <row r="10" spans="3:19" ht="16" thickBot="1" x14ac:dyDescent="0.4">
      <c r="C10" s="5">
        <v>512</v>
      </c>
      <c r="D10" s="41">
        <v>582217500</v>
      </c>
      <c r="E10" s="42">
        <v>240.16187600000001</v>
      </c>
      <c r="F10" s="41" t="s">
        <v>13</v>
      </c>
      <c r="G10" s="41" t="s">
        <v>14</v>
      </c>
      <c r="H10" s="41" t="s">
        <v>15</v>
      </c>
      <c r="I10" s="42" t="s">
        <v>36</v>
      </c>
      <c r="J10" s="42" t="s">
        <v>37</v>
      </c>
      <c r="K10" s="42" t="s">
        <v>38</v>
      </c>
      <c r="L10" s="41">
        <v>0.82899999999999996</v>
      </c>
      <c r="M10" s="42">
        <v>243.56299999999999</v>
      </c>
      <c r="N10" s="43" t="str">
        <f>MID(F10,3,5)</f>
        <v>1.408</v>
      </c>
      <c r="O10" s="42">
        <v>244.89599999999999</v>
      </c>
      <c r="P10" s="27">
        <f t="shared" si="2"/>
        <v>0.41350674715909097</v>
      </c>
      <c r="Q10" s="28">
        <f t="shared" si="3"/>
        <v>0.98066883901737889</v>
      </c>
    </row>
  </sheetData>
  <mergeCells count="7">
    <mergeCell ref="L4:M4"/>
    <mergeCell ref="N4:O4"/>
    <mergeCell ref="P4:Q4"/>
    <mergeCell ref="C2:Q3"/>
    <mergeCell ref="D4:E4"/>
    <mergeCell ref="F4:H4"/>
    <mergeCell ref="I4:K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1C8-454C-43E3-9E20-FD6587E8D3C6}">
  <dimension ref="C2:Q11"/>
  <sheetViews>
    <sheetView zoomScale="40" zoomScaleNormal="40" workbookViewId="0">
      <selection activeCell="J50" sqref="J50"/>
    </sheetView>
  </sheetViews>
  <sheetFormatPr defaultRowHeight="14.5" x14ac:dyDescent="0.35"/>
  <cols>
    <col min="4" max="4" width="32" customWidth="1"/>
    <col min="5" max="5" width="28.453125" customWidth="1"/>
    <col min="6" max="6" width="13.08984375" customWidth="1"/>
    <col min="7" max="7" width="14.453125" customWidth="1"/>
    <col min="8" max="8" width="14.7265625" customWidth="1"/>
    <col min="9" max="9" width="13.26953125" customWidth="1"/>
    <col min="10" max="10" width="15.26953125" customWidth="1"/>
    <col min="11" max="11" width="13.36328125" customWidth="1"/>
    <col min="12" max="12" width="33.81640625" customWidth="1"/>
    <col min="13" max="13" width="31" customWidth="1"/>
    <col min="14" max="14" width="18.90625" customWidth="1"/>
    <col min="15" max="15" width="23.81640625" customWidth="1"/>
    <col min="16" max="16" width="28.26953125" customWidth="1"/>
    <col min="17" max="17" width="42.36328125" customWidth="1"/>
    <col min="19" max="19" width="11.81640625" bestFit="1" customWidth="1"/>
    <col min="21" max="21" width="29.6328125" customWidth="1"/>
  </cols>
  <sheetData>
    <row r="2" spans="3:17" ht="18.5" thickBot="1" x14ac:dyDescent="0.4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3:17" ht="17.5" customHeight="1" x14ac:dyDescent="0.35">
      <c r="C3" s="18" t="s">
        <v>39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20"/>
    </row>
    <row r="4" spans="3:17" ht="18" customHeight="1" x14ac:dyDescent="0.35"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</row>
    <row r="5" spans="3:17" ht="17.5" x14ac:dyDescent="0.35">
      <c r="C5" s="7"/>
      <c r="D5" s="8" t="s">
        <v>66</v>
      </c>
      <c r="E5" s="8"/>
      <c r="F5" s="8" t="s">
        <v>1</v>
      </c>
      <c r="G5" s="8"/>
      <c r="H5" s="8"/>
      <c r="I5" s="8" t="s">
        <v>0</v>
      </c>
      <c r="J5" s="8"/>
      <c r="K5" s="8"/>
      <c r="L5" s="8" t="s">
        <v>63</v>
      </c>
      <c r="M5" s="8"/>
      <c r="N5" s="8" t="s">
        <v>65</v>
      </c>
      <c r="O5" s="8"/>
      <c r="P5" s="8" t="s">
        <v>67</v>
      </c>
      <c r="Q5" s="24"/>
    </row>
    <row r="6" spans="3:17" ht="17.5" x14ac:dyDescent="0.35">
      <c r="C6" s="7" t="s">
        <v>7</v>
      </c>
      <c r="D6" s="15" t="s">
        <v>9</v>
      </c>
      <c r="E6" s="12" t="s">
        <v>8</v>
      </c>
      <c r="F6" s="15" t="s">
        <v>2</v>
      </c>
      <c r="G6" s="15" t="s">
        <v>3</v>
      </c>
      <c r="H6" s="15" t="s">
        <v>4</v>
      </c>
      <c r="I6" s="12" t="s">
        <v>5</v>
      </c>
      <c r="J6" s="12" t="s">
        <v>6</v>
      </c>
      <c r="K6" s="12" t="s">
        <v>4</v>
      </c>
      <c r="L6" s="15" t="s">
        <v>64</v>
      </c>
      <c r="M6" s="12" t="s">
        <v>0</v>
      </c>
      <c r="N6" s="15" t="s">
        <v>1</v>
      </c>
      <c r="O6" s="12" t="s">
        <v>0</v>
      </c>
      <c r="P6" s="15" t="s">
        <v>1</v>
      </c>
      <c r="Q6" s="11" t="s">
        <v>0</v>
      </c>
    </row>
    <row r="7" spans="3:17" ht="18" x14ac:dyDescent="0.4">
      <c r="C7" s="9">
        <v>32</v>
      </c>
      <c r="D7" s="16">
        <v>269100</v>
      </c>
      <c r="E7" s="13">
        <v>9.3464000000267299E-3</v>
      </c>
      <c r="F7" s="16" t="s">
        <v>54</v>
      </c>
      <c r="G7" s="16" t="s">
        <v>10</v>
      </c>
      <c r="H7" s="16" t="s">
        <v>55</v>
      </c>
      <c r="I7" s="13" t="s">
        <v>40</v>
      </c>
      <c r="J7" s="13" t="s">
        <v>41</v>
      </c>
      <c r="K7" s="13" t="s">
        <v>42</v>
      </c>
      <c r="L7" s="16">
        <v>6.3E-2</v>
      </c>
      <c r="M7" s="13">
        <v>1.9019999999999999</v>
      </c>
      <c r="N7" s="16">
        <v>0.09</v>
      </c>
      <c r="O7" s="13">
        <v>0.42499999999999999</v>
      </c>
      <c r="P7" s="25">
        <f>(D7/1000000000)/N7</f>
        <v>2.99E-3</v>
      </c>
      <c r="Q7" s="26">
        <f>E7/O7</f>
        <v>2.1991529411827599E-2</v>
      </c>
    </row>
    <row r="8" spans="3:17" ht="18" x14ac:dyDescent="0.4">
      <c r="C8" s="9">
        <v>64</v>
      </c>
      <c r="D8" s="16">
        <v>2914300</v>
      </c>
      <c r="E8" s="13">
        <v>7.1520799999916507E-2</v>
      </c>
      <c r="F8" s="16" t="s">
        <v>56</v>
      </c>
      <c r="G8" s="16" t="s">
        <v>10</v>
      </c>
      <c r="H8" s="16" t="s">
        <v>20</v>
      </c>
      <c r="I8" s="13" t="s">
        <v>43</v>
      </c>
      <c r="J8" s="13" t="s">
        <v>44</v>
      </c>
      <c r="K8" s="13" t="s">
        <v>45</v>
      </c>
      <c r="L8" s="16">
        <v>3.1E-2</v>
      </c>
      <c r="M8" s="13">
        <v>1.9530000000000001</v>
      </c>
      <c r="N8" s="16">
        <v>0.17799999999999999</v>
      </c>
      <c r="O8" s="13">
        <v>0.68899999999999995</v>
      </c>
      <c r="P8" s="25">
        <f t="shared" ref="P8:P11" si="0">(D8/1000000000)/N8</f>
        <v>1.637247191011236E-2</v>
      </c>
      <c r="Q8" s="26">
        <f t="shared" ref="Q8:Q11" si="1">E8/O8</f>
        <v>0.10380377358478449</v>
      </c>
    </row>
    <row r="9" spans="3:17" ht="18" x14ac:dyDescent="0.4">
      <c r="C9" s="9">
        <v>128</v>
      </c>
      <c r="D9" s="16">
        <v>16351000</v>
      </c>
      <c r="E9" s="13">
        <v>0.43409700000006501</v>
      </c>
      <c r="F9" s="16" t="s">
        <v>57</v>
      </c>
      <c r="G9" s="16" t="s">
        <v>55</v>
      </c>
      <c r="H9" s="16" t="s">
        <v>20</v>
      </c>
      <c r="I9" s="13" t="s">
        <v>46</v>
      </c>
      <c r="J9" s="13" t="s">
        <v>47</v>
      </c>
      <c r="K9" s="13" t="s">
        <v>48</v>
      </c>
      <c r="L9" s="16">
        <v>9.4E-2</v>
      </c>
      <c r="M9" s="13">
        <v>2.3279999999999998</v>
      </c>
      <c r="N9" s="16">
        <v>0.40899999999999997</v>
      </c>
      <c r="O9" s="13">
        <v>1.1140000000000001</v>
      </c>
      <c r="P9" s="25">
        <f t="shared" si="0"/>
        <v>3.9977995110024457E-2</v>
      </c>
      <c r="Q9" s="26">
        <f t="shared" si="1"/>
        <v>0.38967414721729349</v>
      </c>
    </row>
    <row r="10" spans="3:17" ht="18" x14ac:dyDescent="0.4">
      <c r="C10" s="9">
        <v>256</v>
      </c>
      <c r="D10" s="16">
        <v>81900300</v>
      </c>
      <c r="E10" s="13">
        <v>3.8310476000001401</v>
      </c>
      <c r="F10" s="16" t="s">
        <v>60</v>
      </c>
      <c r="G10" s="16" t="s">
        <v>61</v>
      </c>
      <c r="H10" s="16" t="s">
        <v>55</v>
      </c>
      <c r="I10" s="13" t="s">
        <v>49</v>
      </c>
      <c r="J10" s="13" t="s">
        <v>50</v>
      </c>
      <c r="K10" s="13" t="s">
        <v>32</v>
      </c>
      <c r="L10" s="16">
        <v>0.32900000000000001</v>
      </c>
      <c r="M10" s="13">
        <v>6.0780000000000003</v>
      </c>
      <c r="N10" s="16">
        <v>0.78700000000000003</v>
      </c>
      <c r="O10" s="13">
        <v>5.1079999999999997</v>
      </c>
      <c r="P10" s="25">
        <f t="shared" si="0"/>
        <v>0.10406645489199491</v>
      </c>
      <c r="Q10" s="26">
        <f t="shared" si="1"/>
        <v>0.75000931871576748</v>
      </c>
    </row>
    <row r="11" spans="3:17" ht="18.5" thickBot="1" x14ac:dyDescent="0.45">
      <c r="C11" s="10">
        <v>512</v>
      </c>
      <c r="D11" s="17">
        <v>549712600</v>
      </c>
      <c r="E11" s="14">
        <v>59.721472099999801</v>
      </c>
      <c r="F11" s="17" t="s">
        <v>58</v>
      </c>
      <c r="G11" s="17" t="s">
        <v>26</v>
      </c>
      <c r="H11" s="17" t="s">
        <v>59</v>
      </c>
      <c r="I11" s="14" t="s">
        <v>51</v>
      </c>
      <c r="J11" s="14" t="s">
        <v>52</v>
      </c>
      <c r="K11" s="14" t="s">
        <v>53</v>
      </c>
      <c r="L11" s="17">
        <v>1.4379999999999999</v>
      </c>
      <c r="M11" s="14">
        <v>63.313000000000002</v>
      </c>
      <c r="N11" s="17">
        <v>2.65</v>
      </c>
      <c r="O11" s="14">
        <v>63.941000000000003</v>
      </c>
      <c r="P11" s="27">
        <f t="shared" si="0"/>
        <v>0.20743871698113209</v>
      </c>
      <c r="Q11" s="28">
        <f t="shared" si="1"/>
        <v>0.93400904114730454</v>
      </c>
    </row>
  </sheetData>
  <mergeCells count="7">
    <mergeCell ref="C3:Q4"/>
    <mergeCell ref="N5:O5"/>
    <mergeCell ref="P5:Q5"/>
    <mergeCell ref="D5:E5"/>
    <mergeCell ref="F5:H5"/>
    <mergeCell ref="I5:K5"/>
    <mergeCell ref="L5:M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 Integer</vt:lpstr>
      <vt:lpstr>Q2 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2022-01-22T20:22:36Z</dcterms:created>
  <dcterms:modified xsi:type="dcterms:W3CDTF">2022-01-23T15:53:32Z</dcterms:modified>
</cp:coreProperties>
</file>