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15615\Desktop\"/>
    </mc:Choice>
  </mc:AlternateContent>
  <xr:revisionPtr revIDLastSave="0" documentId="13_ncr:1_{CEF09312-C2B7-4BB3-A3D0-A4284296F392}" xr6:coauthVersionLast="44" xr6:coauthVersionMax="44" xr10:uidLastSave="{00000000-0000-0000-0000-000000000000}"/>
  <bookViews>
    <workbookView xWindow="-120" yWindow="-120" windowWidth="19440" windowHeight="15000" activeTab="1" xr2:uid="{29CDE4F0-B3AA-451A-98FA-1117980A00F5}"/>
  </bookViews>
  <sheets>
    <sheet name="Data" sheetId="1" r:id="rId1"/>
    <sheet name="Login Credent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1" l="1"/>
  <c r="BL2" i="1" s="1"/>
  <c r="AG2" i="1"/>
  <c r="AH3" i="1"/>
  <c r="BL3" i="1" s="1"/>
  <c r="AG3" i="1"/>
</calcChain>
</file>

<file path=xl/sharedStrings.xml><?xml version="1.0" encoding="utf-8"?>
<sst xmlns="http://schemas.openxmlformats.org/spreadsheetml/2006/main" count="203" uniqueCount="134">
  <si>
    <t>All Mandatory Scans should be applied before invoice 
PUP- Pickup scan
POD- proof of delivery 
LPAR-Logical packaging active record</t>
  </si>
  <si>
    <t>Error Validation</t>
  </si>
  <si>
    <t>$Green</t>
  </si>
  <si>
    <t>CA</t>
  </si>
  <si>
    <t>Not Needed as Export</t>
  </si>
  <si>
    <t>555 BURNHAMTHORPE RD</t>
  </si>
  <si>
    <t>ETOBICOKE</t>
  </si>
  <si>
    <t>ON</t>
  </si>
  <si>
    <t>M9C2Y3</t>
  </si>
  <si>
    <t>4 SMITH STORE AVE.</t>
  </si>
  <si>
    <t>PARIS</t>
  </si>
  <si>
    <t>FR</t>
  </si>
  <si>
    <t>OTHERS</t>
  </si>
  <si>
    <t>LBS</t>
  </si>
  <si>
    <t>INCHES</t>
  </si>
  <si>
    <t>Books</t>
  </si>
  <si>
    <t>UNITED STATES</t>
  </si>
  <si>
    <t>1. PUP
2. POD
3. LPAR</t>
  </si>
  <si>
    <t>IORE; SEP</t>
  </si>
  <si>
    <t>Shipment Status:  RM
Charge Code: 
'a) In IORE database: 
i)SQL qurey
ii) Enter tracking number.
iii)Table Name : 
intl_online_revenue_item
intl_rev_item_payor
intl_online_shipment
intl_original_shipment
intl_onln_cust_addr_info
intl_online_charge_item
intl_location
intl_onln_shipmt_wgt
intl_package_dimension
 and Validate below fields
Column Name: 
SHPMT_CUST_WGT 
SHPMT_RATE_WGT
RATE_AMT:
ONLN_ITEM_NET_CHRG_AMT:</t>
  </si>
  <si>
    <t>Shipper</t>
  </si>
  <si>
    <t>EXPORT</t>
  </si>
  <si>
    <t>Other</t>
  </si>
  <si>
    <t>TCS_TS001_188</t>
  </si>
  <si>
    <t>7578 EDGEFIELD ST.</t>
  </si>
  <si>
    <t>LONDON</t>
  </si>
  <si>
    <t>GB</t>
  </si>
  <si>
    <t>SW100QD</t>
  </si>
  <si>
    <t>IP</t>
  </si>
  <si>
    <t>AHS Weight</t>
  </si>
  <si>
    <t>75LBS/32 KGS</t>
  </si>
  <si>
    <t>794972211547</t>
  </si>
  <si>
    <t>Assignee</t>
  </si>
  <si>
    <t>Testcase ID</t>
  </si>
  <si>
    <t>TeVA Tool Test Case ID</t>
  </si>
  <si>
    <t>Testcase Description</t>
  </si>
  <si>
    <t>Pre-Requisite</t>
  </si>
  <si>
    <t>Sccenario ID</t>
  </si>
  <si>
    <t>Flow
$Green/REBS</t>
  </si>
  <si>
    <t>Region</t>
  </si>
  <si>
    <t>Base/Customer Country</t>
  </si>
  <si>
    <t>Account Number</t>
  </si>
  <si>
    <t>Sender Account Number</t>
  </si>
  <si>
    <t>Sender Address</t>
  </si>
  <si>
    <t>Sender City</t>
  </si>
  <si>
    <t>Sender 
State</t>
  </si>
  <si>
    <t>Sender 
Postal Code</t>
  </si>
  <si>
    <t>Sender
Country Code</t>
  </si>
  <si>
    <t>Recipient Address</t>
  </si>
  <si>
    <t>Recipient 
City</t>
  </si>
  <si>
    <t>Recipient 
State</t>
  </si>
  <si>
    <t>Recipient  
Postal Code</t>
  </si>
  <si>
    <t>Recipient
Country Code</t>
  </si>
  <si>
    <t>Recipient 
Phone No</t>
  </si>
  <si>
    <t>No of pieces</t>
  </si>
  <si>
    <t>ServiceType</t>
  </si>
  <si>
    <t>PackageType</t>
  </si>
  <si>
    <t>Weight</t>
  </si>
  <si>
    <t>UOM</t>
  </si>
  <si>
    <t>DIM-L</t>
  </si>
  <si>
    <t>DIM-W</t>
  </si>
  <si>
    <t>DIM-H</t>
  </si>
  <si>
    <t>Dim Divisor</t>
  </si>
  <si>
    <t>DIM-UOM</t>
  </si>
  <si>
    <t>Dim Weight</t>
  </si>
  <si>
    <t>Rated Weight</t>
  </si>
  <si>
    <t>Surcharge Type</t>
  </si>
  <si>
    <t>Surcharge Input Value</t>
  </si>
  <si>
    <t>Commodity Decription</t>
  </si>
  <si>
    <t xml:space="preserve">HARMONISATION CODE/HSCODE </t>
  </si>
  <si>
    <t>Quantity</t>
  </si>
  <si>
    <t>Customs Value</t>
  </si>
  <si>
    <t>COUNTRY OF MANUFACTURE</t>
  </si>
  <si>
    <t>Broker Name</t>
  </si>
  <si>
    <t>Broker Address</t>
  </si>
  <si>
    <t>Borker Contact No</t>
  </si>
  <si>
    <t>Broker Country</t>
  </si>
  <si>
    <t>Broker Postal</t>
  </si>
  <si>
    <t>Broker City</t>
  </si>
  <si>
    <t>Broker State</t>
  </si>
  <si>
    <t>Scans Needed</t>
  </si>
  <si>
    <t>Special Instruction</t>
  </si>
  <si>
    <t>Impacted Engine</t>
  </si>
  <si>
    <t>IORE Validations</t>
  </si>
  <si>
    <t>Payer 
Account number</t>
  </si>
  <si>
    <t>Bill to Country</t>
  </si>
  <si>
    <t>Payer Type</t>
  </si>
  <si>
    <t>Spot Rate Currency</t>
  </si>
  <si>
    <t>Shipment Type</t>
  </si>
  <si>
    <t>Sender 
Country Code</t>
  </si>
  <si>
    <t>Recipient 
Coutry Code</t>
  </si>
  <si>
    <t>Service type</t>
  </si>
  <si>
    <t>Package Type</t>
  </si>
  <si>
    <t>Ship date</t>
  </si>
  <si>
    <t>Total Volume</t>
  </si>
  <si>
    <t xml:space="preserve">Base Rate </t>
  </si>
  <si>
    <t>Surcharge</t>
  </si>
  <si>
    <t>Fuel
Surcharge</t>
  </si>
  <si>
    <t>Discount</t>
  </si>
  <si>
    <t>Waivers</t>
  </si>
  <si>
    <t>Tax</t>
  </si>
  <si>
    <t>Net Rate</t>
  </si>
  <si>
    <t>SHIP Date</t>
  </si>
  <si>
    <t>QUOTE ID</t>
  </si>
  <si>
    <t>Airway Bill/
Tracking Number</t>
  </si>
  <si>
    <t>Bill to Currency</t>
  </si>
  <si>
    <t>Actual Weight</t>
  </si>
  <si>
    <t>Fuel 
Surcharge</t>
  </si>
  <si>
    <t>Duties &amp; Taxes</t>
  </si>
  <si>
    <t>Payer Bill To Country</t>
  </si>
  <si>
    <t>Fuel Surcharge</t>
  </si>
  <si>
    <t>Validate the customer agreed QP Spot rate  and shipment details in Revenue invoice based on the user entered details in QP application for the below combination.</t>
  </si>
  <si>
    <t>TCS_TS001_183</t>
  </si>
  <si>
    <t>EMEA</t>
  </si>
  <si>
    <t>IT</t>
  </si>
  <si>
    <t>1 PIERCE CIRCLE</t>
  </si>
  <si>
    <t>TURIN</t>
  </si>
  <si>
    <t>TO</t>
  </si>
  <si>
    <t>KGS</t>
  </si>
  <si>
    <t>CMS</t>
  </si>
  <si>
    <t>AHS Dimension</t>
  </si>
  <si>
    <t>&gt;48 (121 CM) Inches</t>
  </si>
  <si>
    <t>Export</t>
  </si>
  <si>
    <t>794972204269</t>
  </si>
  <si>
    <t>IE</t>
  </si>
  <si>
    <t>ITALYUSERL3</t>
  </si>
  <si>
    <t>Test1234</t>
  </si>
  <si>
    <t>L3CAGreenT</t>
  </si>
  <si>
    <t>Country Name</t>
  </si>
  <si>
    <t>Exp/Imp</t>
  </si>
  <si>
    <t xml:space="preserve">Account # </t>
  </si>
  <si>
    <t>Meter #</t>
  </si>
  <si>
    <t xml:space="preserve">Login ID 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</si>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</sst>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808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0B6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4" fillId="0" borderId="1" xfId="0" applyNumberFormat="1" applyFont="1" applyBorder="1"/>
    <xf numFmtId="0" fontId="0" fillId="0" borderId="1" xfId="0" applyBorder="1"/>
    <xf numFmtId="0" fontId="0" fillId="0" borderId="1" xfId="0" quotePrefix="1" applyBorder="1" applyAlignment="1">
      <alignment horizontal="left" vertical="top"/>
    </xf>
    <xf numFmtId="49" fontId="0" fillId="0" borderId="1" xfId="0" applyNumberFormat="1" applyBorder="1" applyAlignment="1">
      <alignment horizontal="center" vertical="top"/>
    </xf>
    <xf numFmtId="0" fontId="0" fillId="2" borderId="1" xfId="0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974-66CD-4EE4-9DF5-B2C36AC698E7}">
  <dimension ref="A1:DM3"/>
  <sheetViews>
    <sheetView topLeftCell="F1" workbookViewId="0">
      <selection activeCell="J2" sqref="J2"/>
    </sheetView>
  </sheetViews>
  <sheetFormatPr defaultRowHeight="15" x14ac:dyDescent="0.25"/>
  <cols>
    <col min="2" max="2" width="33.42578125" customWidth="1"/>
    <col min="4" max="4" width="88.28515625" customWidth="1"/>
    <col min="10" max="10" width="14.42578125" bestFit="1" customWidth="1"/>
    <col min="11" max="11" width="35.85546875" customWidth="1"/>
    <col min="12" max="12" width="27.140625" bestFit="1" customWidth="1"/>
    <col min="15" max="15" width="10" bestFit="1" customWidth="1"/>
    <col min="17" max="17" width="24" bestFit="1" customWidth="1"/>
    <col min="20" max="20" width="19.5703125" bestFit="1" customWidth="1"/>
    <col min="22" max="22" width="12" bestFit="1" customWidth="1"/>
    <col min="35" max="35" width="27.85546875" bestFit="1" customWidth="1"/>
    <col min="36" max="36" width="38.7109375" bestFit="1" customWidth="1"/>
    <col min="37" max="37" width="19" bestFit="1" customWidth="1"/>
    <col min="38" max="38" width="27.5703125" bestFit="1" customWidth="1"/>
    <col min="42" max="42" width="24" bestFit="1" customWidth="1"/>
    <col min="53" max="53" width="15.7109375" customWidth="1"/>
    <col min="54" max="54" width="20.140625" bestFit="1" customWidth="1"/>
    <col min="59" max="59" width="19" bestFit="1" customWidth="1"/>
    <col min="60" max="60" width="19.7109375" bestFit="1" customWidth="1"/>
    <col min="73" max="73" width="10.42578125" bestFit="1" customWidth="1"/>
    <col min="75" max="75" width="40" bestFit="1" customWidth="1"/>
  </cols>
  <sheetData>
    <row r="1" spans="1:117" x14ac:dyDescent="0.25">
      <c r="A1" s="13" t="s">
        <v>32</v>
      </c>
      <c r="B1" s="14" t="s">
        <v>33</v>
      </c>
      <c r="C1" s="14" t="s">
        <v>34</v>
      </c>
      <c r="D1" s="15" t="s">
        <v>35</v>
      </c>
      <c r="E1" s="14" t="s">
        <v>36</v>
      </c>
      <c r="F1" s="15" t="s">
        <v>37</v>
      </c>
      <c r="G1" s="15" t="s">
        <v>38</v>
      </c>
      <c r="H1" s="15" t="s">
        <v>39</v>
      </c>
      <c r="I1" s="16" t="s">
        <v>40</v>
      </c>
      <c r="J1" s="17" t="s">
        <v>41</v>
      </c>
      <c r="K1" s="14" t="s">
        <v>42</v>
      </c>
      <c r="L1" s="17" t="s">
        <v>43</v>
      </c>
      <c r="M1" s="17" t="s">
        <v>44</v>
      </c>
      <c r="N1" s="14" t="s">
        <v>45</v>
      </c>
      <c r="O1" s="15" t="s">
        <v>46</v>
      </c>
      <c r="P1" s="15" t="s">
        <v>47</v>
      </c>
      <c r="Q1" s="17" t="s">
        <v>48</v>
      </c>
      <c r="R1" s="17" t="s">
        <v>49</v>
      </c>
      <c r="S1" s="15" t="s">
        <v>50</v>
      </c>
      <c r="T1" s="14" t="s">
        <v>51</v>
      </c>
      <c r="U1" s="15" t="s">
        <v>52</v>
      </c>
      <c r="V1" s="14" t="s">
        <v>53</v>
      </c>
      <c r="W1" s="14" t="s">
        <v>54</v>
      </c>
      <c r="X1" s="14" t="s">
        <v>55</v>
      </c>
      <c r="Y1" s="14" t="s">
        <v>56</v>
      </c>
      <c r="Z1" s="14" t="s">
        <v>57</v>
      </c>
      <c r="AA1" s="14" t="s">
        <v>58</v>
      </c>
      <c r="AB1" s="14" t="s">
        <v>59</v>
      </c>
      <c r="AC1" s="14" t="s">
        <v>60</v>
      </c>
      <c r="AD1" s="15" t="s">
        <v>61</v>
      </c>
      <c r="AE1" s="18" t="s">
        <v>62</v>
      </c>
      <c r="AF1" s="18" t="s">
        <v>63</v>
      </c>
      <c r="AG1" s="18" t="s">
        <v>64</v>
      </c>
      <c r="AH1" s="18" t="s">
        <v>65</v>
      </c>
      <c r="AI1" s="15" t="s">
        <v>66</v>
      </c>
      <c r="AJ1" s="15" t="s">
        <v>67</v>
      </c>
      <c r="AK1" s="15" t="s">
        <v>68</v>
      </c>
      <c r="AL1" s="15" t="s">
        <v>69</v>
      </c>
      <c r="AM1" s="15" t="s">
        <v>57</v>
      </c>
      <c r="AN1" s="15" t="s">
        <v>70</v>
      </c>
      <c r="AO1" s="15" t="s">
        <v>71</v>
      </c>
      <c r="AP1" s="15" t="s">
        <v>72</v>
      </c>
      <c r="AQ1" s="15" t="s">
        <v>73</v>
      </c>
      <c r="AR1" s="15" t="s">
        <v>74</v>
      </c>
      <c r="AS1" s="15" t="s">
        <v>75</v>
      </c>
      <c r="AT1" s="15" t="s">
        <v>76</v>
      </c>
      <c r="AU1" s="15" t="s">
        <v>77</v>
      </c>
      <c r="AV1" s="15" t="s">
        <v>78</v>
      </c>
      <c r="AW1" s="15" t="s">
        <v>79</v>
      </c>
      <c r="AX1" s="14" t="s">
        <v>80</v>
      </c>
      <c r="AY1" s="14" t="s">
        <v>81</v>
      </c>
      <c r="AZ1" s="14" t="s">
        <v>82</v>
      </c>
      <c r="BA1" s="14" t="s">
        <v>83</v>
      </c>
      <c r="BB1" s="19" t="s">
        <v>84</v>
      </c>
      <c r="BC1" s="19" t="s">
        <v>85</v>
      </c>
      <c r="BD1" s="19" t="s">
        <v>86</v>
      </c>
      <c r="BE1" s="18" t="s">
        <v>87</v>
      </c>
      <c r="BF1" s="20" t="s">
        <v>88</v>
      </c>
      <c r="BG1" s="19" t="s">
        <v>89</v>
      </c>
      <c r="BH1" s="19" t="s">
        <v>90</v>
      </c>
      <c r="BI1" s="20" t="s">
        <v>91</v>
      </c>
      <c r="BJ1" s="20" t="s">
        <v>92</v>
      </c>
      <c r="BK1" s="20" t="s">
        <v>93</v>
      </c>
      <c r="BL1" s="21" t="s">
        <v>65</v>
      </c>
      <c r="BM1" s="20" t="s">
        <v>94</v>
      </c>
      <c r="BN1" s="20" t="s">
        <v>95</v>
      </c>
      <c r="BO1" s="20" t="s">
        <v>96</v>
      </c>
      <c r="BP1" s="20" t="s">
        <v>97</v>
      </c>
      <c r="BQ1" s="20" t="s">
        <v>98</v>
      </c>
      <c r="BR1" s="20" t="s">
        <v>99</v>
      </c>
      <c r="BS1" s="20" t="s">
        <v>100</v>
      </c>
      <c r="BT1" s="20" t="s">
        <v>101</v>
      </c>
      <c r="BU1" s="18" t="s">
        <v>102</v>
      </c>
      <c r="BV1" s="18" t="s">
        <v>103</v>
      </c>
      <c r="BW1" s="22" t="s">
        <v>104</v>
      </c>
      <c r="BX1" s="23" t="s">
        <v>84</v>
      </c>
      <c r="BY1" s="23" t="s">
        <v>85</v>
      </c>
      <c r="BZ1" s="24" t="s">
        <v>86</v>
      </c>
      <c r="CA1" s="23" t="s">
        <v>105</v>
      </c>
      <c r="CB1" s="23" t="s">
        <v>88</v>
      </c>
      <c r="CC1" s="23" t="s">
        <v>89</v>
      </c>
      <c r="CD1" s="23" t="s">
        <v>90</v>
      </c>
      <c r="CE1" s="23" t="s">
        <v>91</v>
      </c>
      <c r="CF1" s="23" t="s">
        <v>92</v>
      </c>
      <c r="CG1" s="23" t="s">
        <v>93</v>
      </c>
      <c r="CH1" s="24" t="s">
        <v>106</v>
      </c>
      <c r="CI1" s="23" t="s">
        <v>94</v>
      </c>
      <c r="CJ1" s="23" t="s">
        <v>95</v>
      </c>
      <c r="CK1" s="23" t="s">
        <v>96</v>
      </c>
      <c r="CL1" s="23" t="s">
        <v>107</v>
      </c>
      <c r="CM1" s="23" t="s">
        <v>98</v>
      </c>
      <c r="CN1" s="23" t="s">
        <v>99</v>
      </c>
      <c r="CO1" s="23" t="s">
        <v>108</v>
      </c>
      <c r="CP1" s="23" t="s">
        <v>101</v>
      </c>
      <c r="CQ1" s="23" t="s">
        <v>103</v>
      </c>
      <c r="CR1" s="23" t="s">
        <v>104</v>
      </c>
      <c r="CS1" s="25" t="s">
        <v>84</v>
      </c>
      <c r="CT1" s="25" t="s">
        <v>109</v>
      </c>
      <c r="CU1" s="25" t="s">
        <v>86</v>
      </c>
      <c r="CV1" s="25" t="s">
        <v>105</v>
      </c>
      <c r="CW1" s="25" t="s">
        <v>88</v>
      </c>
      <c r="CX1" s="25" t="s">
        <v>89</v>
      </c>
      <c r="CY1" s="25" t="s">
        <v>90</v>
      </c>
      <c r="CZ1" s="25" t="s">
        <v>91</v>
      </c>
      <c r="DA1" s="25" t="s">
        <v>92</v>
      </c>
      <c r="DB1" s="25" t="s">
        <v>93</v>
      </c>
      <c r="DC1" s="25" t="s">
        <v>106</v>
      </c>
      <c r="DD1" s="25" t="s">
        <v>94</v>
      </c>
      <c r="DE1" s="25" t="s">
        <v>95</v>
      </c>
      <c r="DF1" s="25" t="s">
        <v>96</v>
      </c>
      <c r="DG1" s="25" t="s">
        <v>110</v>
      </c>
      <c r="DH1" s="25" t="s">
        <v>98</v>
      </c>
      <c r="DI1" s="25" t="s">
        <v>99</v>
      </c>
      <c r="DJ1" s="25" t="s">
        <v>108</v>
      </c>
      <c r="DK1" s="25" t="s">
        <v>101</v>
      </c>
      <c r="DL1" s="25" t="s">
        <v>103</v>
      </c>
      <c r="DM1" s="25" t="s">
        <v>104</v>
      </c>
    </row>
    <row r="2" spans="1:117" x14ac:dyDescent="0.25">
      <c r="A2" s="1">
        <v>410890</v>
      </c>
      <c r="B2" s="2" t="s">
        <v>112</v>
      </c>
      <c r="C2" s="1">
        <v>410890</v>
      </c>
      <c r="D2" s="10" t="s">
        <v>111</v>
      </c>
      <c r="E2" s="2" t="s">
        <v>0</v>
      </c>
      <c r="F2" s="2" t="s">
        <v>1</v>
      </c>
      <c r="G2" s="2" t="s">
        <v>2</v>
      </c>
      <c r="H2" s="2" t="s">
        <v>113</v>
      </c>
      <c r="I2" s="2" t="s">
        <v>114</v>
      </c>
      <c r="J2" s="3">
        <v>605616836</v>
      </c>
      <c r="K2" s="2" t="s">
        <v>4</v>
      </c>
      <c r="L2" s="4" t="s">
        <v>115</v>
      </c>
      <c r="M2" s="4" t="s">
        <v>116</v>
      </c>
      <c r="N2" s="4" t="s">
        <v>117</v>
      </c>
      <c r="O2" s="4">
        <v>10131</v>
      </c>
      <c r="P2" s="4" t="s">
        <v>114</v>
      </c>
      <c r="Q2" s="4" t="s">
        <v>9</v>
      </c>
      <c r="R2" s="4" t="s">
        <v>10</v>
      </c>
      <c r="S2" s="4" t="s">
        <v>11</v>
      </c>
      <c r="T2" s="4">
        <v>75001</v>
      </c>
      <c r="U2" s="4" t="s">
        <v>11</v>
      </c>
      <c r="V2" s="5">
        <v>3152299166</v>
      </c>
      <c r="W2" s="2">
        <v>1</v>
      </c>
      <c r="X2" s="2" t="s">
        <v>28</v>
      </c>
      <c r="Y2" s="2" t="s">
        <v>22</v>
      </c>
      <c r="Z2" s="2">
        <v>50</v>
      </c>
      <c r="AA2" s="2" t="s">
        <v>118</v>
      </c>
      <c r="AB2" s="2">
        <v>125</v>
      </c>
      <c r="AC2" s="2">
        <v>78</v>
      </c>
      <c r="AD2" s="2">
        <v>10</v>
      </c>
      <c r="AE2" s="2">
        <v>5000</v>
      </c>
      <c r="AF2" s="2" t="s">
        <v>119</v>
      </c>
      <c r="AG2" s="6">
        <f t="shared" ref="AG2" si="0">(AB2*AC2*AD2)/AE2</f>
        <v>19.5</v>
      </c>
      <c r="AH2" s="6">
        <f t="shared" ref="AH2" si="1">IF((Z2*W2)&gt;AG2,Z2*W2,AG2)</f>
        <v>50</v>
      </c>
      <c r="AI2" s="8" t="s">
        <v>120</v>
      </c>
      <c r="AJ2" s="2" t="s">
        <v>121</v>
      </c>
      <c r="AK2" s="2" t="s">
        <v>15</v>
      </c>
      <c r="AL2" s="2">
        <v>4911000000</v>
      </c>
      <c r="AM2" s="2">
        <v>20</v>
      </c>
      <c r="AN2" s="2">
        <v>1</v>
      </c>
      <c r="AO2" s="2">
        <v>1</v>
      </c>
      <c r="AP2" s="2" t="s">
        <v>16</v>
      </c>
      <c r="AQ2" s="2"/>
      <c r="AR2" s="2"/>
      <c r="AS2" s="2"/>
      <c r="AT2" s="2"/>
      <c r="AU2" s="2"/>
      <c r="AV2" s="2"/>
      <c r="AW2" s="2"/>
      <c r="AX2" s="2" t="s">
        <v>17</v>
      </c>
      <c r="AY2" s="2"/>
      <c r="AZ2" s="7" t="s">
        <v>18</v>
      </c>
      <c r="BA2" s="7" t="s">
        <v>19</v>
      </c>
      <c r="BB2" s="3">
        <v>605616836</v>
      </c>
      <c r="BC2" s="2" t="s">
        <v>114</v>
      </c>
      <c r="BD2" s="2" t="s">
        <v>20</v>
      </c>
      <c r="BE2" s="2"/>
      <c r="BF2" s="2" t="s">
        <v>122</v>
      </c>
      <c r="BG2" s="4" t="s">
        <v>114</v>
      </c>
      <c r="BH2" s="4" t="s">
        <v>11</v>
      </c>
      <c r="BI2" s="2" t="s">
        <v>28</v>
      </c>
      <c r="BJ2" s="2" t="s">
        <v>22</v>
      </c>
      <c r="BK2" s="2"/>
      <c r="BL2" s="6">
        <f t="shared" ref="BL2" si="2">AH2</f>
        <v>50</v>
      </c>
      <c r="BM2" s="2"/>
      <c r="BN2" s="2"/>
      <c r="BO2" s="2"/>
      <c r="BP2" s="2"/>
      <c r="BQ2" s="2"/>
      <c r="BR2" s="2"/>
      <c r="BS2" s="2"/>
      <c r="BT2" s="2"/>
      <c r="BU2" s="9">
        <v>43927</v>
      </c>
      <c r="BV2" s="10">
        <v>140005</v>
      </c>
      <c r="BW2" s="11" t="s">
        <v>123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</row>
    <row r="3" spans="1:117" x14ac:dyDescent="0.25">
      <c r="A3" s="1">
        <v>410906</v>
      </c>
      <c r="B3" s="2" t="s">
        <v>23</v>
      </c>
      <c r="C3" s="1">
        <v>410906</v>
      </c>
      <c r="D3" s="10" t="s">
        <v>111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3</v>
      </c>
      <c r="J3" s="3">
        <v>605272835</v>
      </c>
      <c r="K3" s="2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3</v>
      </c>
      <c r="Q3" s="4" t="s">
        <v>24</v>
      </c>
      <c r="R3" s="4" t="s">
        <v>25</v>
      </c>
      <c r="S3" s="4" t="s">
        <v>26</v>
      </c>
      <c r="T3" s="4" t="s">
        <v>27</v>
      </c>
      <c r="U3" s="4" t="s">
        <v>26</v>
      </c>
      <c r="V3" s="5">
        <v>3152299166</v>
      </c>
      <c r="W3" s="2">
        <v>1</v>
      </c>
      <c r="X3" s="2" t="s">
        <v>124</v>
      </c>
      <c r="Y3" s="2" t="s">
        <v>12</v>
      </c>
      <c r="Z3" s="2">
        <v>76</v>
      </c>
      <c r="AA3" s="2" t="s">
        <v>13</v>
      </c>
      <c r="AB3" s="2">
        <v>24</v>
      </c>
      <c r="AC3" s="2">
        <v>24</v>
      </c>
      <c r="AD3" s="2">
        <v>24</v>
      </c>
      <c r="AE3" s="2">
        <v>139</v>
      </c>
      <c r="AF3" s="2" t="s">
        <v>14</v>
      </c>
      <c r="AG3" s="6">
        <f t="shared" ref="AG2:AG3" si="3">(AB3*AC3*AD3)/AE3</f>
        <v>99.453237410071949</v>
      </c>
      <c r="AH3" s="6">
        <f>IF((Z3*W3)&gt;AG3,Z3*W3,AG3)</f>
        <v>99.453237410071949</v>
      </c>
      <c r="AI3" s="8" t="s">
        <v>29</v>
      </c>
      <c r="AJ3" s="2" t="s">
        <v>30</v>
      </c>
      <c r="AK3" s="2" t="s">
        <v>15</v>
      </c>
      <c r="AL3" s="2">
        <v>4911000000</v>
      </c>
      <c r="AM3" s="2">
        <v>20</v>
      </c>
      <c r="AN3" s="2">
        <v>1</v>
      </c>
      <c r="AO3" s="2">
        <v>1</v>
      </c>
      <c r="AP3" s="2" t="s">
        <v>16</v>
      </c>
      <c r="AQ3" s="2"/>
      <c r="AR3" s="8"/>
      <c r="AS3" s="12"/>
      <c r="AT3" s="8"/>
      <c r="AU3" s="8"/>
      <c r="AV3" s="8"/>
      <c r="AW3" s="8"/>
      <c r="AX3" s="2" t="s">
        <v>17</v>
      </c>
      <c r="AY3" s="2"/>
      <c r="AZ3" s="7" t="s">
        <v>18</v>
      </c>
      <c r="BA3" s="7" t="s">
        <v>19</v>
      </c>
      <c r="BB3" s="3">
        <v>605272835</v>
      </c>
      <c r="BC3" s="8" t="s">
        <v>3</v>
      </c>
      <c r="BD3" s="2" t="s">
        <v>20</v>
      </c>
      <c r="BE3" s="2"/>
      <c r="BF3" s="2" t="s">
        <v>21</v>
      </c>
      <c r="BG3" s="4" t="s">
        <v>3</v>
      </c>
      <c r="BH3" s="4" t="s">
        <v>26</v>
      </c>
      <c r="BI3" s="2" t="s">
        <v>28</v>
      </c>
      <c r="BJ3" s="2" t="s">
        <v>22</v>
      </c>
      <c r="BK3" s="2"/>
      <c r="BL3" s="6">
        <f t="shared" ref="BL2:BL3" si="4">AH3</f>
        <v>99.453237410071949</v>
      </c>
      <c r="BM3" s="2"/>
      <c r="BN3" s="2"/>
      <c r="BO3" s="2"/>
      <c r="BP3" s="2"/>
      <c r="BQ3" s="2"/>
      <c r="BR3" s="2"/>
      <c r="BS3" s="2"/>
      <c r="BT3" s="2"/>
      <c r="BU3" s="9">
        <v>43927</v>
      </c>
      <c r="BV3" s="10">
        <v>140034</v>
      </c>
      <c r="BW3" s="11" t="s">
        <v>31</v>
      </c>
      <c r="BX3" s="8"/>
      <c r="BY3" s="8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</row>
  </sheetData>
  <conditionalFormatting sqref="J3">
    <cfRule type="duplicateValues" dxfId="9" priority="10"/>
  </conditionalFormatting>
  <conditionalFormatting sqref="J3">
    <cfRule type="duplicateValues" dxfId="8" priority="9"/>
  </conditionalFormatting>
  <conditionalFormatting sqref="BB3">
    <cfRule type="duplicateValues" dxfId="5" priority="6"/>
  </conditionalFormatting>
  <conditionalFormatting sqref="BB3">
    <cfRule type="duplicateValues" dxfId="4" priority="5"/>
  </conditionalFormatting>
  <conditionalFormatting sqref="J2">
    <cfRule type="duplicateValues" dxfId="3" priority="4"/>
  </conditionalFormatting>
  <conditionalFormatting sqref="J2">
    <cfRule type="duplicateValues" dxfId="2" priority="3"/>
  </conditionalFormatting>
  <conditionalFormatting sqref="BB2">
    <cfRule type="duplicateValues" dxfId="1" priority="2"/>
  </conditionalFormatting>
  <conditionalFormatting sqref="BB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2207-084F-4C8A-89A3-E58A9E916E92}">
  <dimension ref="A2:F4"/>
  <sheetViews>
    <sheetView tabSelected="1" workbookViewId="0">
      <selection activeCell="D12" sqref="D12"/>
    </sheetView>
  </sheetViews>
  <sheetFormatPr defaultRowHeight="15" x14ac:dyDescent="0.25"/>
  <cols>
    <col min="3" max="4" width="10" bestFit="1" customWidth="1"/>
    <col min="5" max="5" width="10.5703125" bestFit="1" customWidth="1"/>
    <col min="6" max="6" width="9.42578125" bestFit="1" customWidth="1"/>
  </cols>
  <sheetData>
    <row r="2" spans="1:6" ht="30" x14ac:dyDescent="0.25">
      <c r="A2" s="27" t="s">
        <v>128</v>
      </c>
      <c r="B2" s="28" t="s">
        <v>129</v>
      </c>
      <c r="C2" s="28" t="s">
        <v>130</v>
      </c>
      <c r="D2" s="28" t="s">
        <v>131</v>
      </c>
      <c r="E2" s="28" t="s">
        <v>132</v>
      </c>
      <c r="F2" s="28" t="s">
        <v>133</v>
      </c>
    </row>
    <row r="3" spans="1:6" x14ac:dyDescent="0.25">
      <c r="A3" s="26" t="s">
        <v>114</v>
      </c>
      <c r="B3" s="26" t="s">
        <v>122</v>
      </c>
      <c r="C3" s="26">
        <v>605616836</v>
      </c>
      <c r="D3" s="26">
        <v>100460060</v>
      </c>
      <c r="E3" s="26" t="s">
        <v>125</v>
      </c>
      <c r="F3" s="26" t="s">
        <v>126</v>
      </c>
    </row>
    <row r="4" spans="1:6" x14ac:dyDescent="0.25">
      <c r="A4" s="26" t="s">
        <v>3</v>
      </c>
      <c r="B4" s="26" t="s">
        <v>122</v>
      </c>
      <c r="C4" s="26">
        <v>605272835</v>
      </c>
      <c r="D4" s="26">
        <v>100459940</v>
      </c>
      <c r="E4" s="26" t="s">
        <v>127</v>
      </c>
      <c r="F4" s="26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Login Credential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Thirunavukarasu, Nivetha</dc:creator>
  <cp:lastModifiedBy>Thirunavukarasu, Nivetha</cp:lastModifiedBy>
  <dcterms:created xsi:type="dcterms:W3CDTF">2020-06-12T10:59:17Z</dcterms:created>
  <dcterms:modified xsi:type="dcterms:W3CDTF">2020-06-12T11:05:11Z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nivetha.thirunavukarasu@atos.net</vt:lpwstr>
  </property>
  <property fmtid="{D5CDD505-2E9C-101B-9397-08002B2CF9AE}" pid="5" name="MSIP_Label_112e00b9-34e2-4b26-a577-af1fd0f9f7ee_SetDate">
    <vt:lpwstr>2020-06-12T11:02:59.0775491Z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523b38a1-22d9-4a7b-a934-8cf2062bf5ae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nivetha.thirunavukarasu@atos.net</vt:lpwstr>
  </property>
  <property fmtid="{D5CDD505-2E9C-101B-9397-08002B2CF9AE}" pid="13" name="MSIP_Label_e463cba9-5f6c-478d-9329-7b2295e4e8ed_SetDate">
    <vt:lpwstr>2020-06-12T11:02:59.0775491Z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523b38a1-22d9-4a7b-a934-8cf2062bf5ae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