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aska\Desktop\"/>
    </mc:Choice>
  </mc:AlternateContent>
  <xr:revisionPtr revIDLastSave="0" documentId="13_ncr:1_{03E80E60-EE61-412E-B4D1-F4784024CC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win_India" sheetId="4" r:id="rId1"/>
  </sheets>
  <definedNames>
    <definedName name="_xlchart.v1.0" hidden="1">Elwin_India!$A$4:$B$68</definedName>
    <definedName name="_xlchart.v1.1" hidden="1">Elwin_India!$W$1:$W$3</definedName>
    <definedName name="_xlchart.v1.2" hidden="1">Elwin_India!$W$4:$W$68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AD59" i="4"/>
  <c r="AD4" i="4"/>
  <c r="AD65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60" i="4"/>
  <c r="AD61" i="4"/>
  <c r="AD62" i="4"/>
  <c r="AD63" i="4"/>
  <c r="AD64" i="4"/>
  <c r="AD66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4" i="4"/>
  <c r="V15" i="4"/>
  <c r="V34" i="4"/>
  <c r="U41" i="4"/>
  <c r="F1" i="4"/>
  <c r="E1" i="4"/>
  <c r="D1" i="4"/>
  <c r="C1" i="4"/>
  <c r="R26" i="4"/>
  <c r="V26" i="4" s="1"/>
  <c r="R6" i="4"/>
  <c r="V6" i="4" s="1"/>
  <c r="R60" i="4"/>
  <c r="V60" i="4" s="1"/>
  <c r="R15" i="4"/>
  <c r="R52" i="4"/>
  <c r="R43" i="4"/>
  <c r="R31" i="4"/>
  <c r="V31" i="4" s="1"/>
  <c r="R62" i="4"/>
  <c r="R32" i="4"/>
  <c r="V32" i="4" s="1"/>
  <c r="R49" i="4"/>
  <c r="R46" i="4"/>
  <c r="V46" i="4" s="1"/>
  <c r="R36" i="4"/>
  <c r="V36" i="4" s="1"/>
  <c r="R4" i="4"/>
  <c r="V4" i="4" s="1"/>
  <c r="R28" i="4"/>
  <c r="V28" i="4" s="1"/>
  <c r="R13" i="4"/>
  <c r="V13" i="4" s="1"/>
  <c r="R23" i="4"/>
  <c r="R22" i="4"/>
  <c r="R16" i="4"/>
  <c r="R20" i="4"/>
  <c r="V20" i="4" s="1"/>
  <c r="R58" i="4"/>
  <c r="V58" i="4" s="1"/>
  <c r="R14" i="4"/>
  <c r="V14" i="4" s="1"/>
  <c r="R63" i="4"/>
  <c r="R66" i="4"/>
  <c r="V66" i="4" s="1"/>
  <c r="R57" i="4"/>
  <c r="V57" i="4" s="1"/>
  <c r="R27" i="4"/>
  <c r="V27" i="4" s="1"/>
  <c r="R41" i="4"/>
  <c r="V41" i="4" s="1"/>
  <c r="R12" i="4"/>
  <c r="V12" i="4" s="1"/>
  <c r="R34" i="4"/>
  <c r="R11" i="4"/>
  <c r="V11" i="4" s="1"/>
  <c r="R24" i="4"/>
  <c r="V24" i="4" s="1"/>
  <c r="R33" i="4"/>
  <c r="V33" i="4" s="1"/>
  <c r="R61" i="4"/>
  <c r="V61" i="4" s="1"/>
  <c r="R47" i="4"/>
  <c r="V47" i="4" s="1"/>
  <c r="R21" i="4"/>
  <c r="R59" i="4"/>
  <c r="V59" i="4" s="1"/>
  <c r="R7" i="4"/>
  <c r="V7" i="4" s="1"/>
  <c r="R8" i="4"/>
  <c r="V8" i="4" s="1"/>
  <c r="R9" i="4"/>
  <c r="V9" i="4" s="1"/>
  <c r="R48" i="4"/>
  <c r="V48" i="4" s="1"/>
  <c r="R45" i="4"/>
  <c r="V45" i="4" s="1"/>
  <c r="R65" i="4"/>
  <c r="R37" i="4"/>
  <c r="R18" i="4"/>
  <c r="V18" i="4" s="1"/>
  <c r="R38" i="4"/>
  <c r="V38" i="4" s="1"/>
  <c r="R29" i="4"/>
  <c r="V29" i="4" s="1"/>
  <c r="R56" i="4"/>
  <c r="R39" i="4"/>
  <c r="V39" i="4" s="1"/>
  <c r="R40" i="4"/>
  <c r="V40" i="4" s="1"/>
  <c r="R53" i="4"/>
  <c r="V53" i="4" s="1"/>
  <c r="R30" i="4"/>
  <c r="V30" i="4" s="1"/>
  <c r="R10" i="4"/>
  <c r="V10" i="4" s="1"/>
  <c r="R25" i="4"/>
  <c r="V25" i="4" s="1"/>
  <c r="R5" i="4"/>
  <c r="R17" i="4"/>
  <c r="R50" i="4"/>
  <c r="V50" i="4" s="1"/>
  <c r="R54" i="4"/>
  <c r="V54" i="4" s="1"/>
  <c r="R55" i="4"/>
  <c r="V55" i="4" s="1"/>
  <c r="R44" i="4"/>
  <c r="V44" i="4" s="1"/>
  <c r="R19" i="4"/>
  <c r="V19" i="4" s="1"/>
  <c r="R42" i="4"/>
  <c r="V42" i="4" s="1"/>
  <c r="R51" i="4"/>
  <c r="V51" i="4" s="1"/>
  <c r="R64" i="4"/>
  <c r="V64" i="4" s="1"/>
  <c r="Q26" i="4"/>
  <c r="U26" i="4" s="1"/>
  <c r="Q6" i="4"/>
  <c r="U6" i="4" s="1"/>
  <c r="Q60" i="4"/>
  <c r="Q15" i="4"/>
  <c r="Q52" i="4"/>
  <c r="U52" i="4" s="1"/>
  <c r="Q43" i="4"/>
  <c r="Q31" i="4"/>
  <c r="Q62" i="4"/>
  <c r="U62" i="4" s="1"/>
  <c r="Q32" i="4"/>
  <c r="Q49" i="4"/>
  <c r="U49" i="4" s="1"/>
  <c r="Q46" i="4"/>
  <c r="U46" i="4" s="1"/>
  <c r="Q36" i="4"/>
  <c r="U36" i="4" s="1"/>
  <c r="Q4" i="4"/>
  <c r="U4" i="4" s="1"/>
  <c r="Q28" i="4"/>
  <c r="U28" i="4" s="1"/>
  <c r="Q13" i="4"/>
  <c r="Q23" i="4"/>
  <c r="Q22" i="4"/>
  <c r="U22" i="4" s="1"/>
  <c r="Q16" i="4"/>
  <c r="U16" i="4" s="1"/>
  <c r="Q20" i="4"/>
  <c r="Q58" i="4"/>
  <c r="U58" i="4" s="1"/>
  <c r="Q14" i="4"/>
  <c r="Q63" i="4"/>
  <c r="U63" i="4" s="1"/>
  <c r="Q66" i="4"/>
  <c r="U66" i="4" s="1"/>
  <c r="Q57" i="4"/>
  <c r="U57" i="4" s="1"/>
  <c r="Q27" i="4"/>
  <c r="U27" i="4" s="1"/>
  <c r="Q41" i="4"/>
  <c r="Q12" i="4"/>
  <c r="U12" i="4" s="1"/>
  <c r="Q34" i="4"/>
  <c r="U34" i="4" s="1"/>
  <c r="Q11" i="4"/>
  <c r="U11" i="4" s="1"/>
  <c r="Q24" i="4"/>
  <c r="U24" i="4" s="1"/>
  <c r="Q33" i="4"/>
  <c r="Q61" i="4"/>
  <c r="U61" i="4" s="1"/>
  <c r="Q47" i="4"/>
  <c r="Q21" i="4"/>
  <c r="U21" i="4" s="1"/>
  <c r="Q59" i="4"/>
  <c r="U59" i="4" s="1"/>
  <c r="Q7" i="4"/>
  <c r="U7" i="4" s="1"/>
  <c r="Q8" i="4"/>
  <c r="U8" i="4" s="1"/>
  <c r="Q9" i="4"/>
  <c r="U9" i="4" s="1"/>
  <c r="Q48" i="4"/>
  <c r="U48" i="4" s="1"/>
  <c r="Q45" i="4"/>
  <c r="U45" i="4" s="1"/>
  <c r="Q65" i="4"/>
  <c r="U65" i="4" s="1"/>
  <c r="Q37" i="4"/>
  <c r="U37" i="4" s="1"/>
  <c r="Q18" i="4"/>
  <c r="Q38" i="4"/>
  <c r="U38" i="4" s="1"/>
  <c r="Q29" i="4"/>
  <c r="Q56" i="4"/>
  <c r="U56" i="4" s="1"/>
  <c r="Q39" i="4"/>
  <c r="U39" i="4" s="1"/>
  <c r="Q40" i="4"/>
  <c r="U40" i="4" s="1"/>
  <c r="Q53" i="4"/>
  <c r="U53" i="4" s="1"/>
  <c r="Q30" i="4"/>
  <c r="U30" i="4" s="1"/>
  <c r="Q10" i="4"/>
  <c r="U10" i="4" s="1"/>
  <c r="Q25" i="4"/>
  <c r="U25" i="4" s="1"/>
  <c r="Q5" i="4"/>
  <c r="U5" i="4" s="1"/>
  <c r="Q17" i="4"/>
  <c r="U17" i="4" s="1"/>
  <c r="Q50" i="4"/>
  <c r="Q54" i="4"/>
  <c r="U54" i="4" s="1"/>
  <c r="Q55" i="4"/>
  <c r="Q44" i="4"/>
  <c r="U44" i="4" s="1"/>
  <c r="Q19" i="4"/>
  <c r="U19" i="4" s="1"/>
  <c r="Q42" i="4"/>
  <c r="U42" i="4" s="1"/>
  <c r="Q51" i="4"/>
  <c r="U51" i="4" s="1"/>
  <c r="Q64" i="4"/>
  <c r="U64" i="4" s="1"/>
  <c r="P26" i="4"/>
  <c r="P6" i="4"/>
  <c r="P60" i="4"/>
  <c r="T60" i="4" s="1"/>
  <c r="P15" i="4"/>
  <c r="P52" i="4"/>
  <c r="P43" i="4"/>
  <c r="P31" i="4"/>
  <c r="T31" i="4" s="1"/>
  <c r="P62" i="4"/>
  <c r="P32" i="4"/>
  <c r="T32" i="4" s="1"/>
  <c r="P49" i="4"/>
  <c r="T49" i="4" s="1"/>
  <c r="P46" i="4"/>
  <c r="P36" i="4"/>
  <c r="P4" i="4"/>
  <c r="P28" i="4"/>
  <c r="P13" i="4"/>
  <c r="T13" i="4" s="1"/>
  <c r="P23" i="4"/>
  <c r="T23" i="4" s="1"/>
  <c r="P22" i="4"/>
  <c r="P16" i="4"/>
  <c r="P20" i="4"/>
  <c r="T20" i="4" s="1"/>
  <c r="P58" i="4"/>
  <c r="P14" i="4"/>
  <c r="T14" i="4" s="1"/>
  <c r="P63" i="4"/>
  <c r="T63" i="4" s="1"/>
  <c r="P66" i="4"/>
  <c r="P57" i="4"/>
  <c r="P27" i="4"/>
  <c r="P41" i="4"/>
  <c r="P12" i="4"/>
  <c r="T12" i="4" s="1"/>
  <c r="P34" i="4"/>
  <c r="T34" i="4" s="1"/>
  <c r="P11" i="4"/>
  <c r="P24" i="4"/>
  <c r="P33" i="4"/>
  <c r="T33" i="4" s="1"/>
  <c r="P61" i="4"/>
  <c r="P47" i="4"/>
  <c r="T47" i="4" s="1"/>
  <c r="P21" i="4"/>
  <c r="T21" i="4" s="1"/>
  <c r="P59" i="4"/>
  <c r="P7" i="4"/>
  <c r="P8" i="4"/>
  <c r="P9" i="4"/>
  <c r="P48" i="4"/>
  <c r="T48" i="4" s="1"/>
  <c r="P45" i="4"/>
  <c r="T45" i="4" s="1"/>
  <c r="P65" i="4"/>
  <c r="P37" i="4"/>
  <c r="P18" i="4"/>
  <c r="T18" i="4" s="1"/>
  <c r="P38" i="4"/>
  <c r="P29" i="4"/>
  <c r="T29" i="4" s="1"/>
  <c r="P56" i="4"/>
  <c r="T56" i="4" s="1"/>
  <c r="P39" i="4"/>
  <c r="P40" i="4"/>
  <c r="P53" i="4"/>
  <c r="P30" i="4"/>
  <c r="P10" i="4"/>
  <c r="T10" i="4" s="1"/>
  <c r="P25" i="4"/>
  <c r="T25" i="4" s="1"/>
  <c r="P5" i="4"/>
  <c r="P17" i="4"/>
  <c r="P50" i="4"/>
  <c r="T50" i="4" s="1"/>
  <c r="P54" i="4"/>
  <c r="P55" i="4"/>
  <c r="T55" i="4" s="1"/>
  <c r="P44" i="4"/>
  <c r="T44" i="4" s="1"/>
  <c r="P19" i="4"/>
  <c r="P42" i="4"/>
  <c r="P51" i="4"/>
  <c r="T51" i="4" s="1"/>
  <c r="P64" i="4"/>
  <c r="O26" i="4"/>
  <c r="O6" i="4"/>
  <c r="O60" i="4"/>
  <c r="O15" i="4"/>
  <c r="O52" i="4"/>
  <c r="O43" i="4"/>
  <c r="S43" i="4" s="1"/>
  <c r="O31" i="4"/>
  <c r="S31" i="4" s="1"/>
  <c r="O62" i="4"/>
  <c r="O32" i="4"/>
  <c r="O49" i="4"/>
  <c r="O46" i="4"/>
  <c r="O36" i="4"/>
  <c r="O4" i="4"/>
  <c r="O28" i="4"/>
  <c r="S28" i="4" s="1"/>
  <c r="O13" i="4"/>
  <c r="O23" i="4"/>
  <c r="O22" i="4"/>
  <c r="O16" i="4"/>
  <c r="S16" i="4" s="1"/>
  <c r="O20" i="4"/>
  <c r="S20" i="4" s="1"/>
  <c r="O58" i="4"/>
  <c r="O14" i="4"/>
  <c r="O63" i="4"/>
  <c r="O66" i="4"/>
  <c r="O57" i="4"/>
  <c r="O27" i="4"/>
  <c r="O41" i="4"/>
  <c r="S41" i="4" s="1"/>
  <c r="O12" i="4"/>
  <c r="O34" i="4"/>
  <c r="O11" i="4"/>
  <c r="O24" i="4"/>
  <c r="S24" i="4" s="1"/>
  <c r="O33" i="4"/>
  <c r="S33" i="4" s="1"/>
  <c r="O61" i="4"/>
  <c r="O47" i="4"/>
  <c r="O21" i="4"/>
  <c r="O59" i="4"/>
  <c r="O7" i="4"/>
  <c r="O8" i="4"/>
  <c r="O9" i="4"/>
  <c r="O48" i="4"/>
  <c r="O45" i="4"/>
  <c r="O65" i="4"/>
  <c r="O37" i="4"/>
  <c r="S37" i="4" s="1"/>
  <c r="O18" i="4"/>
  <c r="S18" i="4" s="1"/>
  <c r="O38" i="4"/>
  <c r="O29" i="4"/>
  <c r="O56" i="4"/>
  <c r="O39" i="4"/>
  <c r="O40" i="4"/>
  <c r="O53" i="4"/>
  <c r="O30" i="4"/>
  <c r="S30" i="4" s="1"/>
  <c r="O10" i="4"/>
  <c r="O25" i="4"/>
  <c r="O5" i="4"/>
  <c r="O17" i="4"/>
  <c r="S17" i="4" s="1"/>
  <c r="O50" i="4"/>
  <c r="S50" i="4" s="1"/>
  <c r="O54" i="4"/>
  <c r="O55" i="4"/>
  <c r="O44" i="4"/>
  <c r="O19" i="4"/>
  <c r="O42" i="4"/>
  <c r="O51" i="4"/>
  <c r="O64" i="4"/>
  <c r="R35" i="4"/>
  <c r="V35" i="4" s="1"/>
  <c r="Q35" i="4"/>
  <c r="U35" i="4" s="1"/>
  <c r="P35" i="4"/>
  <c r="T35" i="4" s="1"/>
  <c r="O35" i="4"/>
  <c r="S35" i="4" s="1"/>
  <c r="N26" i="4"/>
  <c r="N6" i="4"/>
  <c r="N60" i="4"/>
  <c r="N15" i="4"/>
  <c r="N52" i="4"/>
  <c r="N43" i="4"/>
  <c r="N31" i="4"/>
  <c r="N62" i="4"/>
  <c r="N32" i="4"/>
  <c r="N49" i="4"/>
  <c r="N46" i="4"/>
  <c r="N36" i="4"/>
  <c r="N4" i="4"/>
  <c r="N28" i="4"/>
  <c r="N13" i="4"/>
  <c r="N23" i="4"/>
  <c r="N22" i="4"/>
  <c r="N16" i="4"/>
  <c r="N20" i="4"/>
  <c r="N58" i="4"/>
  <c r="N14" i="4"/>
  <c r="N63" i="4"/>
  <c r="N66" i="4"/>
  <c r="N57" i="4"/>
  <c r="N27" i="4"/>
  <c r="N41" i="4"/>
  <c r="N12" i="4"/>
  <c r="N34" i="4"/>
  <c r="N11" i="4"/>
  <c r="N24" i="4"/>
  <c r="N33" i="4"/>
  <c r="N61" i="4"/>
  <c r="N47" i="4"/>
  <c r="N21" i="4"/>
  <c r="N59" i="4"/>
  <c r="N7" i="4"/>
  <c r="N8" i="4"/>
  <c r="N9" i="4"/>
  <c r="N48" i="4"/>
  <c r="N45" i="4"/>
  <c r="N65" i="4"/>
  <c r="N37" i="4"/>
  <c r="N18" i="4"/>
  <c r="N38" i="4"/>
  <c r="N29" i="4"/>
  <c r="N56" i="4"/>
  <c r="N39" i="4"/>
  <c r="N40" i="4"/>
  <c r="N53" i="4"/>
  <c r="N30" i="4"/>
  <c r="N10" i="4"/>
  <c r="N25" i="4"/>
  <c r="N5" i="4"/>
  <c r="N17" i="4"/>
  <c r="N50" i="4"/>
  <c r="N54" i="4"/>
  <c r="N55" i="4"/>
  <c r="N44" i="4"/>
  <c r="N19" i="4"/>
  <c r="N42" i="4"/>
  <c r="N51" i="4"/>
  <c r="N64" i="4"/>
  <c r="M26" i="4"/>
  <c r="M6" i="4"/>
  <c r="M60" i="4"/>
  <c r="M15" i="4"/>
  <c r="M52" i="4"/>
  <c r="M43" i="4"/>
  <c r="M31" i="4"/>
  <c r="M62" i="4"/>
  <c r="M32" i="4"/>
  <c r="M49" i="4"/>
  <c r="M46" i="4"/>
  <c r="M36" i="4"/>
  <c r="M4" i="4"/>
  <c r="M28" i="4"/>
  <c r="M13" i="4"/>
  <c r="M23" i="4"/>
  <c r="M22" i="4"/>
  <c r="M16" i="4"/>
  <c r="M20" i="4"/>
  <c r="M58" i="4"/>
  <c r="M14" i="4"/>
  <c r="M63" i="4"/>
  <c r="M66" i="4"/>
  <c r="M57" i="4"/>
  <c r="M27" i="4"/>
  <c r="M41" i="4"/>
  <c r="M12" i="4"/>
  <c r="M34" i="4"/>
  <c r="M11" i="4"/>
  <c r="M24" i="4"/>
  <c r="M33" i="4"/>
  <c r="M61" i="4"/>
  <c r="M47" i="4"/>
  <c r="M21" i="4"/>
  <c r="M59" i="4"/>
  <c r="M7" i="4"/>
  <c r="M8" i="4"/>
  <c r="M9" i="4"/>
  <c r="M48" i="4"/>
  <c r="M45" i="4"/>
  <c r="M65" i="4"/>
  <c r="M37" i="4"/>
  <c r="M18" i="4"/>
  <c r="M38" i="4"/>
  <c r="M29" i="4"/>
  <c r="M56" i="4"/>
  <c r="M39" i="4"/>
  <c r="M40" i="4"/>
  <c r="M53" i="4"/>
  <c r="M30" i="4"/>
  <c r="M10" i="4"/>
  <c r="M25" i="4"/>
  <c r="M5" i="4"/>
  <c r="M17" i="4"/>
  <c r="M50" i="4"/>
  <c r="M54" i="4"/>
  <c r="M55" i="4"/>
  <c r="M44" i="4"/>
  <c r="M19" i="4"/>
  <c r="M42" i="4"/>
  <c r="M51" i="4"/>
  <c r="M64" i="4"/>
  <c r="L26" i="4"/>
  <c r="L6" i="4"/>
  <c r="L60" i="4"/>
  <c r="L15" i="4"/>
  <c r="L52" i="4"/>
  <c r="L43" i="4"/>
  <c r="L31" i="4"/>
  <c r="L62" i="4"/>
  <c r="L32" i="4"/>
  <c r="L49" i="4"/>
  <c r="L46" i="4"/>
  <c r="L36" i="4"/>
  <c r="L4" i="4"/>
  <c r="L28" i="4"/>
  <c r="L13" i="4"/>
  <c r="L23" i="4"/>
  <c r="L22" i="4"/>
  <c r="L16" i="4"/>
  <c r="L20" i="4"/>
  <c r="L58" i="4"/>
  <c r="L14" i="4"/>
  <c r="L63" i="4"/>
  <c r="L66" i="4"/>
  <c r="L57" i="4"/>
  <c r="L27" i="4"/>
  <c r="L41" i="4"/>
  <c r="L12" i="4"/>
  <c r="L34" i="4"/>
  <c r="L11" i="4"/>
  <c r="L24" i="4"/>
  <c r="L33" i="4"/>
  <c r="L61" i="4"/>
  <c r="L47" i="4"/>
  <c r="L21" i="4"/>
  <c r="L59" i="4"/>
  <c r="L7" i="4"/>
  <c r="L8" i="4"/>
  <c r="L9" i="4"/>
  <c r="L48" i="4"/>
  <c r="L45" i="4"/>
  <c r="L65" i="4"/>
  <c r="L37" i="4"/>
  <c r="L18" i="4"/>
  <c r="L38" i="4"/>
  <c r="L29" i="4"/>
  <c r="L56" i="4"/>
  <c r="L39" i="4"/>
  <c r="L40" i="4"/>
  <c r="L53" i="4"/>
  <c r="L30" i="4"/>
  <c r="L10" i="4"/>
  <c r="L25" i="4"/>
  <c r="L5" i="4"/>
  <c r="L17" i="4"/>
  <c r="L50" i="4"/>
  <c r="L54" i="4"/>
  <c r="L55" i="4"/>
  <c r="L44" i="4"/>
  <c r="L19" i="4"/>
  <c r="L42" i="4"/>
  <c r="L51" i="4"/>
  <c r="L64" i="4"/>
  <c r="K26" i="4"/>
  <c r="K6" i="4"/>
  <c r="K60" i="4"/>
  <c r="K15" i="4"/>
  <c r="K52" i="4"/>
  <c r="K43" i="4"/>
  <c r="K31" i="4"/>
  <c r="K62" i="4"/>
  <c r="K32" i="4"/>
  <c r="K49" i="4"/>
  <c r="K46" i="4"/>
  <c r="K36" i="4"/>
  <c r="K4" i="4"/>
  <c r="K28" i="4"/>
  <c r="K13" i="4"/>
  <c r="K23" i="4"/>
  <c r="K22" i="4"/>
  <c r="K16" i="4"/>
  <c r="K20" i="4"/>
  <c r="K58" i="4"/>
  <c r="K14" i="4"/>
  <c r="K63" i="4"/>
  <c r="K66" i="4"/>
  <c r="K57" i="4"/>
  <c r="K27" i="4"/>
  <c r="K41" i="4"/>
  <c r="K12" i="4"/>
  <c r="K34" i="4"/>
  <c r="K11" i="4"/>
  <c r="K24" i="4"/>
  <c r="K33" i="4"/>
  <c r="K61" i="4"/>
  <c r="K47" i="4"/>
  <c r="K21" i="4"/>
  <c r="K59" i="4"/>
  <c r="K7" i="4"/>
  <c r="K8" i="4"/>
  <c r="K9" i="4"/>
  <c r="K48" i="4"/>
  <c r="K45" i="4"/>
  <c r="K65" i="4"/>
  <c r="K37" i="4"/>
  <c r="K18" i="4"/>
  <c r="K38" i="4"/>
  <c r="K29" i="4"/>
  <c r="K56" i="4"/>
  <c r="K39" i="4"/>
  <c r="K40" i="4"/>
  <c r="K53" i="4"/>
  <c r="K30" i="4"/>
  <c r="K10" i="4"/>
  <c r="K25" i="4"/>
  <c r="K5" i="4"/>
  <c r="K17" i="4"/>
  <c r="K50" i="4"/>
  <c r="K54" i="4"/>
  <c r="K55" i="4"/>
  <c r="K44" i="4"/>
  <c r="K19" i="4"/>
  <c r="K42" i="4"/>
  <c r="K51" i="4"/>
  <c r="K64" i="4"/>
  <c r="N35" i="4"/>
  <c r="M35" i="4"/>
  <c r="L35" i="4"/>
  <c r="K35" i="4"/>
  <c r="V23" i="4" l="1"/>
  <c r="W35" i="4"/>
  <c r="T54" i="4"/>
  <c r="T38" i="4"/>
  <c r="T61" i="4"/>
  <c r="T58" i="4"/>
  <c r="T62" i="4"/>
  <c r="V56" i="4"/>
  <c r="V21" i="4"/>
  <c r="V63" i="4"/>
  <c r="V49" i="4"/>
  <c r="S6" i="4"/>
  <c r="W6" i="4" s="1"/>
  <c r="T42" i="4"/>
  <c r="T40" i="4"/>
  <c r="T7" i="4"/>
  <c r="T57" i="4"/>
  <c r="T36" i="4"/>
  <c r="T15" i="4"/>
  <c r="T17" i="4"/>
  <c r="T37" i="4"/>
  <c r="T24" i="4"/>
  <c r="W24" i="4" s="1"/>
  <c r="T16" i="4"/>
  <c r="T43" i="4"/>
  <c r="W43" i="4" s="1"/>
  <c r="U43" i="4"/>
  <c r="T5" i="4"/>
  <c r="T65" i="4"/>
  <c r="T11" i="4"/>
  <c r="T22" i="4"/>
  <c r="T52" i="4"/>
  <c r="V62" i="4"/>
  <c r="S64" i="4"/>
  <c r="S53" i="4"/>
  <c r="S27" i="4"/>
  <c r="S26" i="4"/>
  <c r="S42" i="4"/>
  <c r="W42" i="4" s="1"/>
  <c r="S40" i="4"/>
  <c r="S7" i="4"/>
  <c r="S57" i="4"/>
  <c r="S36" i="4"/>
  <c r="T64" i="4"/>
  <c r="T30" i="4"/>
  <c r="W30" i="4" s="1"/>
  <c r="T9" i="4"/>
  <c r="T41" i="4"/>
  <c r="W41" i="4" s="1"/>
  <c r="T28" i="4"/>
  <c r="T6" i="4"/>
  <c r="U23" i="4"/>
  <c r="U15" i="4"/>
  <c r="V17" i="4"/>
  <c r="V37" i="4"/>
  <c r="V16" i="4"/>
  <c r="V43" i="4"/>
  <c r="S51" i="4"/>
  <c r="W51" i="4" s="1"/>
  <c r="S8" i="4"/>
  <c r="W8" i="4" s="1"/>
  <c r="S4" i="4"/>
  <c r="S19" i="4"/>
  <c r="S39" i="4"/>
  <c r="S59" i="4"/>
  <c r="S66" i="4"/>
  <c r="S46" i="4"/>
  <c r="T53" i="4"/>
  <c r="T8" i="4"/>
  <c r="T27" i="4"/>
  <c r="T4" i="4"/>
  <c r="T26" i="4"/>
  <c r="U13" i="4"/>
  <c r="U60" i="4"/>
  <c r="V5" i="4"/>
  <c r="V65" i="4"/>
  <c r="V22" i="4"/>
  <c r="V52" i="4"/>
  <c r="S44" i="4"/>
  <c r="W44" i="4" s="1"/>
  <c r="S56" i="4"/>
  <c r="S21" i="4"/>
  <c r="S63" i="4"/>
  <c r="S49" i="4"/>
  <c r="S9" i="4"/>
  <c r="S55" i="4"/>
  <c r="S29" i="4"/>
  <c r="W29" i="4" s="1"/>
  <c r="S47" i="4"/>
  <c r="S14" i="4"/>
  <c r="S32" i="4"/>
  <c r="T19" i="4"/>
  <c r="T39" i="4"/>
  <c r="T59" i="4"/>
  <c r="T66" i="4"/>
  <c r="T46" i="4"/>
  <c r="S54" i="4"/>
  <c r="W54" i="4" s="1"/>
  <c r="S38" i="4"/>
  <c r="W38" i="4" s="1"/>
  <c r="S61" i="4"/>
  <c r="W61" i="4" s="1"/>
  <c r="S58" i="4"/>
  <c r="W58" i="4" s="1"/>
  <c r="S62" i="4"/>
  <c r="S5" i="4"/>
  <c r="S65" i="4"/>
  <c r="S11" i="4"/>
  <c r="S22" i="4"/>
  <c r="S52" i="4"/>
  <c r="U55" i="4"/>
  <c r="U29" i="4"/>
  <c r="U47" i="4"/>
  <c r="U14" i="4"/>
  <c r="U32" i="4"/>
  <c r="W17" i="4"/>
  <c r="S25" i="4"/>
  <c r="W25" i="4" s="1"/>
  <c r="S45" i="4"/>
  <c r="W45" i="4" s="1"/>
  <c r="S34" i="4"/>
  <c r="W34" i="4" s="1"/>
  <c r="S23" i="4"/>
  <c r="S15" i="4"/>
  <c r="S10" i="4"/>
  <c r="W10" i="4" s="1"/>
  <c r="S48" i="4"/>
  <c r="W48" i="4" s="1"/>
  <c r="S12" i="4"/>
  <c r="W12" i="4" s="1"/>
  <c r="S13" i="4"/>
  <c r="S60" i="4"/>
  <c r="U50" i="4"/>
  <c r="W50" i="4" s="1"/>
  <c r="U18" i="4"/>
  <c r="W18" i="4" s="1"/>
  <c r="U33" i="4"/>
  <c r="W33" i="4" s="1"/>
  <c r="U20" i="4"/>
  <c r="W20" i="4" s="1"/>
  <c r="U31" i="4"/>
  <c r="W31" i="4" s="1"/>
  <c r="W28" i="4"/>
  <c r="W63" i="4" l="1"/>
  <c r="W32" i="4"/>
  <c r="W14" i="4"/>
  <c r="W47" i="4"/>
  <c r="W49" i="4"/>
  <c r="W21" i="4"/>
  <c r="W37" i="4"/>
  <c r="W56" i="4"/>
  <c r="W57" i="4"/>
  <c r="W7" i="4"/>
  <c r="W40" i="4"/>
  <c r="W46" i="4"/>
  <c r="W66" i="4"/>
  <c r="W65" i="4"/>
  <c r="W36" i="4"/>
  <c r="W16" i="4"/>
  <c r="W62" i="4"/>
  <c r="W19" i="4"/>
  <c r="W9" i="4"/>
  <c r="W60" i="4"/>
  <c r="W55" i="4"/>
  <c r="W13" i="4"/>
  <c r="W52" i="4"/>
  <c r="W22" i="4"/>
  <c r="W11" i="4"/>
  <c r="W5" i="4"/>
  <c r="W23" i="4"/>
  <c r="W59" i="4"/>
  <c r="W27" i="4"/>
  <c r="W15" i="4"/>
  <c r="W26" i="4"/>
  <c r="W39" i="4"/>
  <c r="W53" i="4"/>
  <c r="W64" i="4"/>
  <c r="W68" i="4" l="1"/>
</calcChain>
</file>

<file path=xl/sharedStrings.xml><?xml version="1.0" encoding="utf-8"?>
<sst xmlns="http://schemas.openxmlformats.org/spreadsheetml/2006/main" count="164" uniqueCount="147">
  <si>
    <t>Germany</t>
  </si>
  <si>
    <t>Hofstede scores</t>
  </si>
  <si>
    <t>Home country scores</t>
  </si>
  <si>
    <t>Difference on each dimension</t>
  </si>
  <si>
    <t>Difference squared</t>
  </si>
  <si>
    <t>Squared diff divided by variance</t>
  </si>
  <si>
    <t>KS-Index</t>
  </si>
  <si>
    <t>ctr</t>
  </si>
  <si>
    <t>Host country</t>
  </si>
  <si>
    <t>PD</t>
  </si>
  <si>
    <t>UAV</t>
  </si>
  <si>
    <t>IND</t>
  </si>
  <si>
    <t>MAS</t>
  </si>
  <si>
    <t>ARG</t>
  </si>
  <si>
    <t>Argentina</t>
  </si>
  <si>
    <t>AUL</t>
  </si>
  <si>
    <t>Australia</t>
  </si>
  <si>
    <t>AUT</t>
  </si>
  <si>
    <t>Austria</t>
  </si>
  <si>
    <t>BAN</t>
  </si>
  <si>
    <t>Bangladesh</t>
  </si>
  <si>
    <t>BEL</t>
  </si>
  <si>
    <t>Belgium</t>
  </si>
  <si>
    <t>BRA</t>
  </si>
  <si>
    <t>Brazil</t>
  </si>
  <si>
    <t>BUL</t>
  </si>
  <si>
    <t>Bulgaria</t>
  </si>
  <si>
    <t>CAN</t>
  </si>
  <si>
    <t>Canada</t>
  </si>
  <si>
    <t>CHI</t>
  </si>
  <si>
    <t>China</t>
  </si>
  <si>
    <t>CHL</t>
  </si>
  <si>
    <t>Chile</t>
  </si>
  <si>
    <t>COL</t>
  </si>
  <si>
    <t>Colombia</t>
  </si>
  <si>
    <t>CRO</t>
  </si>
  <si>
    <t>Croatia</t>
  </si>
  <si>
    <t>CZE</t>
  </si>
  <si>
    <t>Czech Rep</t>
  </si>
  <si>
    <t>DEN</t>
  </si>
  <si>
    <t>Denmark</t>
  </si>
  <si>
    <t>EST</t>
  </si>
  <si>
    <t>Estonia</t>
  </si>
  <si>
    <t>FIN</t>
  </si>
  <si>
    <t>Finland</t>
  </si>
  <si>
    <t>FRA</t>
  </si>
  <si>
    <t>France</t>
  </si>
  <si>
    <t>GBR</t>
  </si>
  <si>
    <t>Great Britain</t>
  </si>
  <si>
    <t>GER</t>
  </si>
  <si>
    <t>GRE</t>
  </si>
  <si>
    <t>Greece</t>
  </si>
  <si>
    <t>HOK</t>
  </si>
  <si>
    <t>Hong Kong</t>
  </si>
  <si>
    <t>HUN</t>
  </si>
  <si>
    <t>Hungary</t>
  </si>
  <si>
    <t>IDO</t>
  </si>
  <si>
    <t>Indonesia</t>
  </si>
  <si>
    <t>India</t>
  </si>
  <si>
    <t>IRA</t>
  </si>
  <si>
    <t>Iran</t>
  </si>
  <si>
    <t>IRE</t>
  </si>
  <si>
    <t>Ireland</t>
  </si>
  <si>
    <t>ITA</t>
  </si>
  <si>
    <t>Italy</t>
  </si>
  <si>
    <t>JPN</t>
  </si>
  <si>
    <t>Japan</t>
  </si>
  <si>
    <t>KOR</t>
  </si>
  <si>
    <t>Korea South</t>
  </si>
  <si>
    <t>LAT</t>
  </si>
  <si>
    <t>Latvia</t>
  </si>
  <si>
    <t>LIT</t>
  </si>
  <si>
    <t>Lithuania</t>
  </si>
  <si>
    <t>LUX</t>
  </si>
  <si>
    <t>Luxembourg</t>
  </si>
  <si>
    <t>MAL</t>
  </si>
  <si>
    <t>Malaysia</t>
  </si>
  <si>
    <t>MEX</t>
  </si>
  <si>
    <t>Mexico</t>
  </si>
  <si>
    <t>MLT</t>
  </si>
  <si>
    <t>Malta</t>
  </si>
  <si>
    <t>MOR</t>
  </si>
  <si>
    <t>Morocco</t>
  </si>
  <si>
    <t>NET</t>
  </si>
  <si>
    <t>Netherlands</t>
  </si>
  <si>
    <t>NOR</t>
  </si>
  <si>
    <t>Norway</t>
  </si>
  <si>
    <t>NZL</t>
  </si>
  <si>
    <t>New Zealand</t>
  </si>
  <si>
    <t>PAK</t>
  </si>
  <si>
    <t>Pakistan</t>
  </si>
  <si>
    <t>PER</t>
  </si>
  <si>
    <t>Peru</t>
  </si>
  <si>
    <t>PHI</t>
  </si>
  <si>
    <t>Philippines</t>
  </si>
  <si>
    <t>POL</t>
  </si>
  <si>
    <t>Poland</t>
  </si>
  <si>
    <t>POR</t>
  </si>
  <si>
    <t>Portugal</t>
  </si>
  <si>
    <t>ROM</t>
  </si>
  <si>
    <t>Romania</t>
  </si>
  <si>
    <t>RUS</t>
  </si>
  <si>
    <t>Russia</t>
  </si>
  <si>
    <t>SAF</t>
  </si>
  <si>
    <t>South Africa</t>
  </si>
  <si>
    <t>SAL</t>
  </si>
  <si>
    <t>El Salvador</t>
  </si>
  <si>
    <t>SER</t>
  </si>
  <si>
    <t>Serbia</t>
  </si>
  <si>
    <t>SIN</t>
  </si>
  <si>
    <t>Singapore</t>
  </si>
  <si>
    <t>SLK</t>
  </si>
  <si>
    <t>Slovak Rep</t>
  </si>
  <si>
    <t>SLV</t>
  </si>
  <si>
    <t>Slovenia</t>
  </si>
  <si>
    <t>SPA</t>
  </si>
  <si>
    <t>Spain</t>
  </si>
  <si>
    <t>SWE</t>
  </si>
  <si>
    <t>Sweden</t>
  </si>
  <si>
    <t>SWI</t>
  </si>
  <si>
    <t>Switzerland</t>
  </si>
  <si>
    <t>TAI</t>
  </si>
  <si>
    <t>Taiwan</t>
  </si>
  <si>
    <t>THA</t>
  </si>
  <si>
    <t>Thailand</t>
  </si>
  <si>
    <t>TRI</t>
  </si>
  <si>
    <t>Trinidad and Tobago</t>
  </si>
  <si>
    <t>TUR</t>
  </si>
  <si>
    <t>Turkey</t>
  </si>
  <si>
    <t>URU</t>
  </si>
  <si>
    <t>Uruguay</t>
  </si>
  <si>
    <t>USA</t>
  </si>
  <si>
    <t>U.S.A.</t>
  </si>
  <si>
    <t>VEN</t>
  </si>
  <si>
    <t>Venezuela</t>
  </si>
  <si>
    <t>VIE</t>
  </si>
  <si>
    <t>Vietnam</t>
  </si>
  <si>
    <t>Variance</t>
  </si>
  <si>
    <t>Mean</t>
  </si>
  <si>
    <r>
      <t xml:space="preserve">Home country is </t>
    </r>
    <r>
      <rPr>
        <b/>
        <sz val="10"/>
        <color rgb="FF000000"/>
        <rFont val="Arial"/>
      </rPr>
      <t>India</t>
    </r>
  </si>
  <si>
    <t>Economic Distance</t>
  </si>
  <si>
    <t>Squared Institutional Distance</t>
  </si>
  <si>
    <t>CPI (Host country)</t>
  </si>
  <si>
    <t>CPI (Home Country)</t>
  </si>
  <si>
    <t>GDP (Home country)</t>
  </si>
  <si>
    <t>GDP (Host country)</t>
  </si>
  <si>
    <t xml:space="preserve">Institutional Distance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</si>
</sst>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9"/>
      <name val="Arial"/>
      <family val="2"/>
    </font>
    <font>
      <b/>
      <sz val="10"/>
      <color rgb="FF00B0F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" fontId="2" fillId="0" borderId="1" xfId="1" applyNumberFormat="1" applyFont="1" applyBorder="1"/>
    <xf numFmtId="4" fontId="3" fillId="0" borderId="1" xfId="1" applyNumberFormat="1" applyFont="1" applyBorder="1"/>
    <xf numFmtId="0" fontId="3" fillId="0" borderId="1" xfId="0" applyFont="1" applyBorder="1"/>
    <xf numFmtId="165" fontId="0" fillId="0" borderId="1" xfId="0" applyNumberFormat="1" applyBorder="1"/>
    <xf numFmtId="0" fontId="0" fillId="0" borderId="0" xfId="0" applyBorder="1"/>
    <xf numFmtId="164" fontId="8" fillId="2" borderId="1" xfId="0" applyNumberFormat="1" applyFont="1" applyFill="1" applyBorder="1"/>
    <xf numFmtId="0" fontId="7" fillId="2" borderId="2" xfId="0" applyFont="1" applyFill="1" applyBorder="1"/>
    <xf numFmtId="0" fontId="0" fillId="0" borderId="1" xfId="0" applyBorder="1" applyAlignment="1"/>
    <xf numFmtId="0" fontId="15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3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164" fontId="11" fillId="2" borderId="1" xfId="0" applyNumberFormat="1" applyFont="1" applyFill="1" applyBorder="1"/>
    <xf numFmtId="0" fontId="11" fillId="2" borderId="1" xfId="0" applyFont="1" applyFill="1" applyBorder="1"/>
    <xf numFmtId="0" fontId="0" fillId="2" borderId="0" xfId="0" applyFill="1"/>
    <xf numFmtId="0" fontId="9" fillId="2" borderId="1" xfId="0" applyFont="1" applyFill="1" applyBorder="1"/>
    <xf numFmtId="4" fontId="3" fillId="2" borderId="1" xfId="1" applyNumberFormat="1" applyFont="1" applyFill="1" applyBorder="1"/>
    <xf numFmtId="4" fontId="11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EE0C4B7-4CA5-41A4-9496-16F82B51F7FE}">
          <cx:tx>
            <cx:txData>
              <cx:f>_xlchart.v1.1</cx:f>
              <cx:v>KS-Index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88E3B8-3881-4F37-B07C-C849A7F98F4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470171</xdr:colOff>
      <xdr:row>74</xdr:row>
      <xdr:rowOff>168613</xdr:rowOff>
    </xdr:from>
    <xdr:to>
      <xdr:col>25</xdr:col>
      <xdr:colOff>518809</xdr:colOff>
      <xdr:row>100</xdr:row>
      <xdr:rowOff>81063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883D4B-D3E0-1EB4-3B9E-6702361EB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3490" y="13365804"/>
              <a:ext cx="12370340" cy="4549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4EA1-4297-4D84-9827-B8D5F247E0D8}">
  <dimension ref="A1:AE68"/>
  <sheetViews>
    <sheetView tabSelected="1" zoomScale="51" zoomScaleNormal="62" workbookViewId="0">
      <selection activeCell="AC13" sqref="AC13"/>
    </sheetView>
  </sheetViews>
  <sheetFormatPr defaultRowHeight="14.4"/>
  <cols>
    <col min="1" max="1" width="19.109375" bestFit="1" customWidth="1"/>
    <col min="3" max="3" width="14.33203125" bestFit="1" customWidth="1"/>
    <col min="7" max="7" width="18.5546875" bestFit="1" customWidth="1"/>
    <col min="11" max="11" width="25.88671875" bestFit="1" customWidth="1"/>
    <col min="22" max="23" width="8.88671875" customWidth="1"/>
    <col min="24" max="24" width="17.5546875" bestFit="1" customWidth="1"/>
    <col min="25" max="25" width="19.33203125" bestFit="1" customWidth="1"/>
    <col min="26" max="26" width="18.88671875" bestFit="1" customWidth="1"/>
    <col min="27" max="27" width="26.5546875" bestFit="1" customWidth="1"/>
    <col min="28" max="28" width="27.33203125" bestFit="1" customWidth="1"/>
    <col min="29" max="29" width="23.21875" bestFit="1" customWidth="1"/>
    <col min="30" max="30" width="20.77734375" bestFit="1" customWidth="1"/>
  </cols>
  <sheetData>
    <row r="1" spans="1:31">
      <c r="A1" s="24" t="s">
        <v>139</v>
      </c>
      <c r="B1" s="11"/>
      <c r="C1" s="11">
        <f>VAR(C4:C66)</f>
        <v>399.8663594470047</v>
      </c>
      <c r="D1" s="11">
        <f>VAR(D4:D66)</f>
        <v>508.17511520737355</v>
      </c>
      <c r="E1" s="11">
        <f>VAR(E4:E66)</f>
        <v>535.59447004608273</v>
      </c>
      <c r="F1" s="11">
        <f>VAR(F4:F66)</f>
        <v>415.33640552995371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  <c r="Y1" s="12"/>
      <c r="Z1" s="6"/>
      <c r="AA1" s="6"/>
      <c r="AB1" s="6"/>
      <c r="AC1" s="6"/>
      <c r="AD1" s="6"/>
    </row>
    <row r="2" spans="1:31">
      <c r="A2" s="11"/>
      <c r="B2" s="11"/>
      <c r="C2" s="11" t="s">
        <v>1</v>
      </c>
      <c r="D2" s="11"/>
      <c r="E2" s="11"/>
      <c r="F2" s="11"/>
      <c r="G2" s="13" t="s">
        <v>2</v>
      </c>
      <c r="H2" s="11"/>
      <c r="I2" s="11"/>
      <c r="J2" s="11"/>
      <c r="K2" s="14" t="s">
        <v>3</v>
      </c>
      <c r="L2" s="11"/>
      <c r="M2" s="11"/>
      <c r="N2" s="11"/>
      <c r="O2" s="15" t="s">
        <v>4</v>
      </c>
      <c r="P2" s="11"/>
      <c r="Q2" s="11"/>
      <c r="R2" s="11"/>
      <c r="S2" s="16" t="s">
        <v>5</v>
      </c>
      <c r="T2" s="16"/>
      <c r="U2" s="16"/>
      <c r="V2" s="16"/>
      <c r="W2" s="7" t="s">
        <v>6</v>
      </c>
      <c r="X2" s="8"/>
      <c r="Y2" s="8"/>
    </row>
    <row r="3" spans="1:31">
      <c r="A3" s="25" t="s">
        <v>7</v>
      </c>
      <c r="B3" s="2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9</v>
      </c>
      <c r="H3" s="18" t="s">
        <v>10</v>
      </c>
      <c r="I3" s="18" t="s">
        <v>11</v>
      </c>
      <c r="J3" s="18" t="s">
        <v>12</v>
      </c>
      <c r="K3" s="19" t="s">
        <v>9</v>
      </c>
      <c r="L3" s="19" t="s">
        <v>10</v>
      </c>
      <c r="M3" s="19" t="s">
        <v>11</v>
      </c>
      <c r="N3" s="19" t="s">
        <v>12</v>
      </c>
      <c r="O3" s="20" t="s">
        <v>9</v>
      </c>
      <c r="P3" s="20" t="s">
        <v>10</v>
      </c>
      <c r="Q3" s="20" t="s">
        <v>11</v>
      </c>
      <c r="R3" s="20" t="s">
        <v>12</v>
      </c>
      <c r="S3" s="10" t="s">
        <v>9</v>
      </c>
      <c r="T3" s="10" t="s">
        <v>10</v>
      </c>
      <c r="U3" s="10" t="s">
        <v>11</v>
      </c>
      <c r="V3" s="10" t="s">
        <v>12</v>
      </c>
      <c r="W3" s="21"/>
      <c r="X3" s="10" t="s">
        <v>142</v>
      </c>
      <c r="Y3" s="10" t="s">
        <v>143</v>
      </c>
      <c r="Z3" s="22" t="s">
        <v>146</v>
      </c>
      <c r="AA3" s="22" t="s">
        <v>141</v>
      </c>
      <c r="AB3" s="22" t="s">
        <v>145</v>
      </c>
      <c r="AC3" s="22" t="s">
        <v>144</v>
      </c>
      <c r="AD3" s="22" t="s">
        <v>140</v>
      </c>
      <c r="AE3" s="23"/>
    </row>
    <row r="4" spans="1:31">
      <c r="A4" s="2" t="s">
        <v>39</v>
      </c>
      <c r="B4" s="2" t="s">
        <v>40</v>
      </c>
      <c r="C4" s="1">
        <v>18</v>
      </c>
      <c r="D4" s="1">
        <v>23</v>
      </c>
      <c r="E4" s="1">
        <v>89</v>
      </c>
      <c r="F4" s="1">
        <v>16</v>
      </c>
      <c r="G4" s="1">
        <v>77</v>
      </c>
      <c r="H4" s="1">
        <v>40</v>
      </c>
      <c r="I4" s="1">
        <v>24</v>
      </c>
      <c r="J4" s="1">
        <v>56</v>
      </c>
      <c r="K4" s="1">
        <f>G4-C4</f>
        <v>59</v>
      </c>
      <c r="L4" s="1">
        <f>H4-D4</f>
        <v>17</v>
      </c>
      <c r="M4" s="1">
        <f>I4-E4</f>
        <v>-65</v>
      </c>
      <c r="N4" s="1">
        <f>J4-F4</f>
        <v>40</v>
      </c>
      <c r="O4" s="1">
        <f>(G4-C4)^2</f>
        <v>3481</v>
      </c>
      <c r="P4" s="1">
        <f>(H4-D4)^2</f>
        <v>289</v>
      </c>
      <c r="Q4" s="1">
        <f>(I4-E4)^2</f>
        <v>4225</v>
      </c>
      <c r="R4" s="1">
        <f>(J4-F4)^2</f>
        <v>1600</v>
      </c>
      <c r="S4" s="1">
        <f>O4/$C$1</f>
        <v>8.7054084890113028</v>
      </c>
      <c r="T4" s="1">
        <f>P4/$D$1</f>
        <v>0.56870159783811203</v>
      </c>
      <c r="U4" s="1">
        <f>Q4/$E$1</f>
        <v>7.8884309609030865</v>
      </c>
      <c r="V4" s="1">
        <f>R4/$F$1</f>
        <v>3.8522989526007474</v>
      </c>
      <c r="W4" s="1">
        <f>SUM(S4:V4)/4</f>
        <v>5.2537100000883123</v>
      </c>
      <c r="X4" s="1">
        <v>90</v>
      </c>
      <c r="Y4" s="9">
        <v>38</v>
      </c>
      <c r="Z4" s="1">
        <f>ABS(Y4-X4)</f>
        <v>52</v>
      </c>
      <c r="AA4" s="1">
        <f>(Y4-X4)^2</f>
        <v>2704</v>
      </c>
      <c r="AB4" s="5">
        <v>407091920305.4043</v>
      </c>
      <c r="AC4" s="5">
        <v>3567551674623.0068</v>
      </c>
      <c r="AD4" s="1">
        <f>ABS(AC4-AB4)</f>
        <v>3160459754317.6025</v>
      </c>
    </row>
    <row r="5" spans="1:31">
      <c r="A5" s="2" t="s">
        <v>117</v>
      </c>
      <c r="B5" s="2" t="s">
        <v>118</v>
      </c>
      <c r="C5" s="1">
        <v>31</v>
      </c>
      <c r="D5" s="1">
        <v>29</v>
      </c>
      <c r="E5" s="1">
        <v>87</v>
      </c>
      <c r="F5" s="1">
        <v>5</v>
      </c>
      <c r="G5" s="1">
        <v>77</v>
      </c>
      <c r="H5" s="1">
        <v>40</v>
      </c>
      <c r="I5" s="1">
        <v>24</v>
      </c>
      <c r="J5" s="1">
        <v>56</v>
      </c>
      <c r="K5" s="1">
        <f>G5-C5</f>
        <v>46</v>
      </c>
      <c r="L5" s="1">
        <f>H5-D5</f>
        <v>11</v>
      </c>
      <c r="M5" s="1">
        <f>I5-E5</f>
        <v>-63</v>
      </c>
      <c r="N5" s="1">
        <f>J5-F5</f>
        <v>51</v>
      </c>
      <c r="O5" s="1">
        <f>(G5-C5)^2</f>
        <v>2116</v>
      </c>
      <c r="P5" s="1">
        <f>(H5-D5)^2</f>
        <v>121</v>
      </c>
      <c r="Q5" s="1">
        <f>(I5-E5)^2</f>
        <v>3969</v>
      </c>
      <c r="R5" s="1">
        <f>(J5-F5)^2</f>
        <v>2601</v>
      </c>
      <c r="S5" s="1">
        <f>O5/$C$1</f>
        <v>5.2917679870002639</v>
      </c>
      <c r="T5" s="1">
        <f>P5/$D$1</f>
        <v>0.23810689736474586</v>
      </c>
      <c r="U5" s="1">
        <f>Q5/$E$1</f>
        <v>7.4104573926211481</v>
      </c>
      <c r="V5" s="1">
        <f>R5/$F$1</f>
        <v>6.2623934848215903</v>
      </c>
      <c r="W5" s="1">
        <f>SUM(S5:V5)/4</f>
        <v>4.8006814404519371</v>
      </c>
      <c r="X5" s="1">
        <v>80</v>
      </c>
      <c r="Y5" s="1">
        <v>38</v>
      </c>
      <c r="Z5" s="1">
        <f>ABS(Y5-X5)</f>
        <v>42</v>
      </c>
      <c r="AA5" s="1">
        <f>(Y5-X5)^2</f>
        <v>1764</v>
      </c>
      <c r="AB5" s="5">
        <v>1620090734956.8914</v>
      </c>
      <c r="AC5" s="5">
        <v>3567551674623.0068</v>
      </c>
      <c r="AD5" s="1">
        <f>ABS(AC5-AB5)</f>
        <v>1947460939666.1155</v>
      </c>
    </row>
    <row r="6" spans="1:31">
      <c r="A6" s="2" t="s">
        <v>17</v>
      </c>
      <c r="B6" s="2" t="s">
        <v>18</v>
      </c>
      <c r="C6" s="1">
        <v>11</v>
      </c>
      <c r="D6" s="1">
        <v>70</v>
      </c>
      <c r="E6" s="1">
        <v>77</v>
      </c>
      <c r="F6" s="1">
        <v>79</v>
      </c>
      <c r="G6" s="1">
        <v>77</v>
      </c>
      <c r="H6" s="1">
        <v>40</v>
      </c>
      <c r="I6" s="1">
        <v>24</v>
      </c>
      <c r="J6" s="1">
        <v>56</v>
      </c>
      <c r="K6" s="1">
        <f>G6-C6</f>
        <v>66</v>
      </c>
      <c r="L6" s="1">
        <f>H6-D6</f>
        <v>-30</v>
      </c>
      <c r="M6" s="1">
        <f>I6-E6</f>
        <v>-53</v>
      </c>
      <c r="N6" s="1">
        <f>J6-F6</f>
        <v>-23</v>
      </c>
      <c r="O6" s="1">
        <f>(G6-C6)^2</f>
        <v>4356</v>
      </c>
      <c r="P6" s="1">
        <f>(H6-D6)^2</f>
        <v>900</v>
      </c>
      <c r="Q6" s="1">
        <f>(I6-E6)^2</f>
        <v>2809</v>
      </c>
      <c r="R6" s="1">
        <f>(J6-F6)^2</f>
        <v>529</v>
      </c>
      <c r="S6" s="1">
        <f>O6/$C$1</f>
        <v>10.893639580044022</v>
      </c>
      <c r="T6" s="1">
        <f>P6/$D$1</f>
        <v>1.7710430382501758</v>
      </c>
      <c r="U6" s="1">
        <f>Q6/$E$1</f>
        <v>5.2446396613436148</v>
      </c>
      <c r="V6" s="1">
        <f>R6/$F$1</f>
        <v>1.2736663412036222</v>
      </c>
      <c r="W6" s="1">
        <f>SUM(S6:V6)/4</f>
        <v>4.7957471552103588</v>
      </c>
      <c r="X6" s="1">
        <v>67</v>
      </c>
      <c r="Y6" s="1">
        <v>38</v>
      </c>
      <c r="Z6" s="1">
        <f>ABS(Y6-X6)</f>
        <v>29</v>
      </c>
      <c r="AA6" s="1">
        <f>(Y6-X6)^2</f>
        <v>841</v>
      </c>
      <c r="AB6" s="5">
        <v>511685203845.00122</v>
      </c>
      <c r="AC6" s="5">
        <v>3567551674623.0068</v>
      </c>
      <c r="AD6" s="1">
        <f>ABS(AC6-AB6)</f>
        <v>3055866470778.0059</v>
      </c>
    </row>
    <row r="7" spans="1:31">
      <c r="A7" s="2" t="s">
        <v>83</v>
      </c>
      <c r="B7" s="2" t="s">
        <v>84</v>
      </c>
      <c r="C7" s="1">
        <v>38</v>
      </c>
      <c r="D7" s="1">
        <v>53</v>
      </c>
      <c r="E7" s="1">
        <v>100</v>
      </c>
      <c r="F7" s="1">
        <v>14</v>
      </c>
      <c r="G7" s="1">
        <v>77</v>
      </c>
      <c r="H7" s="1">
        <v>40</v>
      </c>
      <c r="I7" s="1">
        <v>24</v>
      </c>
      <c r="J7" s="1">
        <v>56</v>
      </c>
      <c r="K7" s="1">
        <f>G7-C7</f>
        <v>39</v>
      </c>
      <c r="L7" s="1">
        <f>H7-D7</f>
        <v>-13</v>
      </c>
      <c r="M7" s="1">
        <f>I7-E7</f>
        <v>-76</v>
      </c>
      <c r="N7" s="1">
        <f>J7-F7</f>
        <v>42</v>
      </c>
      <c r="O7" s="1">
        <f>(G7-C7)^2</f>
        <v>1521</v>
      </c>
      <c r="P7" s="1">
        <f>(H7-D7)^2</f>
        <v>169</v>
      </c>
      <c r="Q7" s="1">
        <f>(I7-E7)^2</f>
        <v>5776</v>
      </c>
      <c r="R7" s="1">
        <f>(J7-F7)^2</f>
        <v>1764</v>
      </c>
      <c r="S7" s="1">
        <f>O7/$C$1</f>
        <v>3.8037708450980157</v>
      </c>
      <c r="T7" s="1">
        <f>P7/$D$1</f>
        <v>0.33256252607142189</v>
      </c>
      <c r="U7" s="1">
        <f>Q7/$E$1</f>
        <v>10.784278634361238</v>
      </c>
      <c r="V7" s="1">
        <f>R7/$F$1</f>
        <v>4.2471595952423238</v>
      </c>
      <c r="W7" s="1">
        <f>SUM(S7:V7)/4</f>
        <v>4.7919429001932494</v>
      </c>
      <c r="X7" s="1">
        <v>78</v>
      </c>
      <c r="Y7" s="1">
        <v>38</v>
      </c>
      <c r="Z7" s="1">
        <f>ABS(Y7-X7)</f>
        <v>40</v>
      </c>
      <c r="AA7" s="1">
        <f>(Y7-X7)^2</f>
        <v>1600</v>
      </c>
      <c r="AB7" s="5">
        <v>144417103249.64584</v>
      </c>
      <c r="AC7" s="5">
        <v>3567551674623.0068</v>
      </c>
      <c r="AD7" s="1">
        <f>ABS(AC7-AB7)</f>
        <v>3423134571373.3608</v>
      </c>
    </row>
    <row r="8" spans="1:31">
      <c r="A8" s="2" t="s">
        <v>85</v>
      </c>
      <c r="B8" s="2" t="s">
        <v>86</v>
      </c>
      <c r="C8" s="1">
        <v>31</v>
      </c>
      <c r="D8" s="1">
        <v>50</v>
      </c>
      <c r="E8" s="1">
        <v>81</v>
      </c>
      <c r="F8" s="1">
        <v>8</v>
      </c>
      <c r="G8" s="1">
        <v>77</v>
      </c>
      <c r="H8" s="1">
        <v>40</v>
      </c>
      <c r="I8" s="1">
        <v>24</v>
      </c>
      <c r="J8" s="1">
        <v>56</v>
      </c>
      <c r="K8" s="1">
        <f>G8-C8</f>
        <v>46</v>
      </c>
      <c r="L8" s="1">
        <f>H8-D8</f>
        <v>-10</v>
      </c>
      <c r="M8" s="1">
        <f>I8-E8</f>
        <v>-57</v>
      </c>
      <c r="N8" s="1">
        <f>J8-F8</f>
        <v>48</v>
      </c>
      <c r="O8" s="1">
        <f>(G8-C8)^2</f>
        <v>2116</v>
      </c>
      <c r="P8" s="1">
        <f>(H8-D8)^2</f>
        <v>100</v>
      </c>
      <c r="Q8" s="1">
        <f>(I8-E8)^2</f>
        <v>3249</v>
      </c>
      <c r="R8" s="1">
        <f>(J8-F8)^2</f>
        <v>2304</v>
      </c>
      <c r="S8" s="1">
        <f>O8/$C$1</f>
        <v>5.2917679870002639</v>
      </c>
      <c r="T8" s="1">
        <f>P8/$D$1</f>
        <v>0.1967825598055751</v>
      </c>
      <c r="U8" s="1">
        <f>Q8/$E$1</f>
        <v>6.0661567318281966</v>
      </c>
      <c r="V8" s="1">
        <f>R8/$F$1</f>
        <v>5.5473104917450762</v>
      </c>
      <c r="W8" s="1">
        <f>SUM(S8:V8)/4</f>
        <v>4.2755044425947784</v>
      </c>
      <c r="X8" s="1">
        <v>81</v>
      </c>
      <c r="Y8" s="1">
        <v>38</v>
      </c>
      <c r="Z8" s="1">
        <f>ABS(Y8-X8)</f>
        <v>43</v>
      </c>
      <c r="AA8" s="1">
        <f>(Y8-X8)^2</f>
        <v>1849</v>
      </c>
      <c r="AB8" s="5">
        <v>1154361305398.0596</v>
      </c>
      <c r="AC8" s="5">
        <v>3567551674623.0068</v>
      </c>
      <c r="AD8" s="1">
        <f>ABS(AC8-AB8)</f>
        <v>2413190369224.9473</v>
      </c>
    </row>
    <row r="9" spans="1:31">
      <c r="A9" s="2" t="s">
        <v>87</v>
      </c>
      <c r="B9" s="2" t="s">
        <v>88</v>
      </c>
      <c r="C9" s="1">
        <v>31</v>
      </c>
      <c r="D9" s="1">
        <v>50</v>
      </c>
      <c r="E9" s="1">
        <v>81</v>
      </c>
      <c r="F9" s="1">
        <v>8</v>
      </c>
      <c r="G9" s="1">
        <v>77</v>
      </c>
      <c r="H9" s="1">
        <v>40</v>
      </c>
      <c r="I9" s="1">
        <v>24</v>
      </c>
      <c r="J9" s="1">
        <v>56</v>
      </c>
      <c r="K9" s="1">
        <f>G9-C9</f>
        <v>46</v>
      </c>
      <c r="L9" s="1">
        <f>H9-D9</f>
        <v>-10</v>
      </c>
      <c r="M9" s="1">
        <f>I9-E9</f>
        <v>-57</v>
      </c>
      <c r="N9" s="1">
        <f>J9-F9</f>
        <v>48</v>
      </c>
      <c r="O9" s="1">
        <f>(G9-C9)^2</f>
        <v>2116</v>
      </c>
      <c r="P9" s="1">
        <f>(H9-D9)^2</f>
        <v>100</v>
      </c>
      <c r="Q9" s="1">
        <f>(I9-E9)^2</f>
        <v>3249</v>
      </c>
      <c r="R9" s="1">
        <f>(J9-F9)^2</f>
        <v>2304</v>
      </c>
      <c r="S9" s="1">
        <f>O9/$C$1</f>
        <v>5.2917679870002639</v>
      </c>
      <c r="T9" s="1">
        <f>P9/$D$1</f>
        <v>0.1967825598055751</v>
      </c>
      <c r="U9" s="1">
        <f>Q9/$E$1</f>
        <v>6.0661567318281966</v>
      </c>
      <c r="V9" s="1">
        <f>R9/$F$1</f>
        <v>5.5473104917450762</v>
      </c>
      <c r="W9" s="1">
        <f>SUM(S9:V9)/4</f>
        <v>4.2755044425947784</v>
      </c>
      <c r="X9" s="1">
        <v>83</v>
      </c>
      <c r="Y9" s="1">
        <v>38</v>
      </c>
      <c r="Z9" s="1">
        <f>ABS(Y9-X9)</f>
        <v>45</v>
      </c>
      <c r="AA9" s="1">
        <f>(Y9-X9)^2</f>
        <v>2025</v>
      </c>
      <c r="AB9" s="5">
        <v>485310823603.66199</v>
      </c>
      <c r="AC9" s="5">
        <v>3567551674623.0068</v>
      </c>
      <c r="AD9" s="1">
        <f>ABS(AC9-AB9)</f>
        <v>3082240851019.3447</v>
      </c>
    </row>
    <row r="10" spans="1:31">
      <c r="A10" s="2" t="s">
        <v>113</v>
      </c>
      <c r="B10" s="2" t="s">
        <v>114</v>
      </c>
      <c r="C10" s="1">
        <v>71</v>
      </c>
      <c r="D10" s="1">
        <v>88</v>
      </c>
      <c r="E10" s="1">
        <v>81</v>
      </c>
      <c r="F10" s="1">
        <v>19</v>
      </c>
      <c r="G10" s="1">
        <v>77</v>
      </c>
      <c r="H10" s="1">
        <v>40</v>
      </c>
      <c r="I10" s="1">
        <v>24</v>
      </c>
      <c r="J10" s="1">
        <v>56</v>
      </c>
      <c r="K10" s="1">
        <f>G10-C10</f>
        <v>6</v>
      </c>
      <c r="L10" s="1">
        <f>H10-D10</f>
        <v>-48</v>
      </c>
      <c r="M10" s="1">
        <f>I10-E10</f>
        <v>-57</v>
      </c>
      <c r="N10" s="1">
        <f>J10-F10</f>
        <v>37</v>
      </c>
      <c r="O10" s="1">
        <f>(G10-C10)^2</f>
        <v>36</v>
      </c>
      <c r="P10" s="1">
        <f>(H10-D10)^2</f>
        <v>2304</v>
      </c>
      <c r="Q10" s="1">
        <f>(I10-E10)^2</f>
        <v>3249</v>
      </c>
      <c r="R10" s="1">
        <f>(J10-F10)^2</f>
        <v>1369</v>
      </c>
      <c r="S10" s="1">
        <f>O10/$C$1</f>
        <v>9.0030079173917532E-2</v>
      </c>
      <c r="T10" s="1">
        <f>P10/$D$1</f>
        <v>4.5338701779204502</v>
      </c>
      <c r="U10" s="1">
        <f>Q10/$E$1</f>
        <v>6.0661567318281966</v>
      </c>
      <c r="V10" s="1">
        <f>R10/$F$1</f>
        <v>3.2961232913190148</v>
      </c>
      <c r="W10" s="1">
        <f>SUM(S10:V10)/4</f>
        <v>3.4965450700603946</v>
      </c>
      <c r="X10" s="1">
        <v>60</v>
      </c>
      <c r="Y10" s="1">
        <v>38</v>
      </c>
      <c r="Z10" s="1">
        <f>ABS(Y10-X10)</f>
        <v>22</v>
      </c>
      <c r="AA10" s="1">
        <f>(Y10-X10)^2</f>
        <v>484</v>
      </c>
      <c r="AB10" s="5">
        <v>132908336234.29451</v>
      </c>
      <c r="AC10" s="5">
        <v>3567551674623.0068</v>
      </c>
      <c r="AD10" s="1">
        <f>ABS(AC10-AB10)</f>
        <v>3434643338388.7124</v>
      </c>
    </row>
    <row r="11" spans="1:31">
      <c r="A11" s="2" t="s">
        <v>69</v>
      </c>
      <c r="B11" s="2" t="s">
        <v>70</v>
      </c>
      <c r="C11" s="1">
        <v>44</v>
      </c>
      <c r="D11" s="1">
        <v>63</v>
      </c>
      <c r="E11" s="1">
        <v>70</v>
      </c>
      <c r="F11" s="1">
        <v>9</v>
      </c>
      <c r="G11" s="1">
        <v>77</v>
      </c>
      <c r="H11" s="1">
        <v>40</v>
      </c>
      <c r="I11" s="1">
        <v>24</v>
      </c>
      <c r="J11" s="1">
        <v>56</v>
      </c>
      <c r="K11" s="1">
        <f>G11-C11</f>
        <v>33</v>
      </c>
      <c r="L11" s="1">
        <f>H11-D11</f>
        <v>-23</v>
      </c>
      <c r="M11" s="1">
        <f>I11-E11</f>
        <v>-46</v>
      </c>
      <c r="N11" s="1">
        <f>J11-F11</f>
        <v>47</v>
      </c>
      <c r="O11" s="1">
        <f>(G11-C11)^2</f>
        <v>1089</v>
      </c>
      <c r="P11" s="1">
        <f>(H11-D11)^2</f>
        <v>529</v>
      </c>
      <c r="Q11" s="1">
        <f>(I11-E11)^2</f>
        <v>2116</v>
      </c>
      <c r="R11" s="1">
        <f>(J11-F11)^2</f>
        <v>2209</v>
      </c>
      <c r="S11" s="1">
        <f>O11/$C$1</f>
        <v>2.7234098950110055</v>
      </c>
      <c r="T11" s="1">
        <f>P11/$D$1</f>
        <v>1.0409797413714923</v>
      </c>
      <c r="U11" s="1">
        <f>Q11/$E$1</f>
        <v>3.9507502753303982</v>
      </c>
      <c r="V11" s="1">
        <f>R11/$F$1</f>
        <v>5.3185802414344074</v>
      </c>
      <c r="W11" s="1">
        <f>SUM(S11:V11)/4</f>
        <v>3.2584300382868259</v>
      </c>
      <c r="X11" s="1">
        <v>59</v>
      </c>
      <c r="Y11" s="1">
        <v>38</v>
      </c>
      <c r="Z11" s="1">
        <f>ABS(Y11-X11)</f>
        <v>21</v>
      </c>
      <c r="AA11" s="1">
        <f>(Y11-X11)^2</f>
        <v>441</v>
      </c>
      <c r="AB11" s="5">
        <v>42247850064.512512</v>
      </c>
      <c r="AC11" s="5">
        <v>3567551674623.0068</v>
      </c>
      <c r="AD11" s="1">
        <f>ABS(AC11-AB11)</f>
        <v>3525303824558.4941</v>
      </c>
    </row>
    <row r="12" spans="1:31">
      <c r="A12" s="2" t="s">
        <v>65</v>
      </c>
      <c r="B12" s="2" t="s">
        <v>66</v>
      </c>
      <c r="C12" s="1">
        <v>54</v>
      </c>
      <c r="D12" s="1">
        <v>92</v>
      </c>
      <c r="E12" s="1">
        <v>62</v>
      </c>
      <c r="F12" s="1">
        <v>95</v>
      </c>
      <c r="G12" s="1">
        <v>77</v>
      </c>
      <c r="H12" s="1">
        <v>40</v>
      </c>
      <c r="I12" s="1">
        <v>24</v>
      </c>
      <c r="J12" s="1">
        <v>56</v>
      </c>
      <c r="K12" s="1">
        <f>G12-C12</f>
        <v>23</v>
      </c>
      <c r="L12" s="1">
        <f>H12-D12</f>
        <v>-52</v>
      </c>
      <c r="M12" s="1">
        <f>I12-E12</f>
        <v>-38</v>
      </c>
      <c r="N12" s="1">
        <f>J12-F12</f>
        <v>-39</v>
      </c>
      <c r="O12" s="1">
        <f>(G12-C12)^2</f>
        <v>529</v>
      </c>
      <c r="P12" s="1">
        <f>(H12-D12)^2</f>
        <v>2704</v>
      </c>
      <c r="Q12" s="1">
        <f>(I12-E12)^2</f>
        <v>1444</v>
      </c>
      <c r="R12" s="1">
        <f>(J12-F12)^2</f>
        <v>1521</v>
      </c>
      <c r="S12" s="1">
        <f>O12/$C$1</f>
        <v>1.322941996750066</v>
      </c>
      <c r="T12" s="1">
        <f>P12/$D$1</f>
        <v>5.3210004171427503</v>
      </c>
      <c r="U12" s="1">
        <f>Q12/$E$1</f>
        <v>2.6960696585903094</v>
      </c>
      <c r="V12" s="1">
        <f>R12/$F$1</f>
        <v>3.6620916918160855</v>
      </c>
      <c r="W12" s="1">
        <f>SUM(S12:V12)/4</f>
        <v>3.2505259410748026</v>
      </c>
      <c r="X12" s="1">
        <v>71</v>
      </c>
      <c r="Y12" s="1">
        <v>38</v>
      </c>
      <c r="Z12" s="1">
        <f>ABS(Y12-X12)</f>
        <v>33</v>
      </c>
      <c r="AA12" s="1">
        <f>(Y12-X12)^2</f>
        <v>1089</v>
      </c>
      <c r="AB12" s="5">
        <v>4204494802431.5547</v>
      </c>
      <c r="AC12" s="5">
        <v>3567551674623.0068</v>
      </c>
      <c r="AD12" s="1">
        <f>ABS(AC12-AB12)</f>
        <v>636943127808.54785</v>
      </c>
    </row>
    <row r="13" spans="1:31">
      <c r="A13" s="2" t="s">
        <v>43</v>
      </c>
      <c r="B13" s="2" t="s">
        <v>44</v>
      </c>
      <c r="C13" s="1">
        <v>33</v>
      </c>
      <c r="D13" s="1">
        <v>59</v>
      </c>
      <c r="E13" s="1">
        <v>75</v>
      </c>
      <c r="F13" s="1">
        <v>26</v>
      </c>
      <c r="G13" s="1">
        <v>77</v>
      </c>
      <c r="H13" s="1">
        <v>40</v>
      </c>
      <c r="I13" s="1">
        <v>24</v>
      </c>
      <c r="J13" s="1">
        <v>56</v>
      </c>
      <c r="K13" s="1">
        <f>G13-C13</f>
        <v>44</v>
      </c>
      <c r="L13" s="1">
        <f>H13-D13</f>
        <v>-19</v>
      </c>
      <c r="M13" s="1">
        <f>I13-E13</f>
        <v>-51</v>
      </c>
      <c r="N13" s="1">
        <f>J13-F13</f>
        <v>30</v>
      </c>
      <c r="O13" s="1">
        <f>(G13-C13)^2</f>
        <v>1936</v>
      </c>
      <c r="P13" s="1">
        <f>(H13-D13)^2</f>
        <v>361</v>
      </c>
      <c r="Q13" s="1">
        <f>(I13-E13)^2</f>
        <v>2601</v>
      </c>
      <c r="R13" s="1">
        <f>(J13-F13)^2</f>
        <v>900</v>
      </c>
      <c r="S13" s="1">
        <f>O13/$C$1</f>
        <v>4.8416175911306762</v>
      </c>
      <c r="T13" s="1">
        <f>P13/$D$1</f>
        <v>0.71038504089812604</v>
      </c>
      <c r="U13" s="1">
        <f>Q13/$E$1</f>
        <v>4.8562861371145392</v>
      </c>
      <c r="V13" s="1">
        <f>R13/$F$1</f>
        <v>2.1669181608379207</v>
      </c>
      <c r="W13" s="1">
        <f>SUM(S13:V13)/4</f>
        <v>3.1438017324953158</v>
      </c>
      <c r="X13" s="1">
        <v>88</v>
      </c>
      <c r="Y13" s="1">
        <v>38</v>
      </c>
      <c r="Z13" s="1">
        <f>ABS(Y13-X13)</f>
        <v>50</v>
      </c>
      <c r="AA13" s="1">
        <f>(Y13-X13)^2</f>
        <v>2500</v>
      </c>
      <c r="AB13" s="5">
        <v>295532341254.90717</v>
      </c>
      <c r="AC13" s="5">
        <v>3567551674623.0068</v>
      </c>
      <c r="AD13" s="1">
        <f>ABS(AC13-AB13)</f>
        <v>3272019333368.0996</v>
      </c>
    </row>
    <row r="14" spans="1:31">
      <c r="A14" s="2" t="s">
        <v>54</v>
      </c>
      <c r="B14" s="2" t="s">
        <v>55</v>
      </c>
      <c r="C14" s="1">
        <v>46</v>
      </c>
      <c r="D14" s="1">
        <v>82</v>
      </c>
      <c r="E14" s="1">
        <v>71</v>
      </c>
      <c r="F14" s="1">
        <v>88</v>
      </c>
      <c r="G14" s="1">
        <v>77</v>
      </c>
      <c r="H14" s="1">
        <v>40</v>
      </c>
      <c r="I14" s="1">
        <v>24</v>
      </c>
      <c r="J14" s="1">
        <v>56</v>
      </c>
      <c r="K14" s="1">
        <f>G14-C14</f>
        <v>31</v>
      </c>
      <c r="L14" s="1">
        <f>H14-D14</f>
        <v>-42</v>
      </c>
      <c r="M14" s="1">
        <f>I14-E14</f>
        <v>-47</v>
      </c>
      <c r="N14" s="1">
        <f>J14-F14</f>
        <v>-32</v>
      </c>
      <c r="O14" s="1">
        <f>(G14-C14)^2</f>
        <v>961</v>
      </c>
      <c r="P14" s="1">
        <f>(H14-D14)^2</f>
        <v>1764</v>
      </c>
      <c r="Q14" s="1">
        <f>(I14-E14)^2</f>
        <v>2209</v>
      </c>
      <c r="R14" s="1">
        <f>(J14-F14)^2</f>
        <v>1024</v>
      </c>
      <c r="S14" s="1">
        <f>O14/$C$1</f>
        <v>2.4033029468370763</v>
      </c>
      <c r="T14" s="1">
        <f>P14/$D$1</f>
        <v>3.4712443549703447</v>
      </c>
      <c r="U14" s="1">
        <f>Q14/$E$1</f>
        <v>4.124389110682821</v>
      </c>
      <c r="V14" s="1">
        <f>R14/$F$1</f>
        <v>2.4654713296644784</v>
      </c>
      <c r="W14" s="1">
        <f>SUM(S14:V14)/4</f>
        <v>3.1161019355386799</v>
      </c>
      <c r="X14" s="1">
        <v>41</v>
      </c>
      <c r="Y14" s="1">
        <v>38</v>
      </c>
      <c r="Z14" s="1">
        <f>ABS(Y14-X14)</f>
        <v>3</v>
      </c>
      <c r="AA14" s="1">
        <f>(Y14-X14)^2</f>
        <v>9</v>
      </c>
      <c r="AB14" s="5">
        <v>212388906458.72394</v>
      </c>
      <c r="AC14" s="5">
        <v>3567551674623.0068</v>
      </c>
      <c r="AD14" s="1">
        <f>ABS(AC14-AB14)</f>
        <v>3355162768164.2827</v>
      </c>
    </row>
    <row r="15" spans="1:31">
      <c r="A15" s="2" t="s">
        <v>21</v>
      </c>
      <c r="B15" s="2" t="s">
        <v>22</v>
      </c>
      <c r="C15" s="1">
        <v>65</v>
      </c>
      <c r="D15" s="1">
        <v>94</v>
      </c>
      <c r="E15" s="1">
        <v>81</v>
      </c>
      <c r="F15" s="1">
        <v>54</v>
      </c>
      <c r="G15" s="1">
        <v>77</v>
      </c>
      <c r="H15" s="1">
        <v>40</v>
      </c>
      <c r="I15" s="1">
        <v>24</v>
      </c>
      <c r="J15" s="1">
        <v>56</v>
      </c>
      <c r="K15" s="1">
        <f>G15-C15</f>
        <v>12</v>
      </c>
      <c r="L15" s="1">
        <f>H15-D15</f>
        <v>-54</v>
      </c>
      <c r="M15" s="1">
        <f>I15-E15</f>
        <v>-57</v>
      </c>
      <c r="N15" s="1">
        <f>J15-F15</f>
        <v>2</v>
      </c>
      <c r="O15" s="1">
        <f>(G15-C15)^2</f>
        <v>144</v>
      </c>
      <c r="P15" s="1">
        <f>(H15-D15)^2</f>
        <v>2916</v>
      </c>
      <c r="Q15" s="1">
        <f>(I15-E15)^2</f>
        <v>3249</v>
      </c>
      <c r="R15" s="1">
        <f>(J15-F15)^2</f>
        <v>4</v>
      </c>
      <c r="S15" s="1">
        <f>O15/$C$1</f>
        <v>0.36012031669567013</v>
      </c>
      <c r="T15" s="1">
        <f>P15/$D$1</f>
        <v>5.7381794439305702</v>
      </c>
      <c r="U15" s="1">
        <f>Q15/$E$1</f>
        <v>6.0661567318281966</v>
      </c>
      <c r="V15" s="1">
        <f>R15/$F$1</f>
        <v>9.6307473815018686E-3</v>
      </c>
      <c r="W15" s="1">
        <f>SUM(S15:V15)/4</f>
        <v>3.0435218099589849</v>
      </c>
      <c r="X15" s="1">
        <v>69</v>
      </c>
      <c r="Y15" s="1">
        <v>38</v>
      </c>
      <c r="Z15" s="1">
        <f>ABS(Y15-X15)</f>
        <v>31</v>
      </c>
      <c r="AA15" s="1">
        <f>(Y15-X15)^2</f>
        <v>961</v>
      </c>
      <c r="AB15" s="5">
        <v>644782756682.75647</v>
      </c>
      <c r="AC15" s="5">
        <v>3567551674623.0068</v>
      </c>
      <c r="AD15" s="1">
        <f>ABS(AC15-AB15)</f>
        <v>2922768917940.2505</v>
      </c>
    </row>
    <row r="16" spans="1:31">
      <c r="A16" s="2" t="s">
        <v>49</v>
      </c>
      <c r="B16" s="2" t="s">
        <v>0</v>
      </c>
      <c r="C16" s="1">
        <v>35</v>
      </c>
      <c r="D16" s="1">
        <v>65</v>
      </c>
      <c r="E16" s="1">
        <v>79</v>
      </c>
      <c r="F16" s="1">
        <v>66</v>
      </c>
      <c r="G16" s="1">
        <v>77</v>
      </c>
      <c r="H16" s="1">
        <v>40</v>
      </c>
      <c r="I16" s="1">
        <v>24</v>
      </c>
      <c r="J16" s="1">
        <v>56</v>
      </c>
      <c r="K16" s="1">
        <f>G16-C16</f>
        <v>42</v>
      </c>
      <c r="L16" s="1">
        <f>H16-D16</f>
        <v>-25</v>
      </c>
      <c r="M16" s="1">
        <f>I16-E16</f>
        <v>-55</v>
      </c>
      <c r="N16" s="1">
        <f>J16-F16</f>
        <v>-10</v>
      </c>
      <c r="O16" s="1">
        <f>(G16-C16)^2</f>
        <v>1764</v>
      </c>
      <c r="P16" s="1">
        <f>(H16-D16)^2</f>
        <v>625</v>
      </c>
      <c r="Q16" s="1">
        <f>(I16-E16)^2</f>
        <v>3025</v>
      </c>
      <c r="R16" s="1">
        <f>(J16-F16)^2</f>
        <v>100</v>
      </c>
      <c r="S16" s="1">
        <f>O16/$C$1</f>
        <v>4.4114738795219592</v>
      </c>
      <c r="T16" s="1">
        <f>P16/$D$1</f>
        <v>1.2298909987848443</v>
      </c>
      <c r="U16" s="1">
        <f>Q16/$E$1</f>
        <v>5.6479298595814997</v>
      </c>
      <c r="V16" s="1">
        <f>R16/$F$1</f>
        <v>0.24076868453754671</v>
      </c>
      <c r="W16" s="1">
        <f>SUM(S16:V16)/4</f>
        <v>2.8825158556064623</v>
      </c>
      <c r="X16" s="1">
        <v>75</v>
      </c>
      <c r="Y16" s="1">
        <v>38</v>
      </c>
      <c r="Z16" s="1">
        <f>ABS(Y16-X16)</f>
        <v>37</v>
      </c>
      <c r="AA16" s="1">
        <f>(Y16-X16)^2</f>
        <v>1369</v>
      </c>
      <c r="AB16" s="5">
        <v>4525703903627.5313</v>
      </c>
      <c r="AC16" s="5">
        <v>3567551674623.0068</v>
      </c>
      <c r="AD16" s="1">
        <f>ABS(AC16-AB16)</f>
        <v>958152229004.52441</v>
      </c>
    </row>
    <row r="17" spans="1:30">
      <c r="A17" s="2" t="s">
        <v>119</v>
      </c>
      <c r="B17" s="2" t="s">
        <v>120</v>
      </c>
      <c r="C17" s="1">
        <v>34</v>
      </c>
      <c r="D17" s="1">
        <v>58</v>
      </c>
      <c r="E17" s="1">
        <v>79</v>
      </c>
      <c r="F17" s="1">
        <v>70</v>
      </c>
      <c r="G17" s="1">
        <v>77</v>
      </c>
      <c r="H17" s="1">
        <v>40</v>
      </c>
      <c r="I17" s="1">
        <v>24</v>
      </c>
      <c r="J17" s="1">
        <v>56</v>
      </c>
      <c r="K17" s="1">
        <f>G17-C17</f>
        <v>43</v>
      </c>
      <c r="L17" s="1">
        <f>H17-D17</f>
        <v>-18</v>
      </c>
      <c r="M17" s="1">
        <f>I17-E17</f>
        <v>-55</v>
      </c>
      <c r="N17" s="1">
        <f>J17-F17</f>
        <v>-14</v>
      </c>
      <c r="O17" s="1">
        <f>(G17-C17)^2</f>
        <v>1849</v>
      </c>
      <c r="P17" s="1">
        <f>(H17-D17)^2</f>
        <v>324</v>
      </c>
      <c r="Q17" s="1">
        <f>(I17-E17)^2</f>
        <v>3025</v>
      </c>
      <c r="R17" s="1">
        <f>(J17-F17)^2</f>
        <v>196</v>
      </c>
      <c r="S17" s="1">
        <f>O17/$C$1</f>
        <v>4.6240448997937085</v>
      </c>
      <c r="T17" s="1">
        <f>P17/$D$1</f>
        <v>0.63757549377006328</v>
      </c>
      <c r="U17" s="1">
        <f>Q17/$E$1</f>
        <v>5.6479298595814997</v>
      </c>
      <c r="V17" s="1">
        <f>R17/$F$1</f>
        <v>0.4719066216935916</v>
      </c>
      <c r="W17" s="1">
        <f>SUM(S17:V17)/4</f>
        <v>2.8453642187097157</v>
      </c>
      <c r="X17" s="1">
        <v>81</v>
      </c>
      <c r="Y17" s="1">
        <v>38</v>
      </c>
      <c r="Z17" s="1">
        <f>ABS(Y17-X17)</f>
        <v>43</v>
      </c>
      <c r="AA17" s="1">
        <f>(Y17-X17)^2</f>
        <v>1849</v>
      </c>
      <c r="AB17" s="5">
        <v>584960475767.32019</v>
      </c>
      <c r="AC17" s="5">
        <v>3567551674623.0068</v>
      </c>
      <c r="AD17" s="1">
        <f>ABS(AC17-AB17)</f>
        <v>2982591198855.6865</v>
      </c>
    </row>
    <row r="18" spans="1:30">
      <c r="A18" s="2" t="s">
        <v>97</v>
      </c>
      <c r="B18" s="2" t="s">
        <v>98</v>
      </c>
      <c r="C18" s="1">
        <v>63</v>
      </c>
      <c r="D18" s="1">
        <v>99</v>
      </c>
      <c r="E18" s="1">
        <v>59</v>
      </c>
      <c r="F18" s="1">
        <v>31</v>
      </c>
      <c r="G18" s="1">
        <v>77</v>
      </c>
      <c r="H18" s="1">
        <v>40</v>
      </c>
      <c r="I18" s="1">
        <v>24</v>
      </c>
      <c r="J18" s="1">
        <v>56</v>
      </c>
      <c r="K18" s="1">
        <f>G18-C18</f>
        <v>14</v>
      </c>
      <c r="L18" s="1">
        <f>H18-D18</f>
        <v>-59</v>
      </c>
      <c r="M18" s="1">
        <f>I18-E18</f>
        <v>-35</v>
      </c>
      <c r="N18" s="1">
        <f>J18-F18</f>
        <v>25</v>
      </c>
      <c r="O18" s="1">
        <f>(G18-C18)^2</f>
        <v>196</v>
      </c>
      <c r="P18" s="1">
        <f>(H18-D18)^2</f>
        <v>3481</v>
      </c>
      <c r="Q18" s="1">
        <f>(I18-E18)^2</f>
        <v>1225</v>
      </c>
      <c r="R18" s="1">
        <f>(J18-F18)^2</f>
        <v>625</v>
      </c>
      <c r="S18" s="1">
        <f>O18/$C$1</f>
        <v>0.4901637643913288</v>
      </c>
      <c r="T18" s="1">
        <f>P18/$D$1</f>
        <v>6.8500009068320686</v>
      </c>
      <c r="U18" s="1">
        <f>Q18/$E$1</f>
        <v>2.2871782075991201</v>
      </c>
      <c r="V18" s="1">
        <f>R18/$F$1</f>
        <v>1.5048042783596669</v>
      </c>
      <c r="W18" s="1">
        <f>SUM(S18:V18)/4</f>
        <v>2.7830367892955463</v>
      </c>
      <c r="X18" s="1">
        <v>57</v>
      </c>
      <c r="Y18" s="1">
        <v>38</v>
      </c>
      <c r="Z18" s="1">
        <f>ABS(Y18-X18)</f>
        <v>19</v>
      </c>
      <c r="AA18" s="1">
        <f>(Y18-X18)^2</f>
        <v>361</v>
      </c>
      <c r="AB18" s="5">
        <v>809200697797.08826</v>
      </c>
      <c r="AC18" s="5">
        <v>3567551674623.0068</v>
      </c>
      <c r="AD18" s="1">
        <f>ABS(AC18-AB18)</f>
        <v>2758350976825.9185</v>
      </c>
    </row>
    <row r="19" spans="1:30">
      <c r="A19" s="2" t="s">
        <v>129</v>
      </c>
      <c r="B19" s="2" t="s">
        <v>130</v>
      </c>
      <c r="C19" s="1">
        <v>61</v>
      </c>
      <c r="D19" s="1">
        <v>98</v>
      </c>
      <c r="E19" s="1">
        <v>60</v>
      </c>
      <c r="F19" s="1">
        <v>38</v>
      </c>
      <c r="G19" s="1">
        <v>77</v>
      </c>
      <c r="H19" s="1">
        <v>40</v>
      </c>
      <c r="I19" s="1">
        <v>24</v>
      </c>
      <c r="J19" s="1">
        <v>56</v>
      </c>
      <c r="K19" s="1">
        <f>G19-C19</f>
        <v>16</v>
      </c>
      <c r="L19" s="1">
        <f>H19-D19</f>
        <v>-58</v>
      </c>
      <c r="M19" s="1">
        <f>I19-E19</f>
        <v>-36</v>
      </c>
      <c r="N19" s="1">
        <f>J19-F19</f>
        <v>18</v>
      </c>
      <c r="O19" s="1">
        <f>(G19-C19)^2</f>
        <v>256</v>
      </c>
      <c r="P19" s="1">
        <f>(H19-D19)^2</f>
        <v>3364</v>
      </c>
      <c r="Q19" s="1">
        <f>(I19-E19)^2</f>
        <v>1296</v>
      </c>
      <c r="R19" s="1">
        <f>(J19-F19)^2</f>
        <v>324</v>
      </c>
      <c r="S19" s="1">
        <f>O19/$C$1</f>
        <v>0.64021389634785797</v>
      </c>
      <c r="T19" s="1">
        <f>P19/$D$1</f>
        <v>6.6197653118595463</v>
      </c>
      <c r="U19" s="1">
        <f>Q19/$E$1</f>
        <v>2.4197411894273135</v>
      </c>
      <c r="V19" s="1">
        <f>R19/$F$1</f>
        <v>0.78009053790165139</v>
      </c>
      <c r="W19" s="1">
        <f>SUM(S19:V19)/4</f>
        <v>2.6149527338840923</v>
      </c>
      <c r="X19" s="1">
        <v>76</v>
      </c>
      <c r="Y19" s="1">
        <v>38</v>
      </c>
      <c r="Z19" s="1">
        <f>ABS(Y19-X19)</f>
        <v>38</v>
      </c>
      <c r="AA19" s="1">
        <f>(Y19-X19)^2</f>
        <v>1444</v>
      </c>
      <c r="AB19" s="5">
        <v>77240830877.459671</v>
      </c>
      <c r="AC19" s="5">
        <v>3567551674623.0068</v>
      </c>
      <c r="AD19" s="1">
        <f>ABS(AC19-AB19)</f>
        <v>3490310843745.5474</v>
      </c>
    </row>
    <row r="20" spans="1:30">
      <c r="A20" s="2" t="s">
        <v>50</v>
      </c>
      <c r="B20" s="2" t="s">
        <v>51</v>
      </c>
      <c r="C20" s="1">
        <v>60</v>
      </c>
      <c r="D20" s="1">
        <v>100</v>
      </c>
      <c r="E20" s="1">
        <v>59</v>
      </c>
      <c r="F20" s="1">
        <v>57</v>
      </c>
      <c r="G20" s="1">
        <v>77</v>
      </c>
      <c r="H20" s="1">
        <v>40</v>
      </c>
      <c r="I20" s="1">
        <v>24</v>
      </c>
      <c r="J20" s="1">
        <v>56</v>
      </c>
      <c r="K20" s="1">
        <f>G20-C20</f>
        <v>17</v>
      </c>
      <c r="L20" s="1">
        <f>H20-D20</f>
        <v>-60</v>
      </c>
      <c r="M20" s="1">
        <f>I20-E20</f>
        <v>-35</v>
      </c>
      <c r="N20" s="1">
        <f>J20-F20</f>
        <v>-1</v>
      </c>
      <c r="O20" s="1">
        <f>(G20-C20)^2</f>
        <v>289</v>
      </c>
      <c r="P20" s="1">
        <f>(H20-D20)^2</f>
        <v>3600</v>
      </c>
      <c r="Q20" s="1">
        <f>(I20-E20)^2</f>
        <v>1225</v>
      </c>
      <c r="R20" s="1">
        <f>(J20-F20)^2</f>
        <v>1</v>
      </c>
      <c r="S20" s="1">
        <f>O20/$C$1</f>
        <v>0.72274146892394908</v>
      </c>
      <c r="T20" s="1">
        <f>P20/$D$1</f>
        <v>7.0841721530007034</v>
      </c>
      <c r="U20" s="1">
        <f>Q20/$E$1</f>
        <v>2.2871782075991201</v>
      </c>
      <c r="V20" s="1">
        <f>R20/$F$1</f>
        <v>2.4076868453754671E-3</v>
      </c>
      <c r="W20" s="1">
        <f>SUM(S20:V20)/4</f>
        <v>2.524124879092287</v>
      </c>
      <c r="X20" s="1">
        <v>49</v>
      </c>
      <c r="Y20" s="1">
        <v>38</v>
      </c>
      <c r="Z20" s="1">
        <f>ABS(Y20-X20)</f>
        <v>11</v>
      </c>
      <c r="AA20" s="1">
        <f>(Y20-X20)^2</f>
        <v>121</v>
      </c>
      <c r="AB20" s="5">
        <v>243498333237.80234</v>
      </c>
      <c r="AC20" s="5">
        <v>3567551674623.0068</v>
      </c>
      <c r="AD20" s="1">
        <f>ABS(AC20-AB20)</f>
        <v>3324053341385.2046</v>
      </c>
    </row>
    <row r="21" spans="1:30">
      <c r="A21" s="2" t="s">
        <v>79</v>
      </c>
      <c r="B21" s="2" t="s">
        <v>80</v>
      </c>
      <c r="C21" s="1">
        <v>56</v>
      </c>
      <c r="D21" s="1">
        <v>96</v>
      </c>
      <c r="E21" s="1">
        <v>59</v>
      </c>
      <c r="F21" s="1">
        <v>47</v>
      </c>
      <c r="G21" s="1">
        <v>77</v>
      </c>
      <c r="H21" s="1">
        <v>40</v>
      </c>
      <c r="I21" s="1">
        <v>24</v>
      </c>
      <c r="J21" s="1">
        <v>56</v>
      </c>
      <c r="K21" s="1">
        <f>G21-C21</f>
        <v>21</v>
      </c>
      <c r="L21" s="1">
        <f>H21-D21</f>
        <v>-56</v>
      </c>
      <c r="M21" s="1">
        <f>I21-E21</f>
        <v>-35</v>
      </c>
      <c r="N21" s="1">
        <f>J21-F21</f>
        <v>9</v>
      </c>
      <c r="O21" s="1">
        <f>(G21-C21)^2</f>
        <v>441</v>
      </c>
      <c r="P21" s="1">
        <f>(H21-D21)^2</f>
        <v>3136</v>
      </c>
      <c r="Q21" s="1">
        <f>(I21-E21)^2</f>
        <v>1225</v>
      </c>
      <c r="R21" s="1">
        <f>(J21-F21)^2</f>
        <v>81</v>
      </c>
      <c r="S21" s="1">
        <f>O21/$C$1</f>
        <v>1.1028684698804898</v>
      </c>
      <c r="T21" s="1">
        <f>P21/$D$1</f>
        <v>6.1711010755028353</v>
      </c>
      <c r="U21" s="1">
        <f>Q21/$E$1</f>
        <v>2.2871782075991201</v>
      </c>
      <c r="V21" s="1">
        <f>R21/$F$1</f>
        <v>0.19502263447541285</v>
      </c>
      <c r="W21" s="1">
        <f>SUM(S21:V21)/4</f>
        <v>2.4390425968644647</v>
      </c>
      <c r="X21" s="1">
        <v>46</v>
      </c>
      <c r="Y21" s="1">
        <v>38</v>
      </c>
      <c r="Z21" s="1">
        <f>ABS(Y21-X21)</f>
        <v>8</v>
      </c>
      <c r="AA21" s="1">
        <f>(Y21-X21)^2</f>
        <v>64</v>
      </c>
      <c r="AB21" s="5">
        <v>22328640241.555298</v>
      </c>
      <c r="AC21" s="5">
        <v>3567551674623.0068</v>
      </c>
      <c r="AD21" s="1">
        <f>ABS(AC21-AB21)</f>
        <v>3545223034381.4517</v>
      </c>
    </row>
    <row r="22" spans="1:30">
      <c r="A22" s="2" t="s">
        <v>47</v>
      </c>
      <c r="B22" s="2" t="s">
        <v>48</v>
      </c>
      <c r="C22" s="1">
        <v>35</v>
      </c>
      <c r="D22" s="1">
        <v>35</v>
      </c>
      <c r="E22" s="1">
        <v>76</v>
      </c>
      <c r="F22" s="1">
        <v>66</v>
      </c>
      <c r="G22" s="1">
        <v>77</v>
      </c>
      <c r="H22" s="1">
        <v>40</v>
      </c>
      <c r="I22" s="1">
        <v>24</v>
      </c>
      <c r="J22" s="1">
        <v>56</v>
      </c>
      <c r="K22" s="1">
        <f>G22-C22</f>
        <v>42</v>
      </c>
      <c r="L22" s="1">
        <f>H22-D22</f>
        <v>5</v>
      </c>
      <c r="M22" s="1">
        <f>I22-E22</f>
        <v>-52</v>
      </c>
      <c r="N22" s="1">
        <f>J22-F22</f>
        <v>-10</v>
      </c>
      <c r="O22" s="1">
        <f>(G22-C22)^2</f>
        <v>1764</v>
      </c>
      <c r="P22" s="1">
        <f>(H22-D22)^2</f>
        <v>25</v>
      </c>
      <c r="Q22" s="1">
        <f>(I22-E22)^2</f>
        <v>2704</v>
      </c>
      <c r="R22" s="1">
        <f>(J22-F22)^2</f>
        <v>100</v>
      </c>
      <c r="S22" s="1">
        <f>O22/$C$1</f>
        <v>4.4114738795219592</v>
      </c>
      <c r="T22" s="1">
        <f>P22/$D$1</f>
        <v>4.9195639951393776E-2</v>
      </c>
      <c r="U22" s="1">
        <f>Q22/$E$1</f>
        <v>5.0485958149779755</v>
      </c>
      <c r="V22" s="1">
        <f>R22/$F$1</f>
        <v>0.24076868453754671</v>
      </c>
      <c r="W22" s="1">
        <f>SUM(S22:V22)/4</f>
        <v>2.4375085047472185</v>
      </c>
      <c r="X22" s="1">
        <v>71</v>
      </c>
      <c r="Y22" s="1">
        <v>38</v>
      </c>
      <c r="Z22" s="1">
        <f>ABS(Y22-X22)</f>
        <v>33</v>
      </c>
      <c r="AA22" s="1">
        <f>(Y22-X22)^2</f>
        <v>1089</v>
      </c>
      <c r="AB22" s="5">
        <v>3380854520809.5371</v>
      </c>
      <c r="AC22" s="5">
        <v>3567551674623.0068</v>
      </c>
      <c r="AD22" s="1">
        <f>ABS(AC22-AB22)</f>
        <v>186697153813.46973</v>
      </c>
    </row>
    <row r="23" spans="1:30">
      <c r="A23" s="2" t="s">
        <v>45</v>
      </c>
      <c r="B23" s="2" t="s">
        <v>46</v>
      </c>
      <c r="C23" s="1">
        <v>68</v>
      </c>
      <c r="D23" s="1">
        <v>86</v>
      </c>
      <c r="E23" s="1">
        <v>74</v>
      </c>
      <c r="F23" s="1">
        <v>43</v>
      </c>
      <c r="G23" s="1">
        <v>77</v>
      </c>
      <c r="H23" s="1">
        <v>40</v>
      </c>
      <c r="I23" s="1">
        <v>24</v>
      </c>
      <c r="J23" s="1">
        <v>56</v>
      </c>
      <c r="K23" s="1">
        <f>G23-C23</f>
        <v>9</v>
      </c>
      <c r="L23" s="1">
        <f>H23-D23</f>
        <v>-46</v>
      </c>
      <c r="M23" s="1">
        <f>I23-E23</f>
        <v>-50</v>
      </c>
      <c r="N23" s="1">
        <f>J23-F23</f>
        <v>13</v>
      </c>
      <c r="O23" s="1">
        <f>(G23-C23)^2</f>
        <v>81</v>
      </c>
      <c r="P23" s="1">
        <f>(H23-D23)^2</f>
        <v>2116</v>
      </c>
      <c r="Q23" s="1">
        <f>(I23-E23)^2</f>
        <v>2500</v>
      </c>
      <c r="R23" s="1">
        <f>(J23-F23)^2</f>
        <v>169</v>
      </c>
      <c r="S23" s="1">
        <f>O23/$C$1</f>
        <v>0.20256767814131446</v>
      </c>
      <c r="T23" s="1">
        <f>P23/$D$1</f>
        <v>4.1639189654859692</v>
      </c>
      <c r="U23" s="1">
        <f>Q23/$E$1</f>
        <v>4.6677106277533058</v>
      </c>
      <c r="V23" s="1">
        <f>R23/$F$1</f>
        <v>0.40689907686845395</v>
      </c>
      <c r="W23" s="1">
        <f>SUM(S23:V23)/4</f>
        <v>2.3602740870622609</v>
      </c>
      <c r="X23" s="1">
        <v>67</v>
      </c>
      <c r="Y23" s="1">
        <v>38</v>
      </c>
      <c r="Z23" s="1">
        <f>ABS(Y23-X23)</f>
        <v>29</v>
      </c>
      <c r="AA23" s="1">
        <f>(Y23-X23)^2</f>
        <v>841</v>
      </c>
      <c r="AB23" s="5">
        <v>3051831611384.7598</v>
      </c>
      <c r="AC23" s="5">
        <v>3567551674623.0068</v>
      </c>
      <c r="AD23" s="1">
        <f>ABS(AC23-AB23)</f>
        <v>515720063238.24707</v>
      </c>
    </row>
    <row r="24" spans="1:30">
      <c r="A24" s="2" t="s">
        <v>71</v>
      </c>
      <c r="B24" s="2" t="s">
        <v>72</v>
      </c>
      <c r="C24" s="1">
        <v>42</v>
      </c>
      <c r="D24" s="1">
        <v>65</v>
      </c>
      <c r="E24" s="1">
        <v>55</v>
      </c>
      <c r="F24" s="1">
        <v>19</v>
      </c>
      <c r="G24" s="1">
        <v>77</v>
      </c>
      <c r="H24" s="1">
        <v>40</v>
      </c>
      <c r="I24" s="1">
        <v>24</v>
      </c>
      <c r="J24" s="1">
        <v>56</v>
      </c>
      <c r="K24" s="1">
        <f>G24-C24</f>
        <v>35</v>
      </c>
      <c r="L24" s="1">
        <f>H24-D24</f>
        <v>-25</v>
      </c>
      <c r="M24" s="1">
        <f>I24-E24</f>
        <v>-31</v>
      </c>
      <c r="N24" s="1">
        <f>J24-F24</f>
        <v>37</v>
      </c>
      <c r="O24" s="1">
        <f>(G24-C24)^2</f>
        <v>1225</v>
      </c>
      <c r="P24" s="1">
        <f>(H24-D24)^2</f>
        <v>625</v>
      </c>
      <c r="Q24" s="1">
        <f>(I24-E24)^2</f>
        <v>961</v>
      </c>
      <c r="R24" s="1">
        <f>(J24-F24)^2</f>
        <v>1369</v>
      </c>
      <c r="S24" s="1">
        <f>O24/$C$1</f>
        <v>3.0635235274458048</v>
      </c>
      <c r="T24" s="1">
        <f>P24/$D$1</f>
        <v>1.2298909987848443</v>
      </c>
      <c r="U24" s="1">
        <f>Q24/$E$1</f>
        <v>1.7942679653083708</v>
      </c>
      <c r="V24" s="1">
        <f>R24/$F$1</f>
        <v>3.2961232913190148</v>
      </c>
      <c r="W24" s="1">
        <f>SUM(S24:V24)/4</f>
        <v>2.3459514457145083</v>
      </c>
      <c r="X24" s="1">
        <v>63</v>
      </c>
      <c r="Y24" s="1">
        <v>38</v>
      </c>
      <c r="Z24" s="1">
        <f>ABS(Y24-X24)</f>
        <v>25</v>
      </c>
      <c r="AA24" s="1">
        <f>(Y24-X24)^2</f>
        <v>625</v>
      </c>
      <c r="AB24" s="5">
        <v>79789877416.168076</v>
      </c>
      <c r="AC24" s="5">
        <v>3567551674623.0068</v>
      </c>
      <c r="AD24" s="1">
        <f>ABS(AC24-AB24)</f>
        <v>3487761797206.8389</v>
      </c>
    </row>
    <row r="25" spans="1:30">
      <c r="A25" s="2" t="s">
        <v>115</v>
      </c>
      <c r="B25" s="2" t="s">
        <v>116</v>
      </c>
      <c r="C25" s="1">
        <v>57</v>
      </c>
      <c r="D25" s="1">
        <v>86</v>
      </c>
      <c r="E25" s="1">
        <v>67</v>
      </c>
      <c r="F25" s="1">
        <v>42</v>
      </c>
      <c r="G25" s="1">
        <v>77</v>
      </c>
      <c r="H25" s="1">
        <v>40</v>
      </c>
      <c r="I25" s="1">
        <v>24</v>
      </c>
      <c r="J25" s="1">
        <v>56</v>
      </c>
      <c r="K25" s="1">
        <f>G25-C25</f>
        <v>20</v>
      </c>
      <c r="L25" s="1">
        <f>H25-D25</f>
        <v>-46</v>
      </c>
      <c r="M25" s="1">
        <f>I25-E25</f>
        <v>-43</v>
      </c>
      <c r="N25" s="1">
        <f>J25-F25</f>
        <v>14</v>
      </c>
      <c r="O25" s="1">
        <f>(G25-C25)^2</f>
        <v>400</v>
      </c>
      <c r="P25" s="1">
        <f>(H25-D25)^2</f>
        <v>2116</v>
      </c>
      <c r="Q25" s="1">
        <f>(I25-E25)^2</f>
        <v>1849</v>
      </c>
      <c r="R25" s="1">
        <f>(J25-F25)^2</f>
        <v>196</v>
      </c>
      <c r="S25" s="1">
        <f>O25/$C$1</f>
        <v>1.0003342130435282</v>
      </c>
      <c r="T25" s="1">
        <f>P25/$D$1</f>
        <v>4.1639189654859692</v>
      </c>
      <c r="U25" s="1">
        <f>Q25/$E$1</f>
        <v>3.4522387802863448</v>
      </c>
      <c r="V25" s="1">
        <f>R25/$F$1</f>
        <v>0.4719066216935916</v>
      </c>
      <c r="W25" s="1">
        <f>SUM(S25:V25)/4</f>
        <v>2.2720996451273585</v>
      </c>
      <c r="X25" s="1">
        <v>56</v>
      </c>
      <c r="Y25" s="1">
        <v>38</v>
      </c>
      <c r="Z25" s="1">
        <f>ABS(Y25-X25)</f>
        <v>18</v>
      </c>
      <c r="AA25" s="1">
        <f>(Y25-X25)^2</f>
        <v>324</v>
      </c>
      <c r="AB25" s="5">
        <v>69148468417.320831</v>
      </c>
      <c r="AC25" s="5">
        <v>3567551674623.0068</v>
      </c>
      <c r="AD25" s="1">
        <f>ABS(AC25-AB25)</f>
        <v>3498403206205.686</v>
      </c>
    </row>
    <row r="26" spans="1:30">
      <c r="A26" s="2" t="s">
        <v>15</v>
      </c>
      <c r="B26" s="2" t="s">
        <v>16</v>
      </c>
      <c r="C26" s="1">
        <v>38</v>
      </c>
      <c r="D26" s="1">
        <v>51</v>
      </c>
      <c r="E26" s="1">
        <v>73</v>
      </c>
      <c r="F26" s="1">
        <v>61</v>
      </c>
      <c r="G26" s="1">
        <v>77</v>
      </c>
      <c r="H26" s="1">
        <v>40</v>
      </c>
      <c r="I26" s="1">
        <v>24</v>
      </c>
      <c r="J26" s="1">
        <v>56</v>
      </c>
      <c r="K26" s="1">
        <f>G26-C26</f>
        <v>39</v>
      </c>
      <c r="L26" s="1">
        <f>H26-D26</f>
        <v>-11</v>
      </c>
      <c r="M26" s="1">
        <f>I26-E26</f>
        <v>-49</v>
      </c>
      <c r="N26" s="1">
        <f>J26-F26</f>
        <v>-5</v>
      </c>
      <c r="O26" s="1">
        <f>(G26-C26)^2</f>
        <v>1521</v>
      </c>
      <c r="P26" s="1">
        <f>(H26-D26)^2</f>
        <v>121</v>
      </c>
      <c r="Q26" s="1">
        <f>(I26-E26)^2</f>
        <v>2401</v>
      </c>
      <c r="R26" s="1">
        <f>(J26-F26)^2</f>
        <v>25</v>
      </c>
      <c r="S26" s="1">
        <f>O26/$C$1</f>
        <v>3.8037708450980157</v>
      </c>
      <c r="T26" s="1">
        <f>P26/$D$1</f>
        <v>0.23810689736474586</v>
      </c>
      <c r="U26" s="1">
        <f>Q26/$E$1</f>
        <v>4.4828692868942746</v>
      </c>
      <c r="V26" s="1">
        <f>R26/$F$1</f>
        <v>6.0192171134386678E-2</v>
      </c>
      <c r="W26" s="1">
        <f>SUM(S26:V26)/4</f>
        <v>2.1462348001228562</v>
      </c>
      <c r="X26" s="1">
        <v>77</v>
      </c>
      <c r="Y26" s="1">
        <v>38</v>
      </c>
      <c r="Z26" s="1">
        <f>ABS(Y26-X26)</f>
        <v>39</v>
      </c>
      <c r="AA26" s="1">
        <f>(Y26-X26)^2</f>
        <v>1521</v>
      </c>
      <c r="AB26" s="5">
        <v>1728057316695.6077</v>
      </c>
      <c r="AC26" s="5">
        <v>3567551674623.0068</v>
      </c>
      <c r="AD26" s="1">
        <f>ABS(AC26-AB26)</f>
        <v>1839494357927.3992</v>
      </c>
    </row>
    <row r="27" spans="1:30">
      <c r="A27" s="2" t="s">
        <v>61</v>
      </c>
      <c r="B27" s="2" t="s">
        <v>62</v>
      </c>
      <c r="C27" s="1">
        <v>28</v>
      </c>
      <c r="D27" s="1">
        <v>35</v>
      </c>
      <c r="E27" s="1">
        <v>58</v>
      </c>
      <c r="F27" s="1">
        <v>68</v>
      </c>
      <c r="G27" s="1">
        <v>77</v>
      </c>
      <c r="H27" s="1">
        <v>40</v>
      </c>
      <c r="I27" s="1">
        <v>24</v>
      </c>
      <c r="J27" s="1">
        <v>56</v>
      </c>
      <c r="K27" s="1">
        <f>G27-C27</f>
        <v>49</v>
      </c>
      <c r="L27" s="1">
        <f>H27-D27</f>
        <v>5</v>
      </c>
      <c r="M27" s="1">
        <f>I27-E27</f>
        <v>-34</v>
      </c>
      <c r="N27" s="1">
        <f>J27-F27</f>
        <v>-12</v>
      </c>
      <c r="O27" s="1">
        <f>(G27-C27)^2</f>
        <v>2401</v>
      </c>
      <c r="P27" s="1">
        <f>(H27-D27)^2</f>
        <v>25</v>
      </c>
      <c r="Q27" s="1">
        <f>(I27-E27)^2</f>
        <v>1156</v>
      </c>
      <c r="R27" s="1">
        <f>(J27-F27)^2</f>
        <v>144</v>
      </c>
      <c r="S27" s="1">
        <f>O27/$C$1</f>
        <v>6.0045061137937781</v>
      </c>
      <c r="T27" s="1">
        <f>P27/$D$1</f>
        <v>4.9195639951393776E-2</v>
      </c>
      <c r="U27" s="1">
        <f>Q27/$E$1</f>
        <v>2.1583493942731287</v>
      </c>
      <c r="V27" s="1">
        <f>R27/$F$1</f>
        <v>0.34670690573406726</v>
      </c>
      <c r="W27" s="1">
        <f>SUM(S27:V27)/4</f>
        <v>2.1396895134380918</v>
      </c>
      <c r="X27" s="1">
        <v>77</v>
      </c>
      <c r="Y27" s="1">
        <v>38</v>
      </c>
      <c r="Z27" s="1">
        <f>ABS(Y27-X27)</f>
        <v>39</v>
      </c>
      <c r="AA27" s="1">
        <f>(Y27-X27)^2</f>
        <v>1521</v>
      </c>
      <c r="AB27" s="5">
        <v>551394889339.77832</v>
      </c>
      <c r="AC27" s="5">
        <v>3567551674623.0068</v>
      </c>
      <c r="AD27" s="1">
        <f>ABS(AC27-AB27)</f>
        <v>3016156785283.2285</v>
      </c>
    </row>
    <row r="28" spans="1:30">
      <c r="A28" s="2" t="s">
        <v>41</v>
      </c>
      <c r="B28" s="2" t="s">
        <v>42</v>
      </c>
      <c r="C28" s="1">
        <v>40</v>
      </c>
      <c r="D28" s="1">
        <v>60</v>
      </c>
      <c r="E28" s="1">
        <v>62</v>
      </c>
      <c r="F28" s="1">
        <v>30</v>
      </c>
      <c r="G28" s="1">
        <v>77</v>
      </c>
      <c r="H28" s="1">
        <v>40</v>
      </c>
      <c r="I28" s="1">
        <v>24</v>
      </c>
      <c r="J28" s="1">
        <v>56</v>
      </c>
      <c r="K28" s="1">
        <f>G28-C28</f>
        <v>37</v>
      </c>
      <c r="L28" s="1">
        <f>H28-D28</f>
        <v>-20</v>
      </c>
      <c r="M28" s="1">
        <f>I28-E28</f>
        <v>-38</v>
      </c>
      <c r="N28" s="1">
        <f>J28-F28</f>
        <v>26</v>
      </c>
      <c r="O28" s="1">
        <f>(G28-C28)^2</f>
        <v>1369</v>
      </c>
      <c r="P28" s="1">
        <f>(H28-D28)^2</f>
        <v>400</v>
      </c>
      <c r="Q28" s="1">
        <f>(I28-E28)^2</f>
        <v>1444</v>
      </c>
      <c r="R28" s="1">
        <f>(J28-F28)^2</f>
        <v>676</v>
      </c>
      <c r="S28" s="1">
        <f>O28/$C$1</f>
        <v>3.4236438441414752</v>
      </c>
      <c r="T28" s="1">
        <f>P28/$D$1</f>
        <v>0.78713023922230041</v>
      </c>
      <c r="U28" s="1">
        <f>Q28/$E$1</f>
        <v>2.6960696585903094</v>
      </c>
      <c r="V28" s="1">
        <f>R28/$F$1</f>
        <v>1.6275963074738158</v>
      </c>
      <c r="W28" s="1">
        <f>SUM(S28:V28)/4</f>
        <v>2.133610012356975</v>
      </c>
      <c r="X28" s="1">
        <v>76</v>
      </c>
      <c r="Y28" s="1">
        <v>38</v>
      </c>
      <c r="Z28" s="1">
        <f>ABS(Y28-X28)</f>
        <v>38</v>
      </c>
      <c r="AA28" s="1">
        <f>(Y28-X28)^2</f>
        <v>1444</v>
      </c>
      <c r="AB28" s="5">
        <v>41291245222.194847</v>
      </c>
      <c r="AC28" s="5">
        <v>3567551674623.0068</v>
      </c>
      <c r="AD28" s="1">
        <f>ABS(AC28-AB28)</f>
        <v>3526260429400.812</v>
      </c>
    </row>
    <row r="29" spans="1:30">
      <c r="A29" s="2" t="s">
        <v>101</v>
      </c>
      <c r="B29" s="2" t="s">
        <v>102</v>
      </c>
      <c r="C29" s="1">
        <v>93</v>
      </c>
      <c r="D29" s="1">
        <v>95</v>
      </c>
      <c r="E29" s="1">
        <v>46</v>
      </c>
      <c r="F29" s="1">
        <v>36</v>
      </c>
      <c r="G29" s="1">
        <v>77</v>
      </c>
      <c r="H29" s="1">
        <v>40</v>
      </c>
      <c r="I29" s="1">
        <v>24</v>
      </c>
      <c r="J29" s="1">
        <v>56</v>
      </c>
      <c r="K29" s="1">
        <f>G29-C29</f>
        <v>-16</v>
      </c>
      <c r="L29" s="1">
        <f>H29-D29</f>
        <v>-55</v>
      </c>
      <c r="M29" s="1">
        <f>I29-E29</f>
        <v>-22</v>
      </c>
      <c r="N29" s="1">
        <f>J29-F29</f>
        <v>20</v>
      </c>
      <c r="O29" s="1">
        <f>(G29-C29)^2</f>
        <v>256</v>
      </c>
      <c r="P29" s="1">
        <f>(H29-D29)^2</f>
        <v>3025</v>
      </c>
      <c r="Q29" s="1">
        <f>(I29-E29)^2</f>
        <v>484</v>
      </c>
      <c r="R29" s="1">
        <f>(J29-F29)^2</f>
        <v>400</v>
      </c>
      <c r="S29" s="1">
        <f>O29/$C$1</f>
        <v>0.64021389634785797</v>
      </c>
      <c r="T29" s="1">
        <f>P29/$D$1</f>
        <v>5.9526724341186465</v>
      </c>
      <c r="U29" s="1">
        <f>Q29/$E$1</f>
        <v>0.90366877753303998</v>
      </c>
      <c r="V29" s="1">
        <f>R29/$F$1</f>
        <v>0.96307473815018685</v>
      </c>
      <c r="W29" s="1">
        <f>SUM(S29:V29)/4</f>
        <v>2.1149074615374328</v>
      </c>
      <c r="X29" s="1">
        <v>22</v>
      </c>
      <c r="Y29" s="1">
        <v>38</v>
      </c>
      <c r="Z29" s="1">
        <f>ABS(Y29-X29)</f>
        <v>16</v>
      </c>
      <c r="AA29" s="1">
        <f>(Y29-X29)^2</f>
        <v>256</v>
      </c>
      <c r="AB29" s="5">
        <v>350775856415.18921</v>
      </c>
      <c r="AC29" s="5">
        <v>3567551674623.0068</v>
      </c>
      <c r="AD29" s="1">
        <f>ABS(AC29-AB29)</f>
        <v>3216775818207.8174</v>
      </c>
    </row>
    <row r="30" spans="1:30">
      <c r="A30" s="2" t="s">
        <v>111</v>
      </c>
      <c r="B30" s="2" t="s">
        <v>112</v>
      </c>
      <c r="C30" s="1">
        <v>100</v>
      </c>
      <c r="D30" s="1">
        <v>51</v>
      </c>
      <c r="E30" s="1">
        <v>57</v>
      </c>
      <c r="F30" s="1">
        <v>100</v>
      </c>
      <c r="G30" s="1">
        <v>77</v>
      </c>
      <c r="H30" s="1">
        <v>40</v>
      </c>
      <c r="I30" s="1">
        <v>24</v>
      </c>
      <c r="J30" s="1">
        <v>56</v>
      </c>
      <c r="K30" s="1">
        <f>G30-C30</f>
        <v>-23</v>
      </c>
      <c r="L30" s="1">
        <f>H30-D30</f>
        <v>-11</v>
      </c>
      <c r="M30" s="1">
        <f>I30-E30</f>
        <v>-33</v>
      </c>
      <c r="N30" s="1">
        <f>J30-F30</f>
        <v>-44</v>
      </c>
      <c r="O30" s="1">
        <f>(G30-C30)^2</f>
        <v>529</v>
      </c>
      <c r="P30" s="1">
        <f>(H30-D30)^2</f>
        <v>121</v>
      </c>
      <c r="Q30" s="1">
        <f>(I30-E30)^2</f>
        <v>1089</v>
      </c>
      <c r="R30" s="1">
        <f>(J30-F30)^2</f>
        <v>1936</v>
      </c>
      <c r="S30" s="1">
        <f>O30/$C$1</f>
        <v>1.322941996750066</v>
      </c>
      <c r="T30" s="1">
        <f>P30/$D$1</f>
        <v>0.23810689736474586</v>
      </c>
      <c r="U30" s="1">
        <f>Q30/$E$1</f>
        <v>2.0332547494493398</v>
      </c>
      <c r="V30" s="1">
        <f>R30/$F$1</f>
        <v>4.6612817326469047</v>
      </c>
      <c r="W30" s="1">
        <f>SUM(S30:V30)/4</f>
        <v>2.0638963440527638</v>
      </c>
      <c r="X30" s="1">
        <v>49</v>
      </c>
      <c r="Y30" s="1">
        <v>38</v>
      </c>
      <c r="Z30" s="1">
        <f>ABS(Y30-X30)</f>
        <v>11</v>
      </c>
      <c r="AA30" s="1">
        <f>(Y30-X30)^2</f>
        <v>121</v>
      </c>
      <c r="AB30" s="5">
        <v>501427500080.05853</v>
      </c>
      <c r="AC30" s="5">
        <v>3567551674623.0068</v>
      </c>
      <c r="AD30" s="1">
        <f>ABS(AC30-AB30)</f>
        <v>3066124174542.9482</v>
      </c>
    </row>
    <row r="31" spans="1:30">
      <c r="A31" s="2" t="s">
        <v>27</v>
      </c>
      <c r="B31" s="2" t="s">
        <v>28</v>
      </c>
      <c r="C31" s="1">
        <v>39</v>
      </c>
      <c r="D31" s="1">
        <v>48</v>
      </c>
      <c r="E31" s="1">
        <v>72</v>
      </c>
      <c r="F31" s="1">
        <v>52</v>
      </c>
      <c r="G31" s="1">
        <v>77</v>
      </c>
      <c r="H31" s="1">
        <v>40</v>
      </c>
      <c r="I31" s="1">
        <v>24</v>
      </c>
      <c r="J31" s="1">
        <v>56</v>
      </c>
      <c r="K31" s="1">
        <f>G31-C31</f>
        <v>38</v>
      </c>
      <c r="L31" s="1">
        <f>H31-D31</f>
        <v>-8</v>
      </c>
      <c r="M31" s="1">
        <f>I31-E31</f>
        <v>-48</v>
      </c>
      <c r="N31" s="1">
        <f>J31-F31</f>
        <v>4</v>
      </c>
      <c r="O31" s="1">
        <f>(G31-C31)^2</f>
        <v>1444</v>
      </c>
      <c r="P31" s="1">
        <f>(H31-D31)^2</f>
        <v>64</v>
      </c>
      <c r="Q31" s="1">
        <f>(I31-E31)^2</f>
        <v>2304</v>
      </c>
      <c r="R31" s="1">
        <f>(J31-F31)^2</f>
        <v>16</v>
      </c>
      <c r="S31" s="1">
        <f>O31/$C$1</f>
        <v>3.6112065090871366</v>
      </c>
      <c r="T31" s="1">
        <f>P31/$D$1</f>
        <v>0.12594083827556807</v>
      </c>
      <c r="U31" s="1">
        <f>Q31/$E$1</f>
        <v>4.3017621145374463</v>
      </c>
      <c r="V31" s="1">
        <f>R31/$F$1</f>
        <v>3.8522989526007474E-2</v>
      </c>
      <c r="W31" s="1">
        <f>SUM(S31:V31)/4</f>
        <v>2.0193581128565397</v>
      </c>
      <c r="X31" s="1">
        <v>75</v>
      </c>
      <c r="Y31" s="1">
        <v>38</v>
      </c>
      <c r="Z31" s="1">
        <f>ABS(Y31-X31)</f>
        <v>37</v>
      </c>
      <c r="AA31" s="1">
        <f>(Y31-X31)^2</f>
        <v>1369</v>
      </c>
      <c r="AB31" s="5">
        <v>2142470914401.3569</v>
      </c>
      <c r="AC31" s="5">
        <v>3567551674623.0068</v>
      </c>
      <c r="AD31" s="1">
        <f>ABS(AC31-AB31)</f>
        <v>1425080760221.6499</v>
      </c>
    </row>
    <row r="32" spans="1:30">
      <c r="A32" s="2" t="s">
        <v>31</v>
      </c>
      <c r="B32" s="2" t="s">
        <v>32</v>
      </c>
      <c r="C32" s="1">
        <v>63</v>
      </c>
      <c r="D32" s="1">
        <v>86</v>
      </c>
      <c r="E32" s="1">
        <v>49</v>
      </c>
      <c r="F32" s="1">
        <v>28</v>
      </c>
      <c r="G32" s="1">
        <v>77</v>
      </c>
      <c r="H32" s="1">
        <v>40</v>
      </c>
      <c r="I32" s="1">
        <v>24</v>
      </c>
      <c r="J32" s="1">
        <v>56</v>
      </c>
      <c r="K32" s="1">
        <f>G32-C32</f>
        <v>14</v>
      </c>
      <c r="L32" s="1">
        <f>H32-D32</f>
        <v>-46</v>
      </c>
      <c r="M32" s="1">
        <f>I32-E32</f>
        <v>-25</v>
      </c>
      <c r="N32" s="1">
        <f>J32-F32</f>
        <v>28</v>
      </c>
      <c r="O32" s="1">
        <f>(G32-C32)^2</f>
        <v>196</v>
      </c>
      <c r="P32" s="1">
        <f>(H32-D32)^2</f>
        <v>2116</v>
      </c>
      <c r="Q32" s="1">
        <f>(I32-E32)^2</f>
        <v>625</v>
      </c>
      <c r="R32" s="1">
        <f>(J32-F32)^2</f>
        <v>784</v>
      </c>
      <c r="S32" s="1">
        <f>O32/$C$1</f>
        <v>0.4901637643913288</v>
      </c>
      <c r="T32" s="1">
        <f>P32/$D$1</f>
        <v>4.1639189654859692</v>
      </c>
      <c r="U32" s="1">
        <f>Q32/$E$1</f>
        <v>1.1669276569383265</v>
      </c>
      <c r="V32" s="1">
        <f>R32/$F$1</f>
        <v>1.8876264867743664</v>
      </c>
      <c r="W32" s="1">
        <f>SUM(S32:V32)/4</f>
        <v>1.9271592183974977</v>
      </c>
      <c r="X32" s="1">
        <v>63</v>
      </c>
      <c r="Y32" s="1">
        <v>38</v>
      </c>
      <c r="Z32" s="1">
        <f>ABS(Y32-X32)</f>
        <v>25</v>
      </c>
      <c r="AA32" s="1">
        <f>(Y32-X32)^2</f>
        <v>625</v>
      </c>
      <c r="AB32" s="5">
        <v>335533331669.21912</v>
      </c>
      <c r="AC32" s="5">
        <v>3567551674623.0068</v>
      </c>
      <c r="AD32" s="1">
        <f>ABS(AC32-AB32)</f>
        <v>3232018342953.7876</v>
      </c>
    </row>
    <row r="33" spans="1:30">
      <c r="A33" s="2" t="s">
        <v>73</v>
      </c>
      <c r="B33" s="2" t="s">
        <v>74</v>
      </c>
      <c r="C33" s="1">
        <v>40</v>
      </c>
      <c r="D33" s="1">
        <v>70</v>
      </c>
      <c r="E33" s="1">
        <v>60</v>
      </c>
      <c r="F33" s="1">
        <v>50</v>
      </c>
      <c r="G33" s="1">
        <v>77</v>
      </c>
      <c r="H33" s="1">
        <v>40</v>
      </c>
      <c r="I33" s="1">
        <v>24</v>
      </c>
      <c r="J33" s="1">
        <v>56</v>
      </c>
      <c r="K33" s="1">
        <f>G33-C33</f>
        <v>37</v>
      </c>
      <c r="L33" s="1">
        <f>H33-D33</f>
        <v>-30</v>
      </c>
      <c r="M33" s="1">
        <f>I33-E33</f>
        <v>-36</v>
      </c>
      <c r="N33" s="1">
        <f>J33-F33</f>
        <v>6</v>
      </c>
      <c r="O33" s="1">
        <f>(G33-C33)^2</f>
        <v>1369</v>
      </c>
      <c r="P33" s="1">
        <f>(H33-D33)^2</f>
        <v>900</v>
      </c>
      <c r="Q33" s="1">
        <f>(I33-E33)^2</f>
        <v>1296</v>
      </c>
      <c r="R33" s="1">
        <f>(J33-F33)^2</f>
        <v>36</v>
      </c>
      <c r="S33" s="1">
        <f>O33/$C$1</f>
        <v>3.4236438441414752</v>
      </c>
      <c r="T33" s="1">
        <f>P33/$D$1</f>
        <v>1.7710430382501758</v>
      </c>
      <c r="U33" s="1">
        <f>Q33/$E$1</f>
        <v>2.4197411894273135</v>
      </c>
      <c r="V33" s="1">
        <f>R33/$F$1</f>
        <v>8.6676726433516815E-2</v>
      </c>
      <c r="W33" s="1">
        <f>SUM(S33:V33)/4</f>
        <v>1.9252761995631205</v>
      </c>
      <c r="X33" s="1">
        <v>81</v>
      </c>
      <c r="Y33" s="1">
        <v>38</v>
      </c>
      <c r="Z33" s="1">
        <f>ABS(Y33-X33)</f>
        <v>43</v>
      </c>
      <c r="AA33" s="1">
        <f>(Y33-X33)^2</f>
        <v>1849</v>
      </c>
      <c r="AB33" s="5">
        <v>85755006123.597595</v>
      </c>
      <c r="AC33" s="5">
        <v>3567551674623.0068</v>
      </c>
      <c r="AD33" s="1">
        <f>ABS(AC33-AB33)</f>
        <v>3481796668499.4092</v>
      </c>
    </row>
    <row r="34" spans="1:30">
      <c r="A34" s="2" t="s">
        <v>67</v>
      </c>
      <c r="B34" s="2" t="s">
        <v>68</v>
      </c>
      <c r="C34" s="1">
        <v>60</v>
      </c>
      <c r="D34" s="1">
        <v>85</v>
      </c>
      <c r="E34" s="1">
        <v>58</v>
      </c>
      <c r="F34" s="1">
        <v>39</v>
      </c>
      <c r="G34" s="1">
        <v>77</v>
      </c>
      <c r="H34" s="1">
        <v>40</v>
      </c>
      <c r="I34" s="1">
        <v>24</v>
      </c>
      <c r="J34" s="1">
        <v>56</v>
      </c>
      <c r="K34" s="1">
        <f>G34-C34</f>
        <v>17</v>
      </c>
      <c r="L34" s="1">
        <f>H34-D34</f>
        <v>-45</v>
      </c>
      <c r="M34" s="1">
        <f>I34-E34</f>
        <v>-34</v>
      </c>
      <c r="N34" s="1">
        <f>J34-F34</f>
        <v>17</v>
      </c>
      <c r="O34" s="1">
        <f>(G34-C34)^2</f>
        <v>289</v>
      </c>
      <c r="P34" s="1">
        <f>(H34-D34)^2</f>
        <v>2025</v>
      </c>
      <c r="Q34" s="1">
        <f>(I34-E34)^2</f>
        <v>1156</v>
      </c>
      <c r="R34" s="1">
        <f>(J34-F34)^2</f>
        <v>289</v>
      </c>
      <c r="S34" s="1">
        <f>O34/$C$1</f>
        <v>0.72274146892394908</v>
      </c>
      <c r="T34" s="1">
        <f>P34/$D$1</f>
        <v>3.9848468360628955</v>
      </c>
      <c r="U34" s="1">
        <f>Q34/$E$1</f>
        <v>2.1583493942731287</v>
      </c>
      <c r="V34" s="1">
        <f>R34/$F$1</f>
        <v>0.69582149831351003</v>
      </c>
      <c r="W34" s="1">
        <f>SUM(S34:V34)/4</f>
        <v>1.8904397993933708</v>
      </c>
      <c r="X34" s="1">
        <v>64</v>
      </c>
      <c r="Y34" s="1">
        <v>38</v>
      </c>
      <c r="Z34" s="1">
        <f>ABS(Y34-X34)</f>
        <v>26</v>
      </c>
      <c r="AA34" s="1">
        <f>(Y34-X34)^2</f>
        <v>676</v>
      </c>
      <c r="AB34" s="5">
        <v>1712792854202.3687</v>
      </c>
      <c r="AC34" s="5">
        <v>3567551674623.0068</v>
      </c>
      <c r="AD34" s="1">
        <f>ABS(AC34-AB34)</f>
        <v>1854758820420.6382</v>
      </c>
    </row>
    <row r="35" spans="1:30">
      <c r="A35" s="2" t="s">
        <v>13</v>
      </c>
      <c r="B35" s="2" t="s">
        <v>14</v>
      </c>
      <c r="C35" s="1">
        <v>49</v>
      </c>
      <c r="D35" s="1">
        <v>86</v>
      </c>
      <c r="E35" s="1">
        <v>51</v>
      </c>
      <c r="F35" s="1">
        <v>56</v>
      </c>
      <c r="G35" s="1">
        <v>77</v>
      </c>
      <c r="H35" s="1">
        <v>40</v>
      </c>
      <c r="I35" s="1">
        <v>24</v>
      </c>
      <c r="J35" s="1">
        <v>56</v>
      </c>
      <c r="K35" s="1">
        <f>G35-C35</f>
        <v>28</v>
      </c>
      <c r="L35" s="1">
        <f>H35-D35</f>
        <v>-46</v>
      </c>
      <c r="M35" s="1">
        <f>I35-E35</f>
        <v>-27</v>
      </c>
      <c r="N35" s="1">
        <f>J35-F35</f>
        <v>0</v>
      </c>
      <c r="O35" s="1">
        <f>(G35-C35)^2</f>
        <v>784</v>
      </c>
      <c r="P35" s="1">
        <f>(H35-D35)^2</f>
        <v>2116</v>
      </c>
      <c r="Q35" s="1">
        <f>(I35-E35)^2</f>
        <v>729</v>
      </c>
      <c r="R35" s="1">
        <f>(J35-F35)^2</f>
        <v>0</v>
      </c>
      <c r="S35" s="1">
        <f>O35/$C$1</f>
        <v>1.9606550575653152</v>
      </c>
      <c r="T35" s="1">
        <f>P35/$D$1</f>
        <v>4.1639189654859692</v>
      </c>
      <c r="U35" s="1">
        <f>Q35/$E$1</f>
        <v>1.3611044190528641</v>
      </c>
      <c r="V35" s="1">
        <f>R35/$F$1</f>
        <v>0</v>
      </c>
      <c r="W35" s="1">
        <f>SUM(S35:V35)/4</f>
        <v>1.8714196105260372</v>
      </c>
      <c r="X35" s="1">
        <v>37</v>
      </c>
      <c r="Y35" s="1">
        <v>38</v>
      </c>
      <c r="Z35" s="1">
        <f>ABS(Y35-X35)</f>
        <v>1</v>
      </c>
      <c r="AA35" s="1">
        <f>(Y35-X35)^2</f>
        <v>1</v>
      </c>
      <c r="AB35" s="5">
        <v>646075277525.12451</v>
      </c>
      <c r="AC35" s="5">
        <v>3567551674623.0068</v>
      </c>
      <c r="AD35" s="1">
        <f>ABS(AC35-AB35)</f>
        <v>2921476397097.8823</v>
      </c>
    </row>
    <row r="36" spans="1:30">
      <c r="A36" s="2" t="s">
        <v>37</v>
      </c>
      <c r="B36" s="2" t="s">
        <v>38</v>
      </c>
      <c r="C36" s="1">
        <v>57</v>
      </c>
      <c r="D36" s="1">
        <v>74</v>
      </c>
      <c r="E36" s="1">
        <v>70</v>
      </c>
      <c r="F36" s="1">
        <v>57</v>
      </c>
      <c r="G36" s="1">
        <v>77</v>
      </c>
      <c r="H36" s="1">
        <v>40</v>
      </c>
      <c r="I36" s="1">
        <v>24</v>
      </c>
      <c r="J36" s="1">
        <v>56</v>
      </c>
      <c r="K36" s="1">
        <f>G36-C36</f>
        <v>20</v>
      </c>
      <c r="L36" s="1">
        <f>H36-D36</f>
        <v>-34</v>
      </c>
      <c r="M36" s="1">
        <f>I36-E36</f>
        <v>-46</v>
      </c>
      <c r="N36" s="1">
        <f>J36-F36</f>
        <v>-1</v>
      </c>
      <c r="O36" s="1">
        <f>(G36-C36)^2</f>
        <v>400</v>
      </c>
      <c r="P36" s="1">
        <f>(H36-D36)^2</f>
        <v>1156</v>
      </c>
      <c r="Q36" s="1">
        <f>(I36-E36)^2</f>
        <v>2116</v>
      </c>
      <c r="R36" s="1">
        <f>(J36-F36)^2</f>
        <v>1</v>
      </c>
      <c r="S36" s="1">
        <f>O36/$C$1</f>
        <v>1.0003342130435282</v>
      </c>
      <c r="T36" s="1">
        <f>P36/$D$1</f>
        <v>2.2748063913524481</v>
      </c>
      <c r="U36" s="1">
        <f>Q36/$E$1</f>
        <v>3.9507502753303982</v>
      </c>
      <c r="V36" s="1">
        <f>R36/$F$1</f>
        <v>2.4076868453754671E-3</v>
      </c>
      <c r="W36" s="1">
        <f>SUM(S36:V36)/4</f>
        <v>1.8070746416429375</v>
      </c>
      <c r="X36" s="1">
        <v>56</v>
      </c>
      <c r="Y36" s="1">
        <v>38</v>
      </c>
      <c r="Z36" s="1">
        <f>ABS(Y36-X36)</f>
        <v>18</v>
      </c>
      <c r="AA36" s="1">
        <f>(Y36-X36)^2</f>
        <v>324</v>
      </c>
      <c r="AB36" s="5">
        <v>343207874553.7345</v>
      </c>
      <c r="AC36" s="5">
        <v>3567551674623.0068</v>
      </c>
      <c r="AD36" s="1">
        <f>ABS(AC36-AB36)</f>
        <v>3224343800069.2725</v>
      </c>
    </row>
    <row r="37" spans="1:30">
      <c r="A37" s="2" t="s">
        <v>95</v>
      </c>
      <c r="B37" s="2" t="s">
        <v>96</v>
      </c>
      <c r="C37" s="1">
        <v>68</v>
      </c>
      <c r="D37" s="1">
        <v>93</v>
      </c>
      <c r="E37" s="1">
        <v>47</v>
      </c>
      <c r="F37" s="1">
        <v>64</v>
      </c>
      <c r="G37" s="1">
        <v>77</v>
      </c>
      <c r="H37" s="1">
        <v>40</v>
      </c>
      <c r="I37" s="1">
        <v>24</v>
      </c>
      <c r="J37" s="1">
        <v>56</v>
      </c>
      <c r="K37" s="1">
        <f>G37-C37</f>
        <v>9</v>
      </c>
      <c r="L37" s="1">
        <f>H37-D37</f>
        <v>-53</v>
      </c>
      <c r="M37" s="1">
        <f>I37-E37</f>
        <v>-23</v>
      </c>
      <c r="N37" s="1">
        <f>J37-F37</f>
        <v>-8</v>
      </c>
      <c r="O37" s="1">
        <f>(G37-C37)^2</f>
        <v>81</v>
      </c>
      <c r="P37" s="1">
        <f>(H37-D37)^2</f>
        <v>2809</v>
      </c>
      <c r="Q37" s="1">
        <f>(I37-E37)^2</f>
        <v>529</v>
      </c>
      <c r="R37" s="1">
        <f>(J37-F37)^2</f>
        <v>64</v>
      </c>
      <c r="S37" s="1">
        <f>O37/$C$1</f>
        <v>0.20256767814131446</v>
      </c>
      <c r="T37" s="1">
        <f>P37/$D$1</f>
        <v>5.5276221049386045</v>
      </c>
      <c r="U37" s="1">
        <f>Q37/$E$1</f>
        <v>0.98768756883259956</v>
      </c>
      <c r="V37" s="1">
        <f>R37/$F$1</f>
        <v>0.1540919581040299</v>
      </c>
      <c r="W37" s="1">
        <f>SUM(S37:V37)/4</f>
        <v>1.7179923275041373</v>
      </c>
      <c r="X37" s="1">
        <v>53</v>
      </c>
      <c r="Y37" s="1">
        <v>38</v>
      </c>
      <c r="Z37" s="1">
        <f>ABS(Y37-X37)</f>
        <v>15</v>
      </c>
      <c r="AA37" s="1">
        <f>(Y37-X37)^2</f>
        <v>225</v>
      </c>
      <c r="AB37" s="5">
        <v>437146372729.94244</v>
      </c>
      <c r="AC37" s="5">
        <v>3567551674623.0068</v>
      </c>
      <c r="AD37" s="1">
        <f>ABS(AC37-AB37)</f>
        <v>3130405301893.0645</v>
      </c>
    </row>
    <row r="38" spans="1:30">
      <c r="A38" s="2" t="s">
        <v>99</v>
      </c>
      <c r="B38" s="2" t="s">
        <v>100</v>
      </c>
      <c r="C38" s="1">
        <v>90</v>
      </c>
      <c r="D38" s="1">
        <v>90</v>
      </c>
      <c r="E38" s="1">
        <v>46</v>
      </c>
      <c r="F38" s="1">
        <v>42</v>
      </c>
      <c r="G38" s="1">
        <v>77</v>
      </c>
      <c r="H38" s="1">
        <v>40</v>
      </c>
      <c r="I38" s="1">
        <v>24</v>
      </c>
      <c r="J38" s="1">
        <v>56</v>
      </c>
      <c r="K38" s="1">
        <f>G38-C38</f>
        <v>-13</v>
      </c>
      <c r="L38" s="1">
        <f>H38-D38</f>
        <v>-50</v>
      </c>
      <c r="M38" s="1">
        <f>I38-E38</f>
        <v>-22</v>
      </c>
      <c r="N38" s="1">
        <f>J38-F38</f>
        <v>14</v>
      </c>
      <c r="O38" s="1">
        <f>(G38-C38)^2</f>
        <v>169</v>
      </c>
      <c r="P38" s="1">
        <f>(H38-D38)^2</f>
        <v>2500</v>
      </c>
      <c r="Q38" s="1">
        <f>(I38-E38)^2</f>
        <v>484</v>
      </c>
      <c r="R38" s="1">
        <f>(J38-F38)^2</f>
        <v>196</v>
      </c>
      <c r="S38" s="1">
        <f>O38/$C$1</f>
        <v>0.42264120501089064</v>
      </c>
      <c r="T38" s="1">
        <f>P38/$D$1</f>
        <v>4.9195639951393773</v>
      </c>
      <c r="U38" s="1">
        <f>Q38/$E$1</f>
        <v>0.90366877753303998</v>
      </c>
      <c r="V38" s="1">
        <f>R38/$F$1</f>
        <v>0.4719066216935916</v>
      </c>
      <c r="W38" s="1">
        <f>SUM(S38:V38)/4</f>
        <v>1.6794451498442249</v>
      </c>
      <c r="X38" s="1">
        <v>46</v>
      </c>
      <c r="Y38" s="1">
        <v>38</v>
      </c>
      <c r="Z38" s="1">
        <f>ABS(Y38-X38)</f>
        <v>8</v>
      </c>
      <c r="AA38" s="1">
        <f>(Y38-X38)^2</f>
        <v>64</v>
      </c>
      <c r="AB38" s="5">
        <v>289114289663.54236</v>
      </c>
      <c r="AC38" s="5">
        <v>3567551674623.0068</v>
      </c>
      <c r="AD38" s="1">
        <f>ABS(AC38-AB38)</f>
        <v>3278437384959.4644</v>
      </c>
    </row>
    <row r="39" spans="1:30">
      <c r="A39" s="2" t="s">
        <v>105</v>
      </c>
      <c r="B39" s="2" t="s">
        <v>106</v>
      </c>
      <c r="C39" s="1">
        <v>66</v>
      </c>
      <c r="D39" s="1">
        <v>94</v>
      </c>
      <c r="E39" s="1">
        <v>19</v>
      </c>
      <c r="F39" s="1">
        <v>40</v>
      </c>
      <c r="G39" s="1">
        <v>77</v>
      </c>
      <c r="H39" s="1">
        <v>40</v>
      </c>
      <c r="I39" s="1">
        <v>24</v>
      </c>
      <c r="J39" s="1">
        <v>56</v>
      </c>
      <c r="K39" s="1">
        <f>G39-C39</f>
        <v>11</v>
      </c>
      <c r="L39" s="1">
        <f>H39-D39</f>
        <v>-54</v>
      </c>
      <c r="M39" s="1">
        <f>I39-E39</f>
        <v>5</v>
      </c>
      <c r="N39" s="1">
        <f>J39-F39</f>
        <v>16</v>
      </c>
      <c r="O39" s="1">
        <f>(G39-C39)^2</f>
        <v>121</v>
      </c>
      <c r="P39" s="1">
        <f>(H39-D39)^2</f>
        <v>2916</v>
      </c>
      <c r="Q39" s="1">
        <f>(I39-E39)^2</f>
        <v>25</v>
      </c>
      <c r="R39" s="1">
        <f>(J39-F39)^2</f>
        <v>256</v>
      </c>
      <c r="S39" s="1">
        <f>O39/$C$1</f>
        <v>0.30260109944566727</v>
      </c>
      <c r="T39" s="1">
        <f>P39/$D$1</f>
        <v>5.7381794439305702</v>
      </c>
      <c r="U39" s="1">
        <f>Q39/$E$1</f>
        <v>4.6677106277533055E-2</v>
      </c>
      <c r="V39" s="1">
        <f>R39/$F$1</f>
        <v>0.61636783241611959</v>
      </c>
      <c r="W39" s="1">
        <f>SUM(S39:V39)/4</f>
        <v>1.6759563705174725</v>
      </c>
      <c r="X39" s="1">
        <v>30</v>
      </c>
      <c r="Y39" s="1">
        <v>38</v>
      </c>
      <c r="Z39" s="1">
        <f>ABS(Y39-X39)</f>
        <v>8</v>
      </c>
      <c r="AA39" s="1">
        <f>(Y39-X39)^2</f>
        <v>64</v>
      </c>
      <c r="AB39" s="5">
        <v>2042436971778.6401</v>
      </c>
      <c r="AC39" s="5">
        <v>3567551674623.0068</v>
      </c>
      <c r="AD39" s="1">
        <f>ABS(AC39-AB39)</f>
        <v>1525114702844.3667</v>
      </c>
    </row>
    <row r="40" spans="1:30">
      <c r="A40" s="2" t="s">
        <v>107</v>
      </c>
      <c r="B40" s="2" t="s">
        <v>108</v>
      </c>
      <c r="C40" s="1">
        <v>86</v>
      </c>
      <c r="D40" s="1">
        <v>92</v>
      </c>
      <c r="E40" s="1">
        <v>42</v>
      </c>
      <c r="F40" s="1">
        <v>43</v>
      </c>
      <c r="G40" s="1">
        <v>77</v>
      </c>
      <c r="H40" s="1">
        <v>40</v>
      </c>
      <c r="I40" s="1">
        <v>24</v>
      </c>
      <c r="J40" s="1">
        <v>56</v>
      </c>
      <c r="K40" s="1">
        <f>G40-C40</f>
        <v>-9</v>
      </c>
      <c r="L40" s="1">
        <f>H40-D40</f>
        <v>-52</v>
      </c>
      <c r="M40" s="1">
        <f>I40-E40</f>
        <v>-18</v>
      </c>
      <c r="N40" s="1">
        <f>J40-F40</f>
        <v>13</v>
      </c>
      <c r="O40" s="1">
        <f>(G40-C40)^2</f>
        <v>81</v>
      </c>
      <c r="P40" s="1">
        <f>(H40-D40)^2</f>
        <v>2704</v>
      </c>
      <c r="Q40" s="1">
        <f>(I40-E40)^2</f>
        <v>324</v>
      </c>
      <c r="R40" s="1">
        <f>(J40-F40)^2</f>
        <v>169</v>
      </c>
      <c r="S40" s="1">
        <f>O40/$C$1</f>
        <v>0.20256767814131446</v>
      </c>
      <c r="T40" s="1">
        <f>P40/$D$1</f>
        <v>5.3210004171427503</v>
      </c>
      <c r="U40" s="1">
        <f>Q40/$E$1</f>
        <v>0.60493529735682838</v>
      </c>
      <c r="V40" s="1">
        <f>R40/$F$1</f>
        <v>0.40689907686845395</v>
      </c>
      <c r="W40" s="1">
        <f>SUM(S40:V40)/4</f>
        <v>1.6338506173773368</v>
      </c>
      <c r="X40" s="1">
        <v>35</v>
      </c>
      <c r="Y40" s="1">
        <v>38</v>
      </c>
      <c r="Z40" s="1">
        <f>ABS(Y40-X40)</f>
        <v>3</v>
      </c>
      <c r="AA40" s="1">
        <f>(Y40-X40)^2</f>
        <v>9</v>
      </c>
      <c r="AB40" s="5">
        <v>34015620000</v>
      </c>
      <c r="AC40" s="5">
        <v>3567551674623.0068</v>
      </c>
      <c r="AD40" s="1">
        <f>ABS(AC40-AB40)</f>
        <v>3533536054623.0068</v>
      </c>
    </row>
    <row r="41" spans="1:30">
      <c r="A41" s="2" t="s">
        <v>63</v>
      </c>
      <c r="B41" s="2" t="s">
        <v>64</v>
      </c>
      <c r="C41" s="1">
        <v>50</v>
      </c>
      <c r="D41" s="1">
        <v>75</v>
      </c>
      <c r="E41" s="1">
        <v>53</v>
      </c>
      <c r="F41" s="1">
        <v>70</v>
      </c>
      <c r="G41" s="1">
        <v>77</v>
      </c>
      <c r="H41" s="1">
        <v>40</v>
      </c>
      <c r="I41" s="1">
        <v>24</v>
      </c>
      <c r="J41" s="1">
        <v>56</v>
      </c>
      <c r="K41" s="1">
        <f>G41-C41</f>
        <v>27</v>
      </c>
      <c r="L41" s="1">
        <f>H41-D41</f>
        <v>-35</v>
      </c>
      <c r="M41" s="1">
        <f>I41-E41</f>
        <v>-29</v>
      </c>
      <c r="N41" s="1">
        <f>J41-F41</f>
        <v>-14</v>
      </c>
      <c r="O41" s="1">
        <f>(G41-C41)^2</f>
        <v>729</v>
      </c>
      <c r="P41" s="1">
        <f>(H41-D41)^2</f>
        <v>1225</v>
      </c>
      <c r="Q41" s="1">
        <f>(I41-E41)^2</f>
        <v>841</v>
      </c>
      <c r="R41" s="1">
        <f>(J41-F41)^2</f>
        <v>196</v>
      </c>
      <c r="S41" s="1">
        <f>O41/$C$1</f>
        <v>1.8231091032718301</v>
      </c>
      <c r="T41" s="1">
        <f>P41/$D$1</f>
        <v>2.4105863576182949</v>
      </c>
      <c r="U41" s="1">
        <f>Q41/$E$1</f>
        <v>1.570217855176212</v>
      </c>
      <c r="V41" s="1">
        <f>R41/$F$1</f>
        <v>0.4719066216935916</v>
      </c>
      <c r="W41" s="1">
        <f>SUM(S41:V41)/4</f>
        <v>1.5689549844399822</v>
      </c>
      <c r="X41" s="1">
        <v>54</v>
      </c>
      <c r="Y41" s="1">
        <v>38</v>
      </c>
      <c r="Z41" s="1">
        <f>ABS(Y41-X41)</f>
        <v>16</v>
      </c>
      <c r="AA41" s="1">
        <f>(Y41-X41)^2</f>
        <v>256</v>
      </c>
      <c r="AB41" s="5">
        <v>2300941152991.8052</v>
      </c>
      <c r="AC41" s="5">
        <v>3567551674623.0068</v>
      </c>
      <c r="AD41" s="1">
        <f>ABS(AC41-AB41)</f>
        <v>1266610521631.2017</v>
      </c>
    </row>
    <row r="42" spans="1:30">
      <c r="A42" s="2" t="s">
        <v>131</v>
      </c>
      <c r="B42" s="2" t="s">
        <v>132</v>
      </c>
      <c r="C42" s="1">
        <v>40</v>
      </c>
      <c r="D42" s="1">
        <v>46</v>
      </c>
      <c r="E42" s="1">
        <v>60</v>
      </c>
      <c r="F42" s="1">
        <v>62</v>
      </c>
      <c r="G42" s="1">
        <v>77</v>
      </c>
      <c r="H42" s="1">
        <v>40</v>
      </c>
      <c r="I42" s="1">
        <v>24</v>
      </c>
      <c r="J42" s="1">
        <v>56</v>
      </c>
      <c r="K42" s="1">
        <f>G42-C42</f>
        <v>37</v>
      </c>
      <c r="L42" s="1">
        <f>H42-D42</f>
        <v>-6</v>
      </c>
      <c r="M42" s="1">
        <f>I42-E42</f>
        <v>-36</v>
      </c>
      <c r="N42" s="1">
        <f>J42-F42</f>
        <v>-6</v>
      </c>
      <c r="O42" s="1">
        <f>(G42-C42)^2</f>
        <v>1369</v>
      </c>
      <c r="P42" s="1">
        <f>(H42-D42)^2</f>
        <v>36</v>
      </c>
      <c r="Q42" s="1">
        <f>(I42-E42)^2</f>
        <v>1296</v>
      </c>
      <c r="R42" s="1">
        <f>(J42-F42)^2</f>
        <v>36</v>
      </c>
      <c r="S42" s="1">
        <f>O42/$C$1</f>
        <v>3.4236438441414752</v>
      </c>
      <c r="T42" s="1">
        <f>P42/$D$1</f>
        <v>7.0841721530007035E-2</v>
      </c>
      <c r="U42" s="1">
        <f>Q42/$E$1</f>
        <v>2.4197411894273135</v>
      </c>
      <c r="V42" s="1">
        <f>R42/$F$1</f>
        <v>8.6676726433516815E-2</v>
      </c>
      <c r="W42" s="1">
        <f>SUM(S42:V42)/4</f>
        <v>1.500225870383078</v>
      </c>
      <c r="X42" s="1">
        <v>65</v>
      </c>
      <c r="Y42" s="1">
        <v>38</v>
      </c>
      <c r="Z42" s="1">
        <f>ABS(Y42-X42)</f>
        <v>27</v>
      </c>
      <c r="AA42" s="1">
        <f>(Y42-X42)^2</f>
        <v>729</v>
      </c>
      <c r="AB42" s="5">
        <v>27720709000000</v>
      </c>
      <c r="AC42" s="5">
        <v>3567551674623.0068</v>
      </c>
      <c r="AD42" s="1">
        <f>ABS(AC42-AB42)</f>
        <v>24153157325376.992</v>
      </c>
    </row>
    <row r="43" spans="1:30">
      <c r="A43" s="2" t="s">
        <v>25</v>
      </c>
      <c r="B43" s="2" t="s">
        <v>26</v>
      </c>
      <c r="C43" s="1">
        <v>70</v>
      </c>
      <c r="D43" s="1">
        <v>85</v>
      </c>
      <c r="E43" s="1">
        <v>50</v>
      </c>
      <c r="F43" s="1">
        <v>40</v>
      </c>
      <c r="G43" s="1">
        <v>77</v>
      </c>
      <c r="H43" s="1">
        <v>40</v>
      </c>
      <c r="I43" s="1">
        <v>24</v>
      </c>
      <c r="J43" s="1">
        <v>56</v>
      </c>
      <c r="K43" s="1">
        <f>G43-C43</f>
        <v>7</v>
      </c>
      <c r="L43" s="1">
        <f>H43-D43</f>
        <v>-45</v>
      </c>
      <c r="M43" s="1">
        <f>I43-E43</f>
        <v>-26</v>
      </c>
      <c r="N43" s="1">
        <f>J43-F43</f>
        <v>16</v>
      </c>
      <c r="O43" s="1">
        <f>(G43-C43)^2</f>
        <v>49</v>
      </c>
      <c r="P43" s="1">
        <f>(H43-D43)^2</f>
        <v>2025</v>
      </c>
      <c r="Q43" s="1">
        <f>(I43-E43)^2</f>
        <v>676</v>
      </c>
      <c r="R43" s="1">
        <f>(J43-F43)^2</f>
        <v>256</v>
      </c>
      <c r="S43" s="1">
        <f>O43/$C$1</f>
        <v>0.1225409410978322</v>
      </c>
      <c r="T43" s="1">
        <f>P43/$D$1</f>
        <v>3.9848468360628955</v>
      </c>
      <c r="U43" s="1">
        <f>Q43/$E$1</f>
        <v>1.2621489537444939</v>
      </c>
      <c r="V43" s="1">
        <f>R43/$F$1</f>
        <v>0.61636783241611959</v>
      </c>
      <c r="W43" s="1">
        <f>SUM(S43:V43)/4</f>
        <v>1.4964761408303353</v>
      </c>
      <c r="X43" s="1">
        <v>43</v>
      </c>
      <c r="Y43" s="1">
        <v>38</v>
      </c>
      <c r="Z43" s="1">
        <f>ABS(Y43-X43)</f>
        <v>5</v>
      </c>
      <c r="AA43" s="1">
        <f>(Y43-X43)^2</f>
        <v>25</v>
      </c>
      <c r="AB43" s="5">
        <v>102407653020.6062</v>
      </c>
      <c r="AC43" s="5">
        <v>3567551674623.0068</v>
      </c>
      <c r="AD43" s="1">
        <f>ABS(AC43-AB43)</f>
        <v>3465144021602.4004</v>
      </c>
    </row>
    <row r="44" spans="1:30">
      <c r="A44" s="2" t="s">
        <v>127</v>
      </c>
      <c r="B44" s="2" t="s">
        <v>128</v>
      </c>
      <c r="C44" s="1">
        <v>66</v>
      </c>
      <c r="D44" s="1">
        <v>85</v>
      </c>
      <c r="E44" s="1">
        <v>46</v>
      </c>
      <c r="F44" s="1">
        <v>45</v>
      </c>
      <c r="G44" s="1">
        <v>77</v>
      </c>
      <c r="H44" s="1">
        <v>40</v>
      </c>
      <c r="I44" s="1">
        <v>24</v>
      </c>
      <c r="J44" s="1">
        <v>56</v>
      </c>
      <c r="K44" s="1">
        <f>G44-C44</f>
        <v>11</v>
      </c>
      <c r="L44" s="1">
        <f>H44-D44</f>
        <v>-45</v>
      </c>
      <c r="M44" s="1">
        <f>I44-E44</f>
        <v>-22</v>
      </c>
      <c r="N44" s="1">
        <f>J44-F44</f>
        <v>11</v>
      </c>
      <c r="O44" s="1">
        <f>(G44-C44)^2</f>
        <v>121</v>
      </c>
      <c r="P44" s="1">
        <f>(H44-D44)^2</f>
        <v>2025</v>
      </c>
      <c r="Q44" s="1">
        <f>(I44-E44)^2</f>
        <v>484</v>
      </c>
      <c r="R44" s="1">
        <f>(J44-F44)^2</f>
        <v>121</v>
      </c>
      <c r="S44" s="1">
        <f>O44/$C$1</f>
        <v>0.30260109944566727</v>
      </c>
      <c r="T44" s="1">
        <f>P44/$D$1</f>
        <v>3.9848468360628955</v>
      </c>
      <c r="U44" s="1">
        <f>Q44/$E$1</f>
        <v>0.90366877753303998</v>
      </c>
      <c r="V44" s="1">
        <f>R44/$F$1</f>
        <v>0.29133010829043154</v>
      </c>
      <c r="W44" s="1">
        <f>SUM(S44:V44)/4</f>
        <v>1.3706117053330085</v>
      </c>
      <c r="X44" s="1">
        <v>34</v>
      </c>
      <c r="Y44" s="1">
        <v>38</v>
      </c>
      <c r="Z44" s="1">
        <f>ABS(Y44-X44)</f>
        <v>4</v>
      </c>
      <c r="AA44" s="1">
        <f>(Y44-X44)^2</f>
        <v>16</v>
      </c>
      <c r="AB44" s="5">
        <v>1118252964260.7729</v>
      </c>
      <c r="AC44" s="5">
        <v>3567551674623.0068</v>
      </c>
      <c r="AD44" s="1">
        <f>ABS(AC44-AB44)</f>
        <v>2449298710362.2339</v>
      </c>
    </row>
    <row r="45" spans="1:30">
      <c r="A45" s="2" t="s">
        <v>91</v>
      </c>
      <c r="B45" s="2" t="s">
        <v>92</v>
      </c>
      <c r="C45" s="1">
        <v>64</v>
      </c>
      <c r="D45" s="1">
        <v>87</v>
      </c>
      <c r="E45" s="1">
        <v>20</v>
      </c>
      <c r="F45" s="1">
        <v>42</v>
      </c>
      <c r="G45" s="1">
        <v>77</v>
      </c>
      <c r="H45" s="1">
        <v>40</v>
      </c>
      <c r="I45" s="1">
        <v>24</v>
      </c>
      <c r="J45" s="1">
        <v>56</v>
      </c>
      <c r="K45" s="1">
        <f>G45-C45</f>
        <v>13</v>
      </c>
      <c r="L45" s="1">
        <f>H45-D45</f>
        <v>-47</v>
      </c>
      <c r="M45" s="1">
        <f>I45-E45</f>
        <v>4</v>
      </c>
      <c r="N45" s="1">
        <f>J45-F45</f>
        <v>14</v>
      </c>
      <c r="O45" s="1">
        <f>(G45-C45)^2</f>
        <v>169</v>
      </c>
      <c r="P45" s="1">
        <f>(H45-D45)^2</f>
        <v>2209</v>
      </c>
      <c r="Q45" s="1">
        <f>(I45-E45)^2</f>
        <v>16</v>
      </c>
      <c r="R45" s="1">
        <f>(J45-F45)^2</f>
        <v>196</v>
      </c>
      <c r="S45" s="1">
        <f>O45/$C$1</f>
        <v>0.42264120501089064</v>
      </c>
      <c r="T45" s="1">
        <f>P45/$D$1</f>
        <v>4.3469267461051535</v>
      </c>
      <c r="U45" s="1">
        <f>Q45/$E$1</f>
        <v>2.9873348017621159E-2</v>
      </c>
      <c r="V45" s="1">
        <f>R45/$F$1</f>
        <v>0.4719066216935916</v>
      </c>
      <c r="W45" s="1">
        <f>SUM(S45:V45)/4</f>
        <v>1.3178369802068142</v>
      </c>
      <c r="X45" s="1">
        <v>31</v>
      </c>
      <c r="Y45" s="1">
        <v>38</v>
      </c>
      <c r="Z45" s="1">
        <f>ABS(Y45-X45)</f>
        <v>7</v>
      </c>
      <c r="AA45" s="1">
        <f>(Y45-X45)^2</f>
        <v>49</v>
      </c>
      <c r="AB45" s="5">
        <v>337912301397.72717</v>
      </c>
      <c r="AC45" s="5">
        <v>3567551674623.0068</v>
      </c>
      <c r="AD45" s="1">
        <f>ABS(AC45-AB45)</f>
        <v>3229639373225.2798</v>
      </c>
    </row>
    <row r="46" spans="1:30">
      <c r="A46" s="2" t="s">
        <v>35</v>
      </c>
      <c r="B46" s="2" t="s">
        <v>36</v>
      </c>
      <c r="C46" s="1">
        <v>73</v>
      </c>
      <c r="D46" s="1">
        <v>80</v>
      </c>
      <c r="E46" s="1">
        <v>42</v>
      </c>
      <c r="F46" s="1">
        <v>40</v>
      </c>
      <c r="G46" s="1">
        <v>77</v>
      </c>
      <c r="H46" s="1">
        <v>40</v>
      </c>
      <c r="I46" s="1">
        <v>24</v>
      </c>
      <c r="J46" s="1">
        <v>56</v>
      </c>
      <c r="K46" s="1">
        <f>G46-C46</f>
        <v>4</v>
      </c>
      <c r="L46" s="1">
        <f>H46-D46</f>
        <v>-40</v>
      </c>
      <c r="M46" s="1">
        <f>I46-E46</f>
        <v>-18</v>
      </c>
      <c r="N46" s="1">
        <f>J46-F46</f>
        <v>16</v>
      </c>
      <c r="O46" s="1">
        <f>(G46-C46)^2</f>
        <v>16</v>
      </c>
      <c r="P46" s="1">
        <f>(H46-D46)^2</f>
        <v>1600</v>
      </c>
      <c r="Q46" s="1">
        <f>(I46-E46)^2</f>
        <v>324</v>
      </c>
      <c r="R46" s="1">
        <f>(J46-F46)^2</f>
        <v>256</v>
      </c>
      <c r="S46" s="1">
        <f>O46/$C$1</f>
        <v>4.0013368521741123E-2</v>
      </c>
      <c r="T46" s="1">
        <f>P46/$D$1</f>
        <v>3.1485209568892016</v>
      </c>
      <c r="U46" s="1">
        <f>Q46/$E$1</f>
        <v>0.60493529735682838</v>
      </c>
      <c r="V46" s="1">
        <f>R46/$F$1</f>
        <v>0.61636783241611959</v>
      </c>
      <c r="W46" s="1">
        <f>SUM(S46:V46)/4</f>
        <v>1.1024593637959728</v>
      </c>
      <c r="X46" s="1">
        <v>47</v>
      </c>
      <c r="Y46" s="1">
        <v>38</v>
      </c>
      <c r="Z46" s="1">
        <f>ABS(Y46-X46)</f>
        <v>9</v>
      </c>
      <c r="AA46" s="1">
        <f>(Y46-X46)^2</f>
        <v>81</v>
      </c>
      <c r="AB46" s="5">
        <v>84393795502.442108</v>
      </c>
      <c r="AC46" s="5">
        <v>3567551674623.0068</v>
      </c>
      <c r="AD46" s="1">
        <f>ABS(AC46-AB46)</f>
        <v>3483157879120.5649</v>
      </c>
    </row>
    <row r="47" spans="1:30">
      <c r="A47" s="2" t="s">
        <v>77</v>
      </c>
      <c r="B47" s="2" t="s">
        <v>78</v>
      </c>
      <c r="C47" s="1">
        <v>81</v>
      </c>
      <c r="D47" s="1">
        <v>82</v>
      </c>
      <c r="E47" s="1">
        <v>34</v>
      </c>
      <c r="F47" s="1">
        <v>69</v>
      </c>
      <c r="G47" s="1">
        <v>77</v>
      </c>
      <c r="H47" s="1">
        <v>40</v>
      </c>
      <c r="I47" s="1">
        <v>24</v>
      </c>
      <c r="J47" s="1">
        <v>56</v>
      </c>
      <c r="K47" s="1">
        <f>G47-C47</f>
        <v>-4</v>
      </c>
      <c r="L47" s="1">
        <f>H47-D47</f>
        <v>-42</v>
      </c>
      <c r="M47" s="1">
        <f>I47-E47</f>
        <v>-10</v>
      </c>
      <c r="N47" s="1">
        <f>J47-F47</f>
        <v>-13</v>
      </c>
      <c r="O47" s="1">
        <f>(G47-C47)^2</f>
        <v>16</v>
      </c>
      <c r="P47" s="1">
        <f>(H47-D47)^2</f>
        <v>1764</v>
      </c>
      <c r="Q47" s="1">
        <f>(I47-E47)^2</f>
        <v>100</v>
      </c>
      <c r="R47" s="1">
        <f>(J47-F47)^2</f>
        <v>169</v>
      </c>
      <c r="S47" s="1">
        <f>O47/$C$1</f>
        <v>4.0013368521741123E-2</v>
      </c>
      <c r="T47" s="1">
        <f>P47/$D$1</f>
        <v>3.4712443549703447</v>
      </c>
      <c r="U47" s="1">
        <f>Q47/$E$1</f>
        <v>0.18670842511013222</v>
      </c>
      <c r="V47" s="1">
        <f>R47/$F$1</f>
        <v>0.40689907686845395</v>
      </c>
      <c r="W47" s="1">
        <f>SUM(S47:V47)/4</f>
        <v>1.0262163063676679</v>
      </c>
      <c r="X47" s="1">
        <v>26</v>
      </c>
      <c r="Y47" s="1">
        <v>38</v>
      </c>
      <c r="Z47" s="1">
        <f>ABS(Y47-X47)</f>
        <v>12</v>
      </c>
      <c r="AA47" s="1">
        <f>(Y47-X47)^2</f>
        <v>144</v>
      </c>
      <c r="AB47" s="5">
        <v>1789114434843.4629</v>
      </c>
      <c r="AC47" s="5">
        <v>3567551674623.0068</v>
      </c>
      <c r="AD47" s="1">
        <f>ABS(AC47-AB47)</f>
        <v>1778437239779.5439</v>
      </c>
    </row>
    <row r="48" spans="1:30">
      <c r="A48" s="2" t="s">
        <v>89</v>
      </c>
      <c r="B48" s="2" t="s">
        <v>90</v>
      </c>
      <c r="C48" s="1">
        <v>55</v>
      </c>
      <c r="D48" s="1">
        <v>70</v>
      </c>
      <c r="E48" s="1">
        <v>5</v>
      </c>
      <c r="F48" s="1">
        <v>50</v>
      </c>
      <c r="G48" s="1">
        <v>77</v>
      </c>
      <c r="H48" s="1">
        <v>40</v>
      </c>
      <c r="I48" s="1">
        <v>24</v>
      </c>
      <c r="J48" s="1">
        <v>56</v>
      </c>
      <c r="K48" s="1">
        <f>G48-C48</f>
        <v>22</v>
      </c>
      <c r="L48" s="1">
        <f>H48-D48</f>
        <v>-30</v>
      </c>
      <c r="M48" s="1">
        <f>I48-E48</f>
        <v>19</v>
      </c>
      <c r="N48" s="1">
        <f>J48-F48</f>
        <v>6</v>
      </c>
      <c r="O48" s="1">
        <f>(G48-C48)^2</f>
        <v>484</v>
      </c>
      <c r="P48" s="1">
        <f>(H48-D48)^2</f>
        <v>900</v>
      </c>
      <c r="Q48" s="1">
        <f>(I48-E48)^2</f>
        <v>361</v>
      </c>
      <c r="R48" s="1">
        <f>(J48-F48)^2</f>
        <v>36</v>
      </c>
      <c r="S48" s="1">
        <f>O48/$C$1</f>
        <v>1.2104043977826691</v>
      </c>
      <c r="T48" s="1">
        <f>P48/$D$1</f>
        <v>1.7710430382501758</v>
      </c>
      <c r="U48" s="1">
        <f>Q48/$E$1</f>
        <v>0.67401741464757736</v>
      </c>
      <c r="V48" s="1">
        <f>R48/$F$1</f>
        <v>8.6676726433516815E-2</v>
      </c>
      <c r="W48" s="1">
        <f>SUM(S48:V48)/4</f>
        <v>0.93553539427848464</v>
      </c>
      <c r="X48" s="1">
        <v>27</v>
      </c>
      <c r="Y48" s="1">
        <v>38</v>
      </c>
      <c r="Z48" s="1">
        <f>ABS(Y48-X48)</f>
        <v>11</v>
      </c>
      <c r="AA48" s="1">
        <f>(Y48-X48)^2</f>
        <v>121</v>
      </c>
      <c r="AB48" s="5">
        <v>252175506110.16776</v>
      </c>
      <c r="AC48" s="5">
        <v>3567551674623.0068</v>
      </c>
      <c r="AD48" s="1">
        <f>ABS(AC48-AB48)</f>
        <v>3315376168512.8389</v>
      </c>
    </row>
    <row r="49" spans="1:30">
      <c r="A49" s="2" t="s">
        <v>33</v>
      </c>
      <c r="B49" s="2" t="s">
        <v>34</v>
      </c>
      <c r="C49" s="1">
        <v>67</v>
      </c>
      <c r="D49" s="1">
        <v>80</v>
      </c>
      <c r="E49" s="1">
        <v>29</v>
      </c>
      <c r="F49" s="1">
        <v>64</v>
      </c>
      <c r="G49" s="1">
        <v>77</v>
      </c>
      <c r="H49" s="1">
        <v>40</v>
      </c>
      <c r="I49" s="1">
        <v>24</v>
      </c>
      <c r="J49" s="1">
        <v>56</v>
      </c>
      <c r="K49" s="1">
        <f>G49-C49</f>
        <v>10</v>
      </c>
      <c r="L49" s="1">
        <f>H49-D49</f>
        <v>-40</v>
      </c>
      <c r="M49" s="1">
        <f>I49-E49</f>
        <v>-5</v>
      </c>
      <c r="N49" s="1">
        <f>J49-F49</f>
        <v>-8</v>
      </c>
      <c r="O49" s="1">
        <f>(G49-C49)^2</f>
        <v>100</v>
      </c>
      <c r="P49" s="1">
        <f>(H49-D49)^2</f>
        <v>1600</v>
      </c>
      <c r="Q49" s="1">
        <f>(I49-E49)^2</f>
        <v>25</v>
      </c>
      <c r="R49" s="1">
        <f>(J49-F49)^2</f>
        <v>64</v>
      </c>
      <c r="S49" s="1">
        <f>O49/$C$1</f>
        <v>0.25008355326088205</v>
      </c>
      <c r="T49" s="1">
        <f>P49/$D$1</f>
        <v>3.1485209568892016</v>
      </c>
      <c r="U49" s="1">
        <f>Q49/$E$1</f>
        <v>4.6677106277533055E-2</v>
      </c>
      <c r="V49" s="1">
        <f>R49/$F$1</f>
        <v>0.1540919581040299</v>
      </c>
      <c r="W49" s="1">
        <f>SUM(S49:V49)/4</f>
        <v>0.89984339363291166</v>
      </c>
      <c r="X49" s="1">
        <v>39</v>
      </c>
      <c r="Y49" s="1">
        <v>38</v>
      </c>
      <c r="Z49" s="1">
        <f>ABS(Y49-X49)</f>
        <v>1</v>
      </c>
      <c r="AA49" s="1">
        <f>(Y49-X49)^2</f>
        <v>1</v>
      </c>
      <c r="AB49" s="5">
        <v>363493841244.30328</v>
      </c>
      <c r="AC49" s="5">
        <v>3567551674623.0068</v>
      </c>
      <c r="AD49" s="1">
        <f>ABS(AC49-AB49)</f>
        <v>3204057833378.7036</v>
      </c>
    </row>
    <row r="50" spans="1:30">
      <c r="A50" s="2" t="s">
        <v>121</v>
      </c>
      <c r="B50" s="2" t="s">
        <v>122</v>
      </c>
      <c r="C50" s="1">
        <v>58</v>
      </c>
      <c r="D50" s="1">
        <v>69</v>
      </c>
      <c r="E50" s="1">
        <v>40</v>
      </c>
      <c r="F50" s="1">
        <v>45</v>
      </c>
      <c r="G50" s="1">
        <v>77</v>
      </c>
      <c r="H50" s="1">
        <v>40</v>
      </c>
      <c r="I50" s="1">
        <v>24</v>
      </c>
      <c r="J50" s="1">
        <v>56</v>
      </c>
      <c r="K50" s="1">
        <f>G50-C50</f>
        <v>19</v>
      </c>
      <c r="L50" s="1">
        <f>H50-D50</f>
        <v>-29</v>
      </c>
      <c r="M50" s="1">
        <f>I50-E50</f>
        <v>-16</v>
      </c>
      <c r="N50" s="1">
        <f>J50-F50</f>
        <v>11</v>
      </c>
      <c r="O50" s="1">
        <f>(G50-C50)^2</f>
        <v>361</v>
      </c>
      <c r="P50" s="1">
        <f>(H50-D50)^2</f>
        <v>841</v>
      </c>
      <c r="Q50" s="1">
        <f>(I50-E50)^2</f>
        <v>256</v>
      </c>
      <c r="R50" s="1">
        <f>(J50-F50)^2</f>
        <v>121</v>
      </c>
      <c r="S50" s="1">
        <f>O50/$C$1</f>
        <v>0.90280162727178415</v>
      </c>
      <c r="T50" s="1">
        <f>P50/$D$1</f>
        <v>1.6549413279648866</v>
      </c>
      <c r="U50" s="1">
        <f>Q50/$E$1</f>
        <v>0.47797356828193854</v>
      </c>
      <c r="V50" s="1">
        <f>R50/$F$1</f>
        <v>0.29133010829043154</v>
      </c>
      <c r="W50" s="1">
        <f>SUM(S50:V50)/4</f>
        <v>0.8317616579522602</v>
      </c>
      <c r="X50" s="1">
        <v>67</v>
      </c>
      <c r="Y50" s="1">
        <v>38</v>
      </c>
      <c r="Z50" s="1">
        <f>ABS(Y50-X50)</f>
        <v>29</v>
      </c>
      <c r="AA50" s="1">
        <f>(Y50-X50)^2</f>
        <v>841</v>
      </c>
      <c r="AB50" s="5">
        <v>814438000</v>
      </c>
      <c r="AC50" s="5">
        <v>3567551674623.0068</v>
      </c>
      <c r="AD50" s="1">
        <f>ABS(AC50-AB50)</f>
        <v>3566737236623.0068</v>
      </c>
    </row>
    <row r="51" spans="1:30">
      <c r="A51" s="2" t="s">
        <v>133</v>
      </c>
      <c r="B51" s="2" t="s">
        <v>134</v>
      </c>
      <c r="C51" s="1">
        <v>81</v>
      </c>
      <c r="D51" s="1">
        <v>76</v>
      </c>
      <c r="E51" s="1">
        <v>26</v>
      </c>
      <c r="F51" s="1">
        <v>73</v>
      </c>
      <c r="G51" s="1">
        <v>77</v>
      </c>
      <c r="H51" s="1">
        <v>40</v>
      </c>
      <c r="I51" s="1">
        <v>24</v>
      </c>
      <c r="J51" s="1">
        <v>56</v>
      </c>
      <c r="K51" s="1">
        <f>G51-C51</f>
        <v>-4</v>
      </c>
      <c r="L51" s="1">
        <f>H51-D51</f>
        <v>-36</v>
      </c>
      <c r="M51" s="1">
        <f>I51-E51</f>
        <v>-2</v>
      </c>
      <c r="N51" s="1">
        <f>J51-F51</f>
        <v>-17</v>
      </c>
      <c r="O51" s="1">
        <f>(G51-C51)^2</f>
        <v>16</v>
      </c>
      <c r="P51" s="1">
        <f>(H51-D51)^2</f>
        <v>1296</v>
      </c>
      <c r="Q51" s="1">
        <f>(I51-E51)^2</f>
        <v>4</v>
      </c>
      <c r="R51" s="1">
        <f>(J51-F51)^2</f>
        <v>289</v>
      </c>
      <c r="S51" s="1">
        <f>O51/$C$1</f>
        <v>4.0013368521741123E-2</v>
      </c>
      <c r="T51" s="1">
        <f>P51/$D$1</f>
        <v>2.5503019750802531</v>
      </c>
      <c r="U51" s="1">
        <f>Q51/$E$1</f>
        <v>7.4683370044052897E-3</v>
      </c>
      <c r="V51" s="1">
        <f>R51/$F$1</f>
        <v>0.69582149831351003</v>
      </c>
      <c r="W51" s="1">
        <f>SUM(S51:V51)/4</f>
        <v>0.82340129472997736</v>
      </c>
      <c r="X51" s="1">
        <v>10</v>
      </c>
      <c r="Y51" s="1">
        <v>38</v>
      </c>
      <c r="Z51" s="1">
        <f>ABS(Y51-X51)</f>
        <v>28</v>
      </c>
      <c r="AA51" s="1">
        <f>(Y51-X51)^2</f>
        <v>784</v>
      </c>
      <c r="AB51" s="5">
        <v>102300000</v>
      </c>
      <c r="AC51" s="5">
        <v>3567551674623.0068</v>
      </c>
      <c r="AD51" s="1">
        <f>ABS(AC51-AB51)</f>
        <v>3567449374623.0068</v>
      </c>
    </row>
    <row r="52" spans="1:30">
      <c r="A52" s="2" t="s">
        <v>23</v>
      </c>
      <c r="B52" s="2" t="s">
        <v>24</v>
      </c>
      <c r="C52" s="1">
        <v>69</v>
      </c>
      <c r="D52" s="1">
        <v>76</v>
      </c>
      <c r="E52" s="1">
        <v>36</v>
      </c>
      <c r="F52" s="1">
        <v>49</v>
      </c>
      <c r="G52" s="1">
        <v>77</v>
      </c>
      <c r="H52" s="1">
        <v>40</v>
      </c>
      <c r="I52" s="1">
        <v>24</v>
      </c>
      <c r="J52" s="1">
        <v>56</v>
      </c>
      <c r="K52" s="1">
        <f>G52-C52</f>
        <v>8</v>
      </c>
      <c r="L52" s="1">
        <f>H52-D52</f>
        <v>-36</v>
      </c>
      <c r="M52" s="1">
        <f>I52-E52</f>
        <v>-12</v>
      </c>
      <c r="N52" s="1">
        <f>J52-F52</f>
        <v>7</v>
      </c>
      <c r="O52" s="1">
        <f>(G52-C52)^2</f>
        <v>64</v>
      </c>
      <c r="P52" s="1">
        <f>(H52-D52)^2</f>
        <v>1296</v>
      </c>
      <c r="Q52" s="1">
        <f>(I52-E52)^2</f>
        <v>144</v>
      </c>
      <c r="R52" s="1">
        <f>(J52-F52)^2</f>
        <v>49</v>
      </c>
      <c r="S52" s="1">
        <f>O52/$C$1</f>
        <v>0.16005347408696449</v>
      </c>
      <c r="T52" s="1">
        <f>P52/$D$1</f>
        <v>2.5503019750802531</v>
      </c>
      <c r="U52" s="1">
        <f>Q52/$E$1</f>
        <v>0.26886013215859039</v>
      </c>
      <c r="V52" s="1">
        <f>R52/$F$1</f>
        <v>0.1179766554233979</v>
      </c>
      <c r="W52" s="1">
        <f>SUM(S52:V52)/4</f>
        <v>0.77429805918730144</v>
      </c>
      <c r="X52" s="1">
        <v>34</v>
      </c>
      <c r="Y52" s="1">
        <v>38</v>
      </c>
      <c r="Z52" s="1">
        <f>ABS(Y52-X52)</f>
        <v>4</v>
      </c>
      <c r="AA52" s="1">
        <f>(Y52-X52)^2</f>
        <v>16</v>
      </c>
      <c r="AB52" s="5">
        <v>2173665655937.2737</v>
      </c>
      <c r="AC52" s="5">
        <v>3567551674623.0068</v>
      </c>
      <c r="AD52" s="1">
        <f>ABS(AC52-AB52)</f>
        <v>1393886018685.7332</v>
      </c>
    </row>
    <row r="53" spans="1:30">
      <c r="A53" s="2" t="s">
        <v>109</v>
      </c>
      <c r="B53" s="2" t="s">
        <v>110</v>
      </c>
      <c r="C53" s="1">
        <v>74</v>
      </c>
      <c r="D53" s="1">
        <v>8</v>
      </c>
      <c r="E53" s="1">
        <v>43</v>
      </c>
      <c r="F53" s="1">
        <v>48</v>
      </c>
      <c r="G53" s="1">
        <v>77</v>
      </c>
      <c r="H53" s="1">
        <v>40</v>
      </c>
      <c r="I53" s="1">
        <v>24</v>
      </c>
      <c r="J53" s="1">
        <v>56</v>
      </c>
      <c r="K53" s="1">
        <f>G53-C53</f>
        <v>3</v>
      </c>
      <c r="L53" s="1">
        <f>H53-D53</f>
        <v>32</v>
      </c>
      <c r="M53" s="1">
        <f>I53-E53</f>
        <v>-19</v>
      </c>
      <c r="N53" s="1">
        <f>J53-F53</f>
        <v>8</v>
      </c>
      <c r="O53" s="1">
        <f>(G53-C53)^2</f>
        <v>9</v>
      </c>
      <c r="P53" s="1">
        <f>(H53-D53)^2</f>
        <v>1024</v>
      </c>
      <c r="Q53" s="1">
        <f>(I53-E53)^2</f>
        <v>361</v>
      </c>
      <c r="R53" s="1">
        <f>(J53-F53)^2</f>
        <v>64</v>
      </c>
      <c r="S53" s="1">
        <f>O53/$C$1</f>
        <v>2.2507519793479383E-2</v>
      </c>
      <c r="T53" s="1">
        <f>P53/$D$1</f>
        <v>2.0150534124090891</v>
      </c>
      <c r="U53" s="1">
        <f>Q53/$E$1</f>
        <v>0.67401741464757736</v>
      </c>
      <c r="V53" s="1">
        <f>R53/$F$1</f>
        <v>0.1540919581040299</v>
      </c>
      <c r="W53" s="1">
        <f>SUM(S53:V53)/4</f>
        <v>0.71641757623854396</v>
      </c>
      <c r="X53" s="1">
        <v>84</v>
      </c>
      <c r="Y53" s="1">
        <v>38</v>
      </c>
      <c r="Z53" s="1">
        <f>ABS(Y53-X53)</f>
        <v>46</v>
      </c>
      <c r="AA53" s="1">
        <f>(Y53-X53)^2</f>
        <v>2116</v>
      </c>
      <c r="AB53" s="5">
        <v>81342660752.373199</v>
      </c>
      <c r="AC53" s="5">
        <v>3567551674623.0068</v>
      </c>
      <c r="AD53" s="1">
        <f>ABS(AC53-AB53)</f>
        <v>3486209013870.6338</v>
      </c>
    </row>
    <row r="54" spans="1:30">
      <c r="A54" s="2" t="s">
        <v>123</v>
      </c>
      <c r="B54" s="2" t="s">
        <v>124</v>
      </c>
      <c r="C54" s="1">
        <v>64</v>
      </c>
      <c r="D54" s="1">
        <v>64</v>
      </c>
      <c r="E54" s="1">
        <v>19</v>
      </c>
      <c r="F54" s="1">
        <v>34</v>
      </c>
      <c r="G54" s="1">
        <v>77</v>
      </c>
      <c r="H54" s="1">
        <v>40</v>
      </c>
      <c r="I54" s="1">
        <v>24</v>
      </c>
      <c r="J54" s="1">
        <v>56</v>
      </c>
      <c r="K54" s="1">
        <f>G54-C54</f>
        <v>13</v>
      </c>
      <c r="L54" s="1">
        <f>H54-D54</f>
        <v>-24</v>
      </c>
      <c r="M54" s="1">
        <f>I54-E54</f>
        <v>5</v>
      </c>
      <c r="N54" s="1">
        <f>J54-F54</f>
        <v>22</v>
      </c>
      <c r="O54" s="1">
        <f>(G54-C54)^2</f>
        <v>169</v>
      </c>
      <c r="P54" s="1">
        <f>(H54-D54)^2</f>
        <v>576</v>
      </c>
      <c r="Q54" s="1">
        <f>(I54-E54)^2</f>
        <v>25</v>
      </c>
      <c r="R54" s="1">
        <f>(J54-F54)^2</f>
        <v>484</v>
      </c>
      <c r="S54" s="1">
        <f>O54/$C$1</f>
        <v>0.42264120501089064</v>
      </c>
      <c r="T54" s="1">
        <f>P54/$D$1</f>
        <v>1.1334675444801126</v>
      </c>
      <c r="U54" s="1">
        <f>Q54/$E$1</f>
        <v>4.6677106277533055E-2</v>
      </c>
      <c r="V54" s="1">
        <f>R54/$F$1</f>
        <v>1.1653204331617262</v>
      </c>
      <c r="W54" s="1">
        <f>SUM(S54:V54)/4</f>
        <v>0.69202657223256558</v>
      </c>
      <c r="X54" s="1">
        <v>34</v>
      </c>
      <c r="Y54" s="1">
        <v>38</v>
      </c>
      <c r="Z54" s="1">
        <f>ABS(Y54-X54)</f>
        <v>4</v>
      </c>
      <c r="AA54" s="1">
        <f>(Y54-X54)^2</f>
        <v>16</v>
      </c>
      <c r="AB54" s="5">
        <v>514968699239.00476</v>
      </c>
      <c r="AC54" s="5">
        <v>3567551674623.0068</v>
      </c>
      <c r="AD54" s="1">
        <f>ABS(AC54-AB54)</f>
        <v>3052582975384.002</v>
      </c>
    </row>
    <row r="55" spans="1:30">
      <c r="A55" s="2" t="s">
        <v>125</v>
      </c>
      <c r="B55" s="2" t="s">
        <v>126</v>
      </c>
      <c r="C55" s="1">
        <v>47</v>
      </c>
      <c r="D55" s="1">
        <v>55</v>
      </c>
      <c r="E55" s="1">
        <v>25</v>
      </c>
      <c r="F55" s="1">
        <v>58</v>
      </c>
      <c r="G55" s="1">
        <v>77</v>
      </c>
      <c r="H55" s="1">
        <v>40</v>
      </c>
      <c r="I55" s="1">
        <v>24</v>
      </c>
      <c r="J55" s="1">
        <v>56</v>
      </c>
      <c r="K55" s="1">
        <f>G55-C55</f>
        <v>30</v>
      </c>
      <c r="L55" s="1">
        <f>H55-D55</f>
        <v>-15</v>
      </c>
      <c r="M55" s="1">
        <f>I55-E55</f>
        <v>-1</v>
      </c>
      <c r="N55" s="1">
        <f>J55-F55</f>
        <v>-2</v>
      </c>
      <c r="O55" s="1">
        <f>(G55-C55)^2</f>
        <v>900</v>
      </c>
      <c r="P55" s="1">
        <f>(H55-D55)^2</f>
        <v>225</v>
      </c>
      <c r="Q55" s="1">
        <f>(I55-E55)^2</f>
        <v>1</v>
      </c>
      <c r="R55" s="1">
        <f>(J55-F55)^2</f>
        <v>4</v>
      </c>
      <c r="S55" s="1">
        <f>O55/$C$1</f>
        <v>2.2507519793479385</v>
      </c>
      <c r="T55" s="1">
        <f>P55/$D$1</f>
        <v>0.44276075956254396</v>
      </c>
      <c r="U55" s="1">
        <f>Q55/$E$1</f>
        <v>1.8670842511013224E-3</v>
      </c>
      <c r="V55" s="1">
        <f>R55/$F$1</f>
        <v>9.6307473815018686E-3</v>
      </c>
      <c r="W55" s="1">
        <f>SUM(S55:V55)/4</f>
        <v>0.67625264263577145</v>
      </c>
      <c r="X55" s="1">
        <v>41</v>
      </c>
      <c r="Y55" s="1">
        <v>38</v>
      </c>
      <c r="Z55" s="1">
        <f>ABS(Y55-X55)</f>
        <v>3</v>
      </c>
      <c r="AA55" s="1">
        <f>(Y55-X55)^2</f>
        <v>9</v>
      </c>
      <c r="AB55" s="5">
        <v>27372285697.947723</v>
      </c>
      <c r="AC55" s="5">
        <v>3567551674623.0068</v>
      </c>
      <c r="AD55" s="1">
        <f>ABS(AC55-AB55)</f>
        <v>3540179388925.0591</v>
      </c>
    </row>
    <row r="56" spans="1:30">
      <c r="A56" s="2" t="s">
        <v>103</v>
      </c>
      <c r="B56" s="2" t="s">
        <v>104</v>
      </c>
      <c r="C56" s="1">
        <v>49</v>
      </c>
      <c r="D56" s="1">
        <v>49</v>
      </c>
      <c r="E56" s="1">
        <v>23</v>
      </c>
      <c r="F56" s="1">
        <v>63</v>
      </c>
      <c r="G56" s="1">
        <v>77</v>
      </c>
      <c r="H56" s="1">
        <v>40</v>
      </c>
      <c r="I56" s="1">
        <v>24</v>
      </c>
      <c r="J56" s="1">
        <v>56</v>
      </c>
      <c r="K56" s="1">
        <f>G56-C56</f>
        <v>28</v>
      </c>
      <c r="L56" s="1">
        <f>H56-D56</f>
        <v>-9</v>
      </c>
      <c r="M56" s="1">
        <f>I56-E56</f>
        <v>1</v>
      </c>
      <c r="N56" s="1">
        <f>J56-F56</f>
        <v>-7</v>
      </c>
      <c r="O56" s="1">
        <f>(G56-C56)^2</f>
        <v>784</v>
      </c>
      <c r="P56" s="1">
        <f>(H56-D56)^2</f>
        <v>81</v>
      </c>
      <c r="Q56" s="1">
        <f>(I56-E56)^2</f>
        <v>1</v>
      </c>
      <c r="R56" s="1">
        <f>(J56-F56)^2</f>
        <v>49</v>
      </c>
      <c r="S56" s="1">
        <f>O56/$C$1</f>
        <v>1.9606550575653152</v>
      </c>
      <c r="T56" s="1">
        <f>P56/$D$1</f>
        <v>0.15939387344251582</v>
      </c>
      <c r="U56" s="1">
        <f>Q56/$E$1</f>
        <v>1.8670842511013224E-3</v>
      </c>
      <c r="V56" s="1">
        <f>R56/$F$1</f>
        <v>0.1179766554233979</v>
      </c>
      <c r="W56" s="1">
        <f>SUM(S56:V56)/4</f>
        <v>0.55997316767058258</v>
      </c>
      <c r="X56" s="1">
        <v>41</v>
      </c>
      <c r="Y56" s="1">
        <v>38</v>
      </c>
      <c r="Z56" s="1">
        <f>ABS(Y56-X56)</f>
        <v>3</v>
      </c>
      <c r="AA56" s="1">
        <f>(Y56-X56)^2</f>
        <v>9</v>
      </c>
      <c r="AB56" s="5">
        <v>2021421476035.417</v>
      </c>
      <c r="AC56" s="5">
        <v>3567551674623.0068</v>
      </c>
      <c r="AD56" s="1">
        <f>ABS(AC56-AB56)</f>
        <v>1546130198587.5898</v>
      </c>
    </row>
    <row r="57" spans="1:30">
      <c r="A57" s="2" t="s">
        <v>59</v>
      </c>
      <c r="B57" s="2" t="s">
        <v>60</v>
      </c>
      <c r="C57" s="1">
        <v>58</v>
      </c>
      <c r="D57" s="1">
        <v>59</v>
      </c>
      <c r="E57" s="1">
        <v>23</v>
      </c>
      <c r="F57" s="1">
        <v>43</v>
      </c>
      <c r="G57" s="1">
        <v>77</v>
      </c>
      <c r="H57" s="1">
        <v>40</v>
      </c>
      <c r="I57" s="1">
        <v>24</v>
      </c>
      <c r="J57" s="1">
        <v>56</v>
      </c>
      <c r="K57" s="1">
        <f>G57-C57</f>
        <v>19</v>
      </c>
      <c r="L57" s="1">
        <f>H57-D57</f>
        <v>-19</v>
      </c>
      <c r="M57" s="1">
        <f>I57-E57</f>
        <v>1</v>
      </c>
      <c r="N57" s="1">
        <f>J57-F57</f>
        <v>13</v>
      </c>
      <c r="O57" s="1">
        <f>(G57-C57)^2</f>
        <v>361</v>
      </c>
      <c r="P57" s="1">
        <f>(H57-D57)^2</f>
        <v>361</v>
      </c>
      <c r="Q57" s="1">
        <f>(I57-E57)^2</f>
        <v>1</v>
      </c>
      <c r="R57" s="1">
        <f>(J57-F57)^2</f>
        <v>169</v>
      </c>
      <c r="S57" s="1">
        <f>O57/$C$1</f>
        <v>0.90280162727178415</v>
      </c>
      <c r="T57" s="1">
        <f>P57/$D$1</f>
        <v>0.71038504089812604</v>
      </c>
      <c r="U57" s="1">
        <f>Q57/$E$1</f>
        <v>1.8670842511013224E-3</v>
      </c>
      <c r="V57" s="1">
        <f>R57/$F$1</f>
        <v>0.40689907686845395</v>
      </c>
      <c r="W57" s="1">
        <f>SUM(S57:V57)/4</f>
        <v>0.50548820732236632</v>
      </c>
      <c r="X57" s="1">
        <v>23</v>
      </c>
      <c r="Y57" s="1">
        <v>38</v>
      </c>
      <c r="Z57" s="1">
        <f>ABS(Y57-X57)</f>
        <v>15</v>
      </c>
      <c r="AA57" s="1">
        <f>(Y57-X57)^2</f>
        <v>225</v>
      </c>
      <c r="AB57" s="5">
        <v>404625655204.61914</v>
      </c>
      <c r="AC57" s="5">
        <v>3567551674623.0068</v>
      </c>
      <c r="AD57" s="1">
        <f>ABS(AC57-AB57)</f>
        <v>3162926019418.3877</v>
      </c>
    </row>
    <row r="58" spans="1:30">
      <c r="A58" s="2" t="s">
        <v>52</v>
      </c>
      <c r="B58" s="2" t="s">
        <v>53</v>
      </c>
      <c r="C58" s="1">
        <v>68</v>
      </c>
      <c r="D58" s="1">
        <v>29</v>
      </c>
      <c r="E58" s="1">
        <v>50</v>
      </c>
      <c r="F58" s="1">
        <v>57</v>
      </c>
      <c r="G58" s="1">
        <v>77</v>
      </c>
      <c r="H58" s="1">
        <v>40</v>
      </c>
      <c r="I58" s="1">
        <v>24</v>
      </c>
      <c r="J58" s="1">
        <v>56</v>
      </c>
      <c r="K58" s="1">
        <f>G58-C58</f>
        <v>9</v>
      </c>
      <c r="L58" s="1">
        <f>H58-D58</f>
        <v>11</v>
      </c>
      <c r="M58" s="1">
        <f>I58-E58</f>
        <v>-26</v>
      </c>
      <c r="N58" s="1">
        <f>J58-F58</f>
        <v>-1</v>
      </c>
      <c r="O58" s="1">
        <f>(G58-C58)^2</f>
        <v>81</v>
      </c>
      <c r="P58" s="1">
        <f>(H58-D58)^2</f>
        <v>121</v>
      </c>
      <c r="Q58" s="1">
        <f>(I58-E58)^2</f>
        <v>676</v>
      </c>
      <c r="R58" s="1">
        <f>(J58-F58)^2</f>
        <v>1</v>
      </c>
      <c r="S58" s="1">
        <f>O58/$C$1</f>
        <v>0.20256767814131446</v>
      </c>
      <c r="T58" s="1">
        <f>P58/$D$1</f>
        <v>0.23810689736474586</v>
      </c>
      <c r="U58" s="1">
        <f>Q58/$E$1</f>
        <v>1.2621489537444939</v>
      </c>
      <c r="V58" s="1">
        <f>R58/$F$1</f>
        <v>2.4076868453754671E-3</v>
      </c>
      <c r="W58" s="1">
        <f>SUM(S58:V58)/4</f>
        <v>0.42630780402398244</v>
      </c>
      <c r="X58" s="1">
        <v>74</v>
      </c>
      <c r="Y58" s="1">
        <v>38</v>
      </c>
      <c r="Z58" s="1">
        <f>ABS(Y58-X58)</f>
        <v>36</v>
      </c>
      <c r="AA58" s="1">
        <f>(Y58-X58)^2</f>
        <v>1296</v>
      </c>
      <c r="AB58" s="5">
        <v>380812234827.83179</v>
      </c>
      <c r="AC58" s="5">
        <v>3567551674623.0068</v>
      </c>
      <c r="AD58" s="1">
        <f>ABS(AC58-AB58)</f>
        <v>3186739439795.1748</v>
      </c>
    </row>
    <row r="59" spans="1:30">
      <c r="A59" s="2" t="s">
        <v>81</v>
      </c>
      <c r="B59" s="2" t="s">
        <v>82</v>
      </c>
      <c r="C59" s="1">
        <v>70</v>
      </c>
      <c r="D59" s="1">
        <v>68</v>
      </c>
      <c r="E59" s="1">
        <v>24</v>
      </c>
      <c r="F59" s="1">
        <v>53</v>
      </c>
      <c r="G59" s="1">
        <v>77</v>
      </c>
      <c r="H59" s="1">
        <v>40</v>
      </c>
      <c r="I59" s="1">
        <v>24</v>
      </c>
      <c r="J59" s="1">
        <v>56</v>
      </c>
      <c r="K59" s="1">
        <f>G59-C59</f>
        <v>7</v>
      </c>
      <c r="L59" s="1">
        <f>H59-D59</f>
        <v>-28</v>
      </c>
      <c r="M59" s="1">
        <f>I59-E59</f>
        <v>0</v>
      </c>
      <c r="N59" s="1">
        <f>J59-F59</f>
        <v>3</v>
      </c>
      <c r="O59" s="1">
        <f>(G59-C59)^2</f>
        <v>49</v>
      </c>
      <c r="P59" s="1">
        <f>(H59-D59)^2</f>
        <v>784</v>
      </c>
      <c r="Q59" s="1">
        <f>(I59-E59)^2</f>
        <v>0</v>
      </c>
      <c r="R59" s="1">
        <f>(J59-F59)^2</f>
        <v>9</v>
      </c>
      <c r="S59" s="1">
        <f>O59/$C$1</f>
        <v>0.1225409410978322</v>
      </c>
      <c r="T59" s="1">
        <f>P59/$D$1</f>
        <v>1.5427752688757088</v>
      </c>
      <c r="U59" s="1">
        <f>Q59/$E$1</f>
        <v>0</v>
      </c>
      <c r="V59" s="1">
        <f>R59/$F$1</f>
        <v>2.1669181608379204E-2</v>
      </c>
      <c r="W59" s="1">
        <f>SUM(S59:V59)/4</f>
        <v>0.42174634789548004</v>
      </c>
      <c r="X59" s="1">
        <v>37</v>
      </c>
      <c r="Y59" s="1">
        <v>38</v>
      </c>
      <c r="Z59" s="1">
        <f>ABS(Y59-X59)</f>
        <v>1</v>
      </c>
      <c r="AA59" s="1">
        <f>(Y59-X59)^2</f>
        <v>1</v>
      </c>
      <c r="AB59" s="5">
        <v>144417103249.64584</v>
      </c>
      <c r="AC59" s="5">
        <v>3567551674623.0068</v>
      </c>
      <c r="AD59" s="1">
        <f>ABS(AC59-AB59)</f>
        <v>3423134571373.3608</v>
      </c>
    </row>
    <row r="60" spans="1:30">
      <c r="A60" s="2" t="s">
        <v>19</v>
      </c>
      <c r="B60" s="2" t="s">
        <v>20</v>
      </c>
      <c r="C60" s="1">
        <v>80</v>
      </c>
      <c r="D60" s="1">
        <v>60</v>
      </c>
      <c r="E60" s="1">
        <v>5</v>
      </c>
      <c r="F60" s="1">
        <v>55</v>
      </c>
      <c r="G60" s="1">
        <v>77</v>
      </c>
      <c r="H60" s="1">
        <v>40</v>
      </c>
      <c r="I60" s="1">
        <v>24</v>
      </c>
      <c r="J60" s="1">
        <v>56</v>
      </c>
      <c r="K60" s="1">
        <f>G60-C60</f>
        <v>-3</v>
      </c>
      <c r="L60" s="1">
        <f>H60-D60</f>
        <v>-20</v>
      </c>
      <c r="M60" s="1">
        <f>I60-E60</f>
        <v>19</v>
      </c>
      <c r="N60" s="1">
        <f>J60-F60</f>
        <v>1</v>
      </c>
      <c r="O60" s="1">
        <f>(G60-C60)^2</f>
        <v>9</v>
      </c>
      <c r="P60" s="1">
        <f>(H60-D60)^2</f>
        <v>400</v>
      </c>
      <c r="Q60" s="1">
        <f>(I60-E60)^2</f>
        <v>361</v>
      </c>
      <c r="R60" s="1">
        <f>(J60-F60)^2</f>
        <v>1</v>
      </c>
      <c r="S60" s="1">
        <f>O60/$C$1</f>
        <v>2.2507519793479383E-2</v>
      </c>
      <c r="T60" s="1">
        <f>P60/$D$1</f>
        <v>0.78713023922230041</v>
      </c>
      <c r="U60" s="1">
        <f>Q60/$E$1</f>
        <v>0.67401741464757736</v>
      </c>
      <c r="V60" s="1">
        <f>R60/$F$1</f>
        <v>2.4076868453754671E-3</v>
      </c>
      <c r="W60" s="1">
        <f>SUM(S60:V60)/4</f>
        <v>0.37151571512718318</v>
      </c>
      <c r="X60" s="1">
        <v>23</v>
      </c>
      <c r="Y60" s="1">
        <v>38</v>
      </c>
      <c r="Z60" s="1">
        <f>ABS(Y60-X60)</f>
        <v>15</v>
      </c>
      <c r="AA60" s="1">
        <f>(Y60-X60)^2</f>
        <v>225</v>
      </c>
      <c r="AB60" s="5">
        <v>437415331040.99432</v>
      </c>
      <c r="AC60" s="5">
        <v>3567551674623.0068</v>
      </c>
      <c r="AD60" s="1">
        <f>ABS(AC60-AB60)</f>
        <v>3130136343582.0127</v>
      </c>
    </row>
    <row r="61" spans="1:30">
      <c r="A61" s="2" t="s">
        <v>75</v>
      </c>
      <c r="B61" s="2" t="s">
        <v>76</v>
      </c>
      <c r="C61" s="1">
        <v>100</v>
      </c>
      <c r="D61" s="1">
        <v>36</v>
      </c>
      <c r="E61" s="1">
        <v>27</v>
      </c>
      <c r="F61" s="1">
        <v>50</v>
      </c>
      <c r="G61" s="1">
        <v>77</v>
      </c>
      <c r="H61" s="1">
        <v>40</v>
      </c>
      <c r="I61" s="1">
        <v>24</v>
      </c>
      <c r="J61" s="1">
        <v>56</v>
      </c>
      <c r="K61" s="1">
        <f>G61-C61</f>
        <v>-23</v>
      </c>
      <c r="L61" s="1">
        <f>H61-D61</f>
        <v>4</v>
      </c>
      <c r="M61" s="1">
        <f>I61-E61</f>
        <v>-3</v>
      </c>
      <c r="N61" s="1">
        <f>J61-F61</f>
        <v>6</v>
      </c>
      <c r="O61" s="1">
        <f>(G61-C61)^2</f>
        <v>529</v>
      </c>
      <c r="P61" s="1">
        <f>(H61-D61)^2</f>
        <v>16</v>
      </c>
      <c r="Q61" s="1">
        <f>(I61-E61)^2</f>
        <v>9</v>
      </c>
      <c r="R61" s="1">
        <f>(J61-F61)^2</f>
        <v>36</v>
      </c>
      <c r="S61" s="1">
        <f>O61/$C$1</f>
        <v>1.322941996750066</v>
      </c>
      <c r="T61" s="1">
        <f>P61/$D$1</f>
        <v>3.1485209568892017E-2</v>
      </c>
      <c r="U61" s="1">
        <f>Q61/$E$1</f>
        <v>1.68037582599119E-2</v>
      </c>
      <c r="V61" s="1">
        <f>R61/$F$1</f>
        <v>8.6676726433516815E-2</v>
      </c>
      <c r="W61" s="1">
        <f>SUM(S61:V61)/4</f>
        <v>0.36447692275309668</v>
      </c>
      <c r="X61" s="1">
        <v>50</v>
      </c>
      <c r="Y61" s="1">
        <v>38</v>
      </c>
      <c r="Z61" s="1">
        <f>ABS(Y61-X61)</f>
        <v>12</v>
      </c>
      <c r="AA61" s="1">
        <f>(Y61-X61)^2</f>
        <v>144</v>
      </c>
      <c r="AB61" s="5">
        <v>399705169318.47705</v>
      </c>
      <c r="AC61" s="5">
        <v>3567551674623.0068</v>
      </c>
      <c r="AD61" s="1">
        <f>ABS(AC61-AB61)</f>
        <v>3167846505304.5298</v>
      </c>
    </row>
    <row r="62" spans="1:30">
      <c r="A62" s="2" t="s">
        <v>29</v>
      </c>
      <c r="B62" s="2" t="s">
        <v>30</v>
      </c>
      <c r="C62" s="1">
        <v>80</v>
      </c>
      <c r="D62" s="1">
        <v>30</v>
      </c>
      <c r="E62" s="1">
        <v>43</v>
      </c>
      <c r="F62" s="1">
        <v>66</v>
      </c>
      <c r="G62" s="1">
        <v>77</v>
      </c>
      <c r="H62" s="1">
        <v>40</v>
      </c>
      <c r="I62" s="1">
        <v>24</v>
      </c>
      <c r="J62" s="1">
        <v>56</v>
      </c>
      <c r="K62" s="1">
        <f>G62-C62</f>
        <v>-3</v>
      </c>
      <c r="L62" s="1">
        <f>H62-D62</f>
        <v>10</v>
      </c>
      <c r="M62" s="1">
        <f>I62-E62</f>
        <v>-19</v>
      </c>
      <c r="N62" s="1">
        <f>J62-F62</f>
        <v>-10</v>
      </c>
      <c r="O62" s="1">
        <f>(G62-C62)^2</f>
        <v>9</v>
      </c>
      <c r="P62" s="1">
        <f>(H62-D62)^2</f>
        <v>100</v>
      </c>
      <c r="Q62" s="1">
        <f>(I62-E62)^2</f>
        <v>361</v>
      </c>
      <c r="R62" s="1">
        <f>(J62-F62)^2</f>
        <v>100</v>
      </c>
      <c r="S62" s="1">
        <f>O62/$C$1</f>
        <v>2.2507519793479383E-2</v>
      </c>
      <c r="T62" s="1">
        <f>P62/$D$1</f>
        <v>0.1967825598055751</v>
      </c>
      <c r="U62" s="1">
        <f>Q62/$E$1</f>
        <v>0.67401741464757736</v>
      </c>
      <c r="V62" s="1">
        <f>R62/$F$1</f>
        <v>0.24076868453754671</v>
      </c>
      <c r="W62" s="1">
        <f>SUM(S62:V62)/4</f>
        <v>0.28351904469604466</v>
      </c>
      <c r="X62" s="1">
        <v>43</v>
      </c>
      <c r="Y62" s="1">
        <v>38</v>
      </c>
      <c r="Z62" s="1">
        <f>ABS(Y62-X62)</f>
        <v>5</v>
      </c>
      <c r="AA62" s="1">
        <f>(Y62-X62)^2</f>
        <v>25</v>
      </c>
      <c r="AB62" s="5">
        <v>17794783039551.957</v>
      </c>
      <c r="AC62" s="5">
        <v>3567551674623.0068</v>
      </c>
      <c r="AD62" s="1">
        <f>ABS(AC62-AB62)</f>
        <v>14227231364928.949</v>
      </c>
    </row>
    <row r="63" spans="1:30">
      <c r="A63" s="2" t="s">
        <v>56</v>
      </c>
      <c r="B63" s="2" t="s">
        <v>57</v>
      </c>
      <c r="C63" s="1">
        <v>78</v>
      </c>
      <c r="D63" s="1">
        <v>48</v>
      </c>
      <c r="E63" s="1">
        <v>5</v>
      </c>
      <c r="F63" s="1">
        <v>46</v>
      </c>
      <c r="G63" s="1">
        <v>77</v>
      </c>
      <c r="H63" s="1">
        <v>40</v>
      </c>
      <c r="I63" s="1">
        <v>24</v>
      </c>
      <c r="J63" s="1">
        <v>56</v>
      </c>
      <c r="K63" s="1">
        <f>G63-C63</f>
        <v>-1</v>
      </c>
      <c r="L63" s="1">
        <f>H63-D63</f>
        <v>-8</v>
      </c>
      <c r="M63" s="1">
        <f>I63-E63</f>
        <v>19</v>
      </c>
      <c r="N63" s="1">
        <f>J63-F63</f>
        <v>10</v>
      </c>
      <c r="O63" s="1">
        <f>(G63-C63)^2</f>
        <v>1</v>
      </c>
      <c r="P63" s="1">
        <f>(H63-D63)^2</f>
        <v>64</v>
      </c>
      <c r="Q63" s="1">
        <f>(I63-E63)^2</f>
        <v>361</v>
      </c>
      <c r="R63" s="1">
        <f>(J63-F63)^2</f>
        <v>100</v>
      </c>
      <c r="S63" s="1">
        <f>O63/$C$1</f>
        <v>2.5008355326088202E-3</v>
      </c>
      <c r="T63" s="1">
        <f>P63/$D$1</f>
        <v>0.12594083827556807</v>
      </c>
      <c r="U63" s="1">
        <f>Q63/$E$1</f>
        <v>0.67401741464757736</v>
      </c>
      <c r="V63" s="1">
        <f>R63/$F$1</f>
        <v>0.24076868453754671</v>
      </c>
      <c r="W63" s="1">
        <f>SUM(S63:V63)/4</f>
        <v>0.26080694324832526</v>
      </c>
      <c r="X63" s="1">
        <v>37</v>
      </c>
      <c r="Y63" s="1">
        <v>38</v>
      </c>
      <c r="Z63" s="1">
        <f>ABS(Y63-X63)</f>
        <v>1</v>
      </c>
      <c r="AA63" s="1">
        <f>(Y63-X63)^2</f>
        <v>1</v>
      </c>
      <c r="AB63" s="5">
        <v>1371171152331.155</v>
      </c>
      <c r="AC63" s="5">
        <v>3567551674623.0068</v>
      </c>
      <c r="AD63" s="1">
        <f>ABS(AC63-AB63)</f>
        <v>2196380522291.8518</v>
      </c>
    </row>
    <row r="64" spans="1:30">
      <c r="A64" s="2" t="s">
        <v>135</v>
      </c>
      <c r="B64" s="2" t="s">
        <v>136</v>
      </c>
      <c r="C64" s="1">
        <v>70</v>
      </c>
      <c r="D64" s="1">
        <v>30</v>
      </c>
      <c r="E64" s="1">
        <v>30</v>
      </c>
      <c r="F64" s="1">
        <v>40</v>
      </c>
      <c r="G64" s="1">
        <v>77</v>
      </c>
      <c r="H64" s="1">
        <v>40</v>
      </c>
      <c r="I64" s="1">
        <v>24</v>
      </c>
      <c r="J64" s="1">
        <v>56</v>
      </c>
      <c r="K64" s="1">
        <f>G64-C64</f>
        <v>7</v>
      </c>
      <c r="L64" s="1">
        <f>H64-D64</f>
        <v>10</v>
      </c>
      <c r="M64" s="1">
        <f>I64-E64</f>
        <v>-6</v>
      </c>
      <c r="N64" s="1">
        <f>J64-F64</f>
        <v>16</v>
      </c>
      <c r="O64" s="1">
        <f>(G64-C64)^2</f>
        <v>49</v>
      </c>
      <c r="P64" s="1">
        <f>(H64-D64)^2</f>
        <v>100</v>
      </c>
      <c r="Q64" s="1">
        <f>(I64-E64)^2</f>
        <v>36</v>
      </c>
      <c r="R64" s="1">
        <f>(J64-F64)^2</f>
        <v>256</v>
      </c>
      <c r="S64" s="1">
        <f>O64/$C$1</f>
        <v>0.1225409410978322</v>
      </c>
      <c r="T64" s="1">
        <f>P64/$D$1</f>
        <v>0.1967825598055751</v>
      </c>
      <c r="U64" s="1">
        <f>Q64/$E$1</f>
        <v>6.7215033039647598E-2</v>
      </c>
      <c r="V64" s="1">
        <f>R64/$F$1</f>
        <v>0.61636783241611959</v>
      </c>
      <c r="W64" s="1">
        <f>SUM(S64:V64)/4</f>
        <v>0.2507265915897936</v>
      </c>
      <c r="X64" s="1">
        <v>40</v>
      </c>
      <c r="Y64" s="1">
        <v>38</v>
      </c>
      <c r="Z64" s="1">
        <f>ABS(Y64-X64)</f>
        <v>2</v>
      </c>
      <c r="AA64" s="1">
        <f>(Y64-X64)^2</f>
        <v>4</v>
      </c>
      <c r="AB64" s="5">
        <v>429716969043.57172</v>
      </c>
      <c r="AC64" s="5">
        <v>3567551674623.0068</v>
      </c>
      <c r="AD64" s="1">
        <f>ABS(AC64-AB64)</f>
        <v>3137834705579.4351</v>
      </c>
    </row>
    <row r="65" spans="1:30">
      <c r="A65" s="2" t="s">
        <v>93</v>
      </c>
      <c r="B65" s="2" t="s">
        <v>94</v>
      </c>
      <c r="C65" s="1">
        <v>94</v>
      </c>
      <c r="D65" s="1">
        <v>44</v>
      </c>
      <c r="E65" s="1">
        <v>17</v>
      </c>
      <c r="F65" s="1">
        <v>64</v>
      </c>
      <c r="G65" s="1">
        <v>77</v>
      </c>
      <c r="H65" s="1">
        <v>40</v>
      </c>
      <c r="I65" s="1">
        <v>24</v>
      </c>
      <c r="J65" s="1">
        <v>56</v>
      </c>
      <c r="K65" s="1">
        <f>G65-C65</f>
        <v>-17</v>
      </c>
      <c r="L65" s="1">
        <f>H65-D65</f>
        <v>-4</v>
      </c>
      <c r="M65" s="1">
        <f>I65-E65</f>
        <v>7</v>
      </c>
      <c r="N65" s="1">
        <f>J65-F65</f>
        <v>-8</v>
      </c>
      <c r="O65" s="1">
        <f>(G65-C65)^2</f>
        <v>289</v>
      </c>
      <c r="P65" s="1">
        <f>(H65-D65)^2</f>
        <v>16</v>
      </c>
      <c r="Q65" s="1">
        <f>(I65-E65)^2</f>
        <v>49</v>
      </c>
      <c r="R65" s="1">
        <f>(J65-F65)^2</f>
        <v>64</v>
      </c>
      <c r="S65" s="1">
        <f>O65/$C$1</f>
        <v>0.72274146892394908</v>
      </c>
      <c r="T65" s="1">
        <f>P65/$D$1</f>
        <v>3.1485209568892017E-2</v>
      </c>
      <c r="U65" s="1">
        <f>Q65/$E$1</f>
        <v>9.1487128303964799E-2</v>
      </c>
      <c r="V65" s="1">
        <f>R65/$F$1</f>
        <v>0.1540919581040299</v>
      </c>
      <c r="W65" s="1">
        <f>SUM(S65:V65)/4</f>
        <v>0.24995144122520893</v>
      </c>
      <c r="X65" s="1">
        <v>33</v>
      </c>
      <c r="Y65" s="1">
        <v>38</v>
      </c>
      <c r="Z65" s="1">
        <f>ABS(Y65-X65)</f>
        <v>5</v>
      </c>
      <c r="AA65" s="1">
        <f>(Y65-X65)^2</f>
        <v>25</v>
      </c>
      <c r="AB65" s="5">
        <v>267603248655.25269</v>
      </c>
      <c r="AC65" s="5">
        <v>3567551674623.0068</v>
      </c>
      <c r="AD65" s="1">
        <f>ABS(AC65-AB65)</f>
        <v>3299948425967.7539</v>
      </c>
    </row>
    <row r="66" spans="1:30">
      <c r="A66" s="2" t="s">
        <v>11</v>
      </c>
      <c r="B66" s="2" t="s">
        <v>58</v>
      </c>
      <c r="C66" s="1">
        <v>77</v>
      </c>
      <c r="D66" s="1">
        <v>40</v>
      </c>
      <c r="E66" s="1">
        <v>24</v>
      </c>
      <c r="F66" s="1">
        <v>56</v>
      </c>
      <c r="G66" s="1">
        <v>77</v>
      </c>
      <c r="H66" s="1">
        <v>40</v>
      </c>
      <c r="I66" s="1">
        <v>24</v>
      </c>
      <c r="J66" s="1">
        <v>56</v>
      </c>
      <c r="K66" s="1">
        <f>G66-C66</f>
        <v>0</v>
      </c>
      <c r="L66" s="1">
        <f>H66-D66</f>
        <v>0</v>
      </c>
      <c r="M66" s="1">
        <f>I66-E66</f>
        <v>0</v>
      </c>
      <c r="N66" s="1">
        <f>J66-F66</f>
        <v>0</v>
      </c>
      <c r="O66" s="1">
        <f>(G66-C66)^2</f>
        <v>0</v>
      </c>
      <c r="P66" s="1">
        <f>(H66-D66)^2</f>
        <v>0</v>
      </c>
      <c r="Q66" s="1">
        <f>(I66-E66)^2</f>
        <v>0</v>
      </c>
      <c r="R66" s="1">
        <f>(J66-F66)^2</f>
        <v>0</v>
      </c>
      <c r="S66" s="1">
        <f>O66/$C$1</f>
        <v>0</v>
      </c>
      <c r="T66" s="1">
        <f>P66/$D$1</f>
        <v>0</v>
      </c>
      <c r="U66" s="1">
        <f>Q66/$E$1</f>
        <v>0</v>
      </c>
      <c r="V66" s="1">
        <f>R66/$F$1</f>
        <v>0</v>
      </c>
      <c r="W66" s="1">
        <f>SUM(S66:V66)/4</f>
        <v>0</v>
      </c>
      <c r="X66" s="1">
        <v>38</v>
      </c>
      <c r="Y66" s="1">
        <v>38</v>
      </c>
      <c r="Z66" s="1">
        <f>ABS(Y66-X66)</f>
        <v>0</v>
      </c>
      <c r="AA66" s="1">
        <f>(Y66-X66)^2</f>
        <v>0</v>
      </c>
      <c r="AB66" s="5">
        <v>3567551674623.0068</v>
      </c>
      <c r="AC66" s="5">
        <v>3567551674623.0068</v>
      </c>
      <c r="AD66" s="1">
        <f>ABS(AC66-AB66)</f>
        <v>0</v>
      </c>
    </row>
    <row r="67" spans="1: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1"/>
      <c r="B68" s="3" t="s">
        <v>137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4" t="s">
        <v>138</v>
      </c>
      <c r="W68" s="1">
        <f>SUM(W4:W26,W28:W66)/(COUNTA(W4:W66)-1)</f>
        <v>1.9200054590022868</v>
      </c>
      <c r="X68" s="1"/>
      <c r="Y68" s="1"/>
      <c r="Z68" s="1"/>
      <c r="AA68" s="1"/>
      <c r="AB68" s="1"/>
      <c r="AC68" s="1"/>
      <c r="AD68" s="1"/>
    </row>
  </sheetData>
  <sortState xmlns:xlrd2="http://schemas.microsoft.com/office/spreadsheetml/2017/richdata2" ref="A4:W66">
    <sortCondition descending="1" ref="W4:W66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3DC8DE7B35B94A9F2BE5A983B5D6B5" ma:contentTypeVersion="11" ma:contentTypeDescription="Create a new document." ma:contentTypeScope="" ma:versionID="18aeaf02b76d474a10cb37b1a2ff684e">
  <xsd:schema xmlns:xsd="http://www.w3.org/2001/XMLSchema" xmlns:xs="http://www.w3.org/2001/XMLSchema" xmlns:p="http://schemas.microsoft.com/office/2006/metadata/properties" xmlns:ns2="2dae3b37-e861-4eb2-83a8-d3cca574a776" xmlns:ns3="1297ab68-853b-4d95-8abd-02bc5d03c8ac" targetNamespace="http://schemas.microsoft.com/office/2006/metadata/properties" ma:root="true" ma:fieldsID="f7688c9a0fc905fc40364a42311f7eae" ns2:_="" ns3:_="">
    <xsd:import namespace="2dae3b37-e861-4eb2-83a8-d3cca574a776"/>
    <xsd:import namespace="1297ab68-853b-4d95-8abd-02bc5d03c8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e3b37-e861-4eb2-83a8-d3cca574a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745c0f-c6d2-4807-bc81-eae786d256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7ab68-853b-4d95-8abd-02bc5d03c8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54a249-6ac5-4d32-8283-870ace3a5691}" ma:internalName="TaxCatchAll" ma:showField="CatchAllData" ma:web="1297ab68-853b-4d95-8abd-02bc5d03c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ae3b37-e861-4eb2-83a8-d3cca574a776">
      <Terms xmlns="http://schemas.microsoft.com/office/infopath/2007/PartnerControls"/>
    </lcf76f155ced4ddcb4097134ff3c332f>
    <TaxCatchAll xmlns="1297ab68-853b-4d95-8abd-02bc5d03c8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7C2EE-3207-4B78-923B-7B2D5100F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ae3b37-e861-4eb2-83a8-d3cca574a776"/>
    <ds:schemaRef ds:uri="1297ab68-853b-4d95-8abd-02bc5d03c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F16B6A-87BB-4C88-ACF3-2EAB2A337152}">
  <ds:schemaRefs>
    <ds:schemaRef ds:uri="http://schemas.microsoft.com/office/2006/metadata/properties"/>
    <ds:schemaRef ds:uri="http://schemas.microsoft.com/office/infopath/2007/PartnerControls"/>
    <ds:schemaRef ds:uri="2dae3b37-e861-4eb2-83a8-d3cca574a776"/>
    <ds:schemaRef ds:uri="1297ab68-853b-4d95-8abd-02bc5d03c8ac"/>
  </ds:schemaRefs>
</ds:datastoreItem>
</file>

<file path=customXml/itemProps3.xml><?xml version="1.0" encoding="utf-8"?>
<ds:datastoreItem xmlns:ds="http://schemas.openxmlformats.org/officeDocument/2006/customXml" ds:itemID="{6C405C02-3117-41F6-AA6D-05BB7D47C3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595ec8e-1e2e-428f-9506-de1cbd0c2835}" enabled="1" method="Standard" siteId="{2bb82c64-2eb1-43f7-8862-fdc1d2333b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Elwin_India</vt:lpstr>
    </vt:vector>
  </TitlesOfParts>
  <Manager/>
  <Company>University of Groningen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 Kuiken</dc:creator>
  <cp:keywords/>
  <dc:description/>
  <cp:lastModifiedBy>Rahul Anbu</cp:lastModifiedBy>
  <cp:revision/>
  <dcterms:created xsi:type="dcterms:W3CDTF">2021-10-12T12:39:16Z</dcterms:created>
  <dcterms:modified xsi:type="dcterms:W3CDTF">2025-02-17T16:30:28Z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0x0101003A3DC8DE7B35B94A9F2BE5A983B5D6B5</vt:lpwstr>
  </property>
</Properties>
</file>