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h4\OneDrive\Desktop\DATA ANALYTICS\MS EXCEL\MY WORK\"/>
    </mc:Choice>
  </mc:AlternateContent>
  <xr:revisionPtr revIDLastSave="0" documentId="13_ncr:1_{980BE722-D06D-459A-914C-25BFEFA0E583}" xr6:coauthVersionLast="47" xr6:coauthVersionMax="47" xr10:uidLastSave="{00000000-0000-0000-0000-000000000000}"/>
  <bookViews>
    <workbookView xWindow="-108" yWindow="-108" windowWidth="23256" windowHeight="12456" xr2:uid="{F755D4F4-6BD4-4325-B53B-612F2224A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1" i="1" l="1"/>
  <c r="G59" i="1"/>
  <c r="G58" i="1"/>
  <c r="G57" i="1"/>
  <c r="G56" i="1"/>
  <c r="G55" i="1"/>
  <c r="G54" i="1"/>
  <c r="G53" i="1"/>
  <c r="G52" i="1"/>
  <c r="G50" i="1"/>
  <c r="F44" i="1"/>
  <c r="F43" i="1"/>
  <c r="F42" i="1"/>
  <c r="F41" i="1"/>
  <c r="F40" i="1"/>
  <c r="F39" i="1"/>
  <c r="F38" i="1"/>
  <c r="F37" i="1"/>
  <c r="F36" i="1"/>
  <c r="F35" i="1"/>
  <c r="E40" i="1"/>
  <c r="E41" i="1"/>
  <c r="E42" i="1"/>
  <c r="E43" i="1"/>
  <c r="E44" i="1"/>
  <c r="E36" i="1"/>
  <c r="E37" i="1"/>
  <c r="E38" i="1"/>
  <c r="E39" i="1"/>
  <c r="E35" i="1"/>
  <c r="E30" i="1"/>
  <c r="E29" i="1"/>
  <c r="E28" i="1"/>
  <c r="E27" i="1"/>
  <c r="E26" i="1"/>
  <c r="E25" i="1"/>
  <c r="E24" i="1"/>
  <c r="E23" i="1"/>
  <c r="E22" i="1"/>
  <c r="E21" i="1"/>
  <c r="G18" i="1"/>
  <c r="H18" i="1"/>
  <c r="I18" i="1"/>
  <c r="J18" i="1"/>
  <c r="F18" i="1"/>
  <c r="E18" i="1"/>
</calcChain>
</file>

<file path=xl/sharedStrings.xml><?xml version="1.0" encoding="utf-8"?>
<sst xmlns="http://schemas.openxmlformats.org/spreadsheetml/2006/main" count="65" uniqueCount="28">
  <si>
    <t xml:space="preserve">Roll No. </t>
  </si>
  <si>
    <t>Name of the student</t>
  </si>
  <si>
    <t>Sub -1</t>
  </si>
  <si>
    <t>Sub -2</t>
  </si>
  <si>
    <t>Sub -3</t>
  </si>
  <si>
    <t>Sub -4</t>
  </si>
  <si>
    <t>Sub -5</t>
  </si>
  <si>
    <t>Sub -6</t>
  </si>
  <si>
    <t>Rohan</t>
  </si>
  <si>
    <t xml:space="preserve">Mohan </t>
  </si>
  <si>
    <t>Ravi</t>
  </si>
  <si>
    <t>Ruby</t>
  </si>
  <si>
    <t>Radhika</t>
  </si>
  <si>
    <t>Rakhi</t>
  </si>
  <si>
    <t xml:space="preserve">David </t>
  </si>
  <si>
    <t>Monika</t>
  </si>
  <si>
    <t>Tommy</t>
  </si>
  <si>
    <t xml:space="preserve">Rakesh </t>
  </si>
  <si>
    <t>Q 1.</t>
  </si>
  <si>
    <t>Q 2.</t>
  </si>
  <si>
    <t>Q 3.</t>
  </si>
  <si>
    <t>AVERAGE</t>
  </si>
  <si>
    <t>TOTAL SUM</t>
  </si>
  <si>
    <t>Q 4.</t>
  </si>
  <si>
    <t>RANK</t>
  </si>
  <si>
    <t>SUM</t>
  </si>
  <si>
    <t>Q 5.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</si>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</sst>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5E43-BBA1-4D5E-9E00-C28F3979CBDA}">
  <dimension ref="A3:O60"/>
  <sheetViews>
    <sheetView tabSelected="1" workbookViewId="0">
      <selection activeCell="L56" sqref="L56"/>
    </sheetView>
  </sheetViews>
  <sheetFormatPr defaultRowHeight="14.4" x14ac:dyDescent="0.3"/>
  <cols>
    <col min="3" max="3" width="12.5546875" customWidth="1"/>
    <col min="4" max="4" width="22.88671875" customWidth="1"/>
    <col min="5" max="5" width="9.77734375" customWidth="1"/>
    <col min="6" max="6" width="8.44140625" customWidth="1"/>
    <col min="7" max="7" width="9" customWidth="1"/>
  </cols>
  <sheetData>
    <row r="3" spans="1:10" ht="18" x14ac:dyDescent="0.35">
      <c r="A3" s="4" t="s">
        <v>18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ht="18" x14ac:dyDescent="0.35">
      <c r="C4" s="1">
        <v>100101</v>
      </c>
      <c r="D4" s="1" t="s">
        <v>8</v>
      </c>
      <c r="E4" s="1">
        <v>72</v>
      </c>
      <c r="F4" s="1">
        <v>55</v>
      </c>
      <c r="G4" s="1">
        <v>52</v>
      </c>
      <c r="H4" s="1">
        <v>69</v>
      </c>
      <c r="I4" s="1">
        <v>95</v>
      </c>
      <c r="J4" s="1">
        <v>32</v>
      </c>
    </row>
    <row r="5" spans="1:10" ht="18" x14ac:dyDescent="0.35">
      <c r="C5" s="1">
        <v>100102</v>
      </c>
      <c r="D5" s="1" t="s">
        <v>9</v>
      </c>
      <c r="E5" s="1">
        <v>65</v>
      </c>
      <c r="F5" s="1">
        <v>51</v>
      </c>
      <c r="G5" s="1">
        <v>63</v>
      </c>
      <c r="H5" s="1">
        <v>85</v>
      </c>
      <c r="I5" s="1">
        <v>71</v>
      </c>
      <c r="J5" s="1">
        <v>69</v>
      </c>
    </row>
    <row r="6" spans="1:10" ht="18" x14ac:dyDescent="0.35">
      <c r="C6" s="1">
        <v>100103</v>
      </c>
      <c r="D6" s="1" t="s">
        <v>10</v>
      </c>
      <c r="E6" s="1">
        <v>72</v>
      </c>
      <c r="F6" s="1">
        <v>56</v>
      </c>
      <c r="G6" s="1">
        <v>78</v>
      </c>
      <c r="H6" s="1">
        <v>85</v>
      </c>
      <c r="I6" s="1">
        <v>47</v>
      </c>
      <c r="J6" s="1">
        <v>68</v>
      </c>
    </row>
    <row r="7" spans="1:10" ht="18" x14ac:dyDescent="0.35">
      <c r="C7" s="1">
        <v>100104</v>
      </c>
      <c r="D7" s="1" t="s">
        <v>11</v>
      </c>
      <c r="E7" s="1">
        <v>68</v>
      </c>
      <c r="F7" s="1">
        <v>71</v>
      </c>
      <c r="G7" s="1">
        <v>85</v>
      </c>
      <c r="H7" s="1">
        <v>84</v>
      </c>
      <c r="I7" s="1">
        <v>78</v>
      </c>
      <c r="J7" s="1">
        <v>60</v>
      </c>
    </row>
    <row r="8" spans="1:10" ht="18" x14ac:dyDescent="0.35">
      <c r="C8" s="1">
        <v>100105</v>
      </c>
      <c r="D8" s="1" t="s">
        <v>12</v>
      </c>
      <c r="E8" s="1">
        <v>80</v>
      </c>
      <c r="F8" s="1">
        <v>78</v>
      </c>
      <c r="G8" s="1">
        <v>58</v>
      </c>
      <c r="H8" s="1">
        <v>65</v>
      </c>
      <c r="I8" s="1">
        <v>68</v>
      </c>
      <c r="J8" s="1">
        <v>45</v>
      </c>
    </row>
    <row r="9" spans="1:10" ht="18" x14ac:dyDescent="0.35">
      <c r="C9" s="1">
        <v>100106</v>
      </c>
      <c r="D9" s="1" t="s">
        <v>13</v>
      </c>
      <c r="E9" s="1">
        <v>61</v>
      </c>
      <c r="F9" s="1">
        <v>78</v>
      </c>
      <c r="G9" s="1">
        <v>45</v>
      </c>
      <c r="H9" s="1">
        <v>62</v>
      </c>
      <c r="I9" s="1">
        <v>75</v>
      </c>
      <c r="J9" s="1">
        <v>64</v>
      </c>
    </row>
    <row r="10" spans="1:10" ht="18" x14ac:dyDescent="0.35">
      <c r="C10" s="1">
        <v>100107</v>
      </c>
      <c r="D10" s="1" t="s">
        <v>14</v>
      </c>
      <c r="E10" s="1">
        <v>78</v>
      </c>
      <c r="F10" s="1">
        <v>69</v>
      </c>
      <c r="G10" s="1">
        <v>96</v>
      </c>
      <c r="H10" s="1">
        <v>52</v>
      </c>
      <c r="I10" s="1">
        <v>63</v>
      </c>
      <c r="J10" s="1">
        <v>87</v>
      </c>
    </row>
    <row r="11" spans="1:10" ht="18" x14ac:dyDescent="0.35">
      <c r="C11" s="1">
        <v>100108</v>
      </c>
      <c r="D11" s="1" t="s">
        <v>15</v>
      </c>
      <c r="E11" s="1">
        <v>96</v>
      </c>
      <c r="F11" s="1">
        <v>85</v>
      </c>
      <c r="G11" s="1">
        <v>86</v>
      </c>
      <c r="H11" s="1">
        <v>84</v>
      </c>
      <c r="I11" s="1">
        <v>45</v>
      </c>
      <c r="J11" s="1">
        <v>63</v>
      </c>
    </row>
    <row r="12" spans="1:10" ht="18" x14ac:dyDescent="0.35">
      <c r="C12" s="1">
        <v>100109</v>
      </c>
      <c r="D12" s="1" t="s">
        <v>16</v>
      </c>
      <c r="E12" s="1">
        <v>75</v>
      </c>
      <c r="F12" s="1">
        <v>63</v>
      </c>
      <c r="G12" s="1">
        <v>54</v>
      </c>
      <c r="H12" s="1">
        <v>63</v>
      </c>
      <c r="I12" s="1">
        <v>61</v>
      </c>
      <c r="J12" s="1">
        <v>98</v>
      </c>
    </row>
    <row r="13" spans="1:10" ht="18" x14ac:dyDescent="0.35">
      <c r="C13" s="1">
        <v>100110</v>
      </c>
      <c r="D13" s="1" t="s">
        <v>17</v>
      </c>
      <c r="E13" s="1">
        <v>63</v>
      </c>
      <c r="F13" s="1">
        <v>52</v>
      </c>
      <c r="G13" s="1">
        <v>96</v>
      </c>
      <c r="H13" s="1">
        <v>87</v>
      </c>
      <c r="I13" s="1">
        <v>78</v>
      </c>
      <c r="J13" s="1">
        <v>45</v>
      </c>
    </row>
    <row r="17" spans="1:10" ht="18" x14ac:dyDescent="0.35">
      <c r="A17" s="4" t="s">
        <v>19</v>
      </c>
      <c r="C17" s="3" t="s">
        <v>22</v>
      </c>
      <c r="E17" s="2" t="s">
        <v>2</v>
      </c>
      <c r="F17" s="2" t="s">
        <v>3</v>
      </c>
      <c r="G17" s="2" t="s">
        <v>4</v>
      </c>
      <c r="H17" s="2" t="s">
        <v>5</v>
      </c>
      <c r="I17" s="2" t="s">
        <v>6</v>
      </c>
      <c r="J17" s="2" t="s">
        <v>7</v>
      </c>
    </row>
    <row r="18" spans="1:10" ht="18" x14ac:dyDescent="0.35">
      <c r="E18" s="5">
        <f>SUM(E4:E13)</f>
        <v>730</v>
      </c>
      <c r="F18" s="5">
        <f>SUM(F4:F13)</f>
        <v>658</v>
      </c>
      <c r="G18" s="5">
        <f t="shared" ref="G18:J18" si="0">SUM(G4:G13)</f>
        <v>713</v>
      </c>
      <c r="H18" s="5">
        <f t="shared" si="0"/>
        <v>736</v>
      </c>
      <c r="I18" s="5">
        <f t="shared" si="0"/>
        <v>681</v>
      </c>
      <c r="J18" s="5">
        <f t="shared" si="0"/>
        <v>631</v>
      </c>
    </row>
    <row r="21" spans="1:10" ht="18" x14ac:dyDescent="0.35">
      <c r="A21" s="4" t="s">
        <v>20</v>
      </c>
      <c r="C21" s="3" t="s">
        <v>21</v>
      </c>
      <c r="D21" s="1" t="s">
        <v>8</v>
      </c>
      <c r="E21" s="5">
        <f>AVERAGE(E4:J4)</f>
        <v>62.5</v>
      </c>
    </row>
    <row r="22" spans="1:10" ht="18" x14ac:dyDescent="0.35">
      <c r="D22" s="1" t="s">
        <v>9</v>
      </c>
      <c r="E22" s="5">
        <f>AVERAGE(E5:J5)</f>
        <v>67.333333333333329</v>
      </c>
    </row>
    <row r="23" spans="1:10" ht="18" x14ac:dyDescent="0.35">
      <c r="D23" s="1" t="s">
        <v>10</v>
      </c>
      <c r="E23" s="5">
        <f>AVERAGE(E6:J6)</f>
        <v>67.666666666666671</v>
      </c>
    </row>
    <row r="24" spans="1:10" ht="18" x14ac:dyDescent="0.35">
      <c r="D24" s="1" t="s">
        <v>11</v>
      </c>
      <c r="E24" s="5">
        <f>AVERAGE(E7:J7)</f>
        <v>74.333333333333329</v>
      </c>
    </row>
    <row r="25" spans="1:10" ht="18" x14ac:dyDescent="0.35">
      <c r="D25" s="1" t="s">
        <v>12</v>
      </c>
      <c r="E25" s="5">
        <f>AVERAGE(E8:J8)</f>
        <v>65.666666666666671</v>
      </c>
    </row>
    <row r="26" spans="1:10" ht="18" x14ac:dyDescent="0.35">
      <c r="D26" s="1" t="s">
        <v>13</v>
      </c>
      <c r="E26" s="5">
        <f>AVERAGE(E9:J9)</f>
        <v>64.166666666666671</v>
      </c>
    </row>
    <row r="27" spans="1:10" ht="18" x14ac:dyDescent="0.35">
      <c r="D27" s="1" t="s">
        <v>14</v>
      </c>
      <c r="E27" s="5">
        <f>AVERAGE(E10:J10)</f>
        <v>74.166666666666671</v>
      </c>
    </row>
    <row r="28" spans="1:10" ht="18" x14ac:dyDescent="0.35">
      <c r="D28" s="1" t="s">
        <v>15</v>
      </c>
      <c r="E28" s="5">
        <f>AVERAGE(E11:J11)</f>
        <v>76.5</v>
      </c>
    </row>
    <row r="29" spans="1:10" ht="18" x14ac:dyDescent="0.35">
      <c r="D29" s="1" t="s">
        <v>16</v>
      </c>
      <c r="E29" s="5">
        <f>AVERAGE(E12:J12)</f>
        <v>69</v>
      </c>
    </row>
    <row r="30" spans="1:10" ht="18" x14ac:dyDescent="0.35">
      <c r="D30" s="1" t="s">
        <v>17</v>
      </c>
      <c r="E30" s="5">
        <f>AVERAGE(E13:J13)</f>
        <v>70.166666666666671</v>
      </c>
    </row>
    <row r="33" spans="1:6" x14ac:dyDescent="0.3">
      <c r="A33" s="4" t="s">
        <v>23</v>
      </c>
      <c r="C33" s="3" t="s">
        <v>24</v>
      </c>
    </row>
    <row r="34" spans="1:6" x14ac:dyDescent="0.3">
      <c r="E34" s="3" t="s">
        <v>25</v>
      </c>
      <c r="F34" s="3" t="s">
        <v>24</v>
      </c>
    </row>
    <row r="35" spans="1:6" ht="18" x14ac:dyDescent="0.35">
      <c r="D35" s="1" t="s">
        <v>8</v>
      </c>
      <c r="E35" s="5">
        <f>SUM(E4:J4)</f>
        <v>375</v>
      </c>
      <c r="F35" s="5">
        <f>RANK(375, $E$35:$E$44, 0)</f>
        <v>10</v>
      </c>
    </row>
    <row r="36" spans="1:6" ht="18" x14ac:dyDescent="0.35">
      <c r="D36" s="1" t="s">
        <v>9</v>
      </c>
      <c r="E36" s="5">
        <f t="shared" ref="E36:E44" si="1">SUM(E5:J5)</f>
        <v>404</v>
      </c>
      <c r="F36" s="5">
        <f>RANK(404, $E$35:$E$44, 0)</f>
        <v>7</v>
      </c>
    </row>
    <row r="37" spans="1:6" ht="18" x14ac:dyDescent="0.35">
      <c r="D37" s="1" t="s">
        <v>10</v>
      </c>
      <c r="E37" s="5">
        <f t="shared" si="1"/>
        <v>406</v>
      </c>
      <c r="F37" s="5">
        <f>RANK(406, $E$35:$E$44, 0)</f>
        <v>6</v>
      </c>
    </row>
    <row r="38" spans="1:6" ht="18" x14ac:dyDescent="0.35">
      <c r="D38" s="1" t="s">
        <v>11</v>
      </c>
      <c r="E38" s="5">
        <f t="shared" si="1"/>
        <v>446</v>
      </c>
      <c r="F38" s="5">
        <f>RANK(446, $E$35:$E$44, 0)</f>
        <v>2</v>
      </c>
    </row>
    <row r="39" spans="1:6" ht="18" x14ac:dyDescent="0.35">
      <c r="D39" s="1" t="s">
        <v>12</v>
      </c>
      <c r="E39" s="5">
        <f t="shared" si="1"/>
        <v>394</v>
      </c>
      <c r="F39" s="5">
        <f>RANK(394, $E$35:$E$44, 0)</f>
        <v>8</v>
      </c>
    </row>
    <row r="40" spans="1:6" ht="18" x14ac:dyDescent="0.35">
      <c r="D40" s="1" t="s">
        <v>13</v>
      </c>
      <c r="E40" s="5">
        <f>SUM(E9:J9)</f>
        <v>385</v>
      </c>
      <c r="F40" s="5">
        <f>RANK(385, $E$35:$E$44, 0)</f>
        <v>9</v>
      </c>
    </row>
    <row r="41" spans="1:6" ht="18" x14ac:dyDescent="0.35">
      <c r="D41" s="1" t="s">
        <v>14</v>
      </c>
      <c r="E41" s="5">
        <f t="shared" si="1"/>
        <v>445</v>
      </c>
      <c r="F41" s="5">
        <f>RANK(445, $E$35:$E$44, 0)</f>
        <v>3</v>
      </c>
    </row>
    <row r="42" spans="1:6" ht="18" x14ac:dyDescent="0.35">
      <c r="D42" s="1" t="s">
        <v>15</v>
      </c>
      <c r="E42" s="5">
        <f t="shared" si="1"/>
        <v>459</v>
      </c>
      <c r="F42" s="5">
        <f>RANK(459, $E$35:$E$44, 0)</f>
        <v>1</v>
      </c>
    </row>
    <row r="43" spans="1:6" ht="18" x14ac:dyDescent="0.35">
      <c r="D43" s="1" t="s">
        <v>16</v>
      </c>
      <c r="E43" s="5">
        <f t="shared" si="1"/>
        <v>414</v>
      </c>
      <c r="F43" s="5">
        <f>RANK(414, $E$35:$E$44, 0)</f>
        <v>5</v>
      </c>
    </row>
    <row r="44" spans="1:6" ht="18" x14ac:dyDescent="0.35">
      <c r="D44" s="1" t="s">
        <v>17</v>
      </c>
      <c r="E44" s="5">
        <f t="shared" si="1"/>
        <v>421</v>
      </c>
      <c r="F44" s="5">
        <f>RANK(421, $E$35:$E$44, 0)</f>
        <v>4</v>
      </c>
    </row>
    <row r="50" spans="1:15" ht="18" x14ac:dyDescent="0.35">
      <c r="A50" s="4" t="s">
        <v>26</v>
      </c>
      <c r="C50" s="3" t="s">
        <v>27</v>
      </c>
      <c r="D50" s="1" t="s">
        <v>8</v>
      </c>
      <c r="E50" s="5">
        <v>375</v>
      </c>
      <c r="F50" s="5"/>
      <c r="G50" s="5">
        <f>375 / 600*100</f>
        <v>62.5</v>
      </c>
    </row>
    <row r="51" spans="1:15" ht="18" x14ac:dyDescent="0.35">
      <c r="D51" s="1" t="s">
        <v>9</v>
      </c>
      <c r="E51" s="5">
        <v>404</v>
      </c>
      <c r="F51" s="5"/>
      <c r="G51" s="5">
        <f xml:space="preserve"> 404/600*100</f>
        <v>67.333333333333329</v>
      </c>
    </row>
    <row r="52" spans="1:15" ht="18" x14ac:dyDescent="0.35">
      <c r="D52" s="1" t="s">
        <v>10</v>
      </c>
      <c r="E52" s="5">
        <v>406</v>
      </c>
      <c r="F52" s="5"/>
      <c r="G52" s="5">
        <f xml:space="preserve"> 406/600*100</f>
        <v>67.666666666666657</v>
      </c>
    </row>
    <row r="53" spans="1:15" ht="18" x14ac:dyDescent="0.35">
      <c r="D53" s="1" t="s">
        <v>11</v>
      </c>
      <c r="E53" s="5">
        <v>446</v>
      </c>
      <c r="F53" s="5"/>
      <c r="G53" s="5">
        <f>446/600*100</f>
        <v>74.333333333333329</v>
      </c>
    </row>
    <row r="54" spans="1:15" ht="18" x14ac:dyDescent="0.35">
      <c r="D54" s="1" t="s">
        <v>12</v>
      </c>
      <c r="E54" s="5">
        <v>394</v>
      </c>
      <c r="F54" s="5"/>
      <c r="G54" s="5">
        <f>394/600*100</f>
        <v>65.666666666666657</v>
      </c>
    </row>
    <row r="55" spans="1:15" ht="18" x14ac:dyDescent="0.35">
      <c r="D55" s="1" t="s">
        <v>13</v>
      </c>
      <c r="E55" s="5">
        <v>385</v>
      </c>
      <c r="F55" s="5"/>
      <c r="G55" s="5">
        <f>385/600*100</f>
        <v>64.166666666666671</v>
      </c>
    </row>
    <row r="56" spans="1:15" ht="18" x14ac:dyDescent="0.35">
      <c r="D56" s="1" t="s">
        <v>14</v>
      </c>
      <c r="E56" s="5">
        <v>445</v>
      </c>
      <c r="F56" s="5"/>
      <c r="G56" s="5">
        <f>445/600*100</f>
        <v>74.166666666666671</v>
      </c>
    </row>
    <row r="57" spans="1:15" ht="18" x14ac:dyDescent="0.35">
      <c r="D57" s="1" t="s">
        <v>15</v>
      </c>
      <c r="E57" s="5">
        <v>459</v>
      </c>
      <c r="F57" s="5"/>
      <c r="G57" s="5">
        <f>459/600*100</f>
        <v>76.5</v>
      </c>
    </row>
    <row r="58" spans="1:15" ht="18" x14ac:dyDescent="0.35">
      <c r="D58" s="1" t="s">
        <v>16</v>
      </c>
      <c r="E58" s="5">
        <v>414</v>
      </c>
      <c r="F58" s="5"/>
      <c r="G58" s="5">
        <f>414/600*100</f>
        <v>69</v>
      </c>
    </row>
    <row r="59" spans="1:15" ht="18" x14ac:dyDescent="0.35">
      <c r="D59" s="1" t="s">
        <v>17</v>
      </c>
      <c r="E59" s="5">
        <v>421</v>
      </c>
      <c r="F59" s="5"/>
      <c r="G59" s="5">
        <f>421/600*100</f>
        <v>70.166666666666671</v>
      </c>
    </row>
    <row r="60" spans="1:15" x14ac:dyDescent="0.3">
      <c r="O6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Prasad</dc:creator>
  <cp:lastModifiedBy>Rahul Prasad</cp:lastModifiedBy>
  <dcterms:created xsi:type="dcterms:W3CDTF">2024-02-18T07:25:12Z</dcterms:created>
  <dcterms:modified xsi:type="dcterms:W3CDTF">2024-02-18T12:06:13Z</dcterms:modified>
</cp:coreProperties>
</file>