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hul_Singh\EXCEL\"/>
    </mc:Choice>
  </mc:AlternateContent>
  <xr:revisionPtr revIDLastSave="0" documentId="13_ncr:1_{356615EB-A406-478D-94E0-B72596D2EE4C}" xr6:coauthVersionLast="47" xr6:coauthVersionMax="47" xr10:uidLastSave="{00000000-0000-0000-0000-000000000000}"/>
  <bookViews>
    <workbookView xWindow="-110" yWindow="-110" windowWidth="19420" windowHeight="10420" xr2:uid="{96FA7960-CF2D-4E5B-943C-2068BDBF15F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J18" i="1"/>
  <c r="I18" i="1"/>
  <c r="H18" i="1"/>
  <c r="G18" i="1"/>
  <c r="F18" i="1"/>
  <c r="E18" i="1"/>
  <c r="D18" i="1"/>
  <c r="O11" i="1"/>
  <c r="O10" i="1"/>
  <c r="O9" i="1"/>
  <c r="O8" i="1"/>
  <c r="K7" i="1"/>
  <c r="K8" i="1"/>
  <c r="K9" i="1"/>
  <c r="L9" i="1" s="1"/>
  <c r="K10" i="1"/>
  <c r="L10" i="1" s="1"/>
  <c r="K11" i="1"/>
  <c r="L11" i="1" s="1"/>
  <c r="K12" i="1"/>
  <c r="K13" i="1"/>
  <c r="K14" i="1"/>
  <c r="L7" i="1"/>
  <c r="L8" i="1"/>
  <c r="L12" i="1"/>
  <c r="L6" i="1"/>
  <c r="L13" i="1"/>
  <c r="L14" i="1"/>
  <c r="L5" i="1"/>
  <c r="K6" i="1"/>
  <c r="K5" i="1"/>
  <c r="O5" i="1" l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</author>
  </authors>
  <commentList>
    <comment ref="K4" authorId="0" shapeId="0" xr:uid="{B55388CF-4BAA-40E4-83CE-E7408B4315D0}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TOTAL MARKS OF STUDENT OUT OF 500 MARKS</t>
        </r>
      </text>
    </comment>
    <comment ref="L4" authorId="0" shapeId="0" xr:uid="{80725C8B-6129-43F1-A06F-BF25570E4FE2}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PERCENTAGE OBTAINED BY STUDENT </t>
        </r>
      </text>
    </comment>
    <comment ref="F9" authorId="0" shapeId="0" xr:uid="{F7328D37-B231-4A43-8CD4-4A5E822FCB2E}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YOU CAN APPLY FOR RECHECKING IF YOU ARE UNSTATISFIED WITH MARKS</t>
        </r>
      </text>
    </comment>
    <comment ref="F10" authorId="0" shapeId="0" xr:uid="{CDBC47E0-FB3A-4A1A-85D3-42B5BE2F345E}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YOU CAN APPLY FOR RECHECKING IF YOU ARE UNSTATISFIED WITH MARKS</t>
        </r>
      </text>
    </comment>
    <comment ref="H14" authorId="0" shapeId="0" xr:uid="{503FEAFE-BB97-40CC-91D8-E8CCBA1559C1}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YOU CAN APPLY FOR RECHECKING IF YOU ARE UNSTATISFIED WITH MARKS</t>
        </r>
      </text>
    </comment>
  </commentList>
</comments>
</file>

<file path=xl/sharedStrings.xml><?xml version="1.0" encoding="utf-8"?>
<sst xmlns="http://schemas.openxmlformats.org/spreadsheetml/2006/main" count="63" uniqueCount="32">
  <si>
    <t>RESULT ANALYSIS</t>
  </si>
  <si>
    <t>SR. NO.</t>
  </si>
  <si>
    <t>STUDENT NAME</t>
  </si>
  <si>
    <t>ENROLLMENT NUMBER</t>
  </si>
  <si>
    <t>MATHS</t>
  </si>
  <si>
    <t>PHYSICS</t>
  </si>
  <si>
    <t>CHEMISTRY</t>
  </si>
  <si>
    <t>COMPUTER</t>
  </si>
  <si>
    <t>ENGLISH</t>
  </si>
  <si>
    <t>RAHUL SINGH</t>
  </si>
  <si>
    <t>NAEEM NAGORI</t>
  </si>
  <si>
    <t>TANK HET</t>
  </si>
  <si>
    <t>RAJ GUPTA</t>
  </si>
  <si>
    <t>ROHIT SHARMA</t>
  </si>
  <si>
    <t>VIRAT</t>
  </si>
  <si>
    <t>ARAV</t>
  </si>
  <si>
    <t>DIYA</t>
  </si>
  <si>
    <t>VAISHALI</t>
  </si>
  <si>
    <t>SAMPSON</t>
  </si>
  <si>
    <t>TOTAL</t>
  </si>
  <si>
    <t>MARKS OBTAINED</t>
  </si>
  <si>
    <t>PERCENTAGE</t>
  </si>
  <si>
    <t>HIGHEST PERCENTAGE</t>
  </si>
  <si>
    <t>LOWEST PERCENTAGE</t>
  </si>
  <si>
    <t>TOPPERS</t>
  </si>
  <si>
    <t>MARKS</t>
  </si>
  <si>
    <t>STUDENT</t>
  </si>
  <si>
    <t>RAJ</t>
  </si>
  <si>
    <t>NAME OF STUDENT</t>
  </si>
  <si>
    <t>PERCENT</t>
  </si>
  <si>
    <t>FIND STUDENTS RESULT HERE BY NAME</t>
  </si>
  <si>
    <t>FIND ENROLLMENT NUMBER FROM NAME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</si>
</sst>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" fontId="0" fillId="0" borderId="1" xfId="0" applyNumberFormat="1" applyBorder="1"/>
    <xf numFmtId="9" fontId="0" fillId="0" borderId="1" xfId="1" applyFont="1" applyBorder="1"/>
    <xf numFmtId="0" fontId="0" fillId="2" borderId="1" xfId="0" applyFill="1" applyBorder="1"/>
    <xf numFmtId="1" fontId="0" fillId="2" borderId="1" xfId="0" applyNumberFormat="1" applyFill="1" applyBorder="1"/>
    <xf numFmtId="9" fontId="0" fillId="2" borderId="1" xfId="1" applyFont="1" applyFill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9" fontId="0" fillId="5" borderId="1" xfId="1" applyFont="1" applyFill="1" applyBorder="1"/>
    <xf numFmtId="9" fontId="0" fillId="0" borderId="1" xfId="0" applyNumberForma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A5D2-8E8D-4F1E-8FE9-0F475B209619}">
  <dimension ref="B1:P22"/>
  <sheetViews>
    <sheetView tabSelected="1" topLeftCell="A7" workbookViewId="0">
      <selection activeCell="E21" sqref="E21"/>
    </sheetView>
  </sheetViews>
  <sheetFormatPr defaultRowHeight="14.5" x14ac:dyDescent="0.35"/>
  <cols>
    <col min="3" max="3" width="17.08984375" bestFit="1" customWidth="1"/>
    <col min="4" max="5" width="20.26953125" bestFit="1" customWidth="1"/>
    <col min="6" max="7" width="10.453125" bestFit="1" customWidth="1"/>
    <col min="8" max="8" width="10.36328125" bestFit="1" customWidth="1"/>
    <col min="9" max="9" width="16" bestFit="1" customWidth="1"/>
    <col min="11" max="11" width="16" bestFit="1" customWidth="1"/>
    <col min="12" max="12" width="11.7265625" bestFit="1" customWidth="1"/>
    <col min="14" max="14" width="19.6328125" bestFit="1" customWidth="1"/>
    <col min="16" max="16" width="12.1796875" bestFit="1" customWidth="1"/>
  </cols>
  <sheetData>
    <row r="1" spans="2:16" x14ac:dyDescent="0.35">
      <c r="E1" s="12" t="s">
        <v>0</v>
      </c>
      <c r="F1" s="12"/>
      <c r="G1" s="12"/>
      <c r="H1" s="12"/>
    </row>
    <row r="4" spans="2:16" x14ac:dyDescent="0.3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19</v>
      </c>
      <c r="K4" s="1" t="s">
        <v>20</v>
      </c>
      <c r="L4" s="1" t="s">
        <v>21</v>
      </c>
      <c r="N4" s="1" t="s">
        <v>22</v>
      </c>
      <c r="O4" s="11">
        <f>MAX(L5:L14)</f>
        <v>0.90200000000000002</v>
      </c>
      <c r="P4" s="1" t="s">
        <v>9</v>
      </c>
    </row>
    <row r="5" spans="2:16" x14ac:dyDescent="0.35">
      <c r="B5" s="4">
        <v>1</v>
      </c>
      <c r="C5" s="4" t="s">
        <v>9</v>
      </c>
      <c r="D5" s="5">
        <v>160170109047</v>
      </c>
      <c r="E5" s="4">
        <v>98</v>
      </c>
      <c r="F5" s="4">
        <v>80</v>
      </c>
      <c r="G5" s="4">
        <v>99</v>
      </c>
      <c r="H5" s="4">
        <v>88</v>
      </c>
      <c r="I5" s="4">
        <v>86</v>
      </c>
      <c r="J5" s="4">
        <v>500</v>
      </c>
      <c r="K5" s="4">
        <f>SUM(E5:I5)</f>
        <v>451</v>
      </c>
      <c r="L5" s="6">
        <f>K5/J5</f>
        <v>0.90200000000000002</v>
      </c>
      <c r="N5" s="1" t="s">
        <v>23</v>
      </c>
      <c r="O5" s="11">
        <f>MIN(L5:L14)</f>
        <v>0.71399999999999997</v>
      </c>
      <c r="P5" s="1" t="s">
        <v>18</v>
      </c>
    </row>
    <row r="6" spans="2:16" x14ac:dyDescent="0.35">
      <c r="B6" s="1">
        <v>2</v>
      </c>
      <c r="C6" s="1" t="s">
        <v>10</v>
      </c>
      <c r="D6" s="2">
        <v>160170109048</v>
      </c>
      <c r="E6" s="1">
        <v>91</v>
      </c>
      <c r="F6" s="1">
        <v>87</v>
      </c>
      <c r="G6" s="1">
        <v>98</v>
      </c>
      <c r="H6" s="1">
        <v>82</v>
      </c>
      <c r="I6" s="1">
        <v>82</v>
      </c>
      <c r="J6" s="1">
        <v>500</v>
      </c>
      <c r="K6" s="1">
        <f t="shared" ref="K6:K13" si="0">SUM(E6:I6)</f>
        <v>440</v>
      </c>
      <c r="L6" s="3">
        <f t="shared" ref="L6:L14" si="1">K6/J6</f>
        <v>0.88</v>
      </c>
    </row>
    <row r="7" spans="2:16" x14ac:dyDescent="0.35">
      <c r="B7" s="4">
        <v>3</v>
      </c>
      <c r="C7" s="4" t="s">
        <v>11</v>
      </c>
      <c r="D7" s="5">
        <v>160170109049</v>
      </c>
      <c r="E7" s="4">
        <v>92</v>
      </c>
      <c r="F7" s="4">
        <v>62</v>
      </c>
      <c r="G7" s="4">
        <v>97</v>
      </c>
      <c r="H7" s="4">
        <v>77</v>
      </c>
      <c r="I7" s="4">
        <v>83</v>
      </c>
      <c r="J7" s="4">
        <v>500</v>
      </c>
      <c r="K7" s="4">
        <f t="shared" si="0"/>
        <v>411</v>
      </c>
      <c r="L7" s="6">
        <f t="shared" si="1"/>
        <v>0.82199999999999995</v>
      </c>
      <c r="N7" s="1" t="s">
        <v>24</v>
      </c>
      <c r="O7" s="1" t="s">
        <v>25</v>
      </c>
      <c r="P7" s="1" t="s">
        <v>26</v>
      </c>
    </row>
    <row r="8" spans="2:16" x14ac:dyDescent="0.35">
      <c r="B8" s="1">
        <v>4</v>
      </c>
      <c r="C8" s="1" t="s">
        <v>12</v>
      </c>
      <c r="D8" s="2">
        <v>160170109050</v>
      </c>
      <c r="E8" s="1">
        <v>93</v>
      </c>
      <c r="F8" s="1">
        <v>88</v>
      </c>
      <c r="G8" s="1">
        <v>96</v>
      </c>
      <c r="H8" s="1">
        <v>76</v>
      </c>
      <c r="I8" s="1">
        <v>84</v>
      </c>
      <c r="J8" s="1">
        <v>500</v>
      </c>
      <c r="K8" s="1">
        <f t="shared" si="0"/>
        <v>437</v>
      </c>
      <c r="L8" s="3">
        <f t="shared" si="1"/>
        <v>0.874</v>
      </c>
      <c r="N8" s="1" t="s">
        <v>5</v>
      </c>
      <c r="O8" s="1">
        <f>MAX(F5:F14)</f>
        <v>88</v>
      </c>
      <c r="P8" s="1" t="s">
        <v>27</v>
      </c>
    </row>
    <row r="9" spans="2:16" x14ac:dyDescent="0.35">
      <c r="B9" s="4">
        <v>5</v>
      </c>
      <c r="C9" s="4" t="s">
        <v>13</v>
      </c>
      <c r="D9" s="5">
        <v>160170109051</v>
      </c>
      <c r="E9" s="4">
        <v>94</v>
      </c>
      <c r="F9" s="4">
        <v>30</v>
      </c>
      <c r="G9" s="4">
        <v>95</v>
      </c>
      <c r="H9" s="4">
        <v>88</v>
      </c>
      <c r="I9" s="4">
        <v>85</v>
      </c>
      <c r="J9" s="4">
        <v>500</v>
      </c>
      <c r="K9" s="4">
        <f t="shared" si="0"/>
        <v>392</v>
      </c>
      <c r="L9" s="6">
        <f t="shared" si="1"/>
        <v>0.78400000000000003</v>
      </c>
      <c r="N9" s="1" t="s">
        <v>4</v>
      </c>
      <c r="O9" s="1">
        <f>MAX(E5:E14)</f>
        <v>99</v>
      </c>
      <c r="P9" s="1" t="s">
        <v>18</v>
      </c>
    </row>
    <row r="10" spans="2:16" x14ac:dyDescent="0.35">
      <c r="B10" s="1">
        <v>6</v>
      </c>
      <c r="C10" s="1" t="s">
        <v>14</v>
      </c>
      <c r="D10" s="2">
        <v>160170109052</v>
      </c>
      <c r="E10" s="1">
        <v>95</v>
      </c>
      <c r="F10" s="1">
        <v>32</v>
      </c>
      <c r="G10" s="1">
        <v>94</v>
      </c>
      <c r="H10" s="1">
        <v>63</v>
      </c>
      <c r="I10" s="1">
        <v>86</v>
      </c>
      <c r="J10" s="1">
        <v>500</v>
      </c>
      <c r="K10" s="1">
        <f t="shared" si="0"/>
        <v>370</v>
      </c>
      <c r="L10" s="3">
        <f t="shared" si="1"/>
        <v>0.74</v>
      </c>
      <c r="N10" s="1" t="s">
        <v>6</v>
      </c>
      <c r="O10" s="1">
        <f>MAX(G5:G14)</f>
        <v>99</v>
      </c>
      <c r="P10" s="1" t="s">
        <v>9</v>
      </c>
    </row>
    <row r="11" spans="2:16" x14ac:dyDescent="0.35">
      <c r="B11" s="4">
        <v>7</v>
      </c>
      <c r="C11" s="4" t="s">
        <v>15</v>
      </c>
      <c r="D11" s="5">
        <v>160170109053</v>
      </c>
      <c r="E11" s="4">
        <v>96</v>
      </c>
      <c r="F11" s="4">
        <v>87</v>
      </c>
      <c r="G11" s="4">
        <v>93</v>
      </c>
      <c r="H11" s="4">
        <v>78</v>
      </c>
      <c r="I11" s="4">
        <v>87</v>
      </c>
      <c r="J11" s="4">
        <v>500</v>
      </c>
      <c r="K11" s="4">
        <f t="shared" si="0"/>
        <v>441</v>
      </c>
      <c r="L11" s="6">
        <f t="shared" si="1"/>
        <v>0.88200000000000001</v>
      </c>
      <c r="N11" s="1" t="s">
        <v>8</v>
      </c>
      <c r="O11" s="1">
        <f>MAX(I5:I14)</f>
        <v>90</v>
      </c>
      <c r="P11" s="1" t="s">
        <v>18</v>
      </c>
    </row>
    <row r="12" spans="2:16" x14ac:dyDescent="0.35">
      <c r="B12" s="1">
        <v>8</v>
      </c>
      <c r="C12" s="1" t="s">
        <v>16</v>
      </c>
      <c r="D12" s="2">
        <v>160170109054</v>
      </c>
      <c r="E12" s="1">
        <v>97</v>
      </c>
      <c r="F12" s="1">
        <v>70</v>
      </c>
      <c r="G12" s="1">
        <v>92</v>
      </c>
      <c r="H12" s="1">
        <v>80</v>
      </c>
      <c r="I12" s="1">
        <v>88</v>
      </c>
      <c r="J12" s="1">
        <v>500</v>
      </c>
      <c r="K12" s="1">
        <f t="shared" si="0"/>
        <v>427</v>
      </c>
      <c r="L12" s="3">
        <f t="shared" si="1"/>
        <v>0.85399999999999998</v>
      </c>
      <c r="N12" s="1" t="s">
        <v>7</v>
      </c>
      <c r="O12" s="1">
        <v>88</v>
      </c>
      <c r="P12" s="1" t="s">
        <v>9</v>
      </c>
    </row>
    <row r="13" spans="2:16" x14ac:dyDescent="0.35">
      <c r="B13" s="4">
        <v>9</v>
      </c>
      <c r="C13" s="4" t="s">
        <v>17</v>
      </c>
      <c r="D13" s="5">
        <v>160170109055</v>
      </c>
      <c r="E13" s="4">
        <v>98</v>
      </c>
      <c r="F13" s="4">
        <v>78</v>
      </c>
      <c r="G13" s="4">
        <v>91</v>
      </c>
      <c r="H13" s="4">
        <v>45</v>
      </c>
      <c r="I13" s="4">
        <v>89</v>
      </c>
      <c r="J13" s="4">
        <v>500</v>
      </c>
      <c r="K13" s="4">
        <f t="shared" si="0"/>
        <v>401</v>
      </c>
      <c r="L13" s="6">
        <f t="shared" si="1"/>
        <v>0.80200000000000005</v>
      </c>
    </row>
    <row r="14" spans="2:16" x14ac:dyDescent="0.35">
      <c r="B14" s="1">
        <v>10</v>
      </c>
      <c r="C14" s="1" t="s">
        <v>18</v>
      </c>
      <c r="D14" s="2">
        <v>160170109056</v>
      </c>
      <c r="E14" s="1">
        <v>99</v>
      </c>
      <c r="F14" s="1">
        <v>55</v>
      </c>
      <c r="G14" s="1">
        <v>90</v>
      </c>
      <c r="H14" s="1">
        <v>23</v>
      </c>
      <c r="I14" s="1">
        <v>90</v>
      </c>
      <c r="J14" s="1">
        <v>500</v>
      </c>
      <c r="K14" s="1">
        <f>SUM(E14:I14)</f>
        <v>357</v>
      </c>
      <c r="L14" s="3">
        <f t="shared" si="1"/>
        <v>0.71399999999999997</v>
      </c>
    </row>
    <row r="16" spans="2:16" x14ac:dyDescent="0.35">
      <c r="D16" s="13" t="s">
        <v>30</v>
      </c>
      <c r="E16" s="13"/>
      <c r="F16" s="13"/>
      <c r="G16" s="13"/>
    </row>
    <row r="17" spans="3:10" x14ac:dyDescent="0.35">
      <c r="C17" s="7" t="s">
        <v>28</v>
      </c>
      <c r="D17" s="7" t="s">
        <v>4</v>
      </c>
      <c r="E17" s="7" t="s">
        <v>5</v>
      </c>
      <c r="F17" s="7" t="s">
        <v>6</v>
      </c>
      <c r="G17" s="7" t="s">
        <v>7</v>
      </c>
      <c r="H17" s="7" t="s">
        <v>8</v>
      </c>
      <c r="I17" s="7" t="s">
        <v>20</v>
      </c>
      <c r="J17" s="7" t="s">
        <v>29</v>
      </c>
    </row>
    <row r="18" spans="3:10" x14ac:dyDescent="0.35">
      <c r="C18" s="1" t="s">
        <v>9</v>
      </c>
      <c r="D18" s="8">
        <f>VLOOKUP(C18,C5:L14,3,0)</f>
        <v>98</v>
      </c>
      <c r="E18" s="1">
        <f>VLOOKUP(C18,C5:L14,4,0)</f>
        <v>80</v>
      </c>
      <c r="F18" s="9">
        <f>VLOOKUP(C18,C5:L14,5,0)</f>
        <v>99</v>
      </c>
      <c r="G18" s="1">
        <f>VLOOKUP(C18,C5:L14,6,0)</f>
        <v>88</v>
      </c>
      <c r="H18" s="9">
        <f>VLOOKUP(C18,C5:L14,7,0)</f>
        <v>86</v>
      </c>
      <c r="I18" s="1">
        <f>VLOOKUP(C18,C5:L14,8,0)</f>
        <v>500</v>
      </c>
      <c r="J18" s="10">
        <f>VLOOKUP(C18,C5:L14,10,0)</f>
        <v>0.90200000000000002</v>
      </c>
    </row>
    <row r="20" spans="3:10" x14ac:dyDescent="0.35">
      <c r="D20" s="13" t="s">
        <v>31</v>
      </c>
      <c r="E20" s="13"/>
      <c r="F20" s="13"/>
      <c r="G20" s="13"/>
    </row>
    <row r="21" spans="3:10" x14ac:dyDescent="0.35">
      <c r="D21" s="1" t="s">
        <v>28</v>
      </c>
      <c r="E21" s="1" t="s">
        <v>3</v>
      </c>
    </row>
    <row r="22" spans="3:10" x14ac:dyDescent="0.35">
      <c r="D22" s="1" t="s">
        <v>9</v>
      </c>
      <c r="E22" s="2">
        <f>VLOOKUP(D22,C5:D14,2,0)</f>
        <v>160170109047</v>
      </c>
    </row>
  </sheetData>
  <mergeCells count="3">
    <mergeCell ref="E1:H1"/>
    <mergeCell ref="D16:G16"/>
    <mergeCell ref="D20:G20"/>
  </mergeCells>
  <conditionalFormatting sqref="E5:I14">
    <cfRule type="cellIs" dxfId="0" priority="1" operator="lessThan">
      <formula>35</formula>
    </cfRule>
  </conditionalFormatting>
  <pageMargins left="0.7" right="0.7" top="0.75" bottom="0.75" header="0.3" footer="0.3"/>
  <pageSetup orientation="portrait" r:id="rId1"/>
  <ignoredErrors>
    <ignoredError sqref="K5:K14" formulaRange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0FABC-7F85-47E6-A1F3-9F7528EA2F95}">
          <x14:formula1>
            <xm:f>Sheet2!$C$3:$C$12</xm:f>
          </x14:formula1>
          <xm:sqref>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A898-CC7C-41A4-B681-163910480248}">
  <dimension ref="C3:C12"/>
  <sheetViews>
    <sheetView workbookViewId="0">
      <selection activeCell="E3" sqref="E3"/>
    </sheetView>
  </sheetViews>
  <sheetFormatPr defaultRowHeight="14.5" x14ac:dyDescent="0.35"/>
  <cols>
    <col min="3" max="3" width="14.26953125" bestFit="1" customWidth="1"/>
  </cols>
  <sheetData>
    <row r="3" spans="3:3" x14ac:dyDescent="0.35">
      <c r="C3" t="s">
        <v>9</v>
      </c>
    </row>
    <row r="4" spans="3:3" x14ac:dyDescent="0.35">
      <c r="C4" t="s">
        <v>10</v>
      </c>
    </row>
    <row r="5" spans="3:3" x14ac:dyDescent="0.35">
      <c r="C5" t="s">
        <v>11</v>
      </c>
    </row>
    <row r="6" spans="3:3" x14ac:dyDescent="0.35">
      <c r="C6" t="s">
        <v>12</v>
      </c>
    </row>
    <row r="7" spans="3:3" x14ac:dyDescent="0.35">
      <c r="C7" t="s">
        <v>13</v>
      </c>
    </row>
    <row r="8" spans="3:3" x14ac:dyDescent="0.35">
      <c r="C8" t="s">
        <v>14</v>
      </c>
    </row>
    <row r="9" spans="3:3" x14ac:dyDescent="0.35">
      <c r="C9" t="s">
        <v>15</v>
      </c>
    </row>
    <row r="10" spans="3:3" x14ac:dyDescent="0.35">
      <c r="C10" t="s">
        <v>16</v>
      </c>
    </row>
    <row r="11" spans="3:3" x14ac:dyDescent="0.35">
      <c r="C11" t="s">
        <v>17</v>
      </c>
    </row>
    <row r="12" spans="3:3" x14ac:dyDescent="0.35">
      <c r="C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2023-04-26T10:14:59Z</dcterms:created>
  <dcterms:modified xsi:type="dcterms:W3CDTF">2023-04-27T19:45:27Z</dcterms:modified>
</cp:coreProperties>
</file>