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_Singh\DATA_ANALYTICS\EXCEL\"/>
    </mc:Choice>
  </mc:AlternateContent>
  <xr:revisionPtr revIDLastSave="0" documentId="13_ncr:1_{141DCD38-9E71-49FD-B38E-9465D380FF06}" xr6:coauthVersionLast="47" xr6:coauthVersionMax="47" xr10:uidLastSave="{00000000-0000-0000-0000-000000000000}"/>
  <bookViews>
    <workbookView xWindow="-110" yWindow="-110" windowWidth="19420" windowHeight="10420" firstSheet="2" activeTab="2" xr2:uid="{1A7C3E56-DD32-4D21-AEFE-5E462518308E}"/>
  </bookViews>
  <sheets>
    <sheet name="2022" sheetId="13" r:id="rId1"/>
    <sheet name="JAN22" sheetId="1" r:id="rId2"/>
    <sheet name="FEB22" sheetId="3" r:id="rId3"/>
    <sheet name="Sheet2" sheetId="14" state="hidden" r:id="rId4"/>
    <sheet name="MAR22" sheetId="4" r:id="rId5"/>
    <sheet name="APR22" sheetId="5" r:id="rId6"/>
    <sheet name="MAY22" sheetId="6" r:id="rId7"/>
    <sheet name="JUNE 22" sheetId="7" r:id="rId8"/>
    <sheet name="JULY22" sheetId="2" r:id="rId9"/>
    <sheet name="AUG22" sheetId="8" r:id="rId10"/>
    <sheet name="SEP22" sheetId="9" r:id="rId11"/>
    <sheet name="OCT22" sheetId="10" r:id="rId12"/>
    <sheet name="NOV22" sheetId="11" r:id="rId13"/>
    <sheet name="DEC22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3" l="1" a="1"/>
  <c r="D4" i="13" s="1"/>
  <c r="N5" i="13"/>
  <c r="N6" i="13"/>
  <c r="N7" i="13"/>
  <c r="N8" i="13"/>
  <c r="N9" i="13"/>
  <c r="N10" i="13"/>
  <c r="N11" i="13"/>
  <c r="N12" i="13"/>
  <c r="N13" i="13"/>
  <c r="N4" i="13"/>
  <c r="M5" i="13"/>
  <c r="M6" i="13"/>
  <c r="M7" i="13"/>
  <c r="M8" i="13"/>
  <c r="M9" i="13"/>
  <c r="M10" i="13"/>
  <c r="M11" i="13"/>
  <c r="M12" i="13"/>
  <c r="M13" i="13"/>
  <c r="M4" i="13"/>
  <c r="AH5" i="10"/>
  <c r="AH6" i="10"/>
  <c r="AH7" i="10"/>
  <c r="AH8" i="10"/>
  <c r="AH9" i="10"/>
  <c r="AH10" i="10"/>
  <c r="AH11" i="10"/>
  <c r="AH12" i="10"/>
  <c r="AH13" i="10"/>
  <c r="AH4" i="10"/>
  <c r="AI5" i="6"/>
  <c r="AI6" i="6"/>
  <c r="AI7" i="6"/>
  <c r="AI8" i="6"/>
  <c r="AI9" i="6"/>
  <c r="AI10" i="6"/>
  <c r="AI11" i="6"/>
  <c r="AI12" i="6"/>
  <c r="AI13" i="6"/>
  <c r="AI4" i="6"/>
  <c r="D18" i="6"/>
  <c r="C18" i="6" s="1"/>
  <c r="B18" i="6"/>
  <c r="E18" i="5"/>
  <c r="AI5" i="5"/>
  <c r="AI6" i="5"/>
  <c r="AI7" i="5"/>
  <c r="AI8" i="5"/>
  <c r="AI9" i="5"/>
  <c r="AI10" i="5"/>
  <c r="AI11" i="5"/>
  <c r="AI12" i="5"/>
  <c r="AI13" i="5"/>
  <c r="AI4" i="5"/>
  <c r="C18" i="5"/>
  <c r="D18" i="5"/>
  <c r="B18" i="5"/>
  <c r="AH5" i="5"/>
  <c r="AH6" i="5"/>
  <c r="AH7" i="5"/>
  <c r="AH8" i="5"/>
  <c r="AH9" i="5"/>
  <c r="AH10" i="5"/>
  <c r="AH11" i="5"/>
  <c r="AH12" i="5"/>
  <c r="AH13" i="5"/>
  <c r="AH4" i="5"/>
  <c r="AI5" i="4"/>
  <c r="AI6" i="4"/>
  <c r="AI7" i="4"/>
  <c r="AI8" i="4"/>
  <c r="AI9" i="4"/>
  <c r="AI10" i="4"/>
  <c r="AI11" i="4"/>
  <c r="AI12" i="4"/>
  <c r="AI13" i="4"/>
  <c r="AI4" i="4"/>
  <c r="B4" i="13"/>
  <c r="D22" i="3"/>
  <c r="C22" i="3"/>
  <c r="AF7" i="3"/>
  <c r="AF8" i="3"/>
  <c r="AF9" i="3"/>
  <c r="AF10" i="3"/>
  <c r="AF11" i="3"/>
  <c r="AF12" i="3"/>
  <c r="AF13" i="3"/>
  <c r="AF14" i="3"/>
  <c r="AF15" i="3"/>
  <c r="B17" i="12"/>
  <c r="AH5" i="12"/>
  <c r="AH6" i="12"/>
  <c r="AH7" i="12"/>
  <c r="AH8" i="12"/>
  <c r="AH9" i="12"/>
  <c r="AH10" i="12"/>
  <c r="AH11" i="12"/>
  <c r="AH12" i="12"/>
  <c r="AH13" i="12"/>
  <c r="AH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C14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C2" i="12"/>
  <c r="D17" i="12" s="1"/>
  <c r="B17" i="11"/>
  <c r="D14" i="11"/>
  <c r="E14" i="11"/>
  <c r="F14" i="11"/>
  <c r="G14" i="11"/>
  <c r="I14" i="11"/>
  <c r="J14" i="11"/>
  <c r="K14" i="11"/>
  <c r="L14" i="11"/>
  <c r="M14" i="11"/>
  <c r="N14" i="11"/>
  <c r="P14" i="11"/>
  <c r="Q14" i="11"/>
  <c r="R14" i="11"/>
  <c r="S14" i="11"/>
  <c r="T14" i="11"/>
  <c r="U14" i="11"/>
  <c r="W14" i="11"/>
  <c r="X14" i="11"/>
  <c r="Y14" i="11"/>
  <c r="Z14" i="11"/>
  <c r="AA14" i="11"/>
  <c r="AB14" i="11"/>
  <c r="AD14" i="11"/>
  <c r="AE14" i="11"/>
  <c r="AF14" i="11"/>
  <c r="C14" i="11"/>
  <c r="AG5" i="11"/>
  <c r="AG6" i="11"/>
  <c r="AG7" i="11"/>
  <c r="AG8" i="11"/>
  <c r="AG9" i="11"/>
  <c r="AG10" i="11"/>
  <c r="AG11" i="11"/>
  <c r="AG12" i="11"/>
  <c r="AG13" i="11"/>
  <c r="AG4" i="11"/>
  <c r="D2" i="11"/>
  <c r="E2" i="11"/>
  <c r="F2" i="11"/>
  <c r="D17" i="11" s="1"/>
  <c r="C17" i="11" s="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C2" i="11"/>
  <c r="E14" i="10"/>
  <c r="F14" i="10"/>
  <c r="G14" i="10"/>
  <c r="H14" i="10"/>
  <c r="I14" i="10"/>
  <c r="J14" i="10"/>
  <c r="L14" i="10"/>
  <c r="M14" i="10"/>
  <c r="N14" i="10"/>
  <c r="O14" i="10"/>
  <c r="P14" i="10"/>
  <c r="Q14" i="10"/>
  <c r="S14" i="10"/>
  <c r="T14" i="10"/>
  <c r="U14" i="10"/>
  <c r="V14" i="10"/>
  <c r="W14" i="10"/>
  <c r="X14" i="10"/>
  <c r="Z14" i="10"/>
  <c r="AA14" i="10"/>
  <c r="AB14" i="10"/>
  <c r="AC14" i="10"/>
  <c r="AD14" i="10"/>
  <c r="AE14" i="10"/>
  <c r="AG14" i="10"/>
  <c r="C14" i="10"/>
  <c r="D2" i="10"/>
  <c r="E2" i="10"/>
  <c r="F2" i="10"/>
  <c r="G2" i="10"/>
  <c r="B17" i="10" s="1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C2" i="10"/>
  <c r="D17" i="10" s="1"/>
  <c r="E14" i="9"/>
  <c r="AH5" i="9"/>
  <c r="AH6" i="9"/>
  <c r="AH7" i="9"/>
  <c r="AH8" i="9"/>
  <c r="AH9" i="9"/>
  <c r="AH10" i="9"/>
  <c r="AH11" i="9"/>
  <c r="AH12" i="9"/>
  <c r="AH13" i="9"/>
  <c r="B17" i="9"/>
  <c r="AG5" i="9"/>
  <c r="AG6" i="9"/>
  <c r="AG7" i="9"/>
  <c r="AG8" i="9"/>
  <c r="AG9" i="9"/>
  <c r="AG10" i="9"/>
  <c r="AG11" i="9"/>
  <c r="AG12" i="9"/>
  <c r="AG13" i="9"/>
  <c r="AG4" i="9"/>
  <c r="AH4" i="9" s="1"/>
  <c r="D14" i="9"/>
  <c r="G14" i="9"/>
  <c r="H14" i="9"/>
  <c r="I14" i="9"/>
  <c r="J14" i="9"/>
  <c r="K14" i="9"/>
  <c r="L14" i="9"/>
  <c r="N14" i="9"/>
  <c r="O14" i="9"/>
  <c r="P14" i="9"/>
  <c r="Q14" i="9"/>
  <c r="R14" i="9"/>
  <c r="S14" i="9"/>
  <c r="U14" i="9"/>
  <c r="V14" i="9"/>
  <c r="W14" i="9"/>
  <c r="X14" i="9"/>
  <c r="Y14" i="9"/>
  <c r="Z14" i="9"/>
  <c r="AB14" i="9"/>
  <c r="AC14" i="9"/>
  <c r="AD14" i="9"/>
  <c r="AE14" i="9"/>
  <c r="AF14" i="9"/>
  <c r="C14" i="9"/>
  <c r="D2" i="9"/>
  <c r="E2" i="9"/>
  <c r="F2" i="9"/>
  <c r="G2" i="9"/>
  <c r="D17" i="9" s="1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2" i="9"/>
  <c r="D14" i="2"/>
  <c r="F14" i="2"/>
  <c r="H14" i="2"/>
  <c r="I14" i="2"/>
  <c r="J14" i="2"/>
  <c r="K14" i="2"/>
  <c r="M14" i="2"/>
  <c r="O14" i="2"/>
  <c r="P14" i="2"/>
  <c r="Q14" i="2"/>
  <c r="R14" i="2"/>
  <c r="T14" i="2"/>
  <c r="V14" i="2"/>
  <c r="W14" i="2"/>
  <c r="X14" i="2"/>
  <c r="Y14" i="2"/>
  <c r="AA14" i="2"/>
  <c r="AC14" i="2"/>
  <c r="AD14" i="2"/>
  <c r="AE14" i="2"/>
  <c r="AF14" i="2"/>
  <c r="C14" i="2"/>
  <c r="J15" i="7"/>
  <c r="Q15" i="7"/>
  <c r="X15" i="7"/>
  <c r="AE15" i="7"/>
  <c r="AI15" i="1"/>
  <c r="AH5" i="8"/>
  <c r="AH6" i="8"/>
  <c r="AH7" i="8"/>
  <c r="AH8" i="8"/>
  <c r="AH9" i="8"/>
  <c r="AH10" i="8"/>
  <c r="AH11" i="8"/>
  <c r="AH12" i="8"/>
  <c r="AH13" i="8"/>
  <c r="AH4" i="8"/>
  <c r="D14" i="8"/>
  <c r="E14" i="8"/>
  <c r="F14" i="8"/>
  <c r="G14" i="8"/>
  <c r="H14" i="8"/>
  <c r="J14" i="8"/>
  <c r="K14" i="8"/>
  <c r="L14" i="8"/>
  <c r="M14" i="8"/>
  <c r="N14" i="8"/>
  <c r="O14" i="8"/>
  <c r="Q14" i="8"/>
  <c r="R14" i="8"/>
  <c r="S14" i="8"/>
  <c r="T14" i="8"/>
  <c r="U14" i="8"/>
  <c r="V14" i="8"/>
  <c r="X14" i="8"/>
  <c r="Y14" i="8"/>
  <c r="Z14" i="8"/>
  <c r="AA14" i="8"/>
  <c r="AB14" i="8"/>
  <c r="AC14" i="8"/>
  <c r="AE14" i="8"/>
  <c r="AF14" i="8"/>
  <c r="AG14" i="8"/>
  <c r="C14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C2" i="8"/>
  <c r="B17" i="2"/>
  <c r="AG5" i="2"/>
  <c r="AG6" i="2"/>
  <c r="AG7" i="2"/>
  <c r="AG8" i="2"/>
  <c r="AG9" i="2"/>
  <c r="AG10" i="2"/>
  <c r="AG11" i="2"/>
  <c r="AG12" i="2"/>
  <c r="AG13" i="2"/>
  <c r="AG4" i="2"/>
  <c r="AB2" i="2"/>
  <c r="AC2" i="2"/>
  <c r="AD2" i="2"/>
  <c r="AE2" i="2"/>
  <c r="AF2" i="2"/>
  <c r="B18" i="7"/>
  <c r="AH6" i="7"/>
  <c r="AH7" i="7"/>
  <c r="AH8" i="7"/>
  <c r="AH9" i="7"/>
  <c r="AH10" i="7"/>
  <c r="AH11" i="7"/>
  <c r="AH12" i="7"/>
  <c r="AH13" i="7"/>
  <c r="AH14" i="7"/>
  <c r="AH5" i="7"/>
  <c r="D15" i="7"/>
  <c r="E15" i="7"/>
  <c r="F15" i="7"/>
  <c r="H15" i="7"/>
  <c r="I15" i="7"/>
  <c r="K15" i="7"/>
  <c r="L15" i="7"/>
  <c r="M15" i="7"/>
  <c r="O15" i="7"/>
  <c r="P15" i="7"/>
  <c r="R15" i="7"/>
  <c r="S15" i="7"/>
  <c r="T15" i="7"/>
  <c r="V15" i="7"/>
  <c r="W15" i="7"/>
  <c r="Y15" i="7"/>
  <c r="Z15" i="7"/>
  <c r="AA15" i="7"/>
  <c r="AC15" i="7"/>
  <c r="AD15" i="7"/>
  <c r="AF15" i="7"/>
  <c r="AG15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C2" i="7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C2" i="2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C2" i="6"/>
  <c r="AH5" i="6"/>
  <c r="AH6" i="6"/>
  <c r="AH7" i="6"/>
  <c r="AH8" i="6"/>
  <c r="AH9" i="6"/>
  <c r="AH10" i="6"/>
  <c r="AH11" i="6"/>
  <c r="AH12" i="6"/>
  <c r="AH13" i="6"/>
  <c r="AH4" i="6"/>
  <c r="D14" i="6"/>
  <c r="E14" i="6"/>
  <c r="F14" i="6"/>
  <c r="G14" i="6"/>
  <c r="H14" i="6"/>
  <c r="I14" i="6"/>
  <c r="K14" i="6"/>
  <c r="L14" i="6"/>
  <c r="M14" i="6"/>
  <c r="N14" i="6"/>
  <c r="O14" i="6"/>
  <c r="Q14" i="6"/>
  <c r="R14" i="6"/>
  <c r="S14" i="6"/>
  <c r="T14" i="6"/>
  <c r="U14" i="6"/>
  <c r="V14" i="6"/>
  <c r="W14" i="6"/>
  <c r="Y14" i="6"/>
  <c r="Z14" i="6"/>
  <c r="AA14" i="6"/>
  <c r="AB14" i="6"/>
  <c r="AC14" i="6"/>
  <c r="AD14" i="6"/>
  <c r="AF14" i="6"/>
  <c r="AG14" i="6"/>
  <c r="C14" i="6"/>
  <c r="D14" i="5"/>
  <c r="E14" i="5"/>
  <c r="F14" i="5"/>
  <c r="G14" i="5"/>
  <c r="I14" i="5"/>
  <c r="J14" i="5"/>
  <c r="K14" i="5"/>
  <c r="L14" i="5"/>
  <c r="M14" i="5"/>
  <c r="N14" i="5"/>
  <c r="P14" i="5"/>
  <c r="Q14" i="5"/>
  <c r="R14" i="5"/>
  <c r="S14" i="5"/>
  <c r="T14" i="5"/>
  <c r="U14" i="5"/>
  <c r="W14" i="5"/>
  <c r="X14" i="5"/>
  <c r="Y14" i="5"/>
  <c r="Z14" i="5"/>
  <c r="AA14" i="5"/>
  <c r="AB14" i="5"/>
  <c r="AD14" i="5"/>
  <c r="AE14" i="5"/>
  <c r="AF14" i="5"/>
  <c r="AG14" i="5"/>
  <c r="C14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C2" i="5"/>
  <c r="C2" i="4"/>
  <c r="D17" i="4" s="1"/>
  <c r="C17" i="4" s="1"/>
  <c r="B17" i="4"/>
  <c r="AH5" i="4"/>
  <c r="AH6" i="4"/>
  <c r="AH7" i="4"/>
  <c r="AH8" i="4"/>
  <c r="AH9" i="4"/>
  <c r="AH10" i="4"/>
  <c r="AH11" i="4"/>
  <c r="AH12" i="4"/>
  <c r="AH13" i="4"/>
  <c r="AH4" i="4"/>
  <c r="D14" i="4"/>
  <c r="E14" i="4"/>
  <c r="F14" i="4"/>
  <c r="G14" i="4"/>
  <c r="I14" i="4"/>
  <c r="J14" i="4"/>
  <c r="K14" i="4"/>
  <c r="L14" i="4"/>
  <c r="M14" i="4"/>
  <c r="N14" i="4"/>
  <c r="P14" i="4"/>
  <c r="Q14" i="4"/>
  <c r="R14" i="4"/>
  <c r="S14" i="4"/>
  <c r="T14" i="4"/>
  <c r="U14" i="4"/>
  <c r="W14" i="4"/>
  <c r="X14" i="4"/>
  <c r="Y14" i="4"/>
  <c r="Z14" i="4"/>
  <c r="AA14" i="4"/>
  <c r="AB14" i="4"/>
  <c r="AD14" i="4"/>
  <c r="AE14" i="4"/>
  <c r="AF14" i="4"/>
  <c r="AG14" i="4"/>
  <c r="C14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B19" i="3"/>
  <c r="AE7" i="3"/>
  <c r="AE8" i="3"/>
  <c r="AE9" i="3"/>
  <c r="AE10" i="3"/>
  <c r="AE11" i="3"/>
  <c r="AE12" i="3"/>
  <c r="AE13" i="3"/>
  <c r="AE14" i="3"/>
  <c r="AE15" i="3"/>
  <c r="AE6" i="3"/>
  <c r="D16" i="3"/>
  <c r="E16" i="3"/>
  <c r="F16" i="3"/>
  <c r="G16" i="3"/>
  <c r="I16" i="3"/>
  <c r="J16" i="3"/>
  <c r="K16" i="3"/>
  <c r="L16" i="3"/>
  <c r="M16" i="3"/>
  <c r="N16" i="3"/>
  <c r="P16" i="3"/>
  <c r="Q16" i="3"/>
  <c r="R16" i="3"/>
  <c r="S16" i="3"/>
  <c r="T16" i="3"/>
  <c r="U16" i="3"/>
  <c r="W16" i="3"/>
  <c r="X16" i="3"/>
  <c r="Y16" i="3"/>
  <c r="Z16" i="3"/>
  <c r="AA16" i="3"/>
  <c r="AB16" i="3"/>
  <c r="AD16" i="3"/>
  <c r="C16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C5" i="3"/>
  <c r="E24" i="1"/>
  <c r="D24" i="1"/>
  <c r="C18" i="1"/>
  <c r="AH7" i="1"/>
  <c r="AH8" i="1"/>
  <c r="AH9" i="1"/>
  <c r="AH10" i="1"/>
  <c r="AI10" i="1" s="1"/>
  <c r="AH11" i="1"/>
  <c r="AH12" i="1"/>
  <c r="AH13" i="1"/>
  <c r="AH14" i="1"/>
  <c r="AI14" i="1" s="1"/>
  <c r="AH15" i="1"/>
  <c r="AH6" i="1"/>
  <c r="G16" i="1"/>
  <c r="H16" i="1"/>
  <c r="I16" i="1"/>
  <c r="J16" i="1"/>
  <c r="L16" i="1"/>
  <c r="M16" i="1"/>
  <c r="N16" i="1"/>
  <c r="O16" i="1"/>
  <c r="P16" i="1"/>
  <c r="Q16" i="1"/>
  <c r="S16" i="1"/>
  <c r="T16" i="1"/>
  <c r="U16" i="1"/>
  <c r="V16" i="1"/>
  <c r="W16" i="1"/>
  <c r="X16" i="1"/>
  <c r="Z16" i="1"/>
  <c r="AA16" i="1"/>
  <c r="AB16" i="1"/>
  <c r="AC16" i="1"/>
  <c r="AD16" i="1"/>
  <c r="AE16" i="1"/>
  <c r="AG16" i="1"/>
  <c r="E16" i="1"/>
  <c r="F16" i="1"/>
  <c r="C16" i="1"/>
  <c r="F4" i="13" l="1" a="1"/>
  <c r="F4" i="13" s="1"/>
  <c r="E18" i="6"/>
  <c r="D19" i="3"/>
  <c r="C19" i="3" s="1"/>
  <c r="C17" i="12"/>
  <c r="AI12" i="12" s="1"/>
  <c r="AI10" i="12"/>
  <c r="AI13" i="12"/>
  <c r="AI9" i="12"/>
  <c r="AI5" i="12"/>
  <c r="AI8" i="12"/>
  <c r="AI11" i="12"/>
  <c r="AI7" i="12"/>
  <c r="AI6" i="12"/>
  <c r="AH11" i="11"/>
  <c r="AH12" i="11"/>
  <c r="AH7" i="11"/>
  <c r="AH8" i="11"/>
  <c r="AH13" i="11"/>
  <c r="AH9" i="11"/>
  <c r="AH5" i="11"/>
  <c r="AH4" i="11"/>
  <c r="AH10" i="11"/>
  <c r="AH6" i="11"/>
  <c r="E17" i="11"/>
  <c r="C17" i="10"/>
  <c r="AI8" i="10"/>
  <c r="AI11" i="10"/>
  <c r="AI4" i="10"/>
  <c r="AI10" i="10"/>
  <c r="AI6" i="10"/>
  <c r="AI12" i="10"/>
  <c r="AI7" i="10"/>
  <c r="AI13" i="10"/>
  <c r="AI9" i="10"/>
  <c r="AI5" i="10"/>
  <c r="AH14" i="10"/>
  <c r="E17" i="9"/>
  <c r="D17" i="8"/>
  <c r="D17" i="2"/>
  <c r="C17" i="2" s="1"/>
  <c r="AH11" i="2" s="1"/>
  <c r="AI13" i="1"/>
  <c r="AI9" i="1"/>
  <c r="AI6" i="1"/>
  <c r="AI12" i="1"/>
  <c r="D21" i="1" s="1"/>
  <c r="AI8" i="1"/>
  <c r="AI11" i="1"/>
  <c r="AI7" i="1"/>
  <c r="D18" i="7"/>
  <c r="C18" i="7" s="1"/>
  <c r="AI8" i="7" s="1"/>
  <c r="B17" i="8"/>
  <c r="AF6" i="3"/>
  <c r="E19" i="3" s="1"/>
  <c r="C21" i="1"/>
  <c r="E17" i="10" l="1"/>
  <c r="AI4" i="12"/>
  <c r="E17" i="12" s="1"/>
  <c r="C17" i="8"/>
  <c r="AI8" i="8" s="1"/>
  <c r="AH9" i="2"/>
  <c r="AH6" i="2"/>
  <c r="AH8" i="2"/>
  <c r="AH13" i="2"/>
  <c r="AH10" i="2"/>
  <c r="E17" i="2" s="1"/>
  <c r="AH12" i="2"/>
  <c r="AH7" i="2"/>
  <c r="AH4" i="2"/>
  <c r="AH5" i="2"/>
  <c r="AI9" i="8"/>
  <c r="AI4" i="8"/>
  <c r="AI13" i="8"/>
  <c r="AI6" i="8"/>
  <c r="AI12" i="8"/>
  <c r="AI6" i="7"/>
  <c r="AI10" i="7"/>
  <c r="AI11" i="7"/>
  <c r="AI5" i="7"/>
  <c r="AI14" i="7"/>
  <c r="AI13" i="7"/>
  <c r="AI9" i="7"/>
  <c r="AI7" i="7"/>
  <c r="AI12" i="7"/>
  <c r="AI11" i="8" l="1"/>
  <c r="AI7" i="8"/>
  <c r="AI10" i="8"/>
  <c r="AI5" i="8"/>
  <c r="E18" i="7"/>
  <c r="E1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<sst xmlns="http://schemas.openxmlformats.org/spreadsheetml/2006/main" count="3492" uniqueCount="49">
  <si>
    <t>ROLL NO</t>
  </si>
  <si>
    <t>NAME</t>
  </si>
  <si>
    <t>MONTHLY ATTENDANCE SHEET</t>
  </si>
  <si>
    <t>ARAV</t>
  </si>
  <si>
    <t xml:space="preserve">ASHU </t>
  </si>
  <si>
    <t>AESA</t>
  </si>
  <si>
    <t>RAHUL</t>
  </si>
  <si>
    <t>SAMEER</t>
  </si>
  <si>
    <t>NIRAV</t>
  </si>
  <si>
    <t>DHRUV</t>
  </si>
  <si>
    <t>DRUVA</t>
  </si>
  <si>
    <t>DAYA</t>
  </si>
  <si>
    <t>ZAID</t>
  </si>
  <si>
    <t>SAT</t>
  </si>
  <si>
    <t>SUN</t>
  </si>
  <si>
    <t>MON</t>
  </si>
  <si>
    <t>TUE</t>
  </si>
  <si>
    <t>WED</t>
  </si>
  <si>
    <t>THU</t>
  </si>
  <si>
    <t>FRI</t>
  </si>
  <si>
    <t>P</t>
  </si>
  <si>
    <t>TOTAL STUDENTS PRESENT</t>
  </si>
  <si>
    <t>A</t>
  </si>
  <si>
    <t>TOTAL DAYS PRESENT</t>
  </si>
  <si>
    <t>TOTAL WORKING DAYS</t>
  </si>
  <si>
    <t>ATTENDANCE(%)</t>
  </si>
  <si>
    <t>STUDENT NAME</t>
  </si>
  <si>
    <t>DATE</t>
  </si>
  <si>
    <t>DAY</t>
  </si>
  <si>
    <t>ATTENDANCE</t>
  </si>
  <si>
    <t>)</t>
  </si>
  <si>
    <t>TOTAL PRESENT</t>
  </si>
  <si>
    <t>TOTAL DAYS</t>
  </si>
  <si>
    <t>TOTAL HOLIDAYS</t>
  </si>
  <si>
    <t>CLASS AVERAGE</t>
  </si>
  <si>
    <t>TOTAL STUDENTS PRSESENT</t>
  </si>
  <si>
    <t>TOTAL ATTENDANCE</t>
  </si>
  <si>
    <t xml:space="preserve">TOTAL DAYS </t>
  </si>
  <si>
    <t xml:space="preserve"> WORKING DAYS</t>
  </si>
  <si>
    <t>HOLIDAYS</t>
  </si>
  <si>
    <t>WORKING DAYS</t>
  </si>
  <si>
    <t>ROLL NUMBER</t>
  </si>
  <si>
    <t>TOAL WORKING DAYS</t>
  </si>
  <si>
    <t>REMARK</t>
  </si>
  <si>
    <t>DAYS PRESENT</t>
  </si>
  <si>
    <t>TOTAL WORKING DAY</t>
  </si>
  <si>
    <t>WORK DAYS</t>
  </si>
  <si>
    <t>WORKDAYS</t>
  </si>
  <si>
    <t>ATTENDANCE REPORT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</si>
</sst>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/>
    <xf numFmtId="9" fontId="0" fillId="0" borderId="1" xfId="1" applyFont="1" applyBorder="1"/>
    <xf numFmtId="1" fontId="0" fillId="0" borderId="1" xfId="0" applyNumberFormat="1" applyBorder="1"/>
    <xf numFmtId="0" fontId="0" fillId="0" borderId="6" xfId="0" applyBorder="1"/>
    <xf numFmtId="9" fontId="0" fillId="0" borderId="7" xfId="1" applyFont="1" applyBorder="1"/>
    <xf numFmtId="14" fontId="5" fillId="0" borderId="1" xfId="0" applyNumberFormat="1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/>
    <xf numFmtId="0" fontId="5" fillId="0" borderId="2" xfId="0" applyFont="1" applyBorder="1"/>
    <xf numFmtId="0" fontId="5" fillId="0" borderId="3" xfId="0" applyFont="1" applyBorder="1"/>
    <xf numFmtId="14" fontId="5" fillId="0" borderId="3" xfId="0" applyNumberFormat="1" applyFont="1" applyBorder="1"/>
    <xf numFmtId="0" fontId="0" fillId="0" borderId="4" xfId="0" applyBorder="1"/>
    <xf numFmtId="0" fontId="5" fillId="0" borderId="9" xfId="0" applyFont="1" applyBorder="1"/>
    <xf numFmtId="0" fontId="0" fillId="0" borderId="10" xfId="0" applyBorder="1"/>
    <xf numFmtId="0" fontId="5" fillId="0" borderId="6" xfId="0" applyFont="1" applyBorder="1"/>
    <xf numFmtId="0" fontId="0" fillId="0" borderId="7" xfId="0" applyBorder="1"/>
    <xf numFmtId="9" fontId="0" fillId="0" borderId="10" xfId="1" applyFont="1" applyBorder="1"/>
    <xf numFmtId="164" fontId="5" fillId="0" borderId="3" xfId="0" applyNumberFormat="1" applyFont="1" applyBorder="1"/>
    <xf numFmtId="164" fontId="5" fillId="0" borderId="4" xfId="0" applyNumberFormat="1" applyFont="1" applyBorder="1"/>
    <xf numFmtId="0" fontId="0" fillId="0" borderId="5" xfId="0" applyBorder="1"/>
    <xf numFmtId="9" fontId="0" fillId="0" borderId="7" xfId="0" applyNumberFormat="1" applyBorder="1"/>
    <xf numFmtId="9" fontId="0" fillId="0" borderId="0" xfId="1" applyFont="1"/>
    <xf numFmtId="0" fontId="0" fillId="5" borderId="1" xfId="0" applyFill="1" applyBorder="1"/>
    <xf numFmtId="0" fontId="5" fillId="0" borderId="11" xfId="0" applyFont="1" applyBorder="1"/>
    <xf numFmtId="164" fontId="5" fillId="0" borderId="12" xfId="0" applyNumberFormat="1" applyFont="1" applyBorder="1"/>
    <xf numFmtId="0" fontId="5" fillId="0" borderId="12" xfId="0" applyFont="1" applyBorder="1"/>
    <xf numFmtId="164" fontId="5" fillId="0" borderId="13" xfId="0" applyNumberFormat="1" applyFont="1" applyBorder="1"/>
    <xf numFmtId="0" fontId="0" fillId="0" borderId="9" xfId="0" applyBorder="1"/>
    <xf numFmtId="0" fontId="0" fillId="0" borderId="14" xfId="0" applyBorder="1"/>
    <xf numFmtId="14" fontId="5" fillId="0" borderId="15" xfId="0" applyNumberFormat="1" applyFont="1" applyBorder="1"/>
    <xf numFmtId="0" fontId="0" fillId="0" borderId="12" xfId="0" applyBorder="1"/>
    <xf numFmtId="9" fontId="0" fillId="0" borderId="12" xfId="1" applyFont="1" applyBorder="1"/>
    <xf numFmtId="0" fontId="0" fillId="0" borderId="15" xfId="0" applyBorder="1"/>
    <xf numFmtId="0" fontId="5" fillId="0" borderId="4" xfId="0" applyFont="1" applyBorder="1"/>
    <xf numFmtId="9" fontId="0" fillId="0" borderId="1" xfId="0" applyNumberFormat="1" applyBorder="1"/>
    <xf numFmtId="1" fontId="0" fillId="0" borderId="1" xfId="1" applyNumberFormat="1" applyFont="1" applyBorder="1"/>
    <xf numFmtId="0" fontId="0" fillId="0" borderId="1" xfId="1" applyNumberFormat="1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15" xfId="0" applyFont="1" applyBorder="1"/>
    <xf numFmtId="0" fontId="0" fillId="0" borderId="15" xfId="1" applyNumberFormat="1" applyFont="1" applyBorder="1"/>
    <xf numFmtId="9" fontId="0" fillId="0" borderId="15" xfId="1" applyFont="1" applyBorder="1"/>
    <xf numFmtId="0" fontId="0" fillId="0" borderId="20" xfId="0" applyBorder="1"/>
    <xf numFmtId="9" fontId="5" fillId="0" borderId="1" xfId="1" applyFont="1" applyBorder="1"/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7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73"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'2022'!$N$3</c:f>
              <c:strCache>
                <c:ptCount val="1"/>
                <c:pt idx="0">
                  <c:v>ATTENDANCE(%)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'2022'!$K$4:$L$13</c:f>
              <c:multiLvlStrCache>
                <c:ptCount val="10"/>
                <c:lvl>
                  <c:pt idx="0">
                    <c:v>ARAV</c:v>
                  </c:pt>
                  <c:pt idx="1">
                    <c:v>ASHU </c:v>
                  </c:pt>
                  <c:pt idx="2">
                    <c:v>AESA</c:v>
                  </c:pt>
                  <c:pt idx="3">
                    <c:v>RAHUL</c:v>
                  </c:pt>
                  <c:pt idx="4">
                    <c:v>SAMEER</c:v>
                  </c:pt>
                  <c:pt idx="5">
                    <c:v>NIRAV</c:v>
                  </c:pt>
                  <c:pt idx="6">
                    <c:v>DHRUV</c:v>
                  </c:pt>
                  <c:pt idx="7">
                    <c:v>DRUVA</c:v>
                  </c:pt>
                  <c:pt idx="8">
                    <c:v>DAYA</c:v>
                  </c:pt>
                  <c:pt idx="9">
                    <c:v>ZAID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'2022'!$N$4:$N$13</c:f>
              <c:numCache>
                <c:formatCode>0%</c:formatCode>
                <c:ptCount val="10"/>
                <c:pt idx="0">
                  <c:v>0.9274809160305344</c:v>
                </c:pt>
                <c:pt idx="1">
                  <c:v>0.8282442748091603</c:v>
                </c:pt>
                <c:pt idx="2">
                  <c:v>0.84351145038167941</c:v>
                </c:pt>
                <c:pt idx="3">
                  <c:v>0.86641221374045807</c:v>
                </c:pt>
                <c:pt idx="4">
                  <c:v>0.86641221374045807</c:v>
                </c:pt>
                <c:pt idx="5">
                  <c:v>0.84732824427480913</c:v>
                </c:pt>
                <c:pt idx="6">
                  <c:v>0.83206106870229013</c:v>
                </c:pt>
                <c:pt idx="7">
                  <c:v>0.84732824427480913</c:v>
                </c:pt>
                <c:pt idx="8">
                  <c:v>0.79389312977099236</c:v>
                </c:pt>
                <c:pt idx="9">
                  <c:v>0.86259541984732824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C2-4ED3-BEA1-4DD643FC90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344040639"/>
        <c:axId val="344043039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'2022'!$M$3</c15:sqref>
                        </c15:formulaRef>
                      </c:ext>
                    </c:extLst>
                    <c:strCache>
                      <c:ptCount val="1"/>
                      <c:pt idx="0">
                        <c:v>DAYS PRESENT</c:v>
                      </c:pt>
                    </c:strCache>
                  </c:strRef>
                </c:tx>
                <c:spPr>
                  <a:pattFill prst="ltDnDiag">
                    <a:fgClr>
                      <a:schemeClr val="accent1"/>
                    </a:fgClr>
                    <a:bgClr>
                      <a:schemeClr val="accent1">
                        <a:lumMod val="20000"/>
                        <a:lumOff val="80000"/>
                      </a:schemeClr>
                    </a:bgClr>
                  </a:pattFill>
                  <a:ln>
                    <a:solidFill>
                      <a:schemeClr val="accent1"/>
                    </a:solidFill>
                  </a:ln>
                  <a:effectLst/>
                  <a:sp3d>
                    <a:contourClr>
                      <a:schemeClr val="accent1"/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'2022'!$K$4:$L$13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ARAV</c:v>
                        </c:pt>
                        <c:pt idx="1">
                          <c:v>ASHU </c:v>
                        </c:pt>
                        <c:pt idx="2">
                          <c:v>AESA</c:v>
                        </c:pt>
                        <c:pt idx="3">
                          <c:v>RAHUL</c:v>
                        </c:pt>
                        <c:pt idx="4">
                          <c:v>SAMEER</c:v>
                        </c:pt>
                        <c:pt idx="5">
                          <c:v>NIRAV</c:v>
                        </c:pt>
                        <c:pt idx="6">
                          <c:v>DHRUV</c:v>
                        </c:pt>
                        <c:pt idx="7">
                          <c:v>DRUVA</c:v>
                        </c:pt>
                        <c:pt idx="8">
                          <c:v>DAYA</c:v>
                        </c:pt>
                        <c:pt idx="9">
                          <c:v>ZAID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'2022'!$M$4:$M$13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243</c:v>
                      </c:pt>
                      <c:pt idx="1">
                        <c:v>217</c:v>
                      </c:pt>
                      <c:pt idx="2">
                        <c:v>221</c:v>
                      </c:pt>
                      <c:pt idx="3">
                        <c:v>227</c:v>
                      </c:pt>
                      <c:pt idx="4">
                        <c:v>227</c:v>
                      </c:pt>
                      <c:pt idx="5">
                        <c:v>222</c:v>
                      </c:pt>
                      <c:pt idx="6">
                        <c:v>218</c:v>
                      </c:pt>
                      <c:pt idx="7">
                        <c:v>222</c:v>
                      </c:pt>
                      <c:pt idx="8">
                        <c:v>208</c:v>
                      </c:pt>
                      <c:pt idx="9">
                        <c:v>226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4C2-4ED3-BEA1-4DD643FC9006}"/>
                  </c:ext>
                </c:extLst>
              </c15:ser>
            </c15:filteredBarSeries>
          </c:ext>
        </c:extLst>
      </c:bar3DChart>
      <c:catAx>
        <c:axId val="34404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43039"/>
        <c:crosses val="autoZero"/>
        <c:auto val="1"/>
        <c:lblAlgn val="ctr"/>
        <c:lblOffset val="100"/>
        <c:noMultiLvlLbl val="0"/>
      </c:catAx>
      <c:valAx>
        <c:axId val="34404303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4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4</xdr:row>
      <xdr:rowOff>22225</xdr:rowOff>
    </xdr:from>
    <xdr:to>
      <xdr:col>6</xdr:col>
      <xdr:colOff>276225</xdr:colOff>
      <xdr:row>19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55A8B-7175-E118-2693-D6B36303E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A4EB8-2054-4DB3-B532-F5C4DCFCCB44}" name="Table1" displayName="Table1" ref="K3:O13" totalsRowShown="0" headerRowDxfId="70" headerRowBorderDxfId="69" tableBorderDxfId="68" totalsRowBorderDxfId="67">
  <autoFilter ref="K3:O13" xr:uid="{051A4EB8-2054-4DB3-B532-F5C4DCFCCB4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AF8EC62-22EA-4DA9-A6E4-5B5CB12FFB0C}" name="ROLL NO" dataDxfId="66"/>
    <tableColumn id="2" xr3:uid="{A7340644-6721-4B58-9762-D01623D890D1}" name="NAME" dataDxfId="65"/>
    <tableColumn id="3" xr3:uid="{24DB670A-C5DC-4A90-A3C0-B03512D2A924}" name="DAYS PRESENT" dataDxfId="64" dataCellStyle="Percent">
      <calculatedColumnFormula>'JAN22'!AH6+'FEB22'!AE6+'MAR22'!AH4+'APR22'!AH4+'MAY22'!AH4+'JUNE 22'!AH5+JULY22!AG4+'AUG22'!AH4+'SEP22'!AG4+'OCT22'!AH4+'NOV22'!AG4+'DEC22'!AH4</calculatedColumnFormula>
    </tableColumn>
    <tableColumn id="4" xr3:uid="{F191A67A-C51A-440C-AC59-1C87894D167A}" name="ATTENDANCE(%)" dataDxfId="63" dataCellStyle="Percent">
      <calculatedColumnFormula>M4/$O$4</calculatedColumnFormula>
    </tableColumn>
    <tableColumn id="5" xr3:uid="{C4CB5D11-AED2-40F5-A0D2-C7547C8D4DBE}" name="TOTAL WORKING DAY" dataDxfId="6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473-54DF-49FD-987B-2BE3DB9F83FE}">
  <dimension ref="A1:O13"/>
  <sheetViews>
    <sheetView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4.26953125" bestFit="1" customWidth="1"/>
    <col min="3" max="3" width="19" bestFit="1" customWidth="1"/>
    <col min="4" max="4" width="18.90625" bestFit="1" customWidth="1"/>
    <col min="5" max="5" width="14.90625" bestFit="1" customWidth="1"/>
    <col min="11" max="11" width="10" customWidth="1"/>
    <col min="13" max="13" width="15" customWidth="1"/>
    <col min="14" max="14" width="16.81640625" customWidth="1"/>
    <col min="15" max="15" width="21" customWidth="1"/>
  </cols>
  <sheetData>
    <row r="1" spans="1:15" x14ac:dyDescent="0.35">
      <c r="C1" s="54" t="s">
        <v>48</v>
      </c>
      <c r="D1" s="54"/>
      <c r="E1" s="54"/>
      <c r="F1" s="54"/>
      <c r="G1" s="54"/>
    </row>
    <row r="2" spans="1:15" x14ac:dyDescent="0.35">
      <c r="C2" s="55"/>
      <c r="D2" s="55"/>
      <c r="E2" s="55"/>
      <c r="F2" s="55"/>
      <c r="G2" s="55"/>
    </row>
    <row r="3" spans="1:15" x14ac:dyDescent="0.35">
      <c r="A3" s="3" t="s">
        <v>41</v>
      </c>
      <c r="B3" s="3" t="s">
        <v>26</v>
      </c>
      <c r="C3" s="3" t="s">
        <v>42</v>
      </c>
      <c r="D3" s="3" t="s">
        <v>23</v>
      </c>
      <c r="E3" s="3" t="s">
        <v>25</v>
      </c>
      <c r="F3" s="51" t="s">
        <v>43</v>
      </c>
      <c r="G3" s="52"/>
      <c r="H3" s="53"/>
      <c r="K3" s="43" t="s">
        <v>0</v>
      </c>
      <c r="L3" s="30" t="s">
        <v>1</v>
      </c>
      <c r="M3" s="30" t="s">
        <v>44</v>
      </c>
      <c r="N3" s="30" t="s">
        <v>25</v>
      </c>
      <c r="O3" s="44" t="s">
        <v>45</v>
      </c>
    </row>
    <row r="4" spans="1:15" x14ac:dyDescent="0.35">
      <c r="A4" s="3">
        <v>6</v>
      </c>
      <c r="B4" s="3" t="str">
        <f>_xlfn.XLOOKUP('2022'!A4,'JAN22'!A6:A15,'JAN22'!B6:B15)</f>
        <v>NIRAV</v>
      </c>
      <c r="C4" s="3">
        <v>262</v>
      </c>
      <c r="D4" s="3" cm="1">
        <f t="array" ref="D4:E4">_xlfn.XLOOKUP(A4,Table1[ROLL NO],Table1[[DAYS PRESENT]:[ATTENDANCE(%)]])</f>
        <v>222</v>
      </c>
      <c r="E4" s="50">
        <v>0.84732824427480913</v>
      </c>
      <c r="F4" s="51" t="str" cm="1">
        <f t="array" ref="F4">_xlfn.IFS(E4&gt;80%,"YOU ARE ELIGIBLE FOR EXAM",E4&gt;0%,"NOT ELIGIBLE FOR EXAM")</f>
        <v>YOU ARE ELIGIBLE FOR EXAM</v>
      </c>
      <c r="G4" s="52"/>
      <c r="H4" s="53"/>
      <c r="K4" s="42">
        <v>1</v>
      </c>
      <c r="L4" s="3" t="s">
        <v>3</v>
      </c>
      <c r="M4" s="41">
        <f>'JAN22'!AH6+'FEB22'!AE6+'MAR22'!AH4+'APR22'!AH4+'MAY22'!AH4+'JUNE 22'!AH5+JULY22!AG4+'AUG22'!AH4+'SEP22'!AG4+'OCT22'!AH4+'NOV22'!AG4+'DEC22'!AH4</f>
        <v>243</v>
      </c>
      <c r="N4" s="4">
        <f>M4/$O$4</f>
        <v>0.9274809160305344</v>
      </c>
      <c r="O4" s="33">
        <v>262</v>
      </c>
    </row>
    <row r="5" spans="1:15" x14ac:dyDescent="0.35">
      <c r="K5" s="42">
        <v>2</v>
      </c>
      <c r="L5" s="3" t="s">
        <v>4</v>
      </c>
      <c r="M5" s="41">
        <f>'JAN22'!AH7+'FEB22'!AE7+'MAR22'!AH5+'APR22'!AH5+'MAY22'!AH5+'JUNE 22'!AH6+JULY22!AG5+'AUG22'!AH5+'SEP22'!AG5+'OCT22'!AH5+'NOV22'!AG5+'DEC22'!AH5</f>
        <v>217</v>
      </c>
      <c r="N5" s="4">
        <f t="shared" ref="N5:N13" si="0">M5/$O$4</f>
        <v>0.8282442748091603</v>
      </c>
      <c r="O5" s="33"/>
    </row>
    <row r="6" spans="1:15" x14ac:dyDescent="0.35">
      <c r="K6" s="42">
        <v>3</v>
      </c>
      <c r="L6" s="3" t="s">
        <v>5</v>
      </c>
      <c r="M6" s="41">
        <f>'JAN22'!AH8+'FEB22'!AE8+'MAR22'!AH6+'APR22'!AH6+'MAY22'!AH6+'JUNE 22'!AH7+JULY22!AG6+'AUG22'!AH6+'SEP22'!AG6+'OCT22'!AH6+'NOV22'!AG6+'DEC22'!AH6</f>
        <v>221</v>
      </c>
      <c r="N6" s="4">
        <f t="shared" si="0"/>
        <v>0.84351145038167941</v>
      </c>
      <c r="O6" s="33"/>
    </row>
    <row r="7" spans="1:15" x14ac:dyDescent="0.35">
      <c r="K7" s="42">
        <v>4</v>
      </c>
      <c r="L7" s="3" t="s">
        <v>6</v>
      </c>
      <c r="M7" s="41">
        <f>'JAN22'!AH9+'FEB22'!AE9+'MAR22'!AH7+'APR22'!AH7+'MAY22'!AH7+'JUNE 22'!AH8+JULY22!AG7+'AUG22'!AH7+'SEP22'!AG7+'OCT22'!AH7+'NOV22'!AG7+'DEC22'!AH7</f>
        <v>227</v>
      </c>
      <c r="N7" s="4">
        <f t="shared" si="0"/>
        <v>0.86641221374045807</v>
      </c>
      <c r="O7" s="33"/>
    </row>
    <row r="8" spans="1:15" x14ac:dyDescent="0.35">
      <c r="K8" s="42">
        <v>5</v>
      </c>
      <c r="L8" s="3" t="s">
        <v>7</v>
      </c>
      <c r="M8" s="41">
        <f>'JAN22'!AH10+'FEB22'!AE10+'MAR22'!AH8+'APR22'!AH8+'MAY22'!AH8+'JUNE 22'!AH9+JULY22!AG8+'AUG22'!AH8+'SEP22'!AG8+'OCT22'!AH8+'NOV22'!AG8+'DEC22'!AH8</f>
        <v>227</v>
      </c>
      <c r="N8" s="4">
        <f t="shared" si="0"/>
        <v>0.86641221374045807</v>
      </c>
      <c r="O8" s="33"/>
    </row>
    <row r="9" spans="1:15" x14ac:dyDescent="0.35">
      <c r="K9" s="42">
        <v>6</v>
      </c>
      <c r="L9" s="3" t="s">
        <v>8</v>
      </c>
      <c r="M9" s="41">
        <f>'JAN22'!AH11+'FEB22'!AE11+'MAR22'!AH9+'APR22'!AH9+'MAY22'!AH9+'JUNE 22'!AH10+JULY22!AG9+'AUG22'!AH9+'SEP22'!AG9+'OCT22'!AH9+'NOV22'!AG9+'DEC22'!AH9</f>
        <v>222</v>
      </c>
      <c r="N9" s="4">
        <f t="shared" si="0"/>
        <v>0.84732824427480913</v>
      </c>
      <c r="O9" s="33"/>
    </row>
    <row r="10" spans="1:15" x14ac:dyDescent="0.35">
      <c r="K10" s="42">
        <v>7</v>
      </c>
      <c r="L10" s="3" t="s">
        <v>9</v>
      </c>
      <c r="M10" s="41">
        <f>'JAN22'!AH12+'FEB22'!AE12+'MAR22'!AH10+'APR22'!AH10+'MAY22'!AH10+'JUNE 22'!AH11+JULY22!AG10+'AUG22'!AH10+'SEP22'!AG10+'OCT22'!AH10+'NOV22'!AG10+'DEC22'!AH10</f>
        <v>218</v>
      </c>
      <c r="N10" s="4">
        <f t="shared" si="0"/>
        <v>0.83206106870229013</v>
      </c>
      <c r="O10" s="33"/>
    </row>
    <row r="11" spans="1:15" x14ac:dyDescent="0.35">
      <c r="K11" s="42">
        <v>8</v>
      </c>
      <c r="L11" s="3" t="s">
        <v>10</v>
      </c>
      <c r="M11" s="41">
        <f>'JAN22'!AH13+'FEB22'!AE13+'MAR22'!AH11+'APR22'!AH11+'MAY22'!AH11+'JUNE 22'!AH12+JULY22!AG11+'AUG22'!AH11+'SEP22'!AG11+'OCT22'!AH11+'NOV22'!AG11+'DEC22'!AH11</f>
        <v>222</v>
      </c>
      <c r="N11" s="4">
        <f t="shared" si="0"/>
        <v>0.84732824427480913</v>
      </c>
      <c r="O11" s="33"/>
    </row>
    <row r="12" spans="1:15" x14ac:dyDescent="0.35">
      <c r="K12" s="42">
        <v>9</v>
      </c>
      <c r="L12" s="3" t="s">
        <v>11</v>
      </c>
      <c r="M12" s="41">
        <f>'JAN22'!AH14+'FEB22'!AE14+'MAR22'!AH12+'APR22'!AH12+'MAY22'!AH12+'JUNE 22'!AH13+JULY22!AG12+'AUG22'!AH12+'SEP22'!AG12+'OCT22'!AH12+'NOV22'!AG12+'DEC22'!AH12</f>
        <v>208</v>
      </c>
      <c r="N12" s="4">
        <f t="shared" si="0"/>
        <v>0.79389312977099236</v>
      </c>
      <c r="O12" s="33"/>
    </row>
    <row r="13" spans="1:15" x14ac:dyDescent="0.35">
      <c r="K13" s="45">
        <v>10</v>
      </c>
      <c r="L13" s="46" t="s">
        <v>12</v>
      </c>
      <c r="M13" s="47">
        <f>'JAN22'!AH15+'FEB22'!AE15+'MAR22'!AH13+'APR22'!AH13+'MAY22'!AH13+'JUNE 22'!AH14+JULY22!AG13+'AUG22'!AH13+'SEP22'!AG13+'OCT22'!AH13+'NOV22'!AG13+'DEC22'!AH13</f>
        <v>226</v>
      </c>
      <c r="N13" s="48">
        <f t="shared" si="0"/>
        <v>0.86259541984732824</v>
      </c>
      <c r="O13" s="49"/>
    </row>
  </sheetData>
  <mergeCells count="3">
    <mergeCell ref="F3:H3"/>
    <mergeCell ref="F4:H4"/>
    <mergeCell ref="C1:G2"/>
  </mergeCells>
  <conditionalFormatting sqref="L3:L13">
    <cfRule type="containsBlanks" dxfId="72" priority="2">
      <formula>LEN(TRIM(L3))=0</formula>
    </cfRule>
  </conditionalFormatting>
  <conditionalFormatting sqref="L3:L13">
    <cfRule type="containsText" dxfId="71" priority="1" operator="containsText" text="P">
      <formula>NOT(ISERROR(SEARCH("P",L3)))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26685F-AD3F-4CE2-9C3C-A5D6A763FC17}">
          <x14:formula1>
            <xm:f>Sheet2!$A$3:$A$12</xm:f>
          </x14:formula1>
          <xm:sqref>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4308-FC94-408C-AEF9-6EC8BE512E0A}">
  <dimension ref="A2:AI24"/>
  <sheetViews>
    <sheetView topLeftCell="V1" workbookViewId="0">
      <selection activeCell="AI6" sqref="AI6"/>
    </sheetView>
  </sheetViews>
  <sheetFormatPr defaultRowHeight="14.5" x14ac:dyDescent="0.35"/>
  <cols>
    <col min="2" max="2" width="23.26953125" bestFit="1" customWidth="1"/>
    <col min="3" max="3" width="10.08984375" bestFit="1" customWidth="1"/>
    <col min="4" max="4" width="12.08984375" customWidth="1"/>
    <col min="5" max="5" width="12.08984375" bestFit="1" customWidth="1"/>
    <col min="6" max="33" width="10.08984375" bestFit="1" customWidth="1"/>
    <col min="34" max="34" width="18.90625" bestFit="1" customWidth="1"/>
    <col min="35" max="35" width="20" bestFit="1" customWidth="1"/>
  </cols>
  <sheetData>
    <row r="2" spans="1:35" ht="18.5" x14ac:dyDescent="0.45">
      <c r="C2" s="56" t="s">
        <v>2</v>
      </c>
      <c r="D2" s="57"/>
      <c r="E2" s="57"/>
      <c r="F2" s="57"/>
      <c r="G2" s="57"/>
      <c r="H2" s="57"/>
      <c r="I2" s="57"/>
      <c r="J2" s="57"/>
    </row>
    <row r="3" spans="1:35" x14ac:dyDescent="0.35">
      <c r="D3" s="58">
        <v>44927</v>
      </c>
      <c r="E3" s="59"/>
      <c r="F3" s="59"/>
      <c r="G3" s="59"/>
      <c r="H3" s="59"/>
      <c r="I3" s="59"/>
    </row>
    <row r="4" spans="1:35" x14ac:dyDescent="0.35">
      <c r="A4" s="3" t="s">
        <v>0</v>
      </c>
      <c r="B4" s="3" t="s">
        <v>1</v>
      </c>
      <c r="C4" s="8">
        <v>44562</v>
      </c>
      <c r="D4" s="8">
        <v>44563</v>
      </c>
      <c r="E4" s="8">
        <v>44564</v>
      </c>
      <c r="F4" s="8">
        <v>44565</v>
      </c>
      <c r="G4" s="8">
        <v>44566</v>
      </c>
      <c r="H4" s="8">
        <v>44567</v>
      </c>
      <c r="I4" s="8">
        <v>44568</v>
      </c>
      <c r="J4" s="8">
        <v>44569</v>
      </c>
      <c r="K4" s="8">
        <v>44570</v>
      </c>
      <c r="L4" s="8">
        <v>44571</v>
      </c>
      <c r="M4" s="8">
        <v>44572</v>
      </c>
      <c r="N4" s="8">
        <v>44573</v>
      </c>
      <c r="O4" s="8">
        <v>44574</v>
      </c>
      <c r="P4" s="8">
        <v>44575</v>
      </c>
      <c r="Q4" s="8">
        <v>44576</v>
      </c>
      <c r="R4" s="8">
        <v>44577</v>
      </c>
      <c r="S4" s="8">
        <v>44578</v>
      </c>
      <c r="T4" s="8">
        <v>44579</v>
      </c>
      <c r="U4" s="8">
        <v>44580</v>
      </c>
      <c r="V4" s="8">
        <v>44581</v>
      </c>
      <c r="W4" s="8">
        <v>44582</v>
      </c>
      <c r="X4" s="8">
        <v>44583</v>
      </c>
      <c r="Y4" s="8">
        <v>44584</v>
      </c>
      <c r="Z4" s="8">
        <v>44585</v>
      </c>
      <c r="AA4" s="8">
        <v>44586</v>
      </c>
      <c r="AB4" s="8">
        <v>44587</v>
      </c>
      <c r="AC4" s="8">
        <v>44588</v>
      </c>
      <c r="AD4" s="8">
        <v>44589</v>
      </c>
      <c r="AE4" s="8">
        <v>44590</v>
      </c>
      <c r="AF4" s="8">
        <v>44591</v>
      </c>
      <c r="AG4" s="8">
        <v>44592</v>
      </c>
      <c r="AH4" s="1"/>
      <c r="AI4" s="1"/>
    </row>
    <row r="5" spans="1:35" x14ac:dyDescent="0.35">
      <c r="A5" s="3"/>
      <c r="B5" s="3"/>
      <c r="C5" s="27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13</v>
      </c>
      <c r="R5" s="1" t="s">
        <v>14</v>
      </c>
      <c r="S5" s="1" t="s">
        <v>15</v>
      </c>
      <c r="T5" s="1" t="s">
        <v>16</v>
      </c>
      <c r="U5" s="1" t="s">
        <v>17</v>
      </c>
      <c r="V5" s="1" t="s">
        <v>18</v>
      </c>
      <c r="W5" s="1" t="s">
        <v>19</v>
      </c>
      <c r="X5" s="1" t="s">
        <v>13</v>
      </c>
      <c r="Y5" s="1" t="s">
        <v>14</v>
      </c>
      <c r="Z5" s="1" t="s">
        <v>15</v>
      </c>
      <c r="AA5" s="1" t="s">
        <v>16</v>
      </c>
      <c r="AB5" s="1" t="s">
        <v>17</v>
      </c>
      <c r="AC5" s="1" t="s">
        <v>18</v>
      </c>
      <c r="AD5" s="1" t="s">
        <v>19</v>
      </c>
      <c r="AE5" s="1" t="s">
        <v>13</v>
      </c>
      <c r="AF5" s="1" t="s">
        <v>14</v>
      </c>
      <c r="AG5" s="1" t="s">
        <v>15</v>
      </c>
      <c r="AH5" s="1" t="s">
        <v>23</v>
      </c>
      <c r="AI5" s="4" t="s">
        <v>25</v>
      </c>
    </row>
    <row r="6" spans="1:35" x14ac:dyDescent="0.35">
      <c r="A6" s="3">
        <v>1</v>
      </c>
      <c r="B6" s="3" t="s">
        <v>3</v>
      </c>
      <c r="C6" s="1" t="s">
        <v>20</v>
      </c>
      <c r="D6" s="1"/>
      <c r="E6" s="1" t="s">
        <v>20</v>
      </c>
      <c r="F6" s="1" t="s">
        <v>20</v>
      </c>
      <c r="G6" s="1" t="s">
        <v>22</v>
      </c>
      <c r="H6" s="1" t="s">
        <v>20</v>
      </c>
      <c r="I6" s="1" t="s">
        <v>20</v>
      </c>
      <c r="J6" s="1" t="s">
        <v>20</v>
      </c>
      <c r="K6" s="1"/>
      <c r="L6" s="1" t="s">
        <v>22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/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/>
      <c r="Z6" s="1" t="s">
        <v>20</v>
      </c>
      <c r="AA6" s="1" t="s">
        <v>20</v>
      </c>
      <c r="AB6" s="1" t="s">
        <v>20</v>
      </c>
      <c r="AC6" s="1" t="s">
        <v>20</v>
      </c>
      <c r="AD6" s="1" t="s">
        <v>20</v>
      </c>
      <c r="AE6" s="1" t="s">
        <v>20</v>
      </c>
      <c r="AF6" s="1"/>
      <c r="AG6" s="1" t="s">
        <v>20</v>
      </c>
      <c r="AH6" s="1">
        <f>COUNTIF(C6:AG6,"P")</f>
        <v>24</v>
      </c>
      <c r="AI6" s="4">
        <f>AH6/$C$18</f>
        <v>0.92307692307692313</v>
      </c>
    </row>
    <row r="7" spans="1:35" x14ac:dyDescent="0.35">
      <c r="A7" s="3">
        <v>2</v>
      </c>
      <c r="B7" s="3" t="s">
        <v>4</v>
      </c>
      <c r="C7" s="1" t="s">
        <v>20</v>
      </c>
      <c r="D7" s="1"/>
      <c r="E7" s="1" t="s">
        <v>20</v>
      </c>
      <c r="F7" s="1" t="s">
        <v>22</v>
      </c>
      <c r="G7" s="1" t="s">
        <v>22</v>
      </c>
      <c r="H7" s="1" t="s">
        <v>22</v>
      </c>
      <c r="I7" s="1" t="s">
        <v>20</v>
      </c>
      <c r="J7" s="1" t="s">
        <v>20</v>
      </c>
      <c r="K7" s="1"/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/>
      <c r="S7" s="1" t="s">
        <v>20</v>
      </c>
      <c r="T7" s="1" t="s">
        <v>20</v>
      </c>
      <c r="U7" s="1" t="s">
        <v>22</v>
      </c>
      <c r="V7" s="1" t="s">
        <v>20</v>
      </c>
      <c r="W7" s="1" t="s">
        <v>20</v>
      </c>
      <c r="X7" s="1" t="s">
        <v>20</v>
      </c>
      <c r="Y7" s="1"/>
      <c r="Z7" s="1" t="s">
        <v>20</v>
      </c>
      <c r="AA7" s="1" t="s">
        <v>20</v>
      </c>
      <c r="AB7" s="1" t="s">
        <v>20</v>
      </c>
      <c r="AC7" s="1" t="s">
        <v>20</v>
      </c>
      <c r="AD7" s="1" t="s">
        <v>20</v>
      </c>
      <c r="AE7" s="1" t="s">
        <v>20</v>
      </c>
      <c r="AF7" s="1"/>
      <c r="AG7" s="1" t="s">
        <v>20</v>
      </c>
      <c r="AH7" s="1">
        <f t="shared" ref="AH7:AH15" si="0">COUNTIF(C7:AG7,"P")</f>
        <v>22</v>
      </c>
      <c r="AI7" s="4">
        <f t="shared" ref="AI7:AI15" si="1">AH7/$C$18</f>
        <v>0.84615384615384615</v>
      </c>
    </row>
    <row r="8" spans="1:35" x14ac:dyDescent="0.35">
      <c r="A8" s="3">
        <v>3</v>
      </c>
      <c r="B8" s="3" t="s">
        <v>5</v>
      </c>
      <c r="C8" s="1" t="s">
        <v>20</v>
      </c>
      <c r="D8" s="1"/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/>
      <c r="L8" s="1" t="s">
        <v>20</v>
      </c>
      <c r="M8" s="1" t="s">
        <v>20</v>
      </c>
      <c r="N8" s="1" t="s">
        <v>20</v>
      </c>
      <c r="O8" s="1" t="s">
        <v>22</v>
      </c>
      <c r="P8" s="1" t="s">
        <v>20</v>
      </c>
      <c r="Q8" s="1" t="s">
        <v>20</v>
      </c>
      <c r="R8" s="1"/>
      <c r="S8" s="1" t="s">
        <v>22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/>
      <c r="Z8" s="1" t="s">
        <v>20</v>
      </c>
      <c r="AA8" s="1" t="s">
        <v>20</v>
      </c>
      <c r="AB8" s="1" t="s">
        <v>20</v>
      </c>
      <c r="AC8" s="1" t="s">
        <v>20</v>
      </c>
      <c r="AD8" s="1" t="s">
        <v>20</v>
      </c>
      <c r="AE8" s="1" t="s">
        <v>20</v>
      </c>
      <c r="AF8" s="1"/>
      <c r="AG8" s="1" t="s">
        <v>20</v>
      </c>
      <c r="AH8" s="1">
        <f t="shared" si="0"/>
        <v>24</v>
      </c>
      <c r="AI8" s="4">
        <f t="shared" si="1"/>
        <v>0.92307692307692313</v>
      </c>
    </row>
    <row r="9" spans="1:35" x14ac:dyDescent="0.35">
      <c r="A9" s="3">
        <v>4</v>
      </c>
      <c r="B9" s="3" t="s">
        <v>6</v>
      </c>
      <c r="C9" s="1" t="s">
        <v>20</v>
      </c>
      <c r="D9" s="1"/>
      <c r="E9" s="1" t="s">
        <v>22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/>
      <c r="L9" s="1" t="s">
        <v>22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/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/>
      <c r="Z9" s="1" t="s">
        <v>20</v>
      </c>
      <c r="AA9" s="1" t="s">
        <v>20</v>
      </c>
      <c r="AB9" s="1" t="s">
        <v>20</v>
      </c>
      <c r="AC9" s="1" t="s">
        <v>20</v>
      </c>
      <c r="AD9" s="1" t="s">
        <v>20</v>
      </c>
      <c r="AE9" s="1" t="s">
        <v>20</v>
      </c>
      <c r="AF9" s="1"/>
      <c r="AG9" s="1" t="s">
        <v>20</v>
      </c>
      <c r="AH9" s="1">
        <f t="shared" si="0"/>
        <v>24</v>
      </c>
      <c r="AI9" s="4">
        <f t="shared" si="1"/>
        <v>0.92307692307692313</v>
      </c>
    </row>
    <row r="10" spans="1:35" x14ac:dyDescent="0.35">
      <c r="A10" s="3">
        <v>5</v>
      </c>
      <c r="B10" s="3" t="s">
        <v>7</v>
      </c>
      <c r="C10" s="1" t="s">
        <v>20</v>
      </c>
      <c r="D10" s="1"/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22</v>
      </c>
      <c r="J10" s="1" t="s">
        <v>20</v>
      </c>
      <c r="K10" s="1"/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22</v>
      </c>
      <c r="Q10" s="1" t="s">
        <v>20</v>
      </c>
      <c r="R10" s="1"/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/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  <c r="AE10" s="1" t="s">
        <v>20</v>
      </c>
      <c r="AF10" s="1"/>
      <c r="AG10" s="1" t="s">
        <v>20</v>
      </c>
      <c r="AH10" s="1">
        <f t="shared" si="0"/>
        <v>24</v>
      </c>
      <c r="AI10" s="4">
        <f t="shared" si="1"/>
        <v>0.92307692307692313</v>
      </c>
    </row>
    <row r="11" spans="1:35" x14ac:dyDescent="0.35">
      <c r="A11" s="3">
        <v>6</v>
      </c>
      <c r="B11" s="3" t="s">
        <v>8</v>
      </c>
      <c r="C11" s="1" t="s">
        <v>20</v>
      </c>
      <c r="D11" s="1"/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/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/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/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  <c r="AE11" s="1" t="s">
        <v>20</v>
      </c>
      <c r="AF11" s="1"/>
      <c r="AG11" s="1" t="s">
        <v>20</v>
      </c>
      <c r="AH11" s="1">
        <f t="shared" si="0"/>
        <v>26</v>
      </c>
      <c r="AI11" s="4">
        <f t="shared" si="1"/>
        <v>1</v>
      </c>
    </row>
    <row r="12" spans="1:35" x14ac:dyDescent="0.35">
      <c r="A12" s="3">
        <v>7</v>
      </c>
      <c r="B12" s="3" t="s">
        <v>9</v>
      </c>
      <c r="C12" s="1" t="s">
        <v>20</v>
      </c>
      <c r="D12" s="1"/>
      <c r="E12" s="1" t="s">
        <v>20</v>
      </c>
      <c r="F12" s="1" t="s">
        <v>22</v>
      </c>
      <c r="G12" s="1" t="s">
        <v>20</v>
      </c>
      <c r="H12" s="1" t="s">
        <v>20</v>
      </c>
      <c r="I12" s="1" t="s">
        <v>20</v>
      </c>
      <c r="J12" s="1" t="s">
        <v>22</v>
      </c>
      <c r="K12" s="1"/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/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/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  <c r="AE12" s="1" t="s">
        <v>20</v>
      </c>
      <c r="AF12" s="1"/>
      <c r="AG12" s="1" t="s">
        <v>20</v>
      </c>
      <c r="AH12" s="1">
        <f t="shared" si="0"/>
        <v>24</v>
      </c>
      <c r="AI12" s="4">
        <f t="shared" si="1"/>
        <v>0.92307692307692313</v>
      </c>
    </row>
    <row r="13" spans="1:35" x14ac:dyDescent="0.35">
      <c r="A13" s="3">
        <v>8</v>
      </c>
      <c r="B13" s="3" t="s">
        <v>10</v>
      </c>
      <c r="C13" s="1" t="s">
        <v>20</v>
      </c>
      <c r="D13" s="1"/>
      <c r="E13" s="1" t="s">
        <v>22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/>
      <c r="L13" s="1" t="s">
        <v>20</v>
      </c>
      <c r="M13" s="1" t="s">
        <v>20</v>
      </c>
      <c r="N13" s="1" t="s">
        <v>20</v>
      </c>
      <c r="O13" s="1" t="s">
        <v>22</v>
      </c>
      <c r="P13" s="1" t="s">
        <v>20</v>
      </c>
      <c r="Q13" s="1" t="s">
        <v>20</v>
      </c>
      <c r="R13" s="1"/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/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  <c r="AE13" s="1" t="s">
        <v>22</v>
      </c>
      <c r="AF13" s="1"/>
      <c r="AG13" s="1" t="s">
        <v>20</v>
      </c>
      <c r="AH13" s="1">
        <f t="shared" si="0"/>
        <v>23</v>
      </c>
      <c r="AI13" s="4">
        <f t="shared" si="1"/>
        <v>0.88461538461538458</v>
      </c>
    </row>
    <row r="14" spans="1:35" x14ac:dyDescent="0.35">
      <c r="A14" s="3">
        <v>9</v>
      </c>
      <c r="B14" s="3" t="s">
        <v>11</v>
      </c>
      <c r="C14" s="1" t="s">
        <v>20</v>
      </c>
      <c r="D14" s="1"/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/>
      <c r="L14" s="1" t="s">
        <v>20</v>
      </c>
      <c r="M14" s="1" t="s">
        <v>20</v>
      </c>
      <c r="N14" s="1" t="s">
        <v>22</v>
      </c>
      <c r="O14" s="1" t="s">
        <v>20</v>
      </c>
      <c r="P14" s="1" t="s">
        <v>20</v>
      </c>
      <c r="Q14" s="1" t="s">
        <v>20</v>
      </c>
      <c r="R14" s="1"/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/>
      <c r="Z14" s="1" t="s">
        <v>20</v>
      </c>
      <c r="AA14" s="1" t="s">
        <v>20</v>
      </c>
      <c r="AB14" s="1" t="s">
        <v>20</v>
      </c>
      <c r="AC14" s="1" t="s">
        <v>20</v>
      </c>
      <c r="AD14" s="1" t="s">
        <v>20</v>
      </c>
      <c r="AE14" s="1" t="s">
        <v>20</v>
      </c>
      <c r="AF14" s="1"/>
      <c r="AG14" s="1" t="s">
        <v>20</v>
      </c>
      <c r="AH14" s="1">
        <f t="shared" si="0"/>
        <v>25</v>
      </c>
      <c r="AI14" s="4">
        <f t="shared" si="1"/>
        <v>0.96153846153846156</v>
      </c>
    </row>
    <row r="15" spans="1:35" x14ac:dyDescent="0.35">
      <c r="A15" s="1">
        <v>10</v>
      </c>
      <c r="B15" s="3" t="s">
        <v>12</v>
      </c>
      <c r="C15" s="1" t="s">
        <v>20</v>
      </c>
      <c r="D15" s="1"/>
      <c r="E15" s="1" t="s">
        <v>20</v>
      </c>
      <c r="F15" s="1" t="s">
        <v>20</v>
      </c>
      <c r="G15" s="1" t="s">
        <v>22</v>
      </c>
      <c r="H15" s="1" t="s">
        <v>20</v>
      </c>
      <c r="I15" s="1" t="s">
        <v>20</v>
      </c>
      <c r="J15" s="1" t="s">
        <v>20</v>
      </c>
      <c r="K15" s="1"/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/>
      <c r="S15" s="1" t="s">
        <v>22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/>
      <c r="Z15" s="1" t="s">
        <v>20</v>
      </c>
      <c r="AA15" s="1" t="s">
        <v>20</v>
      </c>
      <c r="AB15" s="1" t="s">
        <v>20</v>
      </c>
      <c r="AC15" s="1" t="s">
        <v>20</v>
      </c>
      <c r="AD15" s="1" t="s">
        <v>20</v>
      </c>
      <c r="AE15" s="1" t="s">
        <v>20</v>
      </c>
      <c r="AF15" s="1"/>
      <c r="AG15" s="1" t="s">
        <v>20</v>
      </c>
      <c r="AH15" s="1">
        <f t="shared" si="0"/>
        <v>24</v>
      </c>
      <c r="AI15" s="4">
        <f t="shared" si="1"/>
        <v>0.92307692307692313</v>
      </c>
    </row>
    <row r="16" spans="1:35" x14ac:dyDescent="0.35">
      <c r="A16" s="1"/>
      <c r="B16" s="3" t="s">
        <v>21</v>
      </c>
      <c r="C16" s="1">
        <f>COUNTIF(C6:C15,"P")</f>
        <v>10</v>
      </c>
      <c r="D16" s="1"/>
      <c r="E16" s="1">
        <f t="shared" ref="E16:G16" si="2">COUNTIF(E6:E15,"P")</f>
        <v>8</v>
      </c>
      <c r="F16" s="1">
        <f t="shared" si="2"/>
        <v>8</v>
      </c>
      <c r="G16" s="1">
        <f t="shared" si="2"/>
        <v>7</v>
      </c>
      <c r="H16" s="1">
        <f t="shared" ref="H16" si="3">COUNTIF(H6:H15,"P")</f>
        <v>9</v>
      </c>
      <c r="I16" s="1">
        <f t="shared" ref="I16" si="4">COUNTIF(I6:I15,"P")</f>
        <v>9</v>
      </c>
      <c r="J16" s="1">
        <f t="shared" ref="J16" si="5">COUNTIF(J6:J15,"P")</f>
        <v>9</v>
      </c>
      <c r="K16" s="1"/>
      <c r="L16" s="1">
        <f t="shared" ref="L16" si="6">COUNTIF(L6:L15,"P")</f>
        <v>8</v>
      </c>
      <c r="M16" s="1">
        <f t="shared" ref="M16" si="7">COUNTIF(M6:M15,"P")</f>
        <v>10</v>
      </c>
      <c r="N16" s="1">
        <f t="shared" ref="N16:O16" si="8">COUNTIF(N6:N15,"P")</f>
        <v>9</v>
      </c>
      <c r="O16" s="1">
        <f t="shared" si="8"/>
        <v>8</v>
      </c>
      <c r="P16" s="1">
        <f t="shared" ref="P16" si="9">COUNTIF(P6:P15,"P")</f>
        <v>9</v>
      </c>
      <c r="Q16" s="1">
        <f t="shared" ref="Q16" si="10">COUNTIF(Q6:Q15,"P")</f>
        <v>10</v>
      </c>
      <c r="R16" s="1"/>
      <c r="S16" s="1">
        <f t="shared" ref="S16" si="11">COUNTIF(S6:S15,"P")</f>
        <v>8</v>
      </c>
      <c r="T16" s="1">
        <f t="shared" ref="T16" si="12">COUNTIF(T6:T15,"P")</f>
        <v>10</v>
      </c>
      <c r="U16" s="1">
        <f t="shared" ref="U16" si="13">COUNTIF(U6:U15,"P")</f>
        <v>9</v>
      </c>
      <c r="V16" s="1">
        <f t="shared" ref="V16:W16" si="14">COUNTIF(V6:V15,"P")</f>
        <v>10</v>
      </c>
      <c r="W16" s="1">
        <f t="shared" si="14"/>
        <v>10</v>
      </c>
      <c r="X16" s="1">
        <f t="shared" ref="X16" si="15">COUNTIF(X6:X15,"P")</f>
        <v>10</v>
      </c>
      <c r="Y16" s="1"/>
      <c r="Z16" s="1">
        <f t="shared" ref="Z16:AA16" si="16">COUNTIF(Z6:Z15,"P")</f>
        <v>10</v>
      </c>
      <c r="AA16" s="1">
        <f t="shared" si="16"/>
        <v>10</v>
      </c>
      <c r="AB16" s="1">
        <f t="shared" ref="AB16" si="17">COUNTIF(AB6:AB15,"P")</f>
        <v>10</v>
      </c>
      <c r="AC16" s="1">
        <f t="shared" ref="AC16" si="18">COUNTIF(AC6:AC15,"P")</f>
        <v>10</v>
      </c>
      <c r="AD16" s="1">
        <f t="shared" ref="AD16:AE16" si="19">COUNTIF(AD6:AD15,"P")</f>
        <v>10</v>
      </c>
      <c r="AE16" s="1">
        <f t="shared" si="19"/>
        <v>9</v>
      </c>
      <c r="AF16" s="1"/>
      <c r="AG16" s="1">
        <f t="shared" ref="AG16" si="20">COUNTIF(AG6:AG15,"P")</f>
        <v>10</v>
      </c>
      <c r="AH16" s="1"/>
      <c r="AI16" s="1"/>
    </row>
    <row r="18" spans="2:14" x14ac:dyDescent="0.35">
      <c r="B18" s="8" t="s">
        <v>24</v>
      </c>
      <c r="C18" s="5">
        <f>31-COUNTIF(C5:AG5,"SUN")</f>
        <v>26</v>
      </c>
    </row>
    <row r="19" spans="2:14" ht="15" thickBot="1" x14ac:dyDescent="0.4"/>
    <row r="20" spans="2:14" ht="43.5" x14ac:dyDescent="0.35">
      <c r="B20" s="9" t="s">
        <v>26</v>
      </c>
      <c r="C20" s="10" t="s">
        <v>23</v>
      </c>
      <c r="D20" s="11" t="s">
        <v>25</v>
      </c>
    </row>
    <row r="21" spans="2:14" ht="15" thickBot="1" x14ac:dyDescent="0.4">
      <c r="B21" s="12" t="s">
        <v>12</v>
      </c>
      <c r="C21" s="6">
        <f>VLOOKUP(B21,B6:AI16,33,0)</f>
        <v>24</v>
      </c>
      <c r="D21" s="7">
        <f>VLOOKUP(B21,B6:AI16,34,0)</f>
        <v>0.92307692307692313</v>
      </c>
    </row>
    <row r="22" spans="2:14" x14ac:dyDescent="0.35">
      <c r="N22" t="s">
        <v>30</v>
      </c>
    </row>
    <row r="23" spans="2:14" x14ac:dyDescent="0.35">
      <c r="B23" s="3" t="s">
        <v>26</v>
      </c>
      <c r="C23" s="3" t="s">
        <v>27</v>
      </c>
      <c r="D23" s="3" t="s">
        <v>28</v>
      </c>
      <c r="E23" s="3" t="s">
        <v>29</v>
      </c>
    </row>
    <row r="24" spans="2:14" x14ac:dyDescent="0.35">
      <c r="B24" s="1" t="s">
        <v>9</v>
      </c>
      <c r="C24" s="2">
        <v>44566</v>
      </c>
      <c r="D24" s="1" t="str">
        <f>HLOOKUP(C24,B4:AG15,2,0)</f>
        <v>WED</v>
      </c>
      <c r="E24" s="1" t="str">
        <f>VLOOKUP(B24,B4:AG15,MATCH(C24,B4:AG4,0),0)</f>
        <v>P</v>
      </c>
    </row>
  </sheetData>
  <mergeCells count="2">
    <mergeCell ref="C2:J2"/>
    <mergeCell ref="D3:I3"/>
  </mergeCells>
  <phoneticPr fontId="3" type="noConversion"/>
  <conditionalFormatting sqref="B18">
    <cfRule type="containsText" dxfId="61" priority="11" operator="containsText" text="sun">
      <formula>NOT(ISERROR(SEARCH("sun",B18)))</formula>
    </cfRule>
  </conditionalFormatting>
  <conditionalFormatting sqref="D21">
    <cfRule type="cellIs" dxfId="60" priority="4" operator="greaterThan">
      <formula>0.8</formula>
    </cfRule>
    <cfRule type="cellIs" dxfId="59" priority="5" operator="lessThan">
      <formula>0.8</formula>
    </cfRule>
    <cfRule type="cellIs" dxfId="58" priority="6" operator="lessThan">
      <formula>80</formula>
    </cfRule>
    <cfRule type="cellIs" dxfId="57" priority="7" operator="greaterThan">
      <formula>0.8</formula>
    </cfRule>
    <cfRule type="cellIs" dxfId="56" priority="8" operator="greaterThan">
      <formula>80</formula>
    </cfRule>
    <cfRule type="cellIs" dxfId="55" priority="9" operator="greaterThan">
      <formula>80</formula>
    </cfRule>
  </conditionalFormatting>
  <conditionalFormatting sqref="B4:AG15">
    <cfRule type="containsBlanks" dxfId="54" priority="3">
      <formula>LEN(TRIM(B4))=0</formula>
    </cfRule>
  </conditionalFormatting>
  <conditionalFormatting sqref="B4:AG14">
    <cfRule type="containsText" dxfId="53" priority="2" operator="containsText" text="P">
      <formula>NOT(ISERROR(SEARCH("P",B4)))</formula>
    </cfRule>
  </conditionalFormatting>
  <conditionalFormatting sqref="C5:AG14">
    <cfRule type="containsText" dxfId="52" priority="1" operator="containsText" text="A">
      <formula>NOT(ISERROR(SEARCH("A",C5)))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ACA994-7AA0-46D4-AA95-D712479C1D70}">
          <x14:formula1>
            <xm:f>JULY22!$B$4:$B$13</xm:f>
          </x14:formula1>
          <xm:sqref>B21 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A000-626D-48C6-90BD-2D0017E24BFC}">
  <dimension ref="A2:AF22"/>
  <sheetViews>
    <sheetView tabSelected="1" topLeftCell="S1" workbookViewId="0">
      <selection activeCell="AF8" sqref="AF8"/>
    </sheetView>
  </sheetViews>
  <sheetFormatPr defaultRowHeight="14.5" x14ac:dyDescent="0.35"/>
  <cols>
    <col min="2" max="2" width="23.36328125" bestFit="1" customWidth="1"/>
    <col min="3" max="3" width="20" bestFit="1" customWidth="1"/>
    <col min="4" max="4" width="15.08984375" bestFit="1" customWidth="1"/>
    <col min="5" max="5" width="14.1796875" bestFit="1" customWidth="1"/>
    <col min="6" max="30" width="10.08984375" bestFit="1" customWidth="1"/>
    <col min="31" max="31" width="14" bestFit="1" customWidth="1"/>
    <col min="32" max="32" width="14.90625" bestFit="1" customWidth="1"/>
  </cols>
  <sheetData>
    <row r="2" spans="1:32" x14ac:dyDescent="0.35">
      <c r="C2" s="60">
        <v>44958</v>
      </c>
      <c r="D2" s="61"/>
      <c r="E2" s="61"/>
      <c r="F2" s="61"/>
      <c r="G2" s="61"/>
      <c r="H2" s="61"/>
      <c r="I2" s="61"/>
      <c r="J2" s="61"/>
    </row>
    <row r="3" spans="1:32" ht="15" thickBot="1" x14ac:dyDescent="0.4">
      <c r="C3" s="62"/>
      <c r="D3" s="62"/>
      <c r="E3" s="62"/>
      <c r="F3" s="62"/>
      <c r="G3" s="62"/>
      <c r="H3" s="62"/>
      <c r="I3" s="62"/>
      <c r="J3" s="62"/>
    </row>
    <row r="4" spans="1:32" x14ac:dyDescent="0.35">
      <c r="A4" s="3" t="s">
        <v>0</v>
      </c>
      <c r="B4" s="3" t="s">
        <v>1</v>
      </c>
      <c r="C4" s="8">
        <v>44593</v>
      </c>
      <c r="D4" s="8">
        <v>44594</v>
      </c>
      <c r="E4" s="8">
        <v>44595</v>
      </c>
      <c r="F4" s="8">
        <v>44596</v>
      </c>
      <c r="G4" s="8">
        <v>44597</v>
      </c>
      <c r="H4" s="8">
        <v>44598</v>
      </c>
      <c r="I4" s="8">
        <v>44599</v>
      </c>
      <c r="J4" s="8">
        <v>44600</v>
      </c>
      <c r="K4" s="8">
        <v>44601</v>
      </c>
      <c r="L4" s="8">
        <v>44602</v>
      </c>
      <c r="M4" s="8">
        <v>44603</v>
      </c>
      <c r="N4" s="8">
        <v>44604</v>
      </c>
      <c r="O4" s="8">
        <v>44605</v>
      </c>
      <c r="P4" s="8">
        <v>44606</v>
      </c>
      <c r="Q4" s="8">
        <v>44607</v>
      </c>
      <c r="R4" s="8">
        <v>44608</v>
      </c>
      <c r="S4" s="8">
        <v>44609</v>
      </c>
      <c r="T4" s="8">
        <v>44610</v>
      </c>
      <c r="U4" s="8">
        <v>44611</v>
      </c>
      <c r="V4" s="8">
        <v>44612</v>
      </c>
      <c r="W4" s="8">
        <v>44613</v>
      </c>
      <c r="X4" s="8">
        <v>44614</v>
      </c>
      <c r="Y4" s="8">
        <v>44615</v>
      </c>
      <c r="Z4" s="8">
        <v>44616</v>
      </c>
      <c r="AA4" s="8">
        <v>44617</v>
      </c>
      <c r="AB4" s="8">
        <v>44618</v>
      </c>
      <c r="AC4" s="8">
        <v>44619</v>
      </c>
      <c r="AD4" s="8">
        <v>44620</v>
      </c>
      <c r="AE4" s="34"/>
      <c r="AF4" s="34"/>
    </row>
    <row r="5" spans="1:32" x14ac:dyDescent="0.35">
      <c r="A5" s="3"/>
      <c r="B5" s="3"/>
      <c r="C5" s="1" t="str">
        <f>TEXT(C4,"ddd")</f>
        <v>Tue</v>
      </c>
      <c r="D5" s="1" t="str">
        <f t="shared" ref="D5:AD5" si="0">TEXT(D4,"ddd")</f>
        <v>Wed</v>
      </c>
      <c r="E5" s="1" t="str">
        <f t="shared" si="0"/>
        <v>Thu</v>
      </c>
      <c r="F5" s="1" t="str">
        <f t="shared" si="0"/>
        <v>Fri</v>
      </c>
      <c r="G5" s="1" t="str">
        <f t="shared" si="0"/>
        <v>Sat</v>
      </c>
      <c r="H5" s="1" t="str">
        <f t="shared" si="0"/>
        <v>Sun</v>
      </c>
      <c r="I5" s="1" t="str">
        <f t="shared" si="0"/>
        <v>Mon</v>
      </c>
      <c r="J5" s="1" t="str">
        <f t="shared" si="0"/>
        <v>Tue</v>
      </c>
      <c r="K5" s="1" t="str">
        <f t="shared" si="0"/>
        <v>Wed</v>
      </c>
      <c r="L5" s="1" t="str">
        <f t="shared" si="0"/>
        <v>Thu</v>
      </c>
      <c r="M5" s="1" t="str">
        <f t="shared" si="0"/>
        <v>Fri</v>
      </c>
      <c r="N5" s="1" t="str">
        <f t="shared" si="0"/>
        <v>Sat</v>
      </c>
      <c r="O5" s="1" t="str">
        <f t="shared" si="0"/>
        <v>Sun</v>
      </c>
      <c r="P5" s="1" t="str">
        <f t="shared" si="0"/>
        <v>Mon</v>
      </c>
      <c r="Q5" s="1" t="str">
        <f t="shared" si="0"/>
        <v>Tue</v>
      </c>
      <c r="R5" s="1" t="str">
        <f t="shared" si="0"/>
        <v>Wed</v>
      </c>
      <c r="S5" s="1" t="str">
        <f t="shared" si="0"/>
        <v>Thu</v>
      </c>
      <c r="T5" s="1" t="str">
        <f t="shared" si="0"/>
        <v>Fri</v>
      </c>
      <c r="U5" s="1" t="str">
        <f t="shared" si="0"/>
        <v>Sat</v>
      </c>
      <c r="V5" s="1" t="str">
        <f t="shared" si="0"/>
        <v>Sun</v>
      </c>
      <c r="W5" s="1" t="str">
        <f t="shared" si="0"/>
        <v>Mon</v>
      </c>
      <c r="X5" s="1" t="str">
        <f t="shared" si="0"/>
        <v>Tue</v>
      </c>
      <c r="Y5" s="1" t="str">
        <f t="shared" si="0"/>
        <v>Wed</v>
      </c>
      <c r="Z5" s="1" t="str">
        <f t="shared" si="0"/>
        <v>Thu</v>
      </c>
      <c r="AA5" s="1" t="str">
        <f t="shared" si="0"/>
        <v>Fri</v>
      </c>
      <c r="AB5" s="1" t="str">
        <f t="shared" si="0"/>
        <v>Sat</v>
      </c>
      <c r="AC5" s="1" t="str">
        <f t="shared" si="0"/>
        <v>Sun</v>
      </c>
      <c r="AD5" s="33" t="str">
        <f t="shared" si="0"/>
        <v>Mon</v>
      </c>
      <c r="AE5" s="27" t="s">
        <v>31</v>
      </c>
      <c r="AF5" s="27" t="s">
        <v>25</v>
      </c>
    </row>
    <row r="6" spans="1:32" x14ac:dyDescent="0.35">
      <c r="A6" s="3">
        <v>1</v>
      </c>
      <c r="B6" s="3" t="s">
        <v>3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/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/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/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/>
      <c r="AD6" s="1" t="s">
        <v>20</v>
      </c>
      <c r="AE6" s="35">
        <f>COUNTIF(C6:AD6,"P")</f>
        <v>24</v>
      </c>
      <c r="AF6" s="36">
        <f>AE6/$C$19</f>
        <v>1</v>
      </c>
    </row>
    <row r="7" spans="1:32" x14ac:dyDescent="0.35">
      <c r="A7" s="3">
        <v>2</v>
      </c>
      <c r="B7" s="3" t="s">
        <v>4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22</v>
      </c>
      <c r="H7" s="1"/>
      <c r="I7" s="1" t="s">
        <v>20</v>
      </c>
      <c r="J7" s="1" t="s">
        <v>20</v>
      </c>
      <c r="K7" s="1" t="s">
        <v>20</v>
      </c>
      <c r="L7" s="1" t="s">
        <v>20</v>
      </c>
      <c r="M7" s="1" t="s">
        <v>22</v>
      </c>
      <c r="N7" s="1" t="s">
        <v>20</v>
      </c>
      <c r="O7" s="1"/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/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/>
      <c r="AD7" s="1" t="s">
        <v>20</v>
      </c>
      <c r="AE7" s="1">
        <f t="shared" ref="AE7:AE15" si="1">COUNTIF(C7:AD7,"P")</f>
        <v>22</v>
      </c>
      <c r="AF7" s="4">
        <f t="shared" ref="AF7:AF15" si="2">AE7/$C$19</f>
        <v>0.91666666666666663</v>
      </c>
    </row>
    <row r="8" spans="1:32" x14ac:dyDescent="0.35">
      <c r="A8" s="3">
        <v>3</v>
      </c>
      <c r="B8" s="3" t="s">
        <v>5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/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/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/>
      <c r="W8" s="1" t="s">
        <v>20</v>
      </c>
      <c r="X8" s="1" t="s">
        <v>20</v>
      </c>
      <c r="Y8" s="1" t="s">
        <v>20</v>
      </c>
      <c r="Z8" s="1" t="s">
        <v>22</v>
      </c>
      <c r="AA8" s="1" t="s">
        <v>20</v>
      </c>
      <c r="AB8" s="1" t="s">
        <v>20</v>
      </c>
      <c r="AC8" s="1"/>
      <c r="AD8" s="1" t="s">
        <v>20</v>
      </c>
      <c r="AE8" s="1">
        <f t="shared" si="1"/>
        <v>23</v>
      </c>
      <c r="AF8" s="4">
        <f t="shared" si="2"/>
        <v>0.95833333333333337</v>
      </c>
    </row>
    <row r="9" spans="1:32" x14ac:dyDescent="0.35">
      <c r="A9" s="3">
        <v>4</v>
      </c>
      <c r="B9" s="3" t="s">
        <v>6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/>
      <c r="I9" s="1" t="s">
        <v>20</v>
      </c>
      <c r="J9" s="1" t="s">
        <v>20</v>
      </c>
      <c r="K9" s="1" t="s">
        <v>22</v>
      </c>
      <c r="L9" s="1" t="s">
        <v>20</v>
      </c>
      <c r="M9" s="1" t="s">
        <v>20</v>
      </c>
      <c r="N9" s="1" t="s">
        <v>20</v>
      </c>
      <c r="O9" s="1"/>
      <c r="P9" s="1" t="s">
        <v>20</v>
      </c>
      <c r="Q9" s="1" t="s">
        <v>20</v>
      </c>
      <c r="R9" s="1" t="s">
        <v>20</v>
      </c>
      <c r="S9" s="1" t="s">
        <v>20</v>
      </c>
      <c r="T9" s="1" t="s">
        <v>22</v>
      </c>
      <c r="U9" s="1" t="s">
        <v>20</v>
      </c>
      <c r="V9" s="1"/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22</v>
      </c>
      <c r="AC9" s="1"/>
      <c r="AD9" s="1" t="s">
        <v>20</v>
      </c>
      <c r="AE9" s="1">
        <f t="shared" si="1"/>
        <v>21</v>
      </c>
      <c r="AF9" s="4">
        <f t="shared" si="2"/>
        <v>0.875</v>
      </c>
    </row>
    <row r="10" spans="1:32" x14ac:dyDescent="0.35">
      <c r="A10" s="3">
        <v>5</v>
      </c>
      <c r="B10" s="3" t="s">
        <v>7</v>
      </c>
      <c r="C10" s="1" t="s">
        <v>20</v>
      </c>
      <c r="D10" s="1" t="s">
        <v>20</v>
      </c>
      <c r="E10" s="1" t="s">
        <v>22</v>
      </c>
      <c r="F10" s="1" t="s">
        <v>20</v>
      </c>
      <c r="G10" s="1" t="s">
        <v>20</v>
      </c>
      <c r="H10" s="1"/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/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/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/>
      <c r="AD10" s="1" t="s">
        <v>20</v>
      </c>
      <c r="AE10" s="1">
        <f t="shared" si="1"/>
        <v>23</v>
      </c>
      <c r="AF10" s="4">
        <f t="shared" si="2"/>
        <v>0.95833333333333337</v>
      </c>
    </row>
    <row r="11" spans="1:32" x14ac:dyDescent="0.35">
      <c r="A11" s="3">
        <v>6</v>
      </c>
      <c r="B11" s="3" t="s">
        <v>8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/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/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/>
      <c r="W11" s="1" t="s">
        <v>20</v>
      </c>
      <c r="X11" s="1" t="s">
        <v>20</v>
      </c>
      <c r="Y11" s="1" t="s">
        <v>22</v>
      </c>
      <c r="Z11" s="1" t="s">
        <v>20</v>
      </c>
      <c r="AA11" s="1" t="s">
        <v>22</v>
      </c>
      <c r="AB11" s="1" t="s">
        <v>20</v>
      </c>
      <c r="AC11" s="1"/>
      <c r="AD11" s="1" t="s">
        <v>22</v>
      </c>
      <c r="AE11" s="1">
        <f t="shared" si="1"/>
        <v>21</v>
      </c>
      <c r="AF11" s="4">
        <f t="shared" si="2"/>
        <v>0.875</v>
      </c>
    </row>
    <row r="12" spans="1:32" x14ac:dyDescent="0.35">
      <c r="A12" s="3">
        <v>7</v>
      </c>
      <c r="B12" s="3" t="s">
        <v>9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/>
      <c r="I12" s="1" t="s">
        <v>22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/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/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/>
      <c r="AD12" s="1" t="s">
        <v>20</v>
      </c>
      <c r="AE12" s="1">
        <f t="shared" si="1"/>
        <v>23</v>
      </c>
      <c r="AF12" s="4">
        <f t="shared" si="2"/>
        <v>0.95833333333333337</v>
      </c>
    </row>
    <row r="13" spans="1:32" x14ac:dyDescent="0.35">
      <c r="A13" s="3">
        <v>8</v>
      </c>
      <c r="B13" s="3" t="s">
        <v>10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22</v>
      </c>
      <c r="H13" s="1"/>
      <c r="I13" s="1" t="s">
        <v>20</v>
      </c>
      <c r="J13" s="1" t="s">
        <v>20</v>
      </c>
      <c r="K13" s="1" t="s">
        <v>20</v>
      </c>
      <c r="L13" s="1" t="s">
        <v>22</v>
      </c>
      <c r="M13" s="1" t="s">
        <v>20</v>
      </c>
      <c r="N13" s="1" t="s">
        <v>20</v>
      </c>
      <c r="O13" s="1"/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/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/>
      <c r="AD13" s="1" t="s">
        <v>22</v>
      </c>
      <c r="AE13" s="1">
        <f t="shared" si="1"/>
        <v>21</v>
      </c>
      <c r="AF13" s="4">
        <f t="shared" si="2"/>
        <v>0.875</v>
      </c>
    </row>
    <row r="14" spans="1:32" x14ac:dyDescent="0.35">
      <c r="A14" s="3">
        <v>9</v>
      </c>
      <c r="B14" s="3" t="s">
        <v>11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/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/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/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1" t="s">
        <v>20</v>
      </c>
      <c r="AC14" s="1"/>
      <c r="AD14" s="1" t="s">
        <v>20</v>
      </c>
      <c r="AE14" s="1">
        <f t="shared" si="1"/>
        <v>24</v>
      </c>
      <c r="AF14" s="4">
        <f t="shared" si="2"/>
        <v>1</v>
      </c>
    </row>
    <row r="15" spans="1:32" x14ac:dyDescent="0.35">
      <c r="A15" s="1">
        <v>10</v>
      </c>
      <c r="B15" s="3" t="s">
        <v>12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/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/>
      <c r="P15" s="1" t="s">
        <v>20</v>
      </c>
      <c r="Q15" s="1" t="s">
        <v>20</v>
      </c>
      <c r="R15" s="1" t="s">
        <v>22</v>
      </c>
      <c r="S15" s="1" t="s">
        <v>20</v>
      </c>
      <c r="T15" s="1" t="s">
        <v>20</v>
      </c>
      <c r="U15" s="1" t="s">
        <v>20</v>
      </c>
      <c r="V15" s="1"/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1" t="s">
        <v>20</v>
      </c>
      <c r="AC15" s="1"/>
      <c r="AD15" s="1" t="s">
        <v>20</v>
      </c>
      <c r="AE15" s="1">
        <f t="shared" si="1"/>
        <v>23</v>
      </c>
      <c r="AF15" s="4">
        <f t="shared" si="2"/>
        <v>0.95833333333333337</v>
      </c>
    </row>
    <row r="16" spans="1:32" x14ac:dyDescent="0.35">
      <c r="A16" s="1"/>
      <c r="B16" s="3" t="s">
        <v>21</v>
      </c>
      <c r="C16" s="1">
        <f>COUNTIF(C6:C15,"P")</f>
        <v>10</v>
      </c>
      <c r="D16" s="1">
        <f t="shared" ref="D16:AD16" si="3">COUNTIF(D6:D15,"P")</f>
        <v>10</v>
      </c>
      <c r="E16" s="1">
        <f t="shared" si="3"/>
        <v>9</v>
      </c>
      <c r="F16" s="1">
        <f t="shared" si="3"/>
        <v>10</v>
      </c>
      <c r="G16" s="1">
        <f t="shared" si="3"/>
        <v>8</v>
      </c>
      <c r="H16" s="1"/>
      <c r="I16" s="1">
        <f t="shared" si="3"/>
        <v>9</v>
      </c>
      <c r="J16" s="1">
        <f t="shared" si="3"/>
        <v>10</v>
      </c>
      <c r="K16" s="1">
        <f t="shared" si="3"/>
        <v>9</v>
      </c>
      <c r="L16" s="1">
        <f t="shared" si="3"/>
        <v>9</v>
      </c>
      <c r="M16" s="1">
        <f t="shared" si="3"/>
        <v>9</v>
      </c>
      <c r="N16" s="1">
        <f t="shared" si="3"/>
        <v>10</v>
      </c>
      <c r="O16" s="1"/>
      <c r="P16" s="1">
        <f t="shared" si="3"/>
        <v>10</v>
      </c>
      <c r="Q16" s="1">
        <f t="shared" si="3"/>
        <v>10</v>
      </c>
      <c r="R16" s="1">
        <f t="shared" si="3"/>
        <v>9</v>
      </c>
      <c r="S16" s="1">
        <f t="shared" si="3"/>
        <v>10</v>
      </c>
      <c r="T16" s="1">
        <f t="shared" si="3"/>
        <v>9</v>
      </c>
      <c r="U16" s="1">
        <f t="shared" si="3"/>
        <v>10</v>
      </c>
      <c r="V16" s="1"/>
      <c r="W16" s="1">
        <f t="shared" si="3"/>
        <v>10</v>
      </c>
      <c r="X16" s="1">
        <f t="shared" si="3"/>
        <v>10</v>
      </c>
      <c r="Y16" s="1">
        <f t="shared" si="3"/>
        <v>9</v>
      </c>
      <c r="Z16" s="1">
        <f t="shared" si="3"/>
        <v>9</v>
      </c>
      <c r="AA16" s="1">
        <f t="shared" si="3"/>
        <v>9</v>
      </c>
      <c r="AB16" s="1">
        <f t="shared" si="3"/>
        <v>9</v>
      </c>
      <c r="AC16" s="1"/>
      <c r="AD16" s="1">
        <f t="shared" si="3"/>
        <v>8</v>
      </c>
      <c r="AE16" s="1"/>
    </row>
    <row r="17" spans="2:5" ht="15" thickBot="1" x14ac:dyDescent="0.4"/>
    <row r="18" spans="2:5" x14ac:dyDescent="0.35">
      <c r="B18" s="13" t="s">
        <v>32</v>
      </c>
      <c r="C18" s="22" t="s">
        <v>24</v>
      </c>
      <c r="D18" s="14" t="s">
        <v>33</v>
      </c>
      <c r="E18" s="23" t="s">
        <v>34</v>
      </c>
    </row>
    <row r="19" spans="2:5" ht="15" thickBot="1" x14ac:dyDescent="0.4">
      <c r="B19" s="24">
        <f>COUNTA(C4:AD4)</f>
        <v>28</v>
      </c>
      <c r="C19" s="6">
        <f>B19-D19</f>
        <v>24</v>
      </c>
      <c r="D19" s="6">
        <f>COUNTIF(C5:AD5,"Sun")</f>
        <v>4</v>
      </c>
      <c r="E19" s="25">
        <f>AVERAGE(AF6:AF15)</f>
        <v>0.9375</v>
      </c>
    </row>
    <row r="20" spans="2:5" ht="15" thickBot="1" x14ac:dyDescent="0.4"/>
    <row r="21" spans="2:5" x14ac:dyDescent="0.35">
      <c r="B21" s="9" t="s">
        <v>26</v>
      </c>
      <c r="C21" s="10" t="s">
        <v>23</v>
      </c>
      <c r="D21" s="11" t="s">
        <v>25</v>
      </c>
    </row>
    <row r="22" spans="2:5" ht="15" thickBot="1" x14ac:dyDescent="0.4">
      <c r="B22" s="12" t="s">
        <v>12</v>
      </c>
      <c r="C22" s="6">
        <f>_xlfn.XLOOKUP(B22,B6:B15,AE6:AE15)</f>
        <v>23</v>
      </c>
      <c r="D22" s="7">
        <f>_xlfn.XLOOKUP(B22,B6:B15,AF6:AF15)</f>
        <v>0.95833333333333337</v>
      </c>
    </row>
  </sheetData>
  <mergeCells count="1">
    <mergeCell ref="C2:J3"/>
  </mergeCells>
  <conditionalFormatting sqref="B4:AF4 B6:AF15 B5:AD5">
    <cfRule type="containsBlanks" dxfId="51" priority="11">
      <formula>LEN(TRIM(B4))=0</formula>
    </cfRule>
  </conditionalFormatting>
  <conditionalFormatting sqref="B4:AF4 H15:AE15 C15:F15 B7:AE14 AF7:AF15 B6:AF6 B5:AD5">
    <cfRule type="containsText" dxfId="50" priority="10" operator="containsText" text="P">
      <formula>NOT(ISERROR(SEARCH("P",B4)))</formula>
    </cfRule>
  </conditionalFormatting>
  <conditionalFormatting sqref="C6:AF6 H15:AE15 C15:F15 C7:AE14 AF7:AF15 C5:AD5">
    <cfRule type="containsText" dxfId="49" priority="9" operator="containsText" text="A">
      <formula>NOT(ISERROR(SEARCH("A",C5)))</formula>
    </cfRule>
  </conditionalFormatting>
  <conditionalFormatting sqref="D22">
    <cfRule type="cellIs" dxfId="48" priority="1" operator="greaterThan">
      <formula>0.8</formula>
    </cfRule>
    <cfRule type="cellIs" dxfId="47" priority="2" operator="lessThan">
      <formula>0.8</formula>
    </cfRule>
    <cfRule type="cellIs" dxfId="46" priority="3" operator="lessThan">
      <formula>80</formula>
    </cfRule>
    <cfRule type="cellIs" dxfId="45" priority="4" operator="greaterThan">
      <formula>0.8</formula>
    </cfRule>
    <cfRule type="cellIs" dxfId="44" priority="5" operator="greaterThan">
      <formula>80</formula>
    </cfRule>
    <cfRule type="cellIs" dxfId="43" priority="6" operator="greaterThan">
      <formula>80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34AA1F-BA85-421F-A53F-9D53D6E36DAF}">
          <x14:formula1>
            <xm:f>JULY22!$B$4:$B$13</xm:f>
          </x14:formula1>
          <xm:sqref>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0422-6B5A-48AD-B441-F2081E3E6B3B}">
  <dimension ref="A3:A12"/>
  <sheetViews>
    <sheetView workbookViewId="0">
      <selection activeCell="B8" sqref="B8"/>
    </sheetView>
  </sheetViews>
  <sheetFormatPr defaultRowHeight="14.5" x14ac:dyDescent="0.35"/>
  <sheetData>
    <row r="3" spans="1:1" x14ac:dyDescent="0.35">
      <c r="A3" s="3">
        <v>1</v>
      </c>
    </row>
    <row r="4" spans="1:1" x14ac:dyDescent="0.35">
      <c r="A4" s="3">
        <v>2</v>
      </c>
    </row>
    <row r="5" spans="1:1" x14ac:dyDescent="0.35">
      <c r="A5" s="3">
        <v>3</v>
      </c>
    </row>
    <row r="6" spans="1:1" x14ac:dyDescent="0.35">
      <c r="A6" s="3">
        <v>4</v>
      </c>
    </row>
    <row r="7" spans="1:1" x14ac:dyDescent="0.35">
      <c r="A7" s="3">
        <v>5</v>
      </c>
    </row>
    <row r="8" spans="1:1" x14ac:dyDescent="0.35">
      <c r="A8" s="3">
        <v>6</v>
      </c>
    </row>
    <row r="9" spans="1:1" x14ac:dyDescent="0.35">
      <c r="A9" s="3">
        <v>7</v>
      </c>
    </row>
    <row r="10" spans="1:1" x14ac:dyDescent="0.35">
      <c r="A10" s="3">
        <v>8</v>
      </c>
    </row>
    <row r="11" spans="1:1" x14ac:dyDescent="0.35">
      <c r="A11" s="3">
        <v>9</v>
      </c>
    </row>
    <row r="12" spans="1:1" x14ac:dyDescent="0.35">
      <c r="A12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E6CB-4037-4F33-877A-27FE221FC606}">
  <dimension ref="A2:AI17"/>
  <sheetViews>
    <sheetView topLeftCell="U1" workbookViewId="0">
      <selection activeCell="AH11" sqref="AH11"/>
    </sheetView>
  </sheetViews>
  <sheetFormatPr defaultRowHeight="14.5" x14ac:dyDescent="0.35"/>
  <cols>
    <col min="2" max="2" width="24.26953125" bestFit="1" customWidth="1"/>
    <col min="3" max="3" width="20" bestFit="1" customWidth="1"/>
    <col min="4" max="33" width="10.08984375" bestFit="1" customWidth="1"/>
    <col min="34" max="34" width="18.08984375" bestFit="1" customWidth="1"/>
    <col min="35" max="35" width="12.08984375" bestFit="1" customWidth="1"/>
  </cols>
  <sheetData>
    <row r="2" spans="1:35" x14ac:dyDescent="0.35">
      <c r="A2" s="1"/>
      <c r="B2" s="1"/>
      <c r="C2" s="3" t="str">
        <f>TEXT(C3,"DDD")</f>
        <v>Tue</v>
      </c>
      <c r="D2" s="3" t="str">
        <f t="shared" ref="D2:AG2" si="0">TEXT(D3,"DDD")</f>
        <v>Wed</v>
      </c>
      <c r="E2" s="3" t="str">
        <f t="shared" si="0"/>
        <v>Thu</v>
      </c>
      <c r="F2" s="3" t="str">
        <f t="shared" si="0"/>
        <v>Fri</v>
      </c>
      <c r="G2" s="3" t="str">
        <f t="shared" si="0"/>
        <v>Sat</v>
      </c>
      <c r="H2" s="3" t="str">
        <f t="shared" si="0"/>
        <v>Sun</v>
      </c>
      <c r="I2" s="3" t="str">
        <f t="shared" si="0"/>
        <v>Mon</v>
      </c>
      <c r="J2" s="3" t="str">
        <f t="shared" si="0"/>
        <v>Tue</v>
      </c>
      <c r="K2" s="3" t="str">
        <f t="shared" si="0"/>
        <v>Wed</v>
      </c>
      <c r="L2" s="3" t="str">
        <f t="shared" si="0"/>
        <v>Thu</v>
      </c>
      <c r="M2" s="3" t="str">
        <f t="shared" si="0"/>
        <v>Fri</v>
      </c>
      <c r="N2" s="3" t="str">
        <f t="shared" si="0"/>
        <v>Sat</v>
      </c>
      <c r="O2" s="3" t="str">
        <f t="shared" si="0"/>
        <v>Sun</v>
      </c>
      <c r="P2" s="3" t="str">
        <f t="shared" si="0"/>
        <v>Mon</v>
      </c>
      <c r="Q2" s="3" t="str">
        <f t="shared" si="0"/>
        <v>Tue</v>
      </c>
      <c r="R2" s="3" t="str">
        <f t="shared" si="0"/>
        <v>Wed</v>
      </c>
      <c r="S2" s="3" t="str">
        <f t="shared" si="0"/>
        <v>Thu</v>
      </c>
      <c r="T2" s="3" t="str">
        <f t="shared" si="0"/>
        <v>Fri</v>
      </c>
      <c r="U2" s="3" t="str">
        <f t="shared" si="0"/>
        <v>Sat</v>
      </c>
      <c r="V2" s="3" t="str">
        <f t="shared" si="0"/>
        <v>Sun</v>
      </c>
      <c r="W2" s="3" t="str">
        <f t="shared" si="0"/>
        <v>Mon</v>
      </c>
      <c r="X2" s="3" t="str">
        <f t="shared" si="0"/>
        <v>Tue</v>
      </c>
      <c r="Y2" s="3" t="str">
        <f t="shared" si="0"/>
        <v>Wed</v>
      </c>
      <c r="Z2" s="3" t="str">
        <f t="shared" si="0"/>
        <v>Thu</v>
      </c>
      <c r="AA2" s="3" t="str">
        <f t="shared" si="0"/>
        <v>Fri</v>
      </c>
      <c r="AB2" s="3" t="str">
        <f t="shared" si="0"/>
        <v>Sat</v>
      </c>
      <c r="AC2" s="3" t="str">
        <f t="shared" si="0"/>
        <v>Sun</v>
      </c>
      <c r="AD2" s="3" t="str">
        <f t="shared" si="0"/>
        <v>Mon</v>
      </c>
      <c r="AE2" s="3" t="str">
        <f t="shared" si="0"/>
        <v>Tue</v>
      </c>
      <c r="AF2" s="3" t="str">
        <f t="shared" si="0"/>
        <v>Wed</v>
      </c>
      <c r="AG2" s="3" t="str">
        <f t="shared" si="0"/>
        <v>Thu</v>
      </c>
      <c r="AH2" s="1"/>
      <c r="AI2" s="1"/>
    </row>
    <row r="3" spans="1:35" x14ac:dyDescent="0.35">
      <c r="A3" s="3" t="s">
        <v>0</v>
      </c>
      <c r="B3" s="3" t="s">
        <v>1</v>
      </c>
      <c r="C3" s="8">
        <v>44621</v>
      </c>
      <c r="D3" s="8">
        <v>44622</v>
      </c>
      <c r="E3" s="8">
        <v>44623</v>
      </c>
      <c r="F3" s="8">
        <v>44624</v>
      </c>
      <c r="G3" s="8">
        <v>44625</v>
      </c>
      <c r="H3" s="8">
        <v>44626</v>
      </c>
      <c r="I3" s="8">
        <v>44627</v>
      </c>
      <c r="J3" s="8">
        <v>44628</v>
      </c>
      <c r="K3" s="8">
        <v>44629</v>
      </c>
      <c r="L3" s="8">
        <v>44630</v>
      </c>
      <c r="M3" s="8">
        <v>44631</v>
      </c>
      <c r="N3" s="8">
        <v>44632</v>
      </c>
      <c r="O3" s="8">
        <v>44633</v>
      </c>
      <c r="P3" s="8">
        <v>44634</v>
      </c>
      <c r="Q3" s="8">
        <v>44635</v>
      </c>
      <c r="R3" s="8">
        <v>44636</v>
      </c>
      <c r="S3" s="8">
        <v>44637</v>
      </c>
      <c r="T3" s="8">
        <v>44638</v>
      </c>
      <c r="U3" s="8">
        <v>44639</v>
      </c>
      <c r="V3" s="8">
        <v>44640</v>
      </c>
      <c r="W3" s="8">
        <v>44641</v>
      </c>
      <c r="X3" s="8">
        <v>44642</v>
      </c>
      <c r="Y3" s="8">
        <v>44643</v>
      </c>
      <c r="Z3" s="8">
        <v>44644</v>
      </c>
      <c r="AA3" s="8">
        <v>44645</v>
      </c>
      <c r="AB3" s="8">
        <v>44646</v>
      </c>
      <c r="AC3" s="8">
        <v>44647</v>
      </c>
      <c r="AD3" s="8">
        <v>44648</v>
      </c>
      <c r="AE3" s="8">
        <v>44649</v>
      </c>
      <c r="AF3" s="8">
        <v>44650</v>
      </c>
      <c r="AG3" s="8">
        <v>44651</v>
      </c>
      <c r="AH3" s="1" t="s">
        <v>36</v>
      </c>
      <c r="AI3" s="1" t="s">
        <v>25</v>
      </c>
    </row>
    <row r="4" spans="1:35" x14ac:dyDescent="0.35">
      <c r="A4" s="3">
        <v>1</v>
      </c>
      <c r="B4" s="3" t="s">
        <v>3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/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/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/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/>
      <c r="AD4" s="1" t="s">
        <v>20</v>
      </c>
      <c r="AE4" s="1" t="s">
        <v>20</v>
      </c>
      <c r="AF4" s="1" t="s">
        <v>20</v>
      </c>
      <c r="AG4" s="1" t="s">
        <v>20</v>
      </c>
      <c r="AH4" s="1">
        <f>COUNTIF(C4:AG4,"P")</f>
        <v>27</v>
      </c>
      <c r="AI4" s="4">
        <f>AH4/$C$17</f>
        <v>1</v>
      </c>
    </row>
    <row r="5" spans="1:35" x14ac:dyDescent="0.35">
      <c r="A5" s="3">
        <v>2</v>
      </c>
      <c r="B5" s="3" t="s">
        <v>4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/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/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/>
      <c r="W5" s="1" t="s">
        <v>20</v>
      </c>
      <c r="X5" s="1" t="s">
        <v>20</v>
      </c>
      <c r="Y5" s="1" t="s">
        <v>22</v>
      </c>
      <c r="Z5" s="1" t="s">
        <v>20</v>
      </c>
      <c r="AA5" s="1" t="s">
        <v>20</v>
      </c>
      <c r="AB5" s="1" t="s">
        <v>20</v>
      </c>
      <c r="AC5" s="1"/>
      <c r="AD5" s="1" t="s">
        <v>20</v>
      </c>
      <c r="AE5" s="1" t="s">
        <v>20</v>
      </c>
      <c r="AF5" s="1" t="s">
        <v>20</v>
      </c>
      <c r="AG5" s="1" t="s">
        <v>20</v>
      </c>
      <c r="AH5" s="1">
        <f t="shared" ref="AH5:AH13" si="1">COUNTIF(C5:AG5,"P")</f>
        <v>26</v>
      </c>
      <c r="AI5" s="4">
        <f t="shared" ref="AI5:AI13" si="2">AH5/$C$17</f>
        <v>0.96296296296296291</v>
      </c>
    </row>
    <row r="6" spans="1:35" x14ac:dyDescent="0.35">
      <c r="A6" s="3">
        <v>3</v>
      </c>
      <c r="B6" s="3" t="s">
        <v>5</v>
      </c>
      <c r="C6" s="1" t="s">
        <v>20</v>
      </c>
      <c r="D6" s="1" t="s">
        <v>22</v>
      </c>
      <c r="E6" s="1" t="s">
        <v>20</v>
      </c>
      <c r="F6" s="1" t="s">
        <v>20</v>
      </c>
      <c r="G6" s="1" t="s">
        <v>20</v>
      </c>
      <c r="H6" s="1"/>
      <c r="I6" s="1" t="s">
        <v>20</v>
      </c>
      <c r="J6" s="1" t="s">
        <v>20</v>
      </c>
      <c r="K6" s="1" t="s">
        <v>20</v>
      </c>
      <c r="L6" s="1" t="s">
        <v>22</v>
      </c>
      <c r="M6" s="1" t="s">
        <v>20</v>
      </c>
      <c r="N6" s="1" t="s">
        <v>20</v>
      </c>
      <c r="O6" s="1"/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/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/>
      <c r="AD6" s="1" t="s">
        <v>20</v>
      </c>
      <c r="AE6" s="1" t="s">
        <v>20</v>
      </c>
      <c r="AF6" s="1" t="s">
        <v>20</v>
      </c>
      <c r="AG6" s="1" t="s">
        <v>22</v>
      </c>
      <c r="AH6" s="1">
        <f t="shared" si="1"/>
        <v>24</v>
      </c>
      <c r="AI6" s="4">
        <f t="shared" si="2"/>
        <v>0.88888888888888884</v>
      </c>
    </row>
    <row r="7" spans="1:35" x14ac:dyDescent="0.35">
      <c r="A7" s="3">
        <v>4</v>
      </c>
      <c r="B7" s="3" t="s">
        <v>6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/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/>
      <c r="P7" s="1" t="s">
        <v>22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/>
      <c r="W7" s="1" t="s">
        <v>20</v>
      </c>
      <c r="X7" s="1" t="s">
        <v>20</v>
      </c>
      <c r="Y7" s="1" t="s">
        <v>20</v>
      </c>
      <c r="Z7" s="1" t="s">
        <v>20</v>
      </c>
      <c r="AA7" s="1" t="s">
        <v>22</v>
      </c>
      <c r="AB7" s="1" t="s">
        <v>20</v>
      </c>
      <c r="AC7" s="1"/>
      <c r="AD7" s="1" t="s">
        <v>20</v>
      </c>
      <c r="AE7" s="1" t="s">
        <v>20</v>
      </c>
      <c r="AF7" s="1" t="s">
        <v>22</v>
      </c>
      <c r="AG7" s="1" t="s">
        <v>20</v>
      </c>
      <c r="AH7" s="1">
        <f t="shared" si="1"/>
        <v>24</v>
      </c>
      <c r="AI7" s="4">
        <f t="shared" si="2"/>
        <v>0.88888888888888884</v>
      </c>
    </row>
    <row r="8" spans="1:35" x14ac:dyDescent="0.35">
      <c r="A8" s="3">
        <v>5</v>
      </c>
      <c r="B8" s="3" t="s">
        <v>7</v>
      </c>
      <c r="C8" s="1" t="s">
        <v>20</v>
      </c>
      <c r="D8" s="1" t="s">
        <v>20</v>
      </c>
      <c r="E8" s="1" t="s">
        <v>20</v>
      </c>
      <c r="F8" s="1" t="s">
        <v>22</v>
      </c>
      <c r="G8" s="1" t="s">
        <v>20</v>
      </c>
      <c r="H8" s="1"/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/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/>
      <c r="W8" s="1" t="s">
        <v>20</v>
      </c>
      <c r="X8" s="1" t="s">
        <v>20</v>
      </c>
      <c r="Y8" s="1" t="s">
        <v>20</v>
      </c>
      <c r="Z8" s="1" t="s">
        <v>22</v>
      </c>
      <c r="AA8" s="1" t="s">
        <v>20</v>
      </c>
      <c r="AB8" s="1" t="s">
        <v>20</v>
      </c>
      <c r="AC8" s="1"/>
      <c r="AD8" s="1" t="s">
        <v>20</v>
      </c>
      <c r="AE8" s="1" t="s">
        <v>20</v>
      </c>
      <c r="AF8" s="1" t="s">
        <v>20</v>
      </c>
      <c r="AG8" s="1" t="s">
        <v>20</v>
      </c>
      <c r="AH8" s="1">
        <f t="shared" si="1"/>
        <v>25</v>
      </c>
      <c r="AI8" s="4">
        <f t="shared" si="2"/>
        <v>0.92592592592592593</v>
      </c>
    </row>
    <row r="9" spans="1:35" x14ac:dyDescent="0.35">
      <c r="A9" s="3">
        <v>6</v>
      </c>
      <c r="B9" s="3" t="s">
        <v>8</v>
      </c>
      <c r="C9" s="1" t="s">
        <v>20</v>
      </c>
      <c r="D9" s="1" t="s">
        <v>20</v>
      </c>
      <c r="E9" s="1" t="s">
        <v>22</v>
      </c>
      <c r="F9" s="1" t="s">
        <v>20</v>
      </c>
      <c r="G9" s="1" t="s">
        <v>20</v>
      </c>
      <c r="H9" s="1"/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/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/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/>
      <c r="AD9" s="1" t="s">
        <v>22</v>
      </c>
      <c r="AE9" s="1" t="s">
        <v>20</v>
      </c>
      <c r="AF9" s="1" t="s">
        <v>20</v>
      </c>
      <c r="AG9" s="1" t="s">
        <v>22</v>
      </c>
      <c r="AH9" s="1">
        <f t="shared" si="1"/>
        <v>24</v>
      </c>
      <c r="AI9" s="4">
        <f t="shared" si="2"/>
        <v>0.88888888888888884</v>
      </c>
    </row>
    <row r="10" spans="1:35" x14ac:dyDescent="0.35">
      <c r="A10" s="3">
        <v>7</v>
      </c>
      <c r="B10" s="3" t="s">
        <v>9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/>
      <c r="I10" s="1" t="s">
        <v>20</v>
      </c>
      <c r="J10" s="1" t="s">
        <v>22</v>
      </c>
      <c r="K10" s="1" t="s">
        <v>22</v>
      </c>
      <c r="L10" s="1" t="s">
        <v>20</v>
      </c>
      <c r="M10" s="1" t="s">
        <v>20</v>
      </c>
      <c r="N10" s="1" t="s">
        <v>22</v>
      </c>
      <c r="O10" s="1"/>
      <c r="P10" s="1" t="s">
        <v>20</v>
      </c>
      <c r="Q10" s="1" t="s">
        <v>20</v>
      </c>
      <c r="R10" s="1" t="s">
        <v>20</v>
      </c>
      <c r="S10" s="1" t="s">
        <v>22</v>
      </c>
      <c r="T10" s="1" t="s">
        <v>20</v>
      </c>
      <c r="U10" s="1" t="s">
        <v>20</v>
      </c>
      <c r="V10" s="1"/>
      <c r="W10" s="1" t="s">
        <v>22</v>
      </c>
      <c r="X10" s="1" t="s">
        <v>20</v>
      </c>
      <c r="Y10" s="1" t="s">
        <v>22</v>
      </c>
      <c r="Z10" s="1" t="s">
        <v>20</v>
      </c>
      <c r="AA10" s="1" t="s">
        <v>20</v>
      </c>
      <c r="AB10" s="1" t="s">
        <v>20</v>
      </c>
      <c r="AC10" s="1"/>
      <c r="AD10" s="1" t="s">
        <v>20</v>
      </c>
      <c r="AE10" s="1" t="s">
        <v>20</v>
      </c>
      <c r="AF10" s="1" t="s">
        <v>20</v>
      </c>
      <c r="AG10" s="1" t="s">
        <v>20</v>
      </c>
      <c r="AH10" s="1">
        <f t="shared" si="1"/>
        <v>21</v>
      </c>
      <c r="AI10" s="4">
        <f t="shared" si="2"/>
        <v>0.77777777777777779</v>
      </c>
    </row>
    <row r="11" spans="1:35" x14ac:dyDescent="0.35">
      <c r="A11" s="3">
        <v>8</v>
      </c>
      <c r="B11" s="3" t="s">
        <v>10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/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/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22</v>
      </c>
      <c r="V11" s="1"/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/>
      <c r="AD11" s="1" t="s">
        <v>20</v>
      </c>
      <c r="AE11" s="1" t="s">
        <v>22</v>
      </c>
      <c r="AF11" s="1" t="s">
        <v>20</v>
      </c>
      <c r="AG11" s="1" t="s">
        <v>22</v>
      </c>
      <c r="AH11" s="1">
        <f t="shared" si="1"/>
        <v>24</v>
      </c>
      <c r="AI11" s="4">
        <f t="shared" si="2"/>
        <v>0.88888888888888884</v>
      </c>
    </row>
    <row r="12" spans="1:35" x14ac:dyDescent="0.35">
      <c r="A12" s="3">
        <v>9</v>
      </c>
      <c r="B12" s="3" t="s">
        <v>11</v>
      </c>
      <c r="C12" s="1" t="s">
        <v>20</v>
      </c>
      <c r="D12" s="1" t="s">
        <v>22</v>
      </c>
      <c r="E12" s="1" t="s">
        <v>20</v>
      </c>
      <c r="F12" s="1" t="s">
        <v>20</v>
      </c>
      <c r="G12" s="1" t="s">
        <v>20</v>
      </c>
      <c r="H12" s="1"/>
      <c r="I12" s="1" t="s">
        <v>20</v>
      </c>
      <c r="J12" s="1" t="s">
        <v>22</v>
      </c>
      <c r="K12" s="1" t="s">
        <v>22</v>
      </c>
      <c r="L12" s="1" t="s">
        <v>20</v>
      </c>
      <c r="M12" s="1" t="s">
        <v>22</v>
      </c>
      <c r="N12" s="1" t="s">
        <v>20</v>
      </c>
      <c r="O12" s="1"/>
      <c r="P12" s="1" t="s">
        <v>22</v>
      </c>
      <c r="Q12" s="1" t="s">
        <v>20</v>
      </c>
      <c r="R12" s="1" t="s">
        <v>22</v>
      </c>
      <c r="S12" s="1" t="s">
        <v>20</v>
      </c>
      <c r="T12" s="1" t="s">
        <v>22</v>
      </c>
      <c r="U12" s="1" t="s">
        <v>20</v>
      </c>
      <c r="V12" s="1"/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22</v>
      </c>
      <c r="AB12" s="1" t="s">
        <v>22</v>
      </c>
      <c r="AC12" s="1"/>
      <c r="AD12" s="1" t="s">
        <v>20</v>
      </c>
      <c r="AE12" s="1" t="s">
        <v>22</v>
      </c>
      <c r="AF12" s="1" t="s">
        <v>22</v>
      </c>
      <c r="AG12" s="1" t="s">
        <v>20</v>
      </c>
      <c r="AH12" s="1">
        <f t="shared" si="1"/>
        <v>16</v>
      </c>
      <c r="AI12" s="4">
        <f t="shared" si="2"/>
        <v>0.59259259259259256</v>
      </c>
    </row>
    <row r="13" spans="1:35" x14ac:dyDescent="0.35">
      <c r="A13" s="3">
        <v>10</v>
      </c>
      <c r="B13" s="3" t="s">
        <v>12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/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/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/>
      <c r="W13" s="1" t="s">
        <v>20</v>
      </c>
      <c r="X13" s="1" t="s">
        <v>20</v>
      </c>
      <c r="Y13" s="1" t="s">
        <v>22</v>
      </c>
      <c r="Z13" s="1" t="s">
        <v>20</v>
      </c>
      <c r="AA13" s="1" t="s">
        <v>20</v>
      </c>
      <c r="AB13" s="1" t="s">
        <v>20</v>
      </c>
      <c r="AC13" s="1"/>
      <c r="AD13" s="1" t="s">
        <v>20</v>
      </c>
      <c r="AE13" s="1" t="s">
        <v>20</v>
      </c>
      <c r="AF13" s="1" t="s">
        <v>20</v>
      </c>
      <c r="AG13" s="1" t="s">
        <v>20</v>
      </c>
      <c r="AH13" s="1">
        <f t="shared" si="1"/>
        <v>26</v>
      </c>
      <c r="AI13" s="4">
        <f t="shared" si="2"/>
        <v>0.96296296296296291</v>
      </c>
    </row>
    <row r="14" spans="1:35" x14ac:dyDescent="0.35">
      <c r="A14" s="1"/>
      <c r="B14" s="3" t="s">
        <v>35</v>
      </c>
      <c r="C14" s="1">
        <f>COUNTIF(C4:C13,"P")</f>
        <v>10</v>
      </c>
      <c r="D14" s="1">
        <f t="shared" ref="D14:AG14" si="3">COUNTIF(D4:D13,"P")</f>
        <v>8</v>
      </c>
      <c r="E14" s="1">
        <f t="shared" si="3"/>
        <v>9</v>
      </c>
      <c r="F14" s="1">
        <f t="shared" si="3"/>
        <v>9</v>
      </c>
      <c r="G14" s="1">
        <f t="shared" si="3"/>
        <v>10</v>
      </c>
      <c r="H14" s="1"/>
      <c r="I14" s="1">
        <f t="shared" si="3"/>
        <v>10</v>
      </c>
      <c r="J14" s="1">
        <f t="shared" si="3"/>
        <v>8</v>
      </c>
      <c r="K14" s="1">
        <f t="shared" si="3"/>
        <v>8</v>
      </c>
      <c r="L14" s="1">
        <f t="shared" si="3"/>
        <v>9</v>
      </c>
      <c r="M14" s="1">
        <f t="shared" si="3"/>
        <v>9</v>
      </c>
      <c r="N14" s="1">
        <f t="shared" si="3"/>
        <v>9</v>
      </c>
      <c r="O14" s="1"/>
      <c r="P14" s="1">
        <f t="shared" si="3"/>
        <v>8</v>
      </c>
      <c r="Q14" s="1">
        <f t="shared" si="3"/>
        <v>10</v>
      </c>
      <c r="R14" s="1">
        <f t="shared" si="3"/>
        <v>9</v>
      </c>
      <c r="S14" s="1">
        <f t="shared" si="3"/>
        <v>9</v>
      </c>
      <c r="T14" s="1">
        <f t="shared" si="3"/>
        <v>9</v>
      </c>
      <c r="U14" s="1">
        <f t="shared" si="3"/>
        <v>9</v>
      </c>
      <c r="V14" s="1"/>
      <c r="W14" s="1">
        <f t="shared" si="3"/>
        <v>9</v>
      </c>
      <c r="X14" s="1">
        <f t="shared" si="3"/>
        <v>10</v>
      </c>
      <c r="Y14" s="1">
        <f t="shared" si="3"/>
        <v>7</v>
      </c>
      <c r="Z14" s="1">
        <f t="shared" si="3"/>
        <v>9</v>
      </c>
      <c r="AA14" s="1">
        <f t="shared" si="3"/>
        <v>8</v>
      </c>
      <c r="AB14" s="1">
        <f t="shared" si="3"/>
        <v>9</v>
      </c>
      <c r="AC14" s="1"/>
      <c r="AD14" s="1">
        <f t="shared" si="3"/>
        <v>9</v>
      </c>
      <c r="AE14" s="1">
        <f t="shared" si="3"/>
        <v>8</v>
      </c>
      <c r="AF14" s="1">
        <f t="shared" si="3"/>
        <v>8</v>
      </c>
      <c r="AG14" s="1">
        <f t="shared" si="3"/>
        <v>7</v>
      </c>
      <c r="AH14" s="1"/>
      <c r="AI14" s="1"/>
    </row>
    <row r="15" spans="1:35" ht="15" thickBot="1" x14ac:dyDescent="0.4">
      <c r="A15" s="1"/>
      <c r="B15" s="37"/>
      <c r="C15" s="37"/>
      <c r="D15" s="3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5">
      <c r="B16" s="13" t="s">
        <v>37</v>
      </c>
      <c r="C16" s="14" t="s">
        <v>38</v>
      </c>
      <c r="D16" s="38" t="s">
        <v>39</v>
      </c>
    </row>
    <row r="17" spans="2:4" ht="15" thickBot="1" x14ac:dyDescent="0.4">
      <c r="B17" s="24">
        <f>COUNTA(C3:AG3)</f>
        <v>31</v>
      </c>
      <c r="C17" s="6">
        <f>B17-D17</f>
        <v>27</v>
      </c>
      <c r="D17" s="20">
        <f>COUNTIF(C2:AG2,"SUN")</f>
        <v>4</v>
      </c>
    </row>
  </sheetData>
  <conditionalFormatting sqref="C2:AG2">
    <cfRule type="cellIs" dxfId="42" priority="4" operator="equal">
      <formula>"SUN"</formula>
    </cfRule>
  </conditionalFormatting>
  <conditionalFormatting sqref="B3:AG14">
    <cfRule type="containsBlanks" dxfId="41" priority="3">
      <formula>LEN(TRIM(B3))=0</formula>
    </cfRule>
  </conditionalFormatting>
  <conditionalFormatting sqref="B3:AG13">
    <cfRule type="containsText" dxfId="40" priority="2" operator="containsText" text="P">
      <formula>NOT(ISERROR(SEARCH("P",B3)))</formula>
    </cfRule>
  </conditionalFormatting>
  <conditionalFormatting sqref="C4:AG13">
    <cfRule type="containsText" dxfId="39" priority="1" operator="containsText" text="A">
      <formula>NOT(ISERROR(SEARCH("A",C4)))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F3AA-E51B-4839-8F99-41B05143E569}">
  <dimension ref="A2:AI18"/>
  <sheetViews>
    <sheetView topLeftCell="U3" workbookViewId="0">
      <selection activeCell="B17" sqref="B17"/>
    </sheetView>
  </sheetViews>
  <sheetFormatPr defaultRowHeight="14.5" x14ac:dyDescent="0.35"/>
  <cols>
    <col min="1" max="1" width="8" bestFit="1" customWidth="1"/>
    <col min="2" max="2" width="24.26953125" bestFit="1" customWidth="1"/>
    <col min="3" max="3" width="10.90625" bestFit="1" customWidth="1"/>
    <col min="4" max="4" width="10.08984375" bestFit="1" customWidth="1"/>
    <col min="5" max="5" width="14.08984375" bestFit="1" customWidth="1"/>
    <col min="6" max="33" width="10.08984375" bestFit="1" customWidth="1"/>
    <col min="34" max="34" width="12.08984375" bestFit="1" customWidth="1"/>
    <col min="35" max="35" width="14.90625" bestFit="1" customWidth="1"/>
  </cols>
  <sheetData>
    <row r="2" spans="1:35" x14ac:dyDescent="0.35">
      <c r="C2" t="str">
        <f>TEXT(C3,"DDD")</f>
        <v>Tue</v>
      </c>
      <c r="D2" t="str">
        <f t="shared" ref="D2:AG2" si="0">TEXT(D3,"DDD")</f>
        <v>Wed</v>
      </c>
      <c r="E2" t="str">
        <f t="shared" si="0"/>
        <v>Thu</v>
      </c>
      <c r="F2" t="str">
        <f t="shared" si="0"/>
        <v>Fri</v>
      </c>
      <c r="G2" t="str">
        <f t="shared" si="0"/>
        <v>Sat</v>
      </c>
      <c r="H2" t="str">
        <f t="shared" si="0"/>
        <v>Sun</v>
      </c>
      <c r="I2" t="str">
        <f t="shared" si="0"/>
        <v>Mon</v>
      </c>
      <c r="J2" t="str">
        <f t="shared" si="0"/>
        <v>Tue</v>
      </c>
      <c r="K2" t="str">
        <f t="shared" si="0"/>
        <v>Wed</v>
      </c>
      <c r="L2" t="str">
        <f t="shared" si="0"/>
        <v>Thu</v>
      </c>
      <c r="M2" t="str">
        <f t="shared" si="0"/>
        <v>Fri</v>
      </c>
      <c r="N2" t="str">
        <f t="shared" si="0"/>
        <v>Sat</v>
      </c>
      <c r="O2" t="str">
        <f t="shared" si="0"/>
        <v>Sun</v>
      </c>
      <c r="P2" t="str">
        <f t="shared" si="0"/>
        <v>Mon</v>
      </c>
      <c r="Q2" t="str">
        <f t="shared" si="0"/>
        <v>Tue</v>
      </c>
      <c r="R2" t="str">
        <f t="shared" si="0"/>
        <v>Wed</v>
      </c>
      <c r="S2" t="str">
        <f t="shared" si="0"/>
        <v>Thu</v>
      </c>
      <c r="T2" t="str">
        <f t="shared" si="0"/>
        <v>Fri</v>
      </c>
      <c r="U2" t="str">
        <f t="shared" si="0"/>
        <v>Sat</v>
      </c>
      <c r="V2" t="str">
        <f t="shared" si="0"/>
        <v>Sun</v>
      </c>
      <c r="W2" t="str">
        <f t="shared" si="0"/>
        <v>Mon</v>
      </c>
      <c r="X2" t="str">
        <f t="shared" si="0"/>
        <v>Tue</v>
      </c>
      <c r="Y2" t="str">
        <f t="shared" si="0"/>
        <v>Wed</v>
      </c>
      <c r="Z2" t="str">
        <f t="shared" si="0"/>
        <v>Thu</v>
      </c>
      <c r="AA2" t="str">
        <f t="shared" si="0"/>
        <v>Fri</v>
      </c>
      <c r="AB2" t="str">
        <f t="shared" si="0"/>
        <v>Sat</v>
      </c>
      <c r="AC2" t="str">
        <f t="shared" si="0"/>
        <v>Sun</v>
      </c>
      <c r="AD2" t="str">
        <f t="shared" si="0"/>
        <v>Mon</v>
      </c>
      <c r="AE2" t="str">
        <f t="shared" si="0"/>
        <v>Tue</v>
      </c>
      <c r="AF2" t="str">
        <f t="shared" si="0"/>
        <v>Wed</v>
      </c>
      <c r="AG2" t="str">
        <f t="shared" si="0"/>
        <v>Thu</v>
      </c>
    </row>
    <row r="3" spans="1:35" x14ac:dyDescent="0.35">
      <c r="A3" s="3" t="s">
        <v>0</v>
      </c>
      <c r="B3" s="3" t="s">
        <v>1</v>
      </c>
      <c r="C3" s="8">
        <v>44621</v>
      </c>
      <c r="D3" s="8">
        <v>44622</v>
      </c>
      <c r="E3" s="8">
        <v>44623</v>
      </c>
      <c r="F3" s="8">
        <v>44624</v>
      </c>
      <c r="G3" s="8">
        <v>44625</v>
      </c>
      <c r="H3" s="8">
        <v>44626</v>
      </c>
      <c r="I3" s="8">
        <v>44627</v>
      </c>
      <c r="J3" s="8">
        <v>44628</v>
      </c>
      <c r="K3" s="8">
        <v>44629</v>
      </c>
      <c r="L3" s="8">
        <v>44630</v>
      </c>
      <c r="M3" s="8">
        <v>44631</v>
      </c>
      <c r="N3" s="8">
        <v>44632</v>
      </c>
      <c r="O3" s="8">
        <v>44633</v>
      </c>
      <c r="P3" s="8">
        <v>44634</v>
      </c>
      <c r="Q3" s="8">
        <v>44635</v>
      </c>
      <c r="R3" s="8">
        <v>44636</v>
      </c>
      <c r="S3" s="8">
        <v>44637</v>
      </c>
      <c r="T3" s="8">
        <v>44638</v>
      </c>
      <c r="U3" s="8">
        <v>44639</v>
      </c>
      <c r="V3" s="8">
        <v>44640</v>
      </c>
      <c r="W3" s="8">
        <v>44641</v>
      </c>
      <c r="X3" s="8">
        <v>44642</v>
      </c>
      <c r="Y3" s="8">
        <v>44643</v>
      </c>
      <c r="Z3" s="8">
        <v>44644</v>
      </c>
      <c r="AA3" s="8">
        <v>44645</v>
      </c>
      <c r="AB3" s="8">
        <v>44646</v>
      </c>
      <c r="AC3" s="8">
        <v>44647</v>
      </c>
      <c r="AD3" s="8">
        <v>44648</v>
      </c>
      <c r="AE3" s="8">
        <v>44649</v>
      </c>
      <c r="AF3" s="8">
        <v>44650</v>
      </c>
      <c r="AG3" s="8">
        <v>44651</v>
      </c>
      <c r="AH3" t="s">
        <v>29</v>
      </c>
      <c r="AI3" s="1" t="s">
        <v>25</v>
      </c>
    </row>
    <row r="4" spans="1:35" x14ac:dyDescent="0.35">
      <c r="A4" s="3">
        <v>1</v>
      </c>
      <c r="B4" s="3" t="s">
        <v>3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/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/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/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/>
      <c r="AD4" s="1" t="s">
        <v>20</v>
      </c>
      <c r="AE4" s="1" t="s">
        <v>20</v>
      </c>
      <c r="AF4" s="1" t="s">
        <v>20</v>
      </c>
      <c r="AG4" s="1" t="s">
        <v>22</v>
      </c>
      <c r="AH4" s="1">
        <f>COUNTIF(C4:AG4,"P")</f>
        <v>26</v>
      </c>
      <c r="AI4" s="4">
        <f>AH4/$C$18</f>
        <v>0.96296296296296291</v>
      </c>
    </row>
    <row r="5" spans="1:35" x14ac:dyDescent="0.35">
      <c r="A5" s="3">
        <v>2</v>
      </c>
      <c r="B5" s="3" t="s">
        <v>4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/>
      <c r="I5" s="1" t="s">
        <v>20</v>
      </c>
      <c r="J5" s="1" t="s">
        <v>20</v>
      </c>
      <c r="K5" s="1" t="s">
        <v>20</v>
      </c>
      <c r="L5" s="1" t="s">
        <v>22</v>
      </c>
      <c r="M5" s="1" t="s">
        <v>20</v>
      </c>
      <c r="N5" s="1" t="s">
        <v>20</v>
      </c>
      <c r="O5" s="1"/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/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/>
      <c r="AD5" s="1" t="s">
        <v>22</v>
      </c>
      <c r="AE5" s="1" t="s">
        <v>20</v>
      </c>
      <c r="AF5" s="1" t="s">
        <v>20</v>
      </c>
      <c r="AG5" s="1" t="s">
        <v>20</v>
      </c>
      <c r="AH5" s="1">
        <f t="shared" ref="AH5:AH13" si="1">COUNTIF(C5:AG5,"P")</f>
        <v>25</v>
      </c>
      <c r="AI5" s="4">
        <f t="shared" ref="AI5:AI13" si="2">AH5/$C$18</f>
        <v>0.92592592592592593</v>
      </c>
    </row>
    <row r="6" spans="1:35" x14ac:dyDescent="0.35">
      <c r="A6" s="3">
        <v>3</v>
      </c>
      <c r="B6" s="3" t="s">
        <v>5</v>
      </c>
      <c r="C6" s="1" t="s">
        <v>22</v>
      </c>
      <c r="D6" s="1" t="s">
        <v>20</v>
      </c>
      <c r="E6" s="1" t="s">
        <v>22</v>
      </c>
      <c r="F6" s="1" t="s">
        <v>20</v>
      </c>
      <c r="G6" s="1" t="s">
        <v>22</v>
      </c>
      <c r="H6" s="1"/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/>
      <c r="P6" s="1" t="s">
        <v>20</v>
      </c>
      <c r="Q6" s="1" t="s">
        <v>20</v>
      </c>
      <c r="R6" s="1" t="s">
        <v>20</v>
      </c>
      <c r="S6" s="1" t="s">
        <v>20</v>
      </c>
      <c r="T6" s="1" t="s">
        <v>22</v>
      </c>
      <c r="U6" s="1" t="s">
        <v>20</v>
      </c>
      <c r="V6" s="1"/>
      <c r="W6" s="1" t="s">
        <v>20</v>
      </c>
      <c r="X6" s="1" t="s">
        <v>20</v>
      </c>
      <c r="Y6" s="1" t="s">
        <v>20</v>
      </c>
      <c r="Z6" s="1" t="s">
        <v>22</v>
      </c>
      <c r="AA6" s="1" t="s">
        <v>20</v>
      </c>
      <c r="AB6" s="1" t="s">
        <v>20</v>
      </c>
      <c r="AC6" s="1"/>
      <c r="AD6" s="1" t="s">
        <v>20</v>
      </c>
      <c r="AE6" s="1" t="s">
        <v>20</v>
      </c>
      <c r="AF6" s="1" t="s">
        <v>22</v>
      </c>
      <c r="AG6" s="1" t="s">
        <v>20</v>
      </c>
      <c r="AH6" s="1">
        <f t="shared" si="1"/>
        <v>21</v>
      </c>
      <c r="AI6" s="4">
        <f t="shared" si="2"/>
        <v>0.77777777777777779</v>
      </c>
    </row>
    <row r="7" spans="1:35" x14ac:dyDescent="0.35">
      <c r="A7" s="3">
        <v>4</v>
      </c>
      <c r="B7" s="3" t="s">
        <v>6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/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22</v>
      </c>
      <c r="O7" s="1"/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/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22</v>
      </c>
      <c r="AC7" s="1"/>
      <c r="AD7" s="1" t="s">
        <v>20</v>
      </c>
      <c r="AE7" s="1" t="s">
        <v>20</v>
      </c>
      <c r="AF7" s="1" t="s">
        <v>20</v>
      </c>
      <c r="AG7" s="1" t="s">
        <v>20</v>
      </c>
      <c r="AH7" s="1">
        <f t="shared" si="1"/>
        <v>25</v>
      </c>
      <c r="AI7" s="4">
        <f t="shared" si="2"/>
        <v>0.92592592592592593</v>
      </c>
    </row>
    <row r="8" spans="1:35" x14ac:dyDescent="0.35">
      <c r="A8" s="3">
        <v>5</v>
      </c>
      <c r="B8" s="3" t="s">
        <v>7</v>
      </c>
      <c r="C8" s="1" t="s">
        <v>20</v>
      </c>
      <c r="D8" s="1" t="s">
        <v>22</v>
      </c>
      <c r="E8" s="1" t="s">
        <v>20</v>
      </c>
      <c r="F8" s="1" t="s">
        <v>20</v>
      </c>
      <c r="G8" s="1" t="s">
        <v>20</v>
      </c>
      <c r="H8" s="1"/>
      <c r="I8" s="1" t="s">
        <v>20</v>
      </c>
      <c r="J8" s="1" t="s">
        <v>22</v>
      </c>
      <c r="K8" s="1" t="s">
        <v>20</v>
      </c>
      <c r="L8" s="1" t="s">
        <v>20</v>
      </c>
      <c r="M8" s="1" t="s">
        <v>20</v>
      </c>
      <c r="N8" s="1" t="s">
        <v>20</v>
      </c>
      <c r="O8" s="1"/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/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/>
      <c r="AD8" s="1" t="s">
        <v>20</v>
      </c>
      <c r="AE8" s="1" t="s">
        <v>20</v>
      </c>
      <c r="AF8" s="1" t="s">
        <v>20</v>
      </c>
      <c r="AG8" s="1" t="s">
        <v>20</v>
      </c>
      <c r="AH8" s="1">
        <f t="shared" si="1"/>
        <v>25</v>
      </c>
      <c r="AI8" s="4">
        <f t="shared" si="2"/>
        <v>0.92592592592592593</v>
      </c>
    </row>
    <row r="9" spans="1:35" x14ac:dyDescent="0.35">
      <c r="A9" s="3">
        <v>6</v>
      </c>
      <c r="B9" s="3" t="s">
        <v>8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/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/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/>
      <c r="W9" s="1" t="s">
        <v>22</v>
      </c>
      <c r="X9" s="1" t="s">
        <v>20</v>
      </c>
      <c r="Y9" s="1" t="s">
        <v>20</v>
      </c>
      <c r="Z9" s="1" t="s">
        <v>20</v>
      </c>
      <c r="AA9" s="1" t="s">
        <v>22</v>
      </c>
      <c r="AB9" s="1" t="s">
        <v>20</v>
      </c>
      <c r="AC9" s="1"/>
      <c r="AD9" s="1" t="s">
        <v>20</v>
      </c>
      <c r="AE9" s="1" t="s">
        <v>20</v>
      </c>
      <c r="AF9" s="1" t="s">
        <v>20</v>
      </c>
      <c r="AG9" s="1" t="s">
        <v>20</v>
      </c>
      <c r="AH9" s="1">
        <f t="shared" si="1"/>
        <v>25</v>
      </c>
      <c r="AI9" s="4">
        <f t="shared" si="2"/>
        <v>0.92592592592592593</v>
      </c>
    </row>
    <row r="10" spans="1:35" x14ac:dyDescent="0.35">
      <c r="A10" s="3">
        <v>7</v>
      </c>
      <c r="B10" s="3" t="s">
        <v>9</v>
      </c>
      <c r="C10" s="1" t="s">
        <v>22</v>
      </c>
      <c r="D10" s="1" t="s">
        <v>22</v>
      </c>
      <c r="E10" s="1" t="s">
        <v>20</v>
      </c>
      <c r="F10" s="1" t="s">
        <v>20</v>
      </c>
      <c r="G10" s="1" t="s">
        <v>22</v>
      </c>
      <c r="H10" s="1"/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/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/>
      <c r="W10" s="1" t="s">
        <v>22</v>
      </c>
      <c r="X10" s="1" t="s">
        <v>20</v>
      </c>
      <c r="Y10" s="1" t="s">
        <v>20</v>
      </c>
      <c r="Z10" s="1" t="s">
        <v>22</v>
      </c>
      <c r="AA10" s="1" t="s">
        <v>20</v>
      </c>
      <c r="AB10" s="1" t="s">
        <v>20</v>
      </c>
      <c r="AC10" s="1"/>
      <c r="AD10" s="1" t="s">
        <v>20</v>
      </c>
      <c r="AE10" s="1" t="s">
        <v>22</v>
      </c>
      <c r="AF10" s="1" t="s">
        <v>20</v>
      </c>
      <c r="AG10" s="1" t="s">
        <v>22</v>
      </c>
      <c r="AH10" s="1">
        <f t="shared" si="1"/>
        <v>20</v>
      </c>
      <c r="AI10" s="4">
        <f t="shared" si="2"/>
        <v>0.7407407407407407</v>
      </c>
    </row>
    <row r="11" spans="1:35" x14ac:dyDescent="0.35">
      <c r="A11" s="3">
        <v>8</v>
      </c>
      <c r="B11" s="3" t="s">
        <v>10</v>
      </c>
      <c r="C11" s="1" t="s">
        <v>22</v>
      </c>
      <c r="D11" s="1" t="s">
        <v>20</v>
      </c>
      <c r="E11" s="1" t="s">
        <v>20</v>
      </c>
      <c r="F11" s="1" t="s">
        <v>20</v>
      </c>
      <c r="G11" s="1" t="s">
        <v>20</v>
      </c>
      <c r="H11" s="1"/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/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/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/>
      <c r="AD11" s="1" t="s">
        <v>20</v>
      </c>
      <c r="AE11" s="1" t="s">
        <v>20</v>
      </c>
      <c r="AF11" s="1" t="s">
        <v>20</v>
      </c>
      <c r="AG11" s="1" t="s">
        <v>20</v>
      </c>
      <c r="AH11" s="1">
        <f t="shared" si="1"/>
        <v>26</v>
      </c>
      <c r="AI11" s="4">
        <f t="shared" si="2"/>
        <v>0.96296296296296291</v>
      </c>
    </row>
    <row r="12" spans="1:35" x14ac:dyDescent="0.35">
      <c r="A12" s="3">
        <v>9</v>
      </c>
      <c r="B12" s="3" t="s">
        <v>11</v>
      </c>
      <c r="C12" s="1" t="s">
        <v>20</v>
      </c>
      <c r="D12" s="1" t="s">
        <v>22</v>
      </c>
      <c r="E12" s="1" t="s">
        <v>22</v>
      </c>
      <c r="F12" s="1" t="s">
        <v>20</v>
      </c>
      <c r="G12" s="1" t="s">
        <v>20</v>
      </c>
      <c r="H12" s="1"/>
      <c r="I12" s="1" t="s">
        <v>22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/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22</v>
      </c>
      <c r="U12" s="1" t="s">
        <v>22</v>
      </c>
      <c r="V12" s="1"/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/>
      <c r="AD12" s="1" t="s">
        <v>20</v>
      </c>
      <c r="AE12" s="1" t="s">
        <v>20</v>
      </c>
      <c r="AF12" s="1" t="s">
        <v>20</v>
      </c>
      <c r="AG12" s="1" t="s">
        <v>20</v>
      </c>
      <c r="AH12" s="1">
        <f t="shared" si="1"/>
        <v>22</v>
      </c>
      <c r="AI12" s="4">
        <f t="shared" si="2"/>
        <v>0.81481481481481477</v>
      </c>
    </row>
    <row r="13" spans="1:35" x14ac:dyDescent="0.35">
      <c r="A13" s="3">
        <v>10</v>
      </c>
      <c r="B13" s="3" t="s">
        <v>12</v>
      </c>
      <c r="C13" s="1" t="s">
        <v>20</v>
      </c>
      <c r="D13" s="1" t="s">
        <v>20</v>
      </c>
      <c r="E13" s="1" t="s">
        <v>20</v>
      </c>
      <c r="F13" s="1" t="s">
        <v>22</v>
      </c>
      <c r="G13" s="1" t="s">
        <v>20</v>
      </c>
      <c r="H13" s="1"/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/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/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/>
      <c r="AD13" s="1" t="s">
        <v>20</v>
      </c>
      <c r="AE13" s="1" t="s">
        <v>20</v>
      </c>
      <c r="AF13" s="1" t="s">
        <v>22</v>
      </c>
      <c r="AG13" s="1" t="s">
        <v>20</v>
      </c>
      <c r="AH13" s="1">
        <f t="shared" si="1"/>
        <v>25</v>
      </c>
      <c r="AI13" s="4">
        <f t="shared" si="2"/>
        <v>0.92592592592592593</v>
      </c>
    </row>
    <row r="14" spans="1:35" x14ac:dyDescent="0.35">
      <c r="A14" s="1"/>
      <c r="B14" s="3" t="s">
        <v>35</v>
      </c>
      <c r="C14" s="1">
        <f>COUNTIF(C4:C13,"P")</f>
        <v>7</v>
      </c>
      <c r="D14" s="1">
        <f t="shared" ref="D14:AG14" si="3">COUNTIF(D4:D13,"P")</f>
        <v>7</v>
      </c>
      <c r="E14" s="1">
        <f t="shared" si="3"/>
        <v>8</v>
      </c>
      <c r="F14" s="1">
        <f t="shared" si="3"/>
        <v>9</v>
      </c>
      <c r="G14" s="1">
        <f t="shared" si="3"/>
        <v>8</v>
      </c>
      <c r="H14" s="1"/>
      <c r="I14" s="1">
        <f t="shared" si="3"/>
        <v>9</v>
      </c>
      <c r="J14" s="1">
        <f t="shared" si="3"/>
        <v>9</v>
      </c>
      <c r="K14" s="1">
        <f t="shared" si="3"/>
        <v>10</v>
      </c>
      <c r="L14" s="1">
        <f t="shared" si="3"/>
        <v>9</v>
      </c>
      <c r="M14" s="1">
        <f t="shared" si="3"/>
        <v>10</v>
      </c>
      <c r="N14" s="1">
        <f t="shared" si="3"/>
        <v>9</v>
      </c>
      <c r="O14" s="1"/>
      <c r="P14" s="1">
        <f t="shared" si="3"/>
        <v>10</v>
      </c>
      <c r="Q14" s="1">
        <f t="shared" si="3"/>
        <v>10</v>
      </c>
      <c r="R14" s="1">
        <f t="shared" si="3"/>
        <v>10</v>
      </c>
      <c r="S14" s="1">
        <f t="shared" si="3"/>
        <v>10</v>
      </c>
      <c r="T14" s="1">
        <f t="shared" si="3"/>
        <v>8</v>
      </c>
      <c r="U14" s="1">
        <f t="shared" si="3"/>
        <v>9</v>
      </c>
      <c r="V14" s="1"/>
      <c r="W14" s="1">
        <f t="shared" si="3"/>
        <v>8</v>
      </c>
      <c r="X14" s="1">
        <f t="shared" si="3"/>
        <v>10</v>
      </c>
      <c r="Y14" s="1">
        <f t="shared" si="3"/>
        <v>10</v>
      </c>
      <c r="Z14" s="1">
        <f t="shared" si="3"/>
        <v>8</v>
      </c>
      <c r="AA14" s="1">
        <f t="shared" si="3"/>
        <v>9</v>
      </c>
      <c r="AB14" s="1">
        <f t="shared" si="3"/>
        <v>9</v>
      </c>
      <c r="AC14" s="1"/>
      <c r="AD14" s="1">
        <f t="shared" si="3"/>
        <v>9</v>
      </c>
      <c r="AE14" s="1">
        <f t="shared" si="3"/>
        <v>9</v>
      </c>
      <c r="AF14" s="1">
        <f t="shared" si="3"/>
        <v>8</v>
      </c>
      <c r="AG14" s="1">
        <f t="shared" si="3"/>
        <v>8</v>
      </c>
      <c r="AH14" s="1"/>
      <c r="AI14" s="1"/>
    </row>
    <row r="15" spans="1:3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7" spans="2:5" x14ac:dyDescent="0.35">
      <c r="B17" s="1" t="s">
        <v>32</v>
      </c>
      <c r="C17" s="1" t="s">
        <v>46</v>
      </c>
      <c r="D17" s="1" t="s">
        <v>39</v>
      </c>
      <c r="E17" s="1" t="s">
        <v>34</v>
      </c>
    </row>
    <row r="18" spans="2:5" x14ac:dyDescent="0.35">
      <c r="B18" s="1">
        <f>COUNTA(C3:AG3)</f>
        <v>31</v>
      </c>
      <c r="C18" s="1">
        <f>B18-D18</f>
        <v>27</v>
      </c>
      <c r="D18" s="1">
        <f>COUNTIF(C2:AG2,"SUN")</f>
        <v>4</v>
      </c>
      <c r="E18" s="39">
        <f>AVERAGE(AI4:AI13)</f>
        <v>0.88888888888888873</v>
      </c>
    </row>
  </sheetData>
  <conditionalFormatting sqref="B3:AG14">
    <cfRule type="containsBlanks" dxfId="38" priority="3">
      <formula>LEN(TRIM(B3))=0</formula>
    </cfRule>
  </conditionalFormatting>
  <conditionalFormatting sqref="B3:AG13">
    <cfRule type="containsText" dxfId="37" priority="2" operator="containsText" text="P">
      <formula>NOT(ISERROR(SEARCH("P",B3)))</formula>
    </cfRule>
  </conditionalFormatting>
  <conditionalFormatting sqref="C4:AG13">
    <cfRule type="containsText" dxfId="36" priority="1" operator="containsText" text="A">
      <formula>NOT(ISERROR(SEARCH("A",C4)))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E8B0-F0CA-4A7F-95F5-720B78F01853}">
  <dimension ref="A2:AI18"/>
  <sheetViews>
    <sheetView topLeftCell="U1" workbookViewId="0">
      <selection activeCell="V18" sqref="V18"/>
    </sheetView>
  </sheetViews>
  <sheetFormatPr defaultRowHeight="14.5" x14ac:dyDescent="0.35"/>
  <cols>
    <col min="1" max="1" width="8" bestFit="1" customWidth="1"/>
    <col min="2" max="2" width="24.26953125" bestFit="1" customWidth="1"/>
    <col min="3" max="33" width="10.08984375" bestFit="1" customWidth="1"/>
    <col min="34" max="34" width="14" bestFit="1" customWidth="1"/>
    <col min="35" max="35" width="14.90625" bestFit="1" customWidth="1"/>
  </cols>
  <sheetData>
    <row r="2" spans="1:35" ht="15" thickBot="1" x14ac:dyDescent="0.4">
      <c r="C2" t="str">
        <f>TEXT(C3,"DDD")</f>
        <v>Sun</v>
      </c>
      <c r="D2" t="str">
        <f t="shared" ref="D2:AG2" si="0">TEXT(D3,"DDD")</f>
        <v>Mon</v>
      </c>
      <c r="E2" t="str">
        <f t="shared" si="0"/>
        <v>Tue</v>
      </c>
      <c r="F2" t="str">
        <f t="shared" si="0"/>
        <v>Wed</v>
      </c>
      <c r="G2" t="str">
        <f t="shared" si="0"/>
        <v>Thu</v>
      </c>
      <c r="H2" t="str">
        <f t="shared" si="0"/>
        <v>Fri</v>
      </c>
      <c r="I2" t="str">
        <f t="shared" si="0"/>
        <v>Sat</v>
      </c>
      <c r="J2" t="str">
        <f t="shared" si="0"/>
        <v>Sun</v>
      </c>
      <c r="K2" t="str">
        <f t="shared" si="0"/>
        <v>Mon</v>
      </c>
      <c r="L2" t="str">
        <f t="shared" si="0"/>
        <v>Tue</v>
      </c>
      <c r="M2" t="str">
        <f t="shared" si="0"/>
        <v>Wed</v>
      </c>
      <c r="N2" t="str">
        <f t="shared" si="0"/>
        <v>Thu</v>
      </c>
      <c r="O2" t="str">
        <f t="shared" si="0"/>
        <v>Fri</v>
      </c>
      <c r="P2" t="str">
        <f t="shared" si="0"/>
        <v>Sat</v>
      </c>
      <c r="Q2" t="str">
        <f t="shared" si="0"/>
        <v>Sun</v>
      </c>
      <c r="R2" t="str">
        <f t="shared" si="0"/>
        <v>Mon</v>
      </c>
      <c r="S2" t="str">
        <f t="shared" si="0"/>
        <v>Tue</v>
      </c>
      <c r="T2" t="str">
        <f t="shared" si="0"/>
        <v>Wed</v>
      </c>
      <c r="U2" t="str">
        <f t="shared" si="0"/>
        <v>Thu</v>
      </c>
      <c r="V2" t="str">
        <f t="shared" si="0"/>
        <v>Fri</v>
      </c>
      <c r="W2" t="str">
        <f t="shared" si="0"/>
        <v>Sat</v>
      </c>
      <c r="X2" t="str">
        <f t="shared" si="0"/>
        <v>Sun</v>
      </c>
      <c r="Y2" t="str">
        <f t="shared" si="0"/>
        <v>Mon</v>
      </c>
      <c r="Z2" t="str">
        <f t="shared" si="0"/>
        <v>Tue</v>
      </c>
      <c r="AA2" t="str">
        <f t="shared" si="0"/>
        <v>Wed</v>
      </c>
      <c r="AB2" t="str">
        <f t="shared" si="0"/>
        <v>Thu</v>
      </c>
      <c r="AC2" t="str">
        <f t="shared" si="0"/>
        <v>Fri</v>
      </c>
      <c r="AD2" t="str">
        <f t="shared" si="0"/>
        <v>Sat</v>
      </c>
      <c r="AE2" t="str">
        <f t="shared" si="0"/>
        <v>Sun</v>
      </c>
      <c r="AF2" t="str">
        <f t="shared" si="0"/>
        <v>Mon</v>
      </c>
      <c r="AG2" t="str">
        <f t="shared" si="0"/>
        <v>Tue</v>
      </c>
    </row>
    <row r="3" spans="1:35" x14ac:dyDescent="0.35">
      <c r="A3" s="13" t="s">
        <v>0</v>
      </c>
      <c r="B3" s="14" t="s">
        <v>1</v>
      </c>
      <c r="C3" s="15">
        <v>44682</v>
      </c>
      <c r="D3" s="15">
        <v>44683</v>
      </c>
      <c r="E3" s="15">
        <v>44684</v>
      </c>
      <c r="F3" s="15">
        <v>44685</v>
      </c>
      <c r="G3" s="15">
        <v>44686</v>
      </c>
      <c r="H3" s="15">
        <v>44687</v>
      </c>
      <c r="I3" s="15">
        <v>44688</v>
      </c>
      <c r="J3" s="15">
        <v>44689</v>
      </c>
      <c r="K3" s="15">
        <v>44690</v>
      </c>
      <c r="L3" s="15">
        <v>44691</v>
      </c>
      <c r="M3" s="15">
        <v>44692</v>
      </c>
      <c r="N3" s="15">
        <v>44693</v>
      </c>
      <c r="O3" s="15">
        <v>44694</v>
      </c>
      <c r="P3" s="15">
        <v>44695</v>
      </c>
      <c r="Q3" s="15">
        <v>44696</v>
      </c>
      <c r="R3" s="15">
        <v>44697</v>
      </c>
      <c r="S3" s="15">
        <v>44698</v>
      </c>
      <c r="T3" s="15">
        <v>44699</v>
      </c>
      <c r="U3" s="15">
        <v>44700</v>
      </c>
      <c r="V3" s="15">
        <v>44701</v>
      </c>
      <c r="W3" s="15">
        <v>44702</v>
      </c>
      <c r="X3" s="15">
        <v>44703</v>
      </c>
      <c r="Y3" s="15">
        <v>44704</v>
      </c>
      <c r="Z3" s="15">
        <v>44705</v>
      </c>
      <c r="AA3" s="15">
        <v>44706</v>
      </c>
      <c r="AB3" s="15">
        <v>44707</v>
      </c>
      <c r="AC3" s="15">
        <v>44708</v>
      </c>
      <c r="AD3" s="15">
        <v>44709</v>
      </c>
      <c r="AE3" s="15">
        <v>44710</v>
      </c>
      <c r="AF3" s="15">
        <v>44711</v>
      </c>
      <c r="AG3" s="15">
        <v>44712</v>
      </c>
      <c r="AH3" s="14" t="s">
        <v>31</v>
      </c>
      <c r="AI3" s="38" t="s">
        <v>25</v>
      </c>
    </row>
    <row r="4" spans="1:35" x14ac:dyDescent="0.35">
      <c r="A4" s="17">
        <v>1</v>
      </c>
      <c r="B4" s="3" t="s">
        <v>3</v>
      </c>
      <c r="C4" s="1" t="s">
        <v>22</v>
      </c>
      <c r="D4" s="1" t="s">
        <v>22</v>
      </c>
      <c r="E4" s="1" t="s">
        <v>20</v>
      </c>
      <c r="F4" s="1" t="s">
        <v>20</v>
      </c>
      <c r="G4" s="1" t="s">
        <v>20</v>
      </c>
      <c r="H4" s="1" t="s">
        <v>22</v>
      </c>
      <c r="I4" s="1" t="s">
        <v>20</v>
      </c>
      <c r="J4" s="1"/>
      <c r="K4" s="1" t="s">
        <v>20</v>
      </c>
      <c r="L4" s="1" t="s">
        <v>22</v>
      </c>
      <c r="M4" s="1" t="s">
        <v>22</v>
      </c>
      <c r="N4" s="1" t="s">
        <v>20</v>
      </c>
      <c r="O4" s="1" t="s">
        <v>20</v>
      </c>
      <c r="P4" s="1"/>
      <c r="Q4" s="1" t="s">
        <v>20</v>
      </c>
      <c r="R4" s="1" t="s">
        <v>20</v>
      </c>
      <c r="S4" s="1" t="s">
        <v>20</v>
      </c>
      <c r="T4" s="1" t="s">
        <v>22</v>
      </c>
      <c r="U4" s="1" t="s">
        <v>20</v>
      </c>
      <c r="V4" s="1" t="s">
        <v>20</v>
      </c>
      <c r="W4" s="1" t="s">
        <v>22</v>
      </c>
      <c r="X4" s="1"/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/>
      <c r="AF4" s="1" t="s">
        <v>20</v>
      </c>
      <c r="AG4" s="1" t="s">
        <v>20</v>
      </c>
      <c r="AH4" s="1">
        <f>COUNTIF(C4:AG4,"P")</f>
        <v>20</v>
      </c>
      <c r="AI4" s="21">
        <f>AH4/$C$18</f>
        <v>0.76923076923076927</v>
      </c>
    </row>
    <row r="5" spans="1:35" x14ac:dyDescent="0.35">
      <c r="A5" s="17">
        <v>2</v>
      </c>
      <c r="B5" s="3" t="s">
        <v>4</v>
      </c>
      <c r="C5" s="1" t="s">
        <v>20</v>
      </c>
      <c r="D5" s="1" t="s">
        <v>22</v>
      </c>
      <c r="E5" s="1" t="s">
        <v>20</v>
      </c>
      <c r="F5" s="1" t="s">
        <v>22</v>
      </c>
      <c r="G5" s="1" t="s">
        <v>20</v>
      </c>
      <c r="H5" s="1" t="s">
        <v>20</v>
      </c>
      <c r="I5" s="1" t="s">
        <v>20</v>
      </c>
      <c r="J5" s="1"/>
      <c r="K5" s="1" t="s">
        <v>20</v>
      </c>
      <c r="L5" s="1" t="s">
        <v>20</v>
      </c>
      <c r="M5" s="1" t="s">
        <v>22</v>
      </c>
      <c r="N5" s="1" t="s">
        <v>20</v>
      </c>
      <c r="O5" s="1" t="s">
        <v>20</v>
      </c>
      <c r="P5" s="1"/>
      <c r="Q5" s="1" t="s">
        <v>22</v>
      </c>
      <c r="R5" s="1" t="s">
        <v>22</v>
      </c>
      <c r="S5" s="1" t="s">
        <v>20</v>
      </c>
      <c r="T5" s="1" t="s">
        <v>22</v>
      </c>
      <c r="U5" s="1" t="s">
        <v>20</v>
      </c>
      <c r="V5" s="1" t="s">
        <v>20</v>
      </c>
      <c r="W5" s="1" t="s">
        <v>22</v>
      </c>
      <c r="X5" s="1"/>
      <c r="Y5" s="1" t="s">
        <v>20</v>
      </c>
      <c r="Z5" s="1" t="s">
        <v>22</v>
      </c>
      <c r="AA5" s="1" t="s">
        <v>22</v>
      </c>
      <c r="AB5" s="1" t="s">
        <v>22</v>
      </c>
      <c r="AC5" s="1" t="s">
        <v>22</v>
      </c>
      <c r="AD5" s="1" t="s">
        <v>22</v>
      </c>
      <c r="AE5" s="1"/>
      <c r="AF5" s="1" t="s">
        <v>22</v>
      </c>
      <c r="AG5" s="1" t="s">
        <v>22</v>
      </c>
      <c r="AH5" s="1">
        <f t="shared" ref="AH5:AH13" si="1">COUNTIF(C5:AG5,"P")</f>
        <v>13</v>
      </c>
      <c r="AI5" s="21">
        <f t="shared" ref="AI5:AI13" si="2">AH5/$C$18</f>
        <v>0.5</v>
      </c>
    </row>
    <row r="6" spans="1:35" x14ac:dyDescent="0.35">
      <c r="A6" s="17">
        <v>3</v>
      </c>
      <c r="B6" s="3" t="s">
        <v>5</v>
      </c>
      <c r="C6" s="1" t="s">
        <v>22</v>
      </c>
      <c r="D6" s="1" t="s">
        <v>22</v>
      </c>
      <c r="E6" s="1" t="s">
        <v>20</v>
      </c>
      <c r="F6" s="1" t="s">
        <v>22</v>
      </c>
      <c r="G6" s="1" t="s">
        <v>22</v>
      </c>
      <c r="H6" s="1" t="s">
        <v>20</v>
      </c>
      <c r="I6" s="1" t="s">
        <v>22</v>
      </c>
      <c r="J6" s="1"/>
      <c r="K6" s="1" t="s">
        <v>22</v>
      </c>
      <c r="L6" s="1" t="s">
        <v>22</v>
      </c>
      <c r="M6" s="1" t="s">
        <v>22</v>
      </c>
      <c r="N6" s="1" t="s">
        <v>20</v>
      </c>
      <c r="O6" s="1" t="s">
        <v>20</v>
      </c>
      <c r="P6" s="1"/>
      <c r="Q6" s="1" t="s">
        <v>22</v>
      </c>
      <c r="R6" s="1" t="s">
        <v>20</v>
      </c>
      <c r="S6" s="1" t="s">
        <v>20</v>
      </c>
      <c r="T6" s="1" t="s">
        <v>20</v>
      </c>
      <c r="U6" s="1" t="s">
        <v>22</v>
      </c>
      <c r="V6" s="1" t="s">
        <v>22</v>
      </c>
      <c r="W6" s="1" t="s">
        <v>22</v>
      </c>
      <c r="X6" s="1"/>
      <c r="Y6" s="1" t="s">
        <v>20</v>
      </c>
      <c r="Z6" s="1" t="s">
        <v>20</v>
      </c>
      <c r="AA6" s="1" t="s">
        <v>20</v>
      </c>
      <c r="AB6" s="1" t="s">
        <v>20</v>
      </c>
      <c r="AC6" s="1" t="s">
        <v>22</v>
      </c>
      <c r="AD6" s="1" t="s">
        <v>20</v>
      </c>
      <c r="AE6" s="1"/>
      <c r="AF6" s="1" t="s">
        <v>20</v>
      </c>
      <c r="AG6" s="1" t="s">
        <v>22</v>
      </c>
      <c r="AH6" s="1">
        <f t="shared" si="1"/>
        <v>13</v>
      </c>
      <c r="AI6" s="21">
        <f t="shared" si="2"/>
        <v>0.5</v>
      </c>
    </row>
    <row r="7" spans="1:35" x14ac:dyDescent="0.35">
      <c r="A7" s="17">
        <v>4</v>
      </c>
      <c r="B7" s="3" t="s">
        <v>6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22</v>
      </c>
      <c r="H7" s="1" t="s">
        <v>22</v>
      </c>
      <c r="I7" s="1" t="s">
        <v>22</v>
      </c>
      <c r="J7" s="1"/>
      <c r="K7" s="1" t="s">
        <v>22</v>
      </c>
      <c r="L7" s="1" t="s">
        <v>20</v>
      </c>
      <c r="M7" s="1" t="s">
        <v>22</v>
      </c>
      <c r="N7" s="1" t="s">
        <v>20</v>
      </c>
      <c r="O7" s="1" t="s">
        <v>22</v>
      </c>
      <c r="P7" s="1"/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/>
      <c r="Y7" s="1" t="s">
        <v>22</v>
      </c>
      <c r="Z7" s="1" t="s">
        <v>22</v>
      </c>
      <c r="AA7" s="1" t="s">
        <v>22</v>
      </c>
      <c r="AB7" s="1" t="s">
        <v>20</v>
      </c>
      <c r="AC7" s="1" t="s">
        <v>22</v>
      </c>
      <c r="AD7" s="1" t="s">
        <v>22</v>
      </c>
      <c r="AE7" s="1"/>
      <c r="AF7" s="1" t="s">
        <v>20</v>
      </c>
      <c r="AG7" s="1" t="s">
        <v>20</v>
      </c>
      <c r="AH7" s="1">
        <f t="shared" si="1"/>
        <v>16</v>
      </c>
      <c r="AI7" s="21">
        <f t="shared" si="2"/>
        <v>0.61538461538461542</v>
      </c>
    </row>
    <row r="8" spans="1:35" x14ac:dyDescent="0.35">
      <c r="A8" s="17">
        <v>5</v>
      </c>
      <c r="B8" s="3" t="s">
        <v>7</v>
      </c>
      <c r="C8" s="1" t="s">
        <v>22</v>
      </c>
      <c r="D8" s="1" t="s">
        <v>22</v>
      </c>
      <c r="E8" s="1" t="s">
        <v>20</v>
      </c>
      <c r="F8" s="1" t="s">
        <v>20</v>
      </c>
      <c r="G8" s="1" t="s">
        <v>20</v>
      </c>
      <c r="H8" s="1" t="s">
        <v>22</v>
      </c>
      <c r="I8" s="1" t="s">
        <v>20</v>
      </c>
      <c r="J8" s="1"/>
      <c r="K8" s="1" t="s">
        <v>22</v>
      </c>
      <c r="L8" s="1" t="s">
        <v>22</v>
      </c>
      <c r="M8" s="1" t="s">
        <v>22</v>
      </c>
      <c r="N8" s="1" t="s">
        <v>20</v>
      </c>
      <c r="O8" s="1" t="s">
        <v>22</v>
      </c>
      <c r="P8" s="1"/>
      <c r="Q8" s="1" t="s">
        <v>20</v>
      </c>
      <c r="R8" s="1" t="s">
        <v>22</v>
      </c>
      <c r="S8" s="1" t="s">
        <v>22</v>
      </c>
      <c r="T8" s="1" t="s">
        <v>20</v>
      </c>
      <c r="U8" s="1" t="s">
        <v>22</v>
      </c>
      <c r="V8" s="1" t="s">
        <v>20</v>
      </c>
      <c r="W8" s="1" t="s">
        <v>22</v>
      </c>
      <c r="X8" s="1"/>
      <c r="Y8" s="1" t="s">
        <v>22</v>
      </c>
      <c r="Z8" s="1" t="s">
        <v>20</v>
      </c>
      <c r="AA8" s="1" t="s">
        <v>22</v>
      </c>
      <c r="AB8" s="1" t="s">
        <v>22</v>
      </c>
      <c r="AC8" s="1" t="s">
        <v>20</v>
      </c>
      <c r="AD8" s="1" t="s">
        <v>20</v>
      </c>
      <c r="AE8" s="1"/>
      <c r="AF8" s="1" t="s">
        <v>22</v>
      </c>
      <c r="AG8" s="1" t="s">
        <v>20</v>
      </c>
      <c r="AH8" s="1">
        <f t="shared" si="1"/>
        <v>12</v>
      </c>
      <c r="AI8" s="21">
        <f t="shared" si="2"/>
        <v>0.46153846153846156</v>
      </c>
    </row>
    <row r="9" spans="1:35" x14ac:dyDescent="0.35">
      <c r="A9" s="17">
        <v>6</v>
      </c>
      <c r="B9" s="3" t="s">
        <v>8</v>
      </c>
      <c r="C9" s="1" t="s">
        <v>20</v>
      </c>
      <c r="D9" s="1" t="s">
        <v>22</v>
      </c>
      <c r="E9" s="1" t="s">
        <v>22</v>
      </c>
      <c r="F9" s="1" t="s">
        <v>20</v>
      </c>
      <c r="G9" s="1" t="s">
        <v>22</v>
      </c>
      <c r="H9" s="1" t="s">
        <v>22</v>
      </c>
      <c r="I9" s="1" t="s">
        <v>22</v>
      </c>
      <c r="J9" s="1"/>
      <c r="K9" s="1" t="s">
        <v>20</v>
      </c>
      <c r="L9" s="1" t="s">
        <v>22</v>
      </c>
      <c r="M9" s="1" t="s">
        <v>22</v>
      </c>
      <c r="N9" s="1" t="s">
        <v>20</v>
      </c>
      <c r="O9" s="1" t="s">
        <v>20</v>
      </c>
      <c r="P9" s="1"/>
      <c r="Q9" s="1" t="s">
        <v>22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22</v>
      </c>
      <c r="W9" s="1" t="s">
        <v>20</v>
      </c>
      <c r="X9" s="1"/>
      <c r="Y9" s="1" t="s">
        <v>20</v>
      </c>
      <c r="Z9" s="1" t="s">
        <v>20</v>
      </c>
      <c r="AA9" s="1" t="s">
        <v>20</v>
      </c>
      <c r="AB9" s="1" t="s">
        <v>22</v>
      </c>
      <c r="AC9" s="1" t="s">
        <v>22</v>
      </c>
      <c r="AD9" s="1" t="s">
        <v>22</v>
      </c>
      <c r="AE9" s="1"/>
      <c r="AF9" s="1" t="s">
        <v>20</v>
      </c>
      <c r="AG9" s="1" t="s">
        <v>22</v>
      </c>
      <c r="AH9" s="1">
        <f t="shared" si="1"/>
        <v>14</v>
      </c>
      <c r="AI9" s="21">
        <f t="shared" si="2"/>
        <v>0.53846153846153844</v>
      </c>
    </row>
    <row r="10" spans="1:35" x14ac:dyDescent="0.35">
      <c r="A10" s="17">
        <v>7</v>
      </c>
      <c r="B10" s="3" t="s">
        <v>9</v>
      </c>
      <c r="C10" s="1" t="s">
        <v>20</v>
      </c>
      <c r="D10" s="1" t="s">
        <v>22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22</v>
      </c>
      <c r="J10" s="1"/>
      <c r="K10" s="1" t="s">
        <v>20</v>
      </c>
      <c r="L10" s="1" t="s">
        <v>22</v>
      </c>
      <c r="M10" s="1" t="s">
        <v>20</v>
      </c>
      <c r="N10" s="1" t="s">
        <v>20</v>
      </c>
      <c r="O10" s="1" t="s">
        <v>20</v>
      </c>
      <c r="P10" s="1"/>
      <c r="Q10" s="1" t="s">
        <v>22</v>
      </c>
      <c r="R10" s="1" t="s">
        <v>20</v>
      </c>
      <c r="S10" s="1" t="s">
        <v>20</v>
      </c>
      <c r="T10" s="1" t="s">
        <v>22</v>
      </c>
      <c r="U10" s="1" t="s">
        <v>22</v>
      </c>
      <c r="V10" s="1" t="s">
        <v>22</v>
      </c>
      <c r="W10" s="1" t="s">
        <v>20</v>
      </c>
      <c r="X10" s="1"/>
      <c r="Y10" s="1" t="s">
        <v>20</v>
      </c>
      <c r="Z10" s="1" t="s">
        <v>22</v>
      </c>
      <c r="AA10" s="1" t="s">
        <v>22</v>
      </c>
      <c r="AB10" s="1" t="s">
        <v>20</v>
      </c>
      <c r="AC10" s="1" t="s">
        <v>22</v>
      </c>
      <c r="AD10" s="1" t="s">
        <v>20</v>
      </c>
      <c r="AE10" s="1"/>
      <c r="AF10" s="1" t="s">
        <v>22</v>
      </c>
      <c r="AG10" s="1" t="s">
        <v>20</v>
      </c>
      <c r="AH10" s="1">
        <f t="shared" si="1"/>
        <v>16</v>
      </c>
      <c r="AI10" s="21">
        <f t="shared" si="2"/>
        <v>0.61538461538461542</v>
      </c>
    </row>
    <row r="11" spans="1:35" x14ac:dyDescent="0.35">
      <c r="A11" s="17">
        <v>8</v>
      </c>
      <c r="B11" s="3" t="s">
        <v>10</v>
      </c>
      <c r="C11" s="1" t="s">
        <v>22</v>
      </c>
      <c r="D11" s="1" t="s">
        <v>20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20</v>
      </c>
      <c r="J11" s="1"/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22</v>
      </c>
      <c r="P11" s="1"/>
      <c r="Q11" s="1" t="s">
        <v>20</v>
      </c>
      <c r="R11" s="1" t="s">
        <v>20</v>
      </c>
      <c r="S11" s="1" t="s">
        <v>22</v>
      </c>
      <c r="T11" s="1" t="s">
        <v>20</v>
      </c>
      <c r="U11" s="1" t="s">
        <v>20</v>
      </c>
      <c r="V11" s="1" t="s">
        <v>20</v>
      </c>
      <c r="W11" s="1" t="s">
        <v>20</v>
      </c>
      <c r="X11" s="1"/>
      <c r="Y11" s="1" t="s">
        <v>22</v>
      </c>
      <c r="Z11" s="1" t="s">
        <v>20</v>
      </c>
      <c r="AA11" s="1" t="s">
        <v>22</v>
      </c>
      <c r="AB11" s="1" t="s">
        <v>22</v>
      </c>
      <c r="AC11" s="1" t="s">
        <v>20</v>
      </c>
      <c r="AD11" s="1" t="s">
        <v>20</v>
      </c>
      <c r="AE11" s="1"/>
      <c r="AF11" s="1" t="s">
        <v>22</v>
      </c>
      <c r="AG11" s="1" t="s">
        <v>22</v>
      </c>
      <c r="AH11" s="1">
        <f t="shared" si="1"/>
        <v>15</v>
      </c>
      <c r="AI11" s="21">
        <f t="shared" si="2"/>
        <v>0.57692307692307687</v>
      </c>
    </row>
    <row r="12" spans="1:35" x14ac:dyDescent="0.35">
      <c r="A12" s="17">
        <v>9</v>
      </c>
      <c r="B12" s="3" t="s">
        <v>11</v>
      </c>
      <c r="C12" s="1" t="s">
        <v>20</v>
      </c>
      <c r="D12" s="1" t="s">
        <v>22</v>
      </c>
      <c r="E12" s="1" t="s">
        <v>20</v>
      </c>
      <c r="F12" s="1" t="s">
        <v>20</v>
      </c>
      <c r="G12" s="1" t="s">
        <v>22</v>
      </c>
      <c r="H12" s="1" t="s">
        <v>20</v>
      </c>
      <c r="I12" s="1" t="s">
        <v>22</v>
      </c>
      <c r="J12" s="1"/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/>
      <c r="Q12" s="1" t="s">
        <v>22</v>
      </c>
      <c r="R12" s="1" t="s">
        <v>22</v>
      </c>
      <c r="S12" s="1" t="s">
        <v>22</v>
      </c>
      <c r="T12" s="1" t="s">
        <v>20</v>
      </c>
      <c r="U12" s="1" t="s">
        <v>20</v>
      </c>
      <c r="V12" s="1" t="s">
        <v>20</v>
      </c>
      <c r="W12" s="1" t="s">
        <v>20</v>
      </c>
      <c r="X12" s="1"/>
      <c r="Y12" s="1" t="s">
        <v>20</v>
      </c>
      <c r="Z12" s="1" t="s">
        <v>22</v>
      </c>
      <c r="AA12" s="1" t="s">
        <v>22</v>
      </c>
      <c r="AB12" s="1" t="s">
        <v>22</v>
      </c>
      <c r="AC12" s="1" t="s">
        <v>22</v>
      </c>
      <c r="AD12" s="1" t="s">
        <v>20</v>
      </c>
      <c r="AE12" s="1"/>
      <c r="AF12" s="1" t="s">
        <v>22</v>
      </c>
      <c r="AG12" s="1" t="s">
        <v>20</v>
      </c>
      <c r="AH12" s="1">
        <f t="shared" si="1"/>
        <v>11</v>
      </c>
      <c r="AI12" s="21">
        <f t="shared" si="2"/>
        <v>0.42307692307692307</v>
      </c>
    </row>
    <row r="13" spans="1:35" x14ac:dyDescent="0.35">
      <c r="A13" s="17">
        <v>10</v>
      </c>
      <c r="B13" s="3" t="s">
        <v>12</v>
      </c>
      <c r="C13" s="1" t="s">
        <v>22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/>
      <c r="K13" s="1" t="s">
        <v>22</v>
      </c>
      <c r="L13" s="1" t="s">
        <v>22</v>
      </c>
      <c r="M13" s="1" t="s">
        <v>20</v>
      </c>
      <c r="N13" s="1" t="s">
        <v>22</v>
      </c>
      <c r="O13" s="1" t="s">
        <v>22</v>
      </c>
      <c r="P13" s="1"/>
      <c r="Q13" s="1" t="s">
        <v>22</v>
      </c>
      <c r="R13" s="1" t="s">
        <v>22</v>
      </c>
      <c r="S13" s="1" t="s">
        <v>20</v>
      </c>
      <c r="T13" s="1" t="s">
        <v>22</v>
      </c>
      <c r="U13" s="1" t="s">
        <v>20</v>
      </c>
      <c r="V13" s="1" t="s">
        <v>22</v>
      </c>
      <c r="W13" s="1" t="s">
        <v>22</v>
      </c>
      <c r="X13" s="1"/>
      <c r="Y13" s="1" t="s">
        <v>22</v>
      </c>
      <c r="Z13" s="1" t="s">
        <v>20</v>
      </c>
      <c r="AA13" s="1" t="s">
        <v>22</v>
      </c>
      <c r="AB13" s="1" t="s">
        <v>20</v>
      </c>
      <c r="AC13" s="1" t="s">
        <v>22</v>
      </c>
      <c r="AD13" s="1" t="s">
        <v>22</v>
      </c>
      <c r="AE13" s="1"/>
      <c r="AF13" s="1" t="s">
        <v>20</v>
      </c>
      <c r="AG13" s="1" t="s">
        <v>22</v>
      </c>
      <c r="AH13" s="1">
        <f t="shared" si="1"/>
        <v>12</v>
      </c>
      <c r="AI13" s="21">
        <f t="shared" si="2"/>
        <v>0.46153846153846156</v>
      </c>
    </row>
    <row r="14" spans="1:35" ht="15" thickBot="1" x14ac:dyDescent="0.4">
      <c r="A14" s="24"/>
      <c r="B14" s="19" t="s">
        <v>35</v>
      </c>
      <c r="C14" s="6">
        <f>COUNTIF(C4:C13,"P")</f>
        <v>5</v>
      </c>
      <c r="D14" s="6">
        <f t="shared" ref="D14:AG14" si="3">COUNTIF(D4:D13,"P")</f>
        <v>3</v>
      </c>
      <c r="E14" s="6">
        <f t="shared" si="3"/>
        <v>8</v>
      </c>
      <c r="F14" s="6">
        <f t="shared" si="3"/>
        <v>7</v>
      </c>
      <c r="G14" s="6">
        <f t="shared" si="3"/>
        <v>5</v>
      </c>
      <c r="H14" s="6">
        <f t="shared" si="3"/>
        <v>5</v>
      </c>
      <c r="I14" s="6">
        <f t="shared" si="3"/>
        <v>5</v>
      </c>
      <c r="J14" s="6"/>
      <c r="K14" s="6">
        <f t="shared" si="3"/>
        <v>5</v>
      </c>
      <c r="L14" s="6">
        <f t="shared" si="3"/>
        <v>3</v>
      </c>
      <c r="M14" s="6">
        <f t="shared" si="3"/>
        <v>3</v>
      </c>
      <c r="N14" s="6">
        <f t="shared" si="3"/>
        <v>8</v>
      </c>
      <c r="O14" s="6">
        <f t="shared" si="3"/>
        <v>5</v>
      </c>
      <c r="P14" s="6"/>
      <c r="Q14" s="6">
        <f t="shared" si="3"/>
        <v>4</v>
      </c>
      <c r="R14" s="6">
        <f t="shared" si="3"/>
        <v>6</v>
      </c>
      <c r="S14" s="6">
        <f t="shared" si="3"/>
        <v>7</v>
      </c>
      <c r="T14" s="6">
        <f t="shared" si="3"/>
        <v>6</v>
      </c>
      <c r="U14" s="6">
        <f t="shared" si="3"/>
        <v>7</v>
      </c>
      <c r="V14" s="6">
        <f t="shared" si="3"/>
        <v>6</v>
      </c>
      <c r="W14" s="6">
        <f t="shared" si="3"/>
        <v>5</v>
      </c>
      <c r="X14" s="6"/>
      <c r="Y14" s="6">
        <f t="shared" si="3"/>
        <v>6</v>
      </c>
      <c r="Z14" s="6">
        <f t="shared" si="3"/>
        <v>6</v>
      </c>
      <c r="AA14" s="6">
        <f t="shared" si="3"/>
        <v>3</v>
      </c>
      <c r="AB14" s="6">
        <f t="shared" si="3"/>
        <v>5</v>
      </c>
      <c r="AC14" s="6">
        <f t="shared" si="3"/>
        <v>3</v>
      </c>
      <c r="AD14" s="6">
        <f t="shared" si="3"/>
        <v>6</v>
      </c>
      <c r="AE14" s="6"/>
      <c r="AF14" s="6">
        <f t="shared" si="3"/>
        <v>5</v>
      </c>
      <c r="AG14" s="6">
        <f t="shared" si="3"/>
        <v>5</v>
      </c>
      <c r="AH14" s="6"/>
      <c r="AI14" s="20"/>
    </row>
    <row r="17" spans="2:5" x14ac:dyDescent="0.35">
      <c r="B17" s="1" t="s">
        <v>32</v>
      </c>
      <c r="C17" s="1" t="s">
        <v>47</v>
      </c>
      <c r="D17" s="1" t="s">
        <v>39</v>
      </c>
      <c r="E17" s="1" t="s">
        <v>34</v>
      </c>
    </row>
    <row r="18" spans="2:5" x14ac:dyDescent="0.35">
      <c r="B18" s="1">
        <f>COUNTA(C3:AG3)</f>
        <v>31</v>
      </c>
      <c r="C18" s="1">
        <f>B18-D18</f>
        <v>26</v>
      </c>
      <c r="D18" s="1">
        <f>COUNTIF(C2:AG2,"SUN")</f>
        <v>5</v>
      </c>
      <c r="E18" s="1">
        <f>AVERAGE(AI4:AI13)</f>
        <v>0.54615384615384621</v>
      </c>
    </row>
  </sheetData>
  <conditionalFormatting sqref="B3:AG14">
    <cfRule type="containsBlanks" dxfId="35" priority="3">
      <formula>LEN(TRIM(B3))=0</formula>
    </cfRule>
  </conditionalFormatting>
  <conditionalFormatting sqref="B3:AG13">
    <cfRule type="containsText" dxfId="34" priority="2" operator="containsText" text="P">
      <formula>NOT(ISERROR(SEARCH("P",B3)))</formula>
    </cfRule>
  </conditionalFormatting>
  <conditionalFormatting sqref="C4:AG13">
    <cfRule type="containsText" dxfId="33" priority="1" operator="containsText" text="A">
      <formula>NOT(ISERROR(SEARCH("A",C4)))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EC8A-33B3-46D0-ACFA-13ABFB987AE7}">
  <dimension ref="A2:AI18"/>
  <sheetViews>
    <sheetView topLeftCell="U1" workbookViewId="0">
      <selection activeCell="AH4" sqref="AH4"/>
    </sheetView>
  </sheetViews>
  <sheetFormatPr defaultRowHeight="14.5" x14ac:dyDescent="0.35"/>
  <cols>
    <col min="1" max="1" width="8" bestFit="1" customWidth="1"/>
    <col min="2" max="2" width="23.36328125" bestFit="1" customWidth="1"/>
    <col min="3" max="3" width="14.08984375" bestFit="1" customWidth="1"/>
    <col min="4" max="4" width="10.08984375" bestFit="1" customWidth="1"/>
    <col min="5" max="5" width="14.1796875" bestFit="1" customWidth="1"/>
    <col min="6" max="33" width="10.08984375" bestFit="1" customWidth="1"/>
    <col min="34" max="34" width="12.08984375" bestFit="1" customWidth="1"/>
    <col min="35" max="35" width="14.90625" bestFit="1" customWidth="1"/>
  </cols>
  <sheetData>
    <row r="2" spans="1:35" x14ac:dyDescent="0.35">
      <c r="C2" t="str">
        <f>TEXT(C3,"DDD")</f>
        <v>Wed</v>
      </c>
      <c r="D2" t="str">
        <f t="shared" ref="D2:AG2" si="0">TEXT(D3,"DDD")</f>
        <v>Thu</v>
      </c>
      <c r="E2" t="str">
        <f t="shared" si="0"/>
        <v>Fri</v>
      </c>
      <c r="F2" t="str">
        <f t="shared" si="0"/>
        <v>Sat</v>
      </c>
      <c r="G2" t="str">
        <f t="shared" si="0"/>
        <v>Sun</v>
      </c>
      <c r="H2" t="str">
        <f t="shared" si="0"/>
        <v>Mon</v>
      </c>
      <c r="I2" t="str">
        <f t="shared" si="0"/>
        <v>Tue</v>
      </c>
      <c r="J2" t="str">
        <f t="shared" si="0"/>
        <v>Wed</v>
      </c>
      <c r="K2" t="str">
        <f t="shared" si="0"/>
        <v>Thu</v>
      </c>
      <c r="L2" t="str">
        <f t="shared" si="0"/>
        <v>Fri</v>
      </c>
      <c r="M2" t="str">
        <f t="shared" si="0"/>
        <v>Sat</v>
      </c>
      <c r="N2" t="str">
        <f t="shared" si="0"/>
        <v>Sun</v>
      </c>
      <c r="O2" t="str">
        <f t="shared" si="0"/>
        <v>Mon</v>
      </c>
      <c r="P2" t="str">
        <f t="shared" si="0"/>
        <v>Tue</v>
      </c>
      <c r="Q2" t="str">
        <f t="shared" si="0"/>
        <v>Wed</v>
      </c>
      <c r="R2" t="str">
        <f t="shared" si="0"/>
        <v>Thu</v>
      </c>
      <c r="S2" t="str">
        <f t="shared" si="0"/>
        <v>Fri</v>
      </c>
      <c r="T2" t="str">
        <f t="shared" si="0"/>
        <v>Sat</v>
      </c>
      <c r="U2" t="str">
        <f t="shared" si="0"/>
        <v>Sun</v>
      </c>
      <c r="V2" t="str">
        <f t="shared" si="0"/>
        <v>Mon</v>
      </c>
      <c r="W2" t="str">
        <f t="shared" si="0"/>
        <v>Tue</v>
      </c>
      <c r="X2" t="str">
        <f t="shared" si="0"/>
        <v>Wed</v>
      </c>
      <c r="Y2" t="str">
        <f t="shared" si="0"/>
        <v>Thu</v>
      </c>
      <c r="Z2" t="str">
        <f t="shared" si="0"/>
        <v>Fri</v>
      </c>
      <c r="AA2" t="str">
        <f t="shared" si="0"/>
        <v>Sat</v>
      </c>
      <c r="AB2" t="str">
        <f t="shared" si="0"/>
        <v>Sun</v>
      </c>
      <c r="AC2" t="str">
        <f t="shared" si="0"/>
        <v>Mon</v>
      </c>
      <c r="AD2" t="str">
        <f t="shared" si="0"/>
        <v>Tue</v>
      </c>
      <c r="AE2" t="str">
        <f t="shared" si="0"/>
        <v>Wed</v>
      </c>
      <c r="AF2" t="str">
        <f t="shared" si="0"/>
        <v>Thu</v>
      </c>
      <c r="AG2" t="str">
        <f t="shared" si="0"/>
        <v>Fri</v>
      </c>
    </row>
    <row r="3" spans="1:35" x14ac:dyDescent="0.35">
      <c r="A3" s="3" t="s">
        <v>0</v>
      </c>
      <c r="B3" s="3" t="s">
        <v>1</v>
      </c>
      <c r="C3" s="8">
        <v>44713</v>
      </c>
      <c r="D3" s="8">
        <v>44714</v>
      </c>
      <c r="E3" s="8">
        <v>44715</v>
      </c>
      <c r="F3" s="8">
        <v>44716</v>
      </c>
      <c r="G3" s="8">
        <v>44717</v>
      </c>
      <c r="H3" s="8">
        <v>44718</v>
      </c>
      <c r="I3" s="8">
        <v>44719</v>
      </c>
      <c r="J3" s="8">
        <v>44720</v>
      </c>
      <c r="K3" s="8">
        <v>44721</v>
      </c>
      <c r="L3" s="8">
        <v>44722</v>
      </c>
      <c r="M3" s="8">
        <v>44723</v>
      </c>
      <c r="N3" s="8">
        <v>44724</v>
      </c>
      <c r="O3" s="8">
        <v>44725</v>
      </c>
      <c r="P3" s="8">
        <v>44726</v>
      </c>
      <c r="Q3" s="8">
        <v>44727</v>
      </c>
      <c r="R3" s="8">
        <v>44728</v>
      </c>
      <c r="S3" s="8">
        <v>44729</v>
      </c>
      <c r="T3" s="8">
        <v>44730</v>
      </c>
      <c r="U3" s="8">
        <v>44731</v>
      </c>
      <c r="V3" s="8">
        <v>44732</v>
      </c>
      <c r="W3" s="8">
        <v>44733</v>
      </c>
      <c r="X3" s="8">
        <v>44734</v>
      </c>
      <c r="Y3" s="8">
        <v>44735</v>
      </c>
      <c r="Z3" s="8">
        <v>44736</v>
      </c>
      <c r="AA3" s="8">
        <v>44737</v>
      </c>
      <c r="AB3" s="8">
        <v>44738</v>
      </c>
      <c r="AC3" s="8">
        <v>44739</v>
      </c>
      <c r="AD3" s="8">
        <v>44740</v>
      </c>
      <c r="AE3" s="8">
        <v>44741</v>
      </c>
      <c r="AF3" s="8">
        <v>44742</v>
      </c>
      <c r="AG3" s="8">
        <v>44743</v>
      </c>
      <c r="AH3" s="8" t="s">
        <v>29</v>
      </c>
      <c r="AI3" s="8" t="s">
        <v>25</v>
      </c>
    </row>
    <row r="4" spans="1:35" x14ac:dyDescent="0.35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5">
      <c r="A5" s="3">
        <v>1</v>
      </c>
      <c r="B5" s="3" t="s">
        <v>3</v>
      </c>
      <c r="C5" s="1" t="s">
        <v>20</v>
      </c>
      <c r="D5" s="1" t="s">
        <v>20</v>
      </c>
      <c r="E5" s="1" t="s">
        <v>20</v>
      </c>
      <c r="F5" s="1" t="s">
        <v>20</v>
      </c>
      <c r="G5" s="1"/>
      <c r="H5" s="1" t="s">
        <v>22</v>
      </c>
      <c r="I5" s="1" t="s">
        <v>22</v>
      </c>
      <c r="J5" s="1" t="s">
        <v>20</v>
      </c>
      <c r="K5" s="1" t="s">
        <v>22</v>
      </c>
      <c r="L5" s="1" t="s">
        <v>20</v>
      </c>
      <c r="M5" s="1" t="s">
        <v>20</v>
      </c>
      <c r="N5" s="1"/>
      <c r="O5" s="1" t="s">
        <v>22</v>
      </c>
      <c r="P5" s="1" t="s">
        <v>20</v>
      </c>
      <c r="Q5" s="1" t="s">
        <v>20</v>
      </c>
      <c r="R5" s="1" t="s">
        <v>22</v>
      </c>
      <c r="S5" s="1" t="s">
        <v>22</v>
      </c>
      <c r="T5" s="1" t="s">
        <v>20</v>
      </c>
      <c r="U5" s="1"/>
      <c r="V5" s="1" t="s">
        <v>22</v>
      </c>
      <c r="W5" s="1" t="s">
        <v>22</v>
      </c>
      <c r="X5" s="1" t="s">
        <v>22</v>
      </c>
      <c r="Y5" s="1" t="s">
        <v>20</v>
      </c>
      <c r="Z5" s="1" t="s">
        <v>20</v>
      </c>
      <c r="AA5" s="1" t="s">
        <v>20</v>
      </c>
      <c r="AB5" s="1"/>
      <c r="AC5" s="1" t="s">
        <v>22</v>
      </c>
      <c r="AD5" s="1" t="s">
        <v>22</v>
      </c>
      <c r="AE5" s="1" t="s">
        <v>20</v>
      </c>
      <c r="AF5" s="1" t="s">
        <v>22</v>
      </c>
      <c r="AG5" s="1" t="s">
        <v>20</v>
      </c>
      <c r="AH5" s="1">
        <f>COUNTIF(C5:AG5,"P")</f>
        <v>15</v>
      </c>
      <c r="AI5" s="4">
        <f>AH5/$C$18</f>
        <v>0.55555555555555558</v>
      </c>
    </row>
    <row r="6" spans="1:35" x14ac:dyDescent="0.35">
      <c r="A6" s="3">
        <v>2</v>
      </c>
      <c r="B6" s="3" t="s">
        <v>4</v>
      </c>
      <c r="C6" s="1" t="s">
        <v>22</v>
      </c>
      <c r="D6" s="1" t="s">
        <v>20</v>
      </c>
      <c r="E6" s="1" t="s">
        <v>22</v>
      </c>
      <c r="F6" s="1" t="s">
        <v>20</v>
      </c>
      <c r="G6" s="1"/>
      <c r="H6" s="1" t="s">
        <v>22</v>
      </c>
      <c r="I6" s="1" t="s">
        <v>20</v>
      </c>
      <c r="J6" s="1" t="s">
        <v>20</v>
      </c>
      <c r="K6" s="1" t="s">
        <v>22</v>
      </c>
      <c r="L6" s="1" t="s">
        <v>22</v>
      </c>
      <c r="M6" s="1" t="s">
        <v>22</v>
      </c>
      <c r="N6" s="1"/>
      <c r="O6" s="1" t="s">
        <v>22</v>
      </c>
      <c r="P6" s="1" t="s">
        <v>22</v>
      </c>
      <c r="Q6" s="1" t="s">
        <v>20</v>
      </c>
      <c r="R6" s="1" t="s">
        <v>20</v>
      </c>
      <c r="S6" s="1" t="s">
        <v>20</v>
      </c>
      <c r="T6" s="1" t="s">
        <v>20</v>
      </c>
      <c r="U6" s="1"/>
      <c r="V6" s="1" t="s">
        <v>22</v>
      </c>
      <c r="W6" s="1" t="s">
        <v>22</v>
      </c>
      <c r="X6" s="1" t="s">
        <v>20</v>
      </c>
      <c r="Y6" s="1" t="s">
        <v>22</v>
      </c>
      <c r="Z6" s="1" t="s">
        <v>20</v>
      </c>
      <c r="AA6" s="1" t="s">
        <v>20</v>
      </c>
      <c r="AB6" s="1"/>
      <c r="AC6" s="1" t="s">
        <v>22</v>
      </c>
      <c r="AD6" s="1" t="s">
        <v>22</v>
      </c>
      <c r="AE6" s="1" t="s">
        <v>20</v>
      </c>
      <c r="AF6" s="1" t="s">
        <v>22</v>
      </c>
      <c r="AG6" s="1" t="s">
        <v>22</v>
      </c>
      <c r="AH6" s="1">
        <f t="shared" ref="AH6:AH14" si="1">COUNTIF(C6:AG6,"P")</f>
        <v>12</v>
      </c>
      <c r="AI6" s="4">
        <f t="shared" ref="AI6:AI14" si="2">AH6/$C$18</f>
        <v>0.44444444444444442</v>
      </c>
    </row>
    <row r="7" spans="1:35" x14ac:dyDescent="0.35">
      <c r="A7" s="3">
        <v>3</v>
      </c>
      <c r="B7" s="3" t="s">
        <v>5</v>
      </c>
      <c r="C7" s="1" t="s">
        <v>20</v>
      </c>
      <c r="D7" s="1" t="s">
        <v>22</v>
      </c>
      <c r="E7" s="1" t="s">
        <v>22</v>
      </c>
      <c r="F7" s="1" t="s">
        <v>22</v>
      </c>
      <c r="G7" s="1"/>
      <c r="H7" s="1" t="s">
        <v>20</v>
      </c>
      <c r="I7" s="1" t="s">
        <v>20</v>
      </c>
      <c r="J7" s="1" t="s">
        <v>20</v>
      </c>
      <c r="K7" s="1" t="s">
        <v>22</v>
      </c>
      <c r="L7" s="1" t="s">
        <v>20</v>
      </c>
      <c r="M7" s="1" t="s">
        <v>22</v>
      </c>
      <c r="N7" s="1"/>
      <c r="O7" s="1" t="s">
        <v>20</v>
      </c>
      <c r="P7" s="1" t="s">
        <v>20</v>
      </c>
      <c r="Q7" s="1" t="s">
        <v>22</v>
      </c>
      <c r="R7" s="1" t="s">
        <v>20</v>
      </c>
      <c r="S7" s="1" t="s">
        <v>22</v>
      </c>
      <c r="T7" s="1" t="s">
        <v>20</v>
      </c>
      <c r="U7" s="1"/>
      <c r="V7" s="1" t="s">
        <v>22</v>
      </c>
      <c r="W7" s="1" t="s">
        <v>22</v>
      </c>
      <c r="X7" s="1" t="s">
        <v>20</v>
      </c>
      <c r="Y7" s="1" t="s">
        <v>22</v>
      </c>
      <c r="Z7" s="1" t="s">
        <v>22</v>
      </c>
      <c r="AA7" s="1" t="s">
        <v>22</v>
      </c>
      <c r="AB7" s="1"/>
      <c r="AC7" s="1" t="s">
        <v>20</v>
      </c>
      <c r="AD7" s="1" t="s">
        <v>20</v>
      </c>
      <c r="AE7" s="1" t="s">
        <v>20</v>
      </c>
      <c r="AF7" s="1" t="s">
        <v>20</v>
      </c>
      <c r="AG7" s="1" t="s">
        <v>20</v>
      </c>
      <c r="AH7" s="1">
        <f t="shared" si="1"/>
        <v>15</v>
      </c>
      <c r="AI7" s="4">
        <f t="shared" si="2"/>
        <v>0.55555555555555558</v>
      </c>
    </row>
    <row r="8" spans="1:35" x14ac:dyDescent="0.35">
      <c r="A8" s="3">
        <v>4</v>
      </c>
      <c r="B8" s="3" t="s">
        <v>6</v>
      </c>
      <c r="C8" s="1" t="s">
        <v>22</v>
      </c>
      <c r="D8" s="1" t="s">
        <v>22</v>
      </c>
      <c r="E8" s="1" t="s">
        <v>20</v>
      </c>
      <c r="F8" s="1" t="s">
        <v>22</v>
      </c>
      <c r="G8" s="1"/>
      <c r="H8" s="1" t="s">
        <v>20</v>
      </c>
      <c r="I8" s="1" t="s">
        <v>22</v>
      </c>
      <c r="J8" s="1" t="s">
        <v>22</v>
      </c>
      <c r="K8" s="1" t="s">
        <v>20</v>
      </c>
      <c r="L8" s="1" t="s">
        <v>20</v>
      </c>
      <c r="M8" s="1" t="s">
        <v>22</v>
      </c>
      <c r="N8" s="1"/>
      <c r="O8" s="1" t="s">
        <v>20</v>
      </c>
      <c r="P8" s="1" t="s">
        <v>22</v>
      </c>
      <c r="Q8" s="1" t="s">
        <v>20</v>
      </c>
      <c r="R8" s="1" t="s">
        <v>22</v>
      </c>
      <c r="S8" s="1" t="s">
        <v>20</v>
      </c>
      <c r="T8" s="1" t="s">
        <v>22</v>
      </c>
      <c r="U8" s="1"/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/>
      <c r="AC8" s="1" t="s">
        <v>20</v>
      </c>
      <c r="AD8" s="1" t="s">
        <v>20</v>
      </c>
      <c r="AE8" s="1" t="s">
        <v>20</v>
      </c>
      <c r="AF8" s="1" t="s">
        <v>22</v>
      </c>
      <c r="AG8" s="1" t="s">
        <v>22</v>
      </c>
      <c r="AH8" s="1">
        <f t="shared" si="1"/>
        <v>16</v>
      </c>
      <c r="AI8" s="4">
        <f t="shared" si="2"/>
        <v>0.59259259259259256</v>
      </c>
    </row>
    <row r="9" spans="1:35" x14ac:dyDescent="0.35">
      <c r="A9" s="3">
        <v>5</v>
      </c>
      <c r="B9" s="3" t="s">
        <v>7</v>
      </c>
      <c r="C9" s="1" t="s">
        <v>20</v>
      </c>
      <c r="D9" s="1" t="s">
        <v>20</v>
      </c>
      <c r="E9" s="1" t="s">
        <v>22</v>
      </c>
      <c r="F9" s="1" t="s">
        <v>20</v>
      </c>
      <c r="G9" s="1"/>
      <c r="H9" s="1" t="s">
        <v>22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22</v>
      </c>
      <c r="N9" s="1"/>
      <c r="O9" s="1" t="s">
        <v>22</v>
      </c>
      <c r="P9" s="1" t="s">
        <v>22</v>
      </c>
      <c r="Q9" s="1" t="s">
        <v>20</v>
      </c>
      <c r="R9" s="1" t="s">
        <v>22</v>
      </c>
      <c r="S9" s="1" t="s">
        <v>22</v>
      </c>
      <c r="T9" s="1" t="s">
        <v>22</v>
      </c>
      <c r="U9" s="1"/>
      <c r="V9" s="1" t="s">
        <v>22</v>
      </c>
      <c r="W9" s="1" t="s">
        <v>20</v>
      </c>
      <c r="X9" s="1" t="s">
        <v>22</v>
      </c>
      <c r="Y9" s="1" t="s">
        <v>22</v>
      </c>
      <c r="Z9" s="1" t="s">
        <v>22</v>
      </c>
      <c r="AA9" s="1" t="s">
        <v>20</v>
      </c>
      <c r="AB9" s="1"/>
      <c r="AC9" s="1" t="s">
        <v>22</v>
      </c>
      <c r="AD9" s="1" t="s">
        <v>20</v>
      </c>
      <c r="AE9" s="1" t="s">
        <v>20</v>
      </c>
      <c r="AF9" s="1" t="s">
        <v>20</v>
      </c>
      <c r="AG9" s="1" t="s">
        <v>22</v>
      </c>
      <c r="AH9" s="1">
        <f t="shared" si="1"/>
        <v>13</v>
      </c>
      <c r="AI9" s="4">
        <f t="shared" si="2"/>
        <v>0.48148148148148145</v>
      </c>
    </row>
    <row r="10" spans="1:35" x14ac:dyDescent="0.35">
      <c r="A10" s="3">
        <v>6</v>
      </c>
      <c r="B10" s="3" t="s">
        <v>8</v>
      </c>
      <c r="C10" s="1" t="s">
        <v>20</v>
      </c>
      <c r="D10" s="1" t="s">
        <v>22</v>
      </c>
      <c r="E10" s="1" t="s">
        <v>20</v>
      </c>
      <c r="F10" s="1" t="s">
        <v>20</v>
      </c>
      <c r="G10" s="1"/>
      <c r="H10" s="1" t="s">
        <v>20</v>
      </c>
      <c r="I10" s="1" t="s">
        <v>20</v>
      </c>
      <c r="J10" s="1" t="s">
        <v>22</v>
      </c>
      <c r="K10" s="1" t="s">
        <v>20</v>
      </c>
      <c r="L10" s="1" t="s">
        <v>22</v>
      </c>
      <c r="M10" s="1" t="s">
        <v>20</v>
      </c>
      <c r="N10" s="1"/>
      <c r="O10" s="1" t="s">
        <v>20</v>
      </c>
      <c r="P10" s="1" t="s">
        <v>22</v>
      </c>
      <c r="Q10" s="1" t="s">
        <v>20</v>
      </c>
      <c r="R10" s="1" t="s">
        <v>20</v>
      </c>
      <c r="S10" s="1" t="s">
        <v>22</v>
      </c>
      <c r="T10" s="1" t="s">
        <v>20</v>
      </c>
      <c r="U10" s="1"/>
      <c r="V10" s="1" t="s">
        <v>20</v>
      </c>
      <c r="W10" s="1" t="s">
        <v>22</v>
      </c>
      <c r="X10" s="1" t="s">
        <v>20</v>
      </c>
      <c r="Y10" s="1" t="s">
        <v>22</v>
      </c>
      <c r="Z10" s="1" t="s">
        <v>20</v>
      </c>
      <c r="AA10" s="1" t="s">
        <v>22</v>
      </c>
      <c r="AB10" s="1"/>
      <c r="AC10" s="1" t="s">
        <v>20</v>
      </c>
      <c r="AD10" s="1" t="s">
        <v>22</v>
      </c>
      <c r="AE10" s="1" t="s">
        <v>20</v>
      </c>
      <c r="AF10" s="1" t="s">
        <v>22</v>
      </c>
      <c r="AG10" s="1" t="s">
        <v>22</v>
      </c>
      <c r="AH10" s="1">
        <f t="shared" si="1"/>
        <v>16</v>
      </c>
      <c r="AI10" s="4">
        <f t="shared" si="2"/>
        <v>0.59259259259259256</v>
      </c>
    </row>
    <row r="11" spans="1:35" x14ac:dyDescent="0.35">
      <c r="A11" s="3">
        <v>7</v>
      </c>
      <c r="B11" s="3" t="s">
        <v>9</v>
      </c>
      <c r="C11" s="1" t="s">
        <v>22</v>
      </c>
      <c r="D11" s="1" t="s">
        <v>20</v>
      </c>
      <c r="E11" s="1" t="s">
        <v>22</v>
      </c>
      <c r="F11" s="1" t="s">
        <v>20</v>
      </c>
      <c r="G11" s="1"/>
      <c r="H11" s="1" t="s">
        <v>22</v>
      </c>
      <c r="I11" s="1" t="s">
        <v>22</v>
      </c>
      <c r="J11" s="1" t="s">
        <v>20</v>
      </c>
      <c r="K11" s="1" t="s">
        <v>22</v>
      </c>
      <c r="L11" s="1" t="s">
        <v>20</v>
      </c>
      <c r="M11" s="1" t="s">
        <v>22</v>
      </c>
      <c r="N11" s="1"/>
      <c r="O11" s="1" t="s">
        <v>20</v>
      </c>
      <c r="P11" s="1" t="s">
        <v>20</v>
      </c>
      <c r="Q11" s="1" t="s">
        <v>20</v>
      </c>
      <c r="R11" s="1" t="s">
        <v>22</v>
      </c>
      <c r="S11" s="1" t="s">
        <v>22</v>
      </c>
      <c r="T11" s="1" t="s">
        <v>20</v>
      </c>
      <c r="U11" s="1"/>
      <c r="V11" s="1" t="s">
        <v>20</v>
      </c>
      <c r="W11" s="1" t="s">
        <v>22</v>
      </c>
      <c r="X11" s="1" t="s">
        <v>20</v>
      </c>
      <c r="Y11" s="1" t="s">
        <v>22</v>
      </c>
      <c r="Z11" s="1" t="s">
        <v>22</v>
      </c>
      <c r="AA11" s="1" t="s">
        <v>22</v>
      </c>
      <c r="AB11" s="1"/>
      <c r="AC11" s="1" t="s">
        <v>20</v>
      </c>
      <c r="AD11" s="1" t="s">
        <v>20</v>
      </c>
      <c r="AE11" s="1" t="s">
        <v>20</v>
      </c>
      <c r="AF11" s="1" t="s">
        <v>22</v>
      </c>
      <c r="AG11" s="1" t="s">
        <v>22</v>
      </c>
      <c r="AH11" s="1">
        <f t="shared" si="1"/>
        <v>13</v>
      </c>
      <c r="AI11" s="4">
        <f t="shared" si="2"/>
        <v>0.48148148148148145</v>
      </c>
    </row>
    <row r="12" spans="1:35" x14ac:dyDescent="0.35">
      <c r="A12" s="3">
        <v>8</v>
      </c>
      <c r="B12" s="3" t="s">
        <v>10</v>
      </c>
      <c r="C12" s="1" t="s">
        <v>20</v>
      </c>
      <c r="D12" s="1" t="s">
        <v>20</v>
      </c>
      <c r="E12" s="1" t="s">
        <v>20</v>
      </c>
      <c r="F12" s="1" t="s">
        <v>20</v>
      </c>
      <c r="G12" s="1"/>
      <c r="H12" s="1" t="s">
        <v>20</v>
      </c>
      <c r="I12" s="1" t="s">
        <v>22</v>
      </c>
      <c r="J12" s="1" t="s">
        <v>20</v>
      </c>
      <c r="K12" s="1" t="s">
        <v>20</v>
      </c>
      <c r="L12" s="1" t="s">
        <v>22</v>
      </c>
      <c r="M12" s="1" t="s">
        <v>20</v>
      </c>
      <c r="N12" s="1"/>
      <c r="O12" s="1" t="s">
        <v>20</v>
      </c>
      <c r="P12" s="1" t="s">
        <v>20</v>
      </c>
      <c r="Q12" s="1" t="s">
        <v>22</v>
      </c>
      <c r="R12" s="1" t="s">
        <v>22</v>
      </c>
      <c r="S12" s="1" t="s">
        <v>20</v>
      </c>
      <c r="T12" s="1" t="s">
        <v>22</v>
      </c>
      <c r="U12" s="1"/>
      <c r="V12" s="1" t="s">
        <v>20</v>
      </c>
      <c r="W12" s="1" t="s">
        <v>22</v>
      </c>
      <c r="X12" s="1" t="s">
        <v>20</v>
      </c>
      <c r="Y12" s="1" t="s">
        <v>22</v>
      </c>
      <c r="Z12" s="1" t="s">
        <v>22</v>
      </c>
      <c r="AA12" s="1" t="s">
        <v>20</v>
      </c>
      <c r="AB12" s="1"/>
      <c r="AC12" s="1" t="s">
        <v>22</v>
      </c>
      <c r="AD12" s="1" t="s">
        <v>22</v>
      </c>
      <c r="AE12" s="1" t="s">
        <v>20</v>
      </c>
      <c r="AF12" s="1" t="s">
        <v>22</v>
      </c>
      <c r="AG12" s="1" t="s">
        <v>20</v>
      </c>
      <c r="AH12" s="1">
        <f t="shared" si="1"/>
        <v>16</v>
      </c>
      <c r="AI12" s="4">
        <f t="shared" si="2"/>
        <v>0.59259259259259256</v>
      </c>
    </row>
    <row r="13" spans="1:35" x14ac:dyDescent="0.35">
      <c r="A13" s="3">
        <v>9</v>
      </c>
      <c r="B13" s="3" t="s">
        <v>11</v>
      </c>
      <c r="C13" s="1" t="s">
        <v>22</v>
      </c>
      <c r="D13" s="1" t="s">
        <v>20</v>
      </c>
      <c r="E13" s="1" t="s">
        <v>20</v>
      </c>
      <c r="F13" s="1" t="s">
        <v>22</v>
      </c>
      <c r="G13" s="1"/>
      <c r="H13" s="1" t="s">
        <v>22</v>
      </c>
      <c r="I13" s="1" t="s">
        <v>20</v>
      </c>
      <c r="J13" s="1" t="s">
        <v>20</v>
      </c>
      <c r="K13" s="1" t="s">
        <v>20</v>
      </c>
      <c r="L13" s="1" t="s">
        <v>22</v>
      </c>
      <c r="M13" s="1" t="s">
        <v>20</v>
      </c>
      <c r="N13" s="1"/>
      <c r="O13" s="1" t="s">
        <v>20</v>
      </c>
      <c r="P13" s="1" t="s">
        <v>22</v>
      </c>
      <c r="Q13" s="1" t="s">
        <v>20</v>
      </c>
      <c r="R13" s="1" t="s">
        <v>22</v>
      </c>
      <c r="S13" s="1" t="s">
        <v>20</v>
      </c>
      <c r="T13" s="1" t="s">
        <v>22</v>
      </c>
      <c r="U13" s="1"/>
      <c r="V13" s="1" t="s">
        <v>20</v>
      </c>
      <c r="W13" s="1" t="s">
        <v>22</v>
      </c>
      <c r="X13" s="1" t="s">
        <v>22</v>
      </c>
      <c r="Y13" s="1" t="s">
        <v>20</v>
      </c>
      <c r="Z13" s="1" t="s">
        <v>20</v>
      </c>
      <c r="AA13" s="1" t="s">
        <v>20</v>
      </c>
      <c r="AB13" s="1"/>
      <c r="AC13" s="1" t="s">
        <v>22</v>
      </c>
      <c r="AD13" s="1" t="s">
        <v>22</v>
      </c>
      <c r="AE13" s="1" t="s">
        <v>20</v>
      </c>
      <c r="AF13" s="1" t="s">
        <v>20</v>
      </c>
      <c r="AG13" s="1" t="s">
        <v>20</v>
      </c>
      <c r="AH13" s="1">
        <f t="shared" si="1"/>
        <v>16</v>
      </c>
      <c r="AI13" s="4">
        <f t="shared" si="2"/>
        <v>0.59259259259259256</v>
      </c>
    </row>
    <row r="14" spans="1:35" x14ac:dyDescent="0.35">
      <c r="A14" s="1">
        <v>10</v>
      </c>
      <c r="B14" s="3" t="s">
        <v>12</v>
      </c>
      <c r="C14" s="1" t="s">
        <v>20</v>
      </c>
      <c r="D14" s="1" t="s">
        <v>22</v>
      </c>
      <c r="E14" s="1" t="s">
        <v>22</v>
      </c>
      <c r="F14" s="1" t="s">
        <v>22</v>
      </c>
      <c r="G14" s="1"/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20</v>
      </c>
      <c r="M14" s="1" t="s">
        <v>20</v>
      </c>
      <c r="N14" s="1"/>
      <c r="O14" s="1" t="s">
        <v>20</v>
      </c>
      <c r="P14" s="1" t="s">
        <v>22</v>
      </c>
      <c r="Q14" s="1" t="s">
        <v>20</v>
      </c>
      <c r="R14" s="1" t="s">
        <v>20</v>
      </c>
      <c r="S14" s="1" t="s">
        <v>22</v>
      </c>
      <c r="T14" s="1" t="s">
        <v>22</v>
      </c>
      <c r="U14" s="1"/>
      <c r="V14" s="1" t="s">
        <v>22</v>
      </c>
      <c r="W14" s="1" t="s">
        <v>20</v>
      </c>
      <c r="X14" s="1" t="s">
        <v>20</v>
      </c>
      <c r="Y14" s="1" t="s">
        <v>20</v>
      </c>
      <c r="Z14" s="1" t="s">
        <v>22</v>
      </c>
      <c r="AA14" s="1" t="s">
        <v>22</v>
      </c>
      <c r="AB14" s="1"/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22</v>
      </c>
      <c r="AH14" s="1">
        <f t="shared" si="1"/>
        <v>13</v>
      </c>
      <c r="AI14" s="4">
        <f t="shared" si="2"/>
        <v>0.48148148148148145</v>
      </c>
    </row>
    <row r="15" spans="1:35" x14ac:dyDescent="0.35">
      <c r="A15" s="1"/>
      <c r="B15" s="3" t="s">
        <v>21</v>
      </c>
      <c r="C15" s="1"/>
      <c r="D15" s="1">
        <f t="shared" ref="D15:AG15" si="3">COUNTIF(D5:D14,"P")</f>
        <v>6</v>
      </c>
      <c r="E15" s="1">
        <f t="shared" si="3"/>
        <v>5</v>
      </c>
      <c r="F15" s="1">
        <f t="shared" si="3"/>
        <v>6</v>
      </c>
      <c r="G15" s="1"/>
      <c r="H15" s="1">
        <f t="shared" si="3"/>
        <v>4</v>
      </c>
      <c r="I15" s="1">
        <f t="shared" si="3"/>
        <v>5</v>
      </c>
      <c r="J15" s="1">
        <f t="shared" si="3"/>
        <v>7</v>
      </c>
      <c r="K15" s="1">
        <f t="shared" si="3"/>
        <v>5</v>
      </c>
      <c r="L15" s="1">
        <f t="shared" si="3"/>
        <v>6</v>
      </c>
      <c r="M15" s="1">
        <f t="shared" si="3"/>
        <v>5</v>
      </c>
      <c r="N15" s="1"/>
      <c r="O15" s="1">
        <f t="shared" si="3"/>
        <v>7</v>
      </c>
      <c r="P15" s="1">
        <f t="shared" si="3"/>
        <v>4</v>
      </c>
      <c r="Q15" s="1">
        <f t="shared" si="3"/>
        <v>8</v>
      </c>
      <c r="R15" s="1">
        <f t="shared" si="3"/>
        <v>4</v>
      </c>
      <c r="S15" s="1">
        <f t="shared" si="3"/>
        <v>4</v>
      </c>
      <c r="T15" s="1">
        <f t="shared" si="3"/>
        <v>5</v>
      </c>
      <c r="U15" s="1"/>
      <c r="V15" s="1">
        <f t="shared" si="3"/>
        <v>5</v>
      </c>
      <c r="W15" s="1">
        <f t="shared" si="3"/>
        <v>3</v>
      </c>
      <c r="X15" s="1">
        <f t="shared" si="3"/>
        <v>7</v>
      </c>
      <c r="Y15" s="1">
        <f t="shared" si="3"/>
        <v>4</v>
      </c>
      <c r="Z15" s="1">
        <f t="shared" si="3"/>
        <v>5</v>
      </c>
      <c r="AA15" s="1">
        <f t="shared" si="3"/>
        <v>6</v>
      </c>
      <c r="AB15" s="1"/>
      <c r="AC15" s="1">
        <f t="shared" si="3"/>
        <v>5</v>
      </c>
      <c r="AD15" s="1">
        <f t="shared" si="3"/>
        <v>5</v>
      </c>
      <c r="AE15" s="1">
        <f t="shared" si="3"/>
        <v>10</v>
      </c>
      <c r="AF15" s="1">
        <f t="shared" si="3"/>
        <v>4</v>
      </c>
      <c r="AG15" s="1">
        <f t="shared" si="3"/>
        <v>4</v>
      </c>
      <c r="AH15" s="1"/>
      <c r="AI15" s="1"/>
    </row>
    <row r="16" spans="1:35" ht="15" thickBot="1" x14ac:dyDescent="0.4"/>
    <row r="17" spans="2:5" x14ac:dyDescent="0.35">
      <c r="B17" s="13" t="s">
        <v>32</v>
      </c>
      <c r="C17" s="22" t="s">
        <v>40</v>
      </c>
      <c r="D17" s="14" t="s">
        <v>39</v>
      </c>
      <c r="E17" s="23" t="s">
        <v>34</v>
      </c>
    </row>
    <row r="18" spans="2:5" ht="15" thickBot="1" x14ac:dyDescent="0.4">
      <c r="B18" s="24">
        <f>COUNTA(C3:AG3)</f>
        <v>31</v>
      </c>
      <c r="C18" s="6">
        <f>B18-D18</f>
        <v>27</v>
      </c>
      <c r="D18" s="6">
        <f>COUNTIF(C2:AG2,"Sun")</f>
        <v>4</v>
      </c>
      <c r="E18" s="25">
        <f>AVERAGE(AI5:AI14)</f>
        <v>0.53703703703703698</v>
      </c>
    </row>
  </sheetData>
  <conditionalFormatting sqref="B3:AG14">
    <cfRule type="containsBlanks" dxfId="32" priority="5">
      <formula>LEN(TRIM(B3))=0</formula>
    </cfRule>
  </conditionalFormatting>
  <conditionalFormatting sqref="C6:F14 B3:AG13 H6:AG14">
    <cfRule type="containsText" dxfId="31" priority="4" operator="containsText" text="P">
      <formula>NOT(ISERROR(SEARCH("P",B3)))</formula>
    </cfRule>
  </conditionalFormatting>
  <conditionalFormatting sqref="C6:F14 C4:AG13 H6:AG14">
    <cfRule type="containsText" dxfId="30" priority="3" operator="containsText" text="A">
      <formula>NOT(ISERROR(SEARCH("A",C4)))</formula>
    </cfRule>
  </conditionalFormatting>
  <conditionalFormatting sqref="AH3:AI3">
    <cfRule type="containsBlanks" dxfId="3" priority="2">
      <formula>LEN(TRIM(AH3))=0</formula>
    </cfRule>
  </conditionalFormatting>
  <conditionalFormatting sqref="AH3:AI3">
    <cfRule type="containsText" dxfId="2" priority="1" operator="containsText" text="P">
      <formula>NOT(ISERROR(SEARCH("P",AH3)))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BE0D-8647-4600-A4B6-32C08DD4634B}">
  <dimension ref="A2:AH17"/>
  <sheetViews>
    <sheetView topLeftCell="S1" workbookViewId="0">
      <selection activeCell="AG13" sqref="AG13"/>
    </sheetView>
  </sheetViews>
  <sheetFormatPr defaultRowHeight="14.5" x14ac:dyDescent="0.35"/>
  <cols>
    <col min="2" max="2" width="23.36328125" bestFit="1" customWidth="1"/>
    <col min="3" max="3" width="17.08984375" bestFit="1" customWidth="1"/>
    <col min="4" max="4" width="10.08984375" bestFit="1" customWidth="1"/>
    <col min="5" max="5" width="14.1796875" bestFit="1" customWidth="1"/>
    <col min="6" max="27" width="10.08984375" bestFit="1" customWidth="1"/>
    <col min="28" max="32" width="10.08984375" customWidth="1"/>
    <col min="33" max="33" width="12.08984375" bestFit="1" customWidth="1"/>
    <col min="34" max="34" width="14.90625" bestFit="1" customWidth="1"/>
  </cols>
  <sheetData>
    <row r="2" spans="1:34" x14ac:dyDescent="0.35">
      <c r="C2" t="str">
        <f>TEXT(C3,"DDD")</f>
        <v>Fri</v>
      </c>
      <c r="D2" t="str">
        <f t="shared" ref="D2:AF2" si="0">TEXT(D3,"DDD")</f>
        <v>Sat</v>
      </c>
      <c r="E2" t="str">
        <f t="shared" si="0"/>
        <v>Sun</v>
      </c>
      <c r="F2" t="str">
        <f t="shared" si="0"/>
        <v>Mon</v>
      </c>
      <c r="G2" t="str">
        <f t="shared" si="0"/>
        <v>Tue</v>
      </c>
      <c r="H2" t="str">
        <f t="shared" si="0"/>
        <v>Wed</v>
      </c>
      <c r="I2" t="str">
        <f t="shared" si="0"/>
        <v>Thu</v>
      </c>
      <c r="J2" t="str">
        <f t="shared" si="0"/>
        <v>Fri</v>
      </c>
      <c r="K2" t="str">
        <f t="shared" si="0"/>
        <v>Sat</v>
      </c>
      <c r="L2" t="str">
        <f t="shared" si="0"/>
        <v>Sun</v>
      </c>
      <c r="M2" t="str">
        <f t="shared" si="0"/>
        <v>Mon</v>
      </c>
      <c r="N2" t="str">
        <f t="shared" si="0"/>
        <v>Tue</v>
      </c>
      <c r="O2" t="str">
        <f t="shared" si="0"/>
        <v>Wed</v>
      </c>
      <c r="P2" t="str">
        <f t="shared" si="0"/>
        <v>Thu</v>
      </c>
      <c r="Q2" t="str">
        <f t="shared" si="0"/>
        <v>Fri</v>
      </c>
      <c r="R2" t="str">
        <f t="shared" si="0"/>
        <v>Sat</v>
      </c>
      <c r="S2" t="str">
        <f t="shared" si="0"/>
        <v>Sun</v>
      </c>
      <c r="T2" t="str">
        <f t="shared" si="0"/>
        <v>Mon</v>
      </c>
      <c r="U2" t="str">
        <f t="shared" si="0"/>
        <v>Tue</v>
      </c>
      <c r="V2" t="str">
        <f t="shared" si="0"/>
        <v>Wed</v>
      </c>
      <c r="W2" t="str">
        <f t="shared" si="0"/>
        <v>Thu</v>
      </c>
      <c r="X2" t="str">
        <f t="shared" si="0"/>
        <v>Fri</v>
      </c>
      <c r="Y2" t="str">
        <f t="shared" si="0"/>
        <v>Sat</v>
      </c>
      <c r="Z2" t="str">
        <f t="shared" si="0"/>
        <v>Sun</v>
      </c>
      <c r="AA2" t="str">
        <f t="shared" si="0"/>
        <v>Mon</v>
      </c>
      <c r="AB2" t="str">
        <f t="shared" si="0"/>
        <v>Tue</v>
      </c>
      <c r="AC2" t="str">
        <f t="shared" si="0"/>
        <v>Wed</v>
      </c>
      <c r="AD2" t="str">
        <f t="shared" si="0"/>
        <v>Thu</v>
      </c>
      <c r="AE2" t="str">
        <f t="shared" si="0"/>
        <v>Fri</v>
      </c>
      <c r="AF2" t="str">
        <f t="shared" si="0"/>
        <v>Sat</v>
      </c>
    </row>
    <row r="3" spans="1:34" x14ac:dyDescent="0.35">
      <c r="A3" s="3" t="s">
        <v>0</v>
      </c>
      <c r="B3" s="3" t="s">
        <v>1</v>
      </c>
      <c r="C3" s="8">
        <v>44743</v>
      </c>
      <c r="D3" s="8">
        <v>44744</v>
      </c>
      <c r="E3" s="8">
        <v>44745</v>
      </c>
      <c r="F3" s="8">
        <v>44746</v>
      </c>
      <c r="G3" s="8">
        <v>44747</v>
      </c>
      <c r="H3" s="8">
        <v>44748</v>
      </c>
      <c r="I3" s="8">
        <v>44749</v>
      </c>
      <c r="J3" s="8">
        <v>44750</v>
      </c>
      <c r="K3" s="8">
        <v>44751</v>
      </c>
      <c r="L3" s="8">
        <v>44752</v>
      </c>
      <c r="M3" s="8">
        <v>44753</v>
      </c>
      <c r="N3" s="8">
        <v>44754</v>
      </c>
      <c r="O3" s="8">
        <v>44755</v>
      </c>
      <c r="P3" s="8">
        <v>44756</v>
      </c>
      <c r="Q3" s="8">
        <v>44757</v>
      </c>
      <c r="R3" s="8">
        <v>44758</v>
      </c>
      <c r="S3" s="8">
        <v>44759</v>
      </c>
      <c r="T3" s="8">
        <v>44760</v>
      </c>
      <c r="U3" s="8">
        <v>44761</v>
      </c>
      <c r="V3" s="8">
        <v>44762</v>
      </c>
      <c r="W3" s="8">
        <v>44763</v>
      </c>
      <c r="X3" s="8">
        <v>44764</v>
      </c>
      <c r="Y3" s="8">
        <v>44765</v>
      </c>
      <c r="Z3" s="8">
        <v>44766</v>
      </c>
      <c r="AA3" s="8">
        <v>44767</v>
      </c>
      <c r="AB3" s="8">
        <v>44768</v>
      </c>
      <c r="AC3" s="8">
        <v>44769</v>
      </c>
      <c r="AD3" s="8">
        <v>44770</v>
      </c>
      <c r="AE3" s="8">
        <v>44771</v>
      </c>
      <c r="AF3" s="8">
        <v>44772</v>
      </c>
      <c r="AG3" s="8" t="s">
        <v>29</v>
      </c>
      <c r="AH3" s="1" t="s">
        <v>25</v>
      </c>
    </row>
    <row r="4" spans="1:34" x14ac:dyDescent="0.35">
      <c r="A4" s="3">
        <v>1</v>
      </c>
      <c r="B4" s="3" t="s">
        <v>3</v>
      </c>
      <c r="C4" s="1" t="s">
        <v>20</v>
      </c>
      <c r="D4" s="1" t="s">
        <v>22</v>
      </c>
      <c r="E4" s="1"/>
      <c r="F4" s="1" t="s">
        <v>20</v>
      </c>
      <c r="G4" s="1" t="s">
        <v>20</v>
      </c>
      <c r="H4" s="1" t="s">
        <v>20</v>
      </c>
      <c r="I4" s="1" t="s">
        <v>20</v>
      </c>
      <c r="J4" s="1" t="s">
        <v>22</v>
      </c>
      <c r="K4" s="1" t="s">
        <v>20</v>
      </c>
      <c r="L4" s="1"/>
      <c r="M4" s="1" t="s">
        <v>20</v>
      </c>
      <c r="N4" s="1" t="s">
        <v>20</v>
      </c>
      <c r="O4" s="1" t="s">
        <v>22</v>
      </c>
      <c r="P4" s="1" t="s">
        <v>20</v>
      </c>
      <c r="Q4" s="1" t="s">
        <v>20</v>
      </c>
      <c r="R4" s="1" t="s">
        <v>20</v>
      </c>
      <c r="S4" s="1"/>
      <c r="T4" s="1" t="s">
        <v>20</v>
      </c>
      <c r="U4" s="1" t="s">
        <v>20</v>
      </c>
      <c r="V4" s="1" t="s">
        <v>20</v>
      </c>
      <c r="W4" s="1" t="s">
        <v>22</v>
      </c>
      <c r="X4" s="1" t="s">
        <v>20</v>
      </c>
      <c r="Y4" s="1" t="s">
        <v>20</v>
      </c>
      <c r="Z4" s="1"/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1">
        <f>COUNTIF(C4:AF4,"P")</f>
        <v>22</v>
      </c>
      <c r="AH4" s="4">
        <f>AG4/$C$17</f>
        <v>0.84615384615384615</v>
      </c>
    </row>
    <row r="5" spans="1:34" x14ac:dyDescent="0.35">
      <c r="A5" s="3">
        <v>2</v>
      </c>
      <c r="B5" s="3" t="s">
        <v>4</v>
      </c>
      <c r="C5" s="1" t="s">
        <v>20</v>
      </c>
      <c r="D5" s="1" t="s">
        <v>20</v>
      </c>
      <c r="E5" s="1"/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/>
      <c r="M5" s="1" t="s">
        <v>20</v>
      </c>
      <c r="N5" s="1" t="s">
        <v>20</v>
      </c>
      <c r="O5" s="1" t="s">
        <v>20</v>
      </c>
      <c r="P5" s="1" t="s">
        <v>20</v>
      </c>
      <c r="Q5" s="1" t="s">
        <v>22</v>
      </c>
      <c r="R5" s="1" t="s">
        <v>20</v>
      </c>
      <c r="S5" s="1"/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22</v>
      </c>
      <c r="Z5" s="1"/>
      <c r="AA5" s="1" t="s">
        <v>22</v>
      </c>
      <c r="AB5" s="1" t="s">
        <v>20</v>
      </c>
      <c r="AC5" s="1" t="s">
        <v>20</v>
      </c>
      <c r="AD5" s="1" t="s">
        <v>20</v>
      </c>
      <c r="AE5" s="1" t="s">
        <v>20</v>
      </c>
      <c r="AF5" s="1" t="s">
        <v>22</v>
      </c>
      <c r="AG5" s="1">
        <f t="shared" ref="AG5:AG13" si="1">COUNTIF(C5:AF5,"P")</f>
        <v>22</v>
      </c>
      <c r="AH5" s="4">
        <f t="shared" ref="AH5:AH13" si="2">AG5/$C$17</f>
        <v>0.84615384615384615</v>
      </c>
    </row>
    <row r="6" spans="1:34" x14ac:dyDescent="0.35">
      <c r="A6" s="3">
        <v>3</v>
      </c>
      <c r="B6" s="3" t="s">
        <v>5</v>
      </c>
      <c r="C6" s="1" t="s">
        <v>20</v>
      </c>
      <c r="D6" s="1" t="s">
        <v>20</v>
      </c>
      <c r="E6" s="1"/>
      <c r="F6" s="1" t="s">
        <v>20</v>
      </c>
      <c r="G6" s="1" t="s">
        <v>20</v>
      </c>
      <c r="H6" s="1" t="s">
        <v>22</v>
      </c>
      <c r="I6" s="1" t="s">
        <v>22</v>
      </c>
      <c r="J6" s="1" t="s">
        <v>20</v>
      </c>
      <c r="K6" s="1" t="s">
        <v>22</v>
      </c>
      <c r="L6" s="1"/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/>
      <c r="T6" s="1" t="s">
        <v>20</v>
      </c>
      <c r="U6" s="1" t="s">
        <v>22</v>
      </c>
      <c r="V6" s="1" t="s">
        <v>20</v>
      </c>
      <c r="W6" s="1" t="s">
        <v>20</v>
      </c>
      <c r="X6" s="1" t="s">
        <v>20</v>
      </c>
      <c r="Y6" s="1" t="s">
        <v>20</v>
      </c>
      <c r="Z6" s="1"/>
      <c r="AA6" s="1" t="s">
        <v>20</v>
      </c>
      <c r="AB6" s="1" t="s">
        <v>20</v>
      </c>
      <c r="AC6" s="1" t="s">
        <v>22</v>
      </c>
      <c r="AD6" s="1" t="s">
        <v>20</v>
      </c>
      <c r="AE6" s="1" t="s">
        <v>20</v>
      </c>
      <c r="AF6" s="1" t="s">
        <v>20</v>
      </c>
      <c r="AG6" s="1">
        <f t="shared" si="1"/>
        <v>21</v>
      </c>
      <c r="AH6" s="4">
        <f t="shared" si="2"/>
        <v>0.80769230769230771</v>
      </c>
    </row>
    <row r="7" spans="1:34" x14ac:dyDescent="0.35">
      <c r="A7" s="3">
        <v>4</v>
      </c>
      <c r="B7" s="3" t="s">
        <v>6</v>
      </c>
      <c r="C7" s="1" t="s">
        <v>22</v>
      </c>
      <c r="D7" s="1" t="s">
        <v>20</v>
      </c>
      <c r="E7" s="1"/>
      <c r="F7" s="1" t="s">
        <v>20</v>
      </c>
      <c r="G7" s="1" t="s">
        <v>20</v>
      </c>
      <c r="H7" s="1" t="s">
        <v>22</v>
      </c>
      <c r="I7" s="1" t="s">
        <v>20</v>
      </c>
      <c r="J7" s="1" t="s">
        <v>20</v>
      </c>
      <c r="K7" s="1" t="s">
        <v>20</v>
      </c>
      <c r="L7" s="1"/>
      <c r="M7" s="1" t="s">
        <v>20</v>
      </c>
      <c r="N7" s="1" t="s">
        <v>20</v>
      </c>
      <c r="O7" s="1" t="s">
        <v>20</v>
      </c>
      <c r="P7" s="1" t="s">
        <v>22</v>
      </c>
      <c r="Q7" s="1" t="s">
        <v>22</v>
      </c>
      <c r="R7" s="1" t="s">
        <v>20</v>
      </c>
      <c r="S7" s="1"/>
      <c r="T7" s="1" t="s">
        <v>22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/>
      <c r="AA7" s="1" t="s">
        <v>20</v>
      </c>
      <c r="AB7" s="1" t="s">
        <v>22</v>
      </c>
      <c r="AC7" s="1" t="s">
        <v>20</v>
      </c>
      <c r="AD7" s="1" t="s">
        <v>20</v>
      </c>
      <c r="AE7" s="1" t="s">
        <v>20</v>
      </c>
      <c r="AF7" s="1" t="s">
        <v>22</v>
      </c>
      <c r="AG7" s="1">
        <f t="shared" si="1"/>
        <v>19</v>
      </c>
      <c r="AH7" s="4">
        <f t="shared" si="2"/>
        <v>0.73076923076923073</v>
      </c>
    </row>
    <row r="8" spans="1:34" x14ac:dyDescent="0.35">
      <c r="A8" s="3">
        <v>5</v>
      </c>
      <c r="B8" s="3" t="s">
        <v>7</v>
      </c>
      <c r="C8" s="1" t="s">
        <v>20</v>
      </c>
      <c r="D8" s="1" t="s">
        <v>20</v>
      </c>
      <c r="E8" s="1"/>
      <c r="F8" s="1" t="s">
        <v>20</v>
      </c>
      <c r="G8" s="1" t="s">
        <v>22</v>
      </c>
      <c r="H8" s="1" t="s">
        <v>20</v>
      </c>
      <c r="I8" s="1" t="s">
        <v>22</v>
      </c>
      <c r="J8" s="1" t="s">
        <v>20</v>
      </c>
      <c r="K8" s="1" t="s">
        <v>20</v>
      </c>
      <c r="L8" s="1"/>
      <c r="M8" s="1" t="s">
        <v>22</v>
      </c>
      <c r="N8" s="1" t="s">
        <v>20</v>
      </c>
      <c r="O8" s="1" t="s">
        <v>20</v>
      </c>
      <c r="P8" s="1" t="s">
        <v>22</v>
      </c>
      <c r="Q8" s="1" t="s">
        <v>20</v>
      </c>
      <c r="R8" s="1" t="s">
        <v>20</v>
      </c>
      <c r="S8" s="1"/>
      <c r="T8" s="1" t="s">
        <v>20</v>
      </c>
      <c r="U8" s="1" t="s">
        <v>20</v>
      </c>
      <c r="V8" s="1" t="s">
        <v>22</v>
      </c>
      <c r="W8" s="1" t="s">
        <v>20</v>
      </c>
      <c r="X8" s="1" t="s">
        <v>22</v>
      </c>
      <c r="Y8" s="1" t="s">
        <v>20</v>
      </c>
      <c r="Z8" s="1"/>
      <c r="AA8" s="1" t="s">
        <v>20</v>
      </c>
      <c r="AB8" s="1" t="s">
        <v>20</v>
      </c>
      <c r="AC8" s="1" t="s">
        <v>20</v>
      </c>
      <c r="AD8" s="1" t="s">
        <v>20</v>
      </c>
      <c r="AE8" s="1" t="s">
        <v>22</v>
      </c>
      <c r="AF8" s="1" t="s">
        <v>20</v>
      </c>
      <c r="AG8" s="1">
        <f t="shared" si="1"/>
        <v>19</v>
      </c>
      <c r="AH8" s="4">
        <f t="shared" si="2"/>
        <v>0.73076923076923073</v>
      </c>
    </row>
    <row r="9" spans="1:34" x14ac:dyDescent="0.35">
      <c r="A9" s="3">
        <v>6</v>
      </c>
      <c r="B9" s="3" t="s">
        <v>8</v>
      </c>
      <c r="C9" s="1" t="s">
        <v>20</v>
      </c>
      <c r="D9" s="1" t="s">
        <v>22</v>
      </c>
      <c r="E9" s="1"/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22</v>
      </c>
      <c r="L9" s="1"/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/>
      <c r="T9" s="1" t="s">
        <v>22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/>
      <c r="AA9" s="1" t="s">
        <v>20</v>
      </c>
      <c r="AB9" s="1" t="s">
        <v>20</v>
      </c>
      <c r="AC9" s="1" t="s">
        <v>20</v>
      </c>
      <c r="AD9" s="1" t="s">
        <v>22</v>
      </c>
      <c r="AE9" s="1" t="s">
        <v>20</v>
      </c>
      <c r="AF9" s="1" t="s">
        <v>20</v>
      </c>
      <c r="AG9" s="1">
        <f t="shared" si="1"/>
        <v>22</v>
      </c>
      <c r="AH9" s="4">
        <f t="shared" si="2"/>
        <v>0.84615384615384615</v>
      </c>
    </row>
    <row r="10" spans="1:34" x14ac:dyDescent="0.35">
      <c r="A10" s="3">
        <v>7</v>
      </c>
      <c r="B10" s="3" t="s">
        <v>9</v>
      </c>
      <c r="C10" s="1" t="s">
        <v>22</v>
      </c>
      <c r="D10" s="1" t="s">
        <v>20</v>
      </c>
      <c r="E10" s="1"/>
      <c r="F10" s="1" t="s">
        <v>22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/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22</v>
      </c>
      <c r="S10" s="1"/>
      <c r="T10" s="1" t="s">
        <v>20</v>
      </c>
      <c r="U10" s="1" t="s">
        <v>20</v>
      </c>
      <c r="V10" s="1" t="s">
        <v>20</v>
      </c>
      <c r="W10" s="1" t="s">
        <v>22</v>
      </c>
      <c r="X10" s="1" t="s">
        <v>20</v>
      </c>
      <c r="Y10" s="1" t="s">
        <v>20</v>
      </c>
      <c r="Z10" s="1"/>
      <c r="AA10" s="1" t="s">
        <v>20</v>
      </c>
      <c r="AB10" s="1" t="s">
        <v>22</v>
      </c>
      <c r="AC10" s="1" t="s">
        <v>20</v>
      </c>
      <c r="AD10" s="1" t="s">
        <v>20</v>
      </c>
      <c r="AE10" s="1" t="s">
        <v>20</v>
      </c>
      <c r="AF10" s="1" t="s">
        <v>22</v>
      </c>
      <c r="AG10" s="1">
        <f t="shared" si="1"/>
        <v>20</v>
      </c>
      <c r="AH10" s="4">
        <f t="shared" si="2"/>
        <v>0.76923076923076927</v>
      </c>
    </row>
    <row r="11" spans="1:34" x14ac:dyDescent="0.35">
      <c r="A11" s="3">
        <v>8</v>
      </c>
      <c r="B11" s="3" t="s">
        <v>10</v>
      </c>
      <c r="C11" s="1" t="s">
        <v>20</v>
      </c>
      <c r="D11" s="1" t="s">
        <v>20</v>
      </c>
      <c r="E11" s="1"/>
      <c r="F11" s="1" t="s">
        <v>22</v>
      </c>
      <c r="G11" s="1" t="s">
        <v>20</v>
      </c>
      <c r="H11" s="1" t="s">
        <v>20</v>
      </c>
      <c r="I11" s="1" t="s">
        <v>22</v>
      </c>
      <c r="J11" s="1" t="s">
        <v>20</v>
      </c>
      <c r="K11" s="1" t="s">
        <v>20</v>
      </c>
      <c r="L11" s="1"/>
      <c r="M11" s="1" t="s">
        <v>20</v>
      </c>
      <c r="N11" s="1" t="s">
        <v>20</v>
      </c>
      <c r="O11" s="1" t="s">
        <v>22</v>
      </c>
      <c r="P11" s="1" t="s">
        <v>20</v>
      </c>
      <c r="Q11" s="1" t="s">
        <v>22</v>
      </c>
      <c r="R11" s="1" t="s">
        <v>20</v>
      </c>
      <c r="S11" s="1"/>
      <c r="T11" s="1" t="s">
        <v>20</v>
      </c>
      <c r="U11" s="1" t="s">
        <v>20</v>
      </c>
      <c r="V11" s="1" t="s">
        <v>20</v>
      </c>
      <c r="W11" s="1" t="s">
        <v>22</v>
      </c>
      <c r="X11" s="1" t="s">
        <v>20</v>
      </c>
      <c r="Y11" s="1" t="s">
        <v>22</v>
      </c>
      <c r="Z11" s="1"/>
      <c r="AA11" s="1" t="s">
        <v>20</v>
      </c>
      <c r="AB11" s="1" t="s">
        <v>20</v>
      </c>
      <c r="AC11" s="1" t="s">
        <v>22</v>
      </c>
      <c r="AD11" s="1" t="s">
        <v>20</v>
      </c>
      <c r="AE11" s="1" t="s">
        <v>20</v>
      </c>
      <c r="AF11" s="1" t="s">
        <v>20</v>
      </c>
      <c r="AG11" s="1">
        <f t="shared" si="1"/>
        <v>19</v>
      </c>
      <c r="AH11" s="4">
        <f t="shared" si="2"/>
        <v>0.73076923076923073</v>
      </c>
    </row>
    <row r="12" spans="1:34" x14ac:dyDescent="0.35">
      <c r="A12" s="3">
        <v>9</v>
      </c>
      <c r="B12" s="3" t="s">
        <v>11</v>
      </c>
      <c r="C12" s="1" t="s">
        <v>22</v>
      </c>
      <c r="D12" s="1" t="s">
        <v>20</v>
      </c>
      <c r="E12" s="1"/>
      <c r="F12" s="1" t="s">
        <v>20</v>
      </c>
      <c r="G12" s="1" t="s">
        <v>20</v>
      </c>
      <c r="H12" s="1" t="s">
        <v>20</v>
      </c>
      <c r="I12" s="1" t="s">
        <v>22</v>
      </c>
      <c r="J12" s="1" t="s">
        <v>20</v>
      </c>
      <c r="K12" s="1" t="s">
        <v>22</v>
      </c>
      <c r="L12" s="1"/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/>
      <c r="T12" s="1" t="s">
        <v>22</v>
      </c>
      <c r="U12" s="1" t="s">
        <v>20</v>
      </c>
      <c r="V12" s="1" t="s">
        <v>22</v>
      </c>
      <c r="W12" s="1" t="s">
        <v>20</v>
      </c>
      <c r="X12" s="1" t="s">
        <v>20</v>
      </c>
      <c r="Y12" s="1" t="s">
        <v>20</v>
      </c>
      <c r="Z12" s="1"/>
      <c r="AA12" s="1" t="s">
        <v>20</v>
      </c>
      <c r="AB12" s="1" t="s">
        <v>20</v>
      </c>
      <c r="AC12" s="1" t="s">
        <v>20</v>
      </c>
      <c r="AD12" s="1" t="s">
        <v>20</v>
      </c>
      <c r="AE12" s="1" t="s">
        <v>20</v>
      </c>
      <c r="AF12" s="1" t="s">
        <v>22</v>
      </c>
      <c r="AG12" s="1">
        <f t="shared" si="1"/>
        <v>20</v>
      </c>
      <c r="AH12" s="4">
        <f t="shared" si="2"/>
        <v>0.76923076923076927</v>
      </c>
    </row>
    <row r="13" spans="1:34" x14ac:dyDescent="0.35">
      <c r="A13" s="3">
        <v>10</v>
      </c>
      <c r="B13" s="3" t="s">
        <v>12</v>
      </c>
      <c r="C13" s="1" t="s">
        <v>22</v>
      </c>
      <c r="D13" s="1" t="s">
        <v>20</v>
      </c>
      <c r="E13" s="1"/>
      <c r="F13" s="1" t="s">
        <v>22</v>
      </c>
      <c r="G13" s="1" t="s">
        <v>20</v>
      </c>
      <c r="H13" s="1" t="s">
        <v>20</v>
      </c>
      <c r="I13" s="1" t="s">
        <v>20</v>
      </c>
      <c r="J13" s="1" t="s">
        <v>22</v>
      </c>
      <c r="K13" s="1" t="s">
        <v>20</v>
      </c>
      <c r="L13" s="1"/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/>
      <c r="T13" s="1" t="s">
        <v>20</v>
      </c>
      <c r="U13" s="1" t="s">
        <v>20</v>
      </c>
      <c r="V13" s="1" t="s">
        <v>20</v>
      </c>
      <c r="W13" s="1" t="s">
        <v>22</v>
      </c>
      <c r="X13" s="1" t="s">
        <v>20</v>
      </c>
      <c r="Y13" s="1" t="s">
        <v>20</v>
      </c>
      <c r="Z13" s="1"/>
      <c r="AA13" s="1" t="s">
        <v>20</v>
      </c>
      <c r="AB13" s="1" t="s">
        <v>20</v>
      </c>
      <c r="AC13" s="1" t="s">
        <v>20</v>
      </c>
      <c r="AD13" s="1" t="s">
        <v>20</v>
      </c>
      <c r="AE13" s="1" t="s">
        <v>20</v>
      </c>
      <c r="AF13" s="1" t="s">
        <v>22</v>
      </c>
      <c r="AG13" s="1">
        <f t="shared" si="1"/>
        <v>21</v>
      </c>
      <c r="AH13" s="4">
        <f t="shared" si="2"/>
        <v>0.80769230769230771</v>
      </c>
    </row>
    <row r="14" spans="1:34" x14ac:dyDescent="0.35">
      <c r="A14" s="1"/>
      <c r="B14" s="3" t="s">
        <v>21</v>
      </c>
      <c r="C14" s="1">
        <f>COUNTIF(C4:C13,"P")</f>
        <v>6</v>
      </c>
      <c r="D14" s="1">
        <f t="shared" ref="D14:AA14" si="3">COUNTIF(D4:D13,"P")</f>
        <v>8</v>
      </c>
      <c r="F14" s="1">
        <f t="shared" si="3"/>
        <v>7</v>
      </c>
      <c r="H14" s="1">
        <f t="shared" si="3"/>
        <v>8</v>
      </c>
      <c r="I14" s="1">
        <f t="shared" si="3"/>
        <v>6</v>
      </c>
      <c r="J14" s="1">
        <f t="shared" si="3"/>
        <v>8</v>
      </c>
      <c r="K14" s="1">
        <f t="shared" si="3"/>
        <v>7</v>
      </c>
      <c r="M14" s="1">
        <f t="shared" si="3"/>
        <v>9</v>
      </c>
      <c r="O14" s="1">
        <f t="shared" si="3"/>
        <v>8</v>
      </c>
      <c r="P14" s="1">
        <f t="shared" si="3"/>
        <v>8</v>
      </c>
      <c r="Q14" s="1">
        <f t="shared" si="3"/>
        <v>7</v>
      </c>
      <c r="R14" s="1">
        <f t="shared" si="3"/>
        <v>9</v>
      </c>
      <c r="T14" s="1">
        <f t="shared" si="3"/>
        <v>7</v>
      </c>
      <c r="V14" s="1">
        <f t="shared" si="3"/>
        <v>8</v>
      </c>
      <c r="W14" s="1">
        <f t="shared" si="3"/>
        <v>6</v>
      </c>
      <c r="X14" s="1">
        <f t="shared" si="3"/>
        <v>9</v>
      </c>
      <c r="Y14" s="1">
        <f t="shared" si="3"/>
        <v>8</v>
      </c>
      <c r="AA14" s="1">
        <f t="shared" si="3"/>
        <v>9</v>
      </c>
      <c r="AC14" s="1">
        <f t="shared" ref="AC14" si="4">COUNTIF(AC4:AC13,"P")</f>
        <v>8</v>
      </c>
      <c r="AD14" s="1">
        <f t="shared" ref="AD14" si="5">COUNTIF(AD4:AD13,"P")</f>
        <v>9</v>
      </c>
      <c r="AE14" s="1">
        <f t="shared" ref="AE14" si="6">COUNTIF(AE4:AE13,"P")</f>
        <v>9</v>
      </c>
      <c r="AF14" s="1">
        <f t="shared" ref="AF14" si="7">COUNTIF(AF4:AF13,"P")</f>
        <v>5</v>
      </c>
      <c r="AH14" s="1"/>
    </row>
    <row r="15" spans="1:34" ht="15" thickBot="1" x14ac:dyDescent="0.4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5">
      <c r="B16" s="13" t="s">
        <v>32</v>
      </c>
      <c r="C16" s="22" t="s">
        <v>40</v>
      </c>
      <c r="D16" s="14" t="s">
        <v>39</v>
      </c>
      <c r="E16" s="23" t="s">
        <v>34</v>
      </c>
    </row>
    <row r="17" spans="2:5" ht="15" thickBot="1" x14ac:dyDescent="0.4">
      <c r="B17" s="24">
        <f>COUNTA(C3:AF3)</f>
        <v>30</v>
      </c>
      <c r="C17" s="6">
        <f>B17-D17</f>
        <v>26</v>
      </c>
      <c r="D17" s="6">
        <f>COUNTIF(C2:AF2,"Sun")</f>
        <v>4</v>
      </c>
      <c r="E17" s="25">
        <f>AVERAGE(AH4:AH13)</f>
        <v>0.78846153846153844</v>
      </c>
    </row>
  </sheetData>
  <conditionalFormatting sqref="B14:D14 V14:Y14 T14 O14:R14 B3:AG13 AC14:AF14 F14 H14:K14 M14 AA14">
    <cfRule type="containsBlanks" dxfId="29" priority="3">
      <formula>LEN(TRIM(B3))=0</formula>
    </cfRule>
  </conditionalFormatting>
  <conditionalFormatting sqref="C14:D14 V14:Y14 T14 O14:R14 B3:AG13 AC14:AF14 F14 H14:K14 M14 AA14">
    <cfRule type="containsText" dxfId="28" priority="2" operator="containsText" text="P">
      <formula>NOT(ISERROR(SEARCH("P",B3)))</formula>
    </cfRule>
  </conditionalFormatting>
  <conditionalFormatting sqref="C14:D14 V14:Y14 T14 O14:R14 C4:AG13 AC14:AF14 F14 H14:K14 M14 AA14">
    <cfRule type="containsText" dxfId="27" priority="1" operator="containsText" text="A">
      <formula>NOT(ISERROR(SEARCH("A",C4)))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BC27-6C40-45C3-A119-125F8848BC63}">
  <dimension ref="A2:AI17"/>
  <sheetViews>
    <sheetView topLeftCell="U1" workbookViewId="0">
      <selection activeCell="A3" sqref="A3:B13"/>
    </sheetView>
  </sheetViews>
  <sheetFormatPr defaultColWidth="10.1796875" defaultRowHeight="14.5" x14ac:dyDescent="0.35"/>
  <cols>
    <col min="1" max="1" width="8" bestFit="1" customWidth="1"/>
    <col min="2" max="2" width="23.36328125" bestFit="1" customWidth="1"/>
    <col min="3" max="3" width="14.08984375" bestFit="1" customWidth="1"/>
    <col min="4" max="4" width="10.08984375" bestFit="1" customWidth="1"/>
    <col min="5" max="5" width="14.08984375" bestFit="1" customWidth="1"/>
    <col min="6" max="33" width="10.08984375" bestFit="1" customWidth="1"/>
    <col min="34" max="34" width="12.08984375" bestFit="1" customWidth="1"/>
    <col min="35" max="35" width="14.90625" bestFit="1" customWidth="1"/>
  </cols>
  <sheetData>
    <row r="2" spans="1:35" x14ac:dyDescent="0.35">
      <c r="C2" t="str">
        <f>TEXT(C3,"ddd")</f>
        <v>Mon</v>
      </c>
      <c r="D2" t="str">
        <f t="shared" ref="D2:AG2" si="0">TEXT(D3,"ddd")</f>
        <v>Tue</v>
      </c>
      <c r="E2" t="str">
        <f t="shared" si="0"/>
        <v>Wed</v>
      </c>
      <c r="F2" t="str">
        <f t="shared" si="0"/>
        <v>Thu</v>
      </c>
      <c r="G2" t="str">
        <f t="shared" si="0"/>
        <v>Fri</v>
      </c>
      <c r="H2" t="str">
        <f t="shared" si="0"/>
        <v>Sat</v>
      </c>
      <c r="I2" t="str">
        <f t="shared" si="0"/>
        <v>Sun</v>
      </c>
      <c r="J2" t="str">
        <f t="shared" si="0"/>
        <v>Mon</v>
      </c>
      <c r="K2" t="str">
        <f t="shared" si="0"/>
        <v>Tue</v>
      </c>
      <c r="L2" t="str">
        <f t="shared" si="0"/>
        <v>Wed</v>
      </c>
      <c r="M2" t="str">
        <f t="shared" si="0"/>
        <v>Thu</v>
      </c>
      <c r="N2" t="str">
        <f t="shared" si="0"/>
        <v>Fri</v>
      </c>
      <c r="O2" t="str">
        <f t="shared" si="0"/>
        <v>Sat</v>
      </c>
      <c r="P2" t="str">
        <f t="shared" si="0"/>
        <v>Sun</v>
      </c>
      <c r="Q2" t="str">
        <f t="shared" si="0"/>
        <v>Mon</v>
      </c>
      <c r="R2" t="str">
        <f t="shared" si="0"/>
        <v>Tue</v>
      </c>
      <c r="S2" t="str">
        <f t="shared" si="0"/>
        <v>Wed</v>
      </c>
      <c r="T2" t="str">
        <f t="shared" si="0"/>
        <v>Thu</v>
      </c>
      <c r="U2" t="str">
        <f t="shared" si="0"/>
        <v>Fri</v>
      </c>
      <c r="V2" t="str">
        <f t="shared" si="0"/>
        <v>Sat</v>
      </c>
      <c r="W2" t="str">
        <f t="shared" si="0"/>
        <v>Sun</v>
      </c>
      <c r="X2" t="str">
        <f t="shared" si="0"/>
        <v>Mon</v>
      </c>
      <c r="Y2" t="str">
        <f t="shared" si="0"/>
        <v>Tue</v>
      </c>
      <c r="Z2" t="str">
        <f t="shared" si="0"/>
        <v>Wed</v>
      </c>
      <c r="AA2" t="str">
        <f t="shared" si="0"/>
        <v>Thu</v>
      </c>
      <c r="AB2" t="str">
        <f t="shared" si="0"/>
        <v>Fri</v>
      </c>
      <c r="AC2" t="str">
        <f t="shared" si="0"/>
        <v>Sat</v>
      </c>
      <c r="AD2" t="str">
        <f t="shared" si="0"/>
        <v>Sun</v>
      </c>
      <c r="AE2" t="str">
        <f t="shared" si="0"/>
        <v>Mon</v>
      </c>
      <c r="AF2" t="str">
        <f t="shared" si="0"/>
        <v>Tue</v>
      </c>
      <c r="AG2" t="str">
        <f t="shared" si="0"/>
        <v>Wed</v>
      </c>
    </row>
    <row r="3" spans="1:35" x14ac:dyDescent="0.35">
      <c r="A3" s="3" t="s">
        <v>0</v>
      </c>
      <c r="B3" s="3" t="s">
        <v>1</v>
      </c>
      <c r="C3" s="8">
        <v>44774</v>
      </c>
      <c r="D3" s="8">
        <v>44775</v>
      </c>
      <c r="E3" s="8">
        <v>44776</v>
      </c>
      <c r="F3" s="8">
        <v>44777</v>
      </c>
      <c r="G3" s="8">
        <v>44778</v>
      </c>
      <c r="H3" s="8">
        <v>44779</v>
      </c>
      <c r="I3" s="8">
        <v>44780</v>
      </c>
      <c r="J3" s="8">
        <v>44781</v>
      </c>
      <c r="K3" s="8">
        <v>44782</v>
      </c>
      <c r="L3" s="8">
        <v>44783</v>
      </c>
      <c r="M3" s="8">
        <v>44784</v>
      </c>
      <c r="N3" s="8">
        <v>44785</v>
      </c>
      <c r="O3" s="8">
        <v>44786</v>
      </c>
      <c r="P3" s="8">
        <v>44787</v>
      </c>
      <c r="Q3" s="8">
        <v>44788</v>
      </c>
      <c r="R3" s="8">
        <v>44789</v>
      </c>
      <c r="S3" s="8">
        <v>44790</v>
      </c>
      <c r="T3" s="8">
        <v>44791</v>
      </c>
      <c r="U3" s="8">
        <v>44792</v>
      </c>
      <c r="V3" s="8">
        <v>44793</v>
      </c>
      <c r="W3" s="8">
        <v>44794</v>
      </c>
      <c r="X3" s="8">
        <v>44795</v>
      </c>
      <c r="Y3" s="8">
        <v>44796</v>
      </c>
      <c r="Z3" s="8">
        <v>44797</v>
      </c>
      <c r="AA3" s="8">
        <v>44798</v>
      </c>
      <c r="AB3" s="8">
        <v>44799</v>
      </c>
      <c r="AC3" s="8">
        <v>44800</v>
      </c>
      <c r="AD3" s="8">
        <v>44801</v>
      </c>
      <c r="AE3" s="8">
        <v>44802</v>
      </c>
      <c r="AF3" s="8">
        <v>44803</v>
      </c>
      <c r="AG3" s="8">
        <v>44804</v>
      </c>
      <c r="AH3" s="1" t="s">
        <v>29</v>
      </c>
      <c r="AI3" s="1" t="s">
        <v>25</v>
      </c>
    </row>
    <row r="4" spans="1:35" x14ac:dyDescent="0.35">
      <c r="A4" s="3">
        <v>1</v>
      </c>
      <c r="B4" s="3" t="s">
        <v>3</v>
      </c>
      <c r="C4" s="1" t="s">
        <v>20</v>
      </c>
      <c r="D4" s="1" t="s">
        <v>20</v>
      </c>
      <c r="E4" s="1" t="s">
        <v>20</v>
      </c>
      <c r="F4" s="1" t="s">
        <v>22</v>
      </c>
      <c r="G4" s="1" t="s">
        <v>20</v>
      </c>
      <c r="H4" s="1" t="s">
        <v>22</v>
      </c>
      <c r="I4" s="1"/>
      <c r="J4" s="1" t="s">
        <v>22</v>
      </c>
      <c r="K4" s="1" t="s">
        <v>20</v>
      </c>
      <c r="L4" s="1" t="s">
        <v>20</v>
      </c>
      <c r="M4" s="1" t="s">
        <v>20</v>
      </c>
      <c r="N4" s="1" t="s">
        <v>22</v>
      </c>
      <c r="O4" s="1" t="s">
        <v>20</v>
      </c>
      <c r="P4" s="1"/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1"/>
      <c r="X4" s="1" t="s">
        <v>22</v>
      </c>
      <c r="Y4" s="1" t="s">
        <v>22</v>
      </c>
      <c r="Z4" s="1" t="s">
        <v>20</v>
      </c>
      <c r="AA4" s="1" t="s">
        <v>20</v>
      </c>
      <c r="AB4" s="1" t="s">
        <v>20</v>
      </c>
      <c r="AC4" s="1" t="s">
        <v>20</v>
      </c>
      <c r="AD4" s="1"/>
      <c r="AE4" s="1" t="s">
        <v>20</v>
      </c>
      <c r="AF4" s="1" t="s">
        <v>22</v>
      </c>
      <c r="AG4" s="1" t="s">
        <v>22</v>
      </c>
      <c r="AH4" s="1">
        <f>COUNTIF(C4:AG4,"P")</f>
        <v>13</v>
      </c>
      <c r="AI4" s="4">
        <f>AH4/$C$17</f>
        <v>0.48148148148148145</v>
      </c>
    </row>
    <row r="5" spans="1:35" x14ac:dyDescent="0.35">
      <c r="A5" s="3">
        <v>2</v>
      </c>
      <c r="B5" s="3" t="s">
        <v>4</v>
      </c>
      <c r="C5" s="1" t="s">
        <v>20</v>
      </c>
      <c r="D5" s="1" t="s">
        <v>20</v>
      </c>
      <c r="E5" s="1" t="s">
        <v>20</v>
      </c>
      <c r="F5" s="1" t="s">
        <v>22</v>
      </c>
      <c r="G5" s="1" t="s">
        <v>22</v>
      </c>
      <c r="H5" s="1" t="s">
        <v>20</v>
      </c>
      <c r="I5" s="1"/>
      <c r="J5" s="1" t="s">
        <v>20</v>
      </c>
      <c r="K5" s="1" t="s">
        <v>22</v>
      </c>
      <c r="L5" s="1" t="s">
        <v>20</v>
      </c>
      <c r="M5" s="1" t="s">
        <v>22</v>
      </c>
      <c r="N5" s="1" t="s">
        <v>20</v>
      </c>
      <c r="O5" s="1" t="s">
        <v>20</v>
      </c>
      <c r="P5" s="1"/>
      <c r="Q5" s="1" t="s">
        <v>20</v>
      </c>
      <c r="R5" s="1" t="s">
        <v>22</v>
      </c>
      <c r="S5" s="1" t="s">
        <v>20</v>
      </c>
      <c r="T5" s="1" t="s">
        <v>20</v>
      </c>
      <c r="U5" s="1" t="s">
        <v>22</v>
      </c>
      <c r="V5" s="1" t="s">
        <v>22</v>
      </c>
      <c r="W5" s="1"/>
      <c r="X5" s="1" t="s">
        <v>20</v>
      </c>
      <c r="Y5" s="1" t="s">
        <v>20</v>
      </c>
      <c r="Z5" s="1" t="s">
        <v>22</v>
      </c>
      <c r="AA5" s="1" t="s">
        <v>22</v>
      </c>
      <c r="AB5" s="1" t="s">
        <v>22</v>
      </c>
      <c r="AC5" s="1" t="s">
        <v>20</v>
      </c>
      <c r="AD5" s="1"/>
      <c r="AE5" s="1" t="s">
        <v>20</v>
      </c>
      <c r="AF5" s="1" t="s">
        <v>22</v>
      </c>
      <c r="AG5" s="1" t="s">
        <v>22</v>
      </c>
      <c r="AH5" s="1">
        <f t="shared" ref="AH5:AH13" si="1">COUNTIF(C5:AG5,"P")</f>
        <v>15</v>
      </c>
      <c r="AI5" s="4">
        <f t="shared" ref="AI5:AI13" si="2">AH5/$C$17</f>
        <v>0.55555555555555558</v>
      </c>
    </row>
    <row r="6" spans="1:35" x14ac:dyDescent="0.35">
      <c r="A6" s="3">
        <v>3</v>
      </c>
      <c r="B6" s="3" t="s">
        <v>5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22</v>
      </c>
      <c r="H6" s="1" t="s">
        <v>20</v>
      </c>
      <c r="I6" s="1"/>
      <c r="J6" s="1" t="s">
        <v>20</v>
      </c>
      <c r="K6" s="1" t="s">
        <v>20</v>
      </c>
      <c r="L6" s="1" t="s">
        <v>22</v>
      </c>
      <c r="M6" s="1" t="s">
        <v>22</v>
      </c>
      <c r="N6" s="1" t="s">
        <v>22</v>
      </c>
      <c r="O6" s="1" t="s">
        <v>20</v>
      </c>
      <c r="P6" s="1"/>
      <c r="Q6" s="1" t="s">
        <v>22</v>
      </c>
      <c r="R6" s="1" t="s">
        <v>20</v>
      </c>
      <c r="S6" s="1" t="s">
        <v>22</v>
      </c>
      <c r="T6" s="1" t="s">
        <v>22</v>
      </c>
      <c r="U6" s="1" t="s">
        <v>22</v>
      </c>
      <c r="V6" s="1" t="s">
        <v>22</v>
      </c>
      <c r="W6" s="1"/>
      <c r="X6" s="1" t="s">
        <v>20</v>
      </c>
      <c r="Y6" s="1" t="s">
        <v>22</v>
      </c>
      <c r="Z6" s="1" t="s">
        <v>22</v>
      </c>
      <c r="AA6" s="1" t="s">
        <v>20</v>
      </c>
      <c r="AB6" s="1" t="s">
        <v>22</v>
      </c>
      <c r="AC6" s="1" t="s">
        <v>20</v>
      </c>
      <c r="AD6" s="1"/>
      <c r="AE6" s="1" t="s">
        <v>20</v>
      </c>
      <c r="AF6" s="1" t="s">
        <v>20</v>
      </c>
      <c r="AG6" s="1" t="s">
        <v>20</v>
      </c>
      <c r="AH6" s="1">
        <f t="shared" si="1"/>
        <v>15</v>
      </c>
      <c r="AI6" s="4">
        <f t="shared" si="2"/>
        <v>0.55555555555555558</v>
      </c>
    </row>
    <row r="7" spans="1:35" x14ac:dyDescent="0.35">
      <c r="A7" s="3">
        <v>4</v>
      </c>
      <c r="B7" s="3" t="s">
        <v>6</v>
      </c>
      <c r="C7" s="1" t="s">
        <v>22</v>
      </c>
      <c r="D7" s="1" t="s">
        <v>20</v>
      </c>
      <c r="E7" s="1" t="s">
        <v>20</v>
      </c>
      <c r="F7" s="1" t="s">
        <v>22</v>
      </c>
      <c r="G7" s="1" t="s">
        <v>20</v>
      </c>
      <c r="H7" s="1" t="s">
        <v>20</v>
      </c>
      <c r="I7" s="1"/>
      <c r="J7" s="1" t="s">
        <v>20</v>
      </c>
      <c r="K7" s="1" t="s">
        <v>22</v>
      </c>
      <c r="L7" s="1" t="s">
        <v>20</v>
      </c>
      <c r="M7" s="1" t="s">
        <v>20</v>
      </c>
      <c r="N7" s="1" t="s">
        <v>22</v>
      </c>
      <c r="O7" s="1" t="s">
        <v>20</v>
      </c>
      <c r="P7" s="1"/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/>
      <c r="X7" s="1" t="s">
        <v>22</v>
      </c>
      <c r="Y7" s="1" t="s">
        <v>22</v>
      </c>
      <c r="Z7" s="1" t="s">
        <v>22</v>
      </c>
      <c r="AA7" s="1" t="s">
        <v>20</v>
      </c>
      <c r="AB7" s="1" t="s">
        <v>22</v>
      </c>
      <c r="AC7" s="1" t="s">
        <v>20</v>
      </c>
      <c r="AD7" s="1"/>
      <c r="AE7" s="1" t="s">
        <v>20</v>
      </c>
      <c r="AF7" s="1" t="s">
        <v>22</v>
      </c>
      <c r="AG7" s="1" t="s">
        <v>20</v>
      </c>
      <c r="AH7" s="1">
        <f t="shared" si="1"/>
        <v>18</v>
      </c>
      <c r="AI7" s="4">
        <f t="shared" si="2"/>
        <v>0.66666666666666663</v>
      </c>
    </row>
    <row r="8" spans="1:35" x14ac:dyDescent="0.35">
      <c r="A8" s="3">
        <v>5</v>
      </c>
      <c r="B8" s="3" t="s">
        <v>7</v>
      </c>
      <c r="C8" s="1" t="s">
        <v>22</v>
      </c>
      <c r="D8" s="1" t="s">
        <v>20</v>
      </c>
      <c r="E8" s="1" t="s">
        <v>20</v>
      </c>
      <c r="F8" s="1" t="s">
        <v>22</v>
      </c>
      <c r="G8" s="1" t="s">
        <v>22</v>
      </c>
      <c r="H8" s="1" t="s">
        <v>20</v>
      </c>
      <c r="I8" s="1"/>
      <c r="J8" s="1" t="s">
        <v>22</v>
      </c>
      <c r="K8" s="1" t="s">
        <v>20</v>
      </c>
      <c r="L8" s="1" t="s">
        <v>20</v>
      </c>
      <c r="M8" s="1" t="s">
        <v>22</v>
      </c>
      <c r="N8" s="1" t="s">
        <v>20</v>
      </c>
      <c r="O8" s="1" t="s">
        <v>20</v>
      </c>
      <c r="P8" s="1"/>
      <c r="Q8" s="1" t="s">
        <v>22</v>
      </c>
      <c r="R8" s="1" t="s">
        <v>22</v>
      </c>
      <c r="S8" s="1" t="s">
        <v>20</v>
      </c>
      <c r="T8" s="1" t="s">
        <v>22</v>
      </c>
      <c r="U8" s="1" t="s">
        <v>22</v>
      </c>
      <c r="V8" s="1" t="s">
        <v>20</v>
      </c>
      <c r="W8" s="1"/>
      <c r="X8" s="1" t="s">
        <v>20</v>
      </c>
      <c r="Y8" s="1" t="s">
        <v>22</v>
      </c>
      <c r="Z8" s="1" t="s">
        <v>22</v>
      </c>
      <c r="AA8" s="1" t="s">
        <v>20</v>
      </c>
      <c r="AB8" s="1" t="s">
        <v>22</v>
      </c>
      <c r="AC8" s="1" t="s">
        <v>20</v>
      </c>
      <c r="AD8" s="1"/>
      <c r="AE8" s="1" t="s">
        <v>20</v>
      </c>
      <c r="AF8" s="1" t="s">
        <v>20</v>
      </c>
      <c r="AG8" s="1" t="s">
        <v>20</v>
      </c>
      <c r="AH8" s="1">
        <f t="shared" si="1"/>
        <v>15</v>
      </c>
      <c r="AI8" s="4">
        <f t="shared" si="2"/>
        <v>0.55555555555555558</v>
      </c>
    </row>
    <row r="9" spans="1:35" x14ac:dyDescent="0.35">
      <c r="A9" s="3">
        <v>6</v>
      </c>
      <c r="B9" s="3" t="s">
        <v>8</v>
      </c>
      <c r="C9" s="1" t="s">
        <v>22</v>
      </c>
      <c r="D9" s="1" t="s">
        <v>20</v>
      </c>
      <c r="E9" s="1" t="s">
        <v>20</v>
      </c>
      <c r="F9" s="1" t="s">
        <v>20</v>
      </c>
      <c r="G9" s="1" t="s">
        <v>22</v>
      </c>
      <c r="H9" s="1" t="s">
        <v>20</v>
      </c>
      <c r="I9" s="1"/>
      <c r="J9" s="1" t="s">
        <v>22</v>
      </c>
      <c r="K9" s="1" t="s">
        <v>20</v>
      </c>
      <c r="L9" s="1" t="s">
        <v>22</v>
      </c>
      <c r="M9" s="1" t="s">
        <v>20</v>
      </c>
      <c r="N9" s="1" t="s">
        <v>20</v>
      </c>
      <c r="O9" s="1" t="s">
        <v>20</v>
      </c>
      <c r="P9" s="1"/>
      <c r="Q9" s="1" t="s">
        <v>20</v>
      </c>
      <c r="R9" s="1" t="s">
        <v>20</v>
      </c>
      <c r="S9" s="1" t="s">
        <v>20</v>
      </c>
      <c r="T9" s="1" t="s">
        <v>22</v>
      </c>
      <c r="U9" s="1" t="s">
        <v>22</v>
      </c>
      <c r="V9" s="1" t="s">
        <v>20</v>
      </c>
      <c r="W9" s="1"/>
      <c r="X9" s="1" t="s">
        <v>22</v>
      </c>
      <c r="Y9" s="1" t="s">
        <v>20</v>
      </c>
      <c r="Z9" s="1" t="s">
        <v>22</v>
      </c>
      <c r="AA9" s="1" t="s">
        <v>20</v>
      </c>
      <c r="AB9" s="1" t="s">
        <v>22</v>
      </c>
      <c r="AC9" s="1" t="s">
        <v>20</v>
      </c>
      <c r="AD9" s="1"/>
      <c r="AE9" s="1" t="s">
        <v>22</v>
      </c>
      <c r="AF9" s="1" t="s">
        <v>20</v>
      </c>
      <c r="AG9" s="1" t="s">
        <v>20</v>
      </c>
      <c r="AH9" s="1">
        <f t="shared" si="1"/>
        <v>17</v>
      </c>
      <c r="AI9" s="4">
        <f t="shared" si="2"/>
        <v>0.62962962962962965</v>
      </c>
    </row>
    <row r="10" spans="1:35" x14ac:dyDescent="0.35">
      <c r="A10" s="3">
        <v>7</v>
      </c>
      <c r="B10" s="3" t="s">
        <v>9</v>
      </c>
      <c r="C10" s="1" t="s">
        <v>22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22</v>
      </c>
      <c r="I10" s="1"/>
      <c r="J10" s="1" t="s">
        <v>22</v>
      </c>
      <c r="K10" s="1" t="s">
        <v>20</v>
      </c>
      <c r="L10" s="1" t="s">
        <v>22</v>
      </c>
      <c r="M10" s="1" t="s">
        <v>22</v>
      </c>
      <c r="N10" s="1" t="s">
        <v>20</v>
      </c>
      <c r="O10" s="1" t="s">
        <v>22</v>
      </c>
      <c r="P10" s="1"/>
      <c r="Q10" s="1" t="s">
        <v>20</v>
      </c>
      <c r="R10" s="1" t="s">
        <v>20</v>
      </c>
      <c r="S10" s="1" t="s">
        <v>22</v>
      </c>
      <c r="T10" s="1" t="s">
        <v>22</v>
      </c>
      <c r="U10" s="1" t="s">
        <v>22</v>
      </c>
      <c r="V10" s="1" t="s">
        <v>20</v>
      </c>
      <c r="W10" s="1"/>
      <c r="X10" s="1" t="s">
        <v>22</v>
      </c>
      <c r="Y10" s="1" t="s">
        <v>22</v>
      </c>
      <c r="Z10" s="1" t="s">
        <v>20</v>
      </c>
      <c r="AA10" s="1" t="s">
        <v>22</v>
      </c>
      <c r="AB10" s="1" t="s">
        <v>20</v>
      </c>
      <c r="AC10" s="1" t="s">
        <v>20</v>
      </c>
      <c r="AD10" s="1"/>
      <c r="AE10" s="1" t="s">
        <v>22</v>
      </c>
      <c r="AF10" s="1" t="s">
        <v>22</v>
      </c>
      <c r="AG10" s="1" t="s">
        <v>22</v>
      </c>
      <c r="AH10" s="1">
        <f t="shared" si="1"/>
        <v>12</v>
      </c>
      <c r="AI10" s="4">
        <f t="shared" si="2"/>
        <v>0.44444444444444442</v>
      </c>
    </row>
    <row r="11" spans="1:35" x14ac:dyDescent="0.35">
      <c r="A11" s="3">
        <v>8</v>
      </c>
      <c r="B11" s="3" t="s">
        <v>10</v>
      </c>
      <c r="C11" s="1" t="s">
        <v>20</v>
      </c>
      <c r="D11" s="1" t="s">
        <v>22</v>
      </c>
      <c r="E11" s="1" t="s">
        <v>20</v>
      </c>
      <c r="F11" s="1" t="s">
        <v>20</v>
      </c>
      <c r="G11" s="1" t="s">
        <v>20</v>
      </c>
      <c r="H11" s="1" t="s">
        <v>20</v>
      </c>
      <c r="I11" s="1"/>
      <c r="J11" s="1" t="s">
        <v>20</v>
      </c>
      <c r="K11" s="1" t="s">
        <v>20</v>
      </c>
      <c r="L11" s="1" t="s">
        <v>22</v>
      </c>
      <c r="M11" s="1" t="s">
        <v>22</v>
      </c>
      <c r="N11" s="1" t="s">
        <v>20</v>
      </c>
      <c r="O11" s="1" t="s">
        <v>20</v>
      </c>
      <c r="P11" s="1"/>
      <c r="Q11" s="1" t="s">
        <v>20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20</v>
      </c>
      <c r="W11" s="1"/>
      <c r="X11" s="1" t="s">
        <v>20</v>
      </c>
      <c r="Y11" s="1" t="s">
        <v>20</v>
      </c>
      <c r="Z11" s="1" t="s">
        <v>22</v>
      </c>
      <c r="AA11" s="1" t="s">
        <v>22</v>
      </c>
      <c r="AB11" s="1" t="s">
        <v>20</v>
      </c>
      <c r="AC11" s="1" t="s">
        <v>22</v>
      </c>
      <c r="AD11" s="1"/>
      <c r="AE11" s="1" t="s">
        <v>22</v>
      </c>
      <c r="AF11" s="1" t="s">
        <v>22</v>
      </c>
      <c r="AG11" s="1" t="s">
        <v>20</v>
      </c>
      <c r="AH11" s="1">
        <f t="shared" si="1"/>
        <v>15</v>
      </c>
      <c r="AI11" s="4">
        <f t="shared" si="2"/>
        <v>0.55555555555555558</v>
      </c>
    </row>
    <row r="12" spans="1:35" x14ac:dyDescent="0.35">
      <c r="A12" s="3">
        <v>9</v>
      </c>
      <c r="B12" s="3" t="s">
        <v>11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20</v>
      </c>
      <c r="H12" s="1" t="s">
        <v>22</v>
      </c>
      <c r="I12" s="1"/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/>
      <c r="Q12" s="1" t="s">
        <v>22</v>
      </c>
      <c r="R12" s="1" t="s">
        <v>20</v>
      </c>
      <c r="S12" s="1" t="s">
        <v>20</v>
      </c>
      <c r="T12" s="1" t="s">
        <v>22</v>
      </c>
      <c r="U12" s="1" t="s">
        <v>20</v>
      </c>
      <c r="V12" s="1" t="s">
        <v>22</v>
      </c>
      <c r="W12" s="1"/>
      <c r="X12" s="1" t="s">
        <v>22</v>
      </c>
      <c r="Y12" s="1" t="s">
        <v>22</v>
      </c>
      <c r="Z12" s="1" t="s">
        <v>20</v>
      </c>
      <c r="AA12" s="1" t="s">
        <v>20</v>
      </c>
      <c r="AB12" s="1" t="s">
        <v>22</v>
      </c>
      <c r="AC12" s="1" t="s">
        <v>22</v>
      </c>
      <c r="AD12" s="1"/>
      <c r="AE12" s="1" t="s">
        <v>22</v>
      </c>
      <c r="AF12" s="1" t="s">
        <v>20</v>
      </c>
      <c r="AG12" s="1" t="s">
        <v>20</v>
      </c>
      <c r="AH12" s="1">
        <f t="shared" si="1"/>
        <v>8</v>
      </c>
      <c r="AI12" s="4">
        <f t="shared" si="2"/>
        <v>0.29629629629629628</v>
      </c>
    </row>
    <row r="13" spans="1:35" x14ac:dyDescent="0.35">
      <c r="A13" s="3">
        <v>10</v>
      </c>
      <c r="B13" s="3" t="s">
        <v>12</v>
      </c>
      <c r="C13" s="1" t="s">
        <v>22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22</v>
      </c>
      <c r="I13" s="1"/>
      <c r="J13" s="1" t="s">
        <v>22</v>
      </c>
      <c r="K13" s="1" t="s">
        <v>20</v>
      </c>
      <c r="L13" s="1" t="s">
        <v>22</v>
      </c>
      <c r="M13" s="1" t="s">
        <v>20</v>
      </c>
      <c r="N13" s="1" t="s">
        <v>22</v>
      </c>
      <c r="O13" s="1" t="s">
        <v>20</v>
      </c>
      <c r="P13" s="1"/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/>
      <c r="X13" s="1" t="s">
        <v>22</v>
      </c>
      <c r="Y13" s="1" t="s">
        <v>20</v>
      </c>
      <c r="Z13" s="1" t="s">
        <v>22</v>
      </c>
      <c r="AA13" s="1" t="s">
        <v>22</v>
      </c>
      <c r="AB13" s="1" t="s">
        <v>20</v>
      </c>
      <c r="AC13" s="1" t="s">
        <v>20</v>
      </c>
      <c r="AD13" s="1"/>
      <c r="AE13" s="1" t="s">
        <v>20</v>
      </c>
      <c r="AF13" s="1" t="s">
        <v>22</v>
      </c>
      <c r="AG13" s="1" t="s">
        <v>20</v>
      </c>
      <c r="AH13" s="1">
        <f t="shared" si="1"/>
        <v>18</v>
      </c>
      <c r="AI13" s="4">
        <f t="shared" si="2"/>
        <v>0.66666666666666663</v>
      </c>
    </row>
    <row r="14" spans="1:35" x14ac:dyDescent="0.35">
      <c r="A14" s="1"/>
      <c r="B14" s="3" t="s">
        <v>21</v>
      </c>
      <c r="C14" s="1">
        <f>COUNTIF(C4:C13,"P")</f>
        <v>4</v>
      </c>
      <c r="D14" s="1">
        <f t="shared" ref="D14:AG14" si="3">COUNTIF(D4:D13,"P")</f>
        <v>8</v>
      </c>
      <c r="E14" s="1">
        <f t="shared" si="3"/>
        <v>9</v>
      </c>
      <c r="F14" s="1">
        <f t="shared" si="3"/>
        <v>5</v>
      </c>
      <c r="G14" s="1">
        <f t="shared" si="3"/>
        <v>6</v>
      </c>
      <c r="H14" s="1">
        <f t="shared" si="3"/>
        <v>6</v>
      </c>
      <c r="I14" s="1"/>
      <c r="J14" s="1">
        <f t="shared" si="3"/>
        <v>4</v>
      </c>
      <c r="K14" s="1">
        <f t="shared" si="3"/>
        <v>7</v>
      </c>
      <c r="L14" s="1">
        <f t="shared" si="3"/>
        <v>4</v>
      </c>
      <c r="M14" s="1">
        <f t="shared" si="3"/>
        <v>4</v>
      </c>
      <c r="N14" s="1">
        <f t="shared" si="3"/>
        <v>5</v>
      </c>
      <c r="O14" s="1">
        <f t="shared" si="3"/>
        <v>8</v>
      </c>
      <c r="P14" s="1"/>
      <c r="Q14" s="1">
        <f t="shared" si="3"/>
        <v>6</v>
      </c>
      <c r="R14" s="1">
        <f t="shared" si="3"/>
        <v>6</v>
      </c>
      <c r="S14" s="1">
        <f t="shared" si="3"/>
        <v>6</v>
      </c>
      <c r="T14" s="1">
        <f t="shared" si="3"/>
        <v>3</v>
      </c>
      <c r="U14" s="1">
        <f t="shared" si="3"/>
        <v>3</v>
      </c>
      <c r="V14" s="1">
        <f t="shared" si="3"/>
        <v>6</v>
      </c>
      <c r="W14" s="1"/>
      <c r="X14" s="1">
        <f t="shared" si="3"/>
        <v>4</v>
      </c>
      <c r="Y14" s="1">
        <f t="shared" si="3"/>
        <v>4</v>
      </c>
      <c r="Z14" s="1">
        <f t="shared" si="3"/>
        <v>3</v>
      </c>
      <c r="AA14" s="1">
        <f t="shared" si="3"/>
        <v>6</v>
      </c>
      <c r="AB14" s="1">
        <f t="shared" si="3"/>
        <v>4</v>
      </c>
      <c r="AC14" s="1">
        <f t="shared" si="3"/>
        <v>8</v>
      </c>
      <c r="AD14" s="1"/>
      <c r="AE14" s="1">
        <f t="shared" si="3"/>
        <v>6</v>
      </c>
      <c r="AF14" s="1">
        <f t="shared" si="3"/>
        <v>4</v>
      </c>
      <c r="AG14" s="1">
        <f t="shared" si="3"/>
        <v>7</v>
      </c>
      <c r="AH14" s="1"/>
      <c r="AI14" s="1"/>
    </row>
    <row r="15" spans="1:35" ht="15" thickBot="1" x14ac:dyDescent="0.4"/>
    <row r="16" spans="1:35" x14ac:dyDescent="0.35">
      <c r="B16" s="13" t="s">
        <v>32</v>
      </c>
      <c r="C16" s="22" t="s">
        <v>40</v>
      </c>
      <c r="D16" s="14" t="s">
        <v>39</v>
      </c>
      <c r="E16" s="23" t="s">
        <v>34</v>
      </c>
    </row>
    <row r="17" spans="2:5" ht="15" thickBot="1" x14ac:dyDescent="0.4">
      <c r="B17" s="24">
        <f>COUNTA(C2:AG2)</f>
        <v>31</v>
      </c>
      <c r="C17" s="6">
        <f>B17-D17</f>
        <v>27</v>
      </c>
      <c r="D17" s="6">
        <f>COUNTIF(C2:AG2,"SUN")</f>
        <v>4</v>
      </c>
      <c r="E17" s="25">
        <f>AVERAGE(AI4:AI13)</f>
        <v>0.54074074074074074</v>
      </c>
    </row>
  </sheetData>
  <conditionalFormatting sqref="B3:AG14">
    <cfRule type="containsBlanks" dxfId="26" priority="3">
      <formula>LEN(TRIM(B3))=0</formula>
    </cfRule>
  </conditionalFormatting>
  <conditionalFormatting sqref="B3:AG13">
    <cfRule type="containsText" dxfId="25" priority="2" operator="containsText" text="P">
      <formula>NOT(ISERROR(SEARCH("P",B3)))</formula>
    </cfRule>
  </conditionalFormatting>
  <conditionalFormatting sqref="C4:AG13">
    <cfRule type="containsText" dxfId="24" priority="1" operator="containsText" text="A">
      <formula>NOT(ISERROR(SEARCH("A",C4)))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B09A-1C27-4EDB-9FC3-A5EE638ED669}">
  <dimension ref="A2:AI17"/>
  <sheetViews>
    <sheetView topLeftCell="T1" workbookViewId="0">
      <selection activeCell="Z17" sqref="Z17"/>
    </sheetView>
  </sheetViews>
  <sheetFormatPr defaultRowHeight="14.5" x14ac:dyDescent="0.35"/>
  <cols>
    <col min="1" max="1" width="8" bestFit="1" customWidth="1"/>
    <col min="2" max="2" width="23.36328125" bestFit="1" customWidth="1"/>
    <col min="3" max="3" width="14.08984375" bestFit="1" customWidth="1"/>
    <col min="4" max="4" width="10.08984375" bestFit="1" customWidth="1"/>
    <col min="5" max="5" width="14.08984375" bestFit="1" customWidth="1"/>
    <col min="6" max="32" width="10.08984375" bestFit="1" customWidth="1"/>
    <col min="33" max="33" width="12.08984375" bestFit="1" customWidth="1"/>
    <col min="34" max="34" width="14.90625" bestFit="1" customWidth="1"/>
  </cols>
  <sheetData>
    <row r="2" spans="1:35" x14ac:dyDescent="0.35">
      <c r="C2" t="str">
        <f>TEXT(C3,"DDD")</f>
        <v>Thu</v>
      </c>
      <c r="D2" t="str">
        <f t="shared" ref="D2:AF2" si="0">TEXT(D3,"DDD")</f>
        <v>Fri</v>
      </c>
      <c r="E2" t="str">
        <f t="shared" si="0"/>
        <v>Sat</v>
      </c>
      <c r="F2" t="str">
        <f t="shared" si="0"/>
        <v>Sun</v>
      </c>
      <c r="G2" t="str">
        <f t="shared" si="0"/>
        <v>Mon</v>
      </c>
      <c r="H2" t="str">
        <f t="shared" si="0"/>
        <v>Tue</v>
      </c>
      <c r="I2" t="str">
        <f t="shared" si="0"/>
        <v>Wed</v>
      </c>
      <c r="J2" t="str">
        <f t="shared" si="0"/>
        <v>Thu</v>
      </c>
      <c r="K2" t="str">
        <f t="shared" si="0"/>
        <v>Fri</v>
      </c>
      <c r="L2" t="str">
        <f t="shared" si="0"/>
        <v>Sat</v>
      </c>
      <c r="M2" t="str">
        <f t="shared" si="0"/>
        <v>Sun</v>
      </c>
      <c r="N2" t="str">
        <f t="shared" si="0"/>
        <v>Mon</v>
      </c>
      <c r="O2" t="str">
        <f t="shared" si="0"/>
        <v>Tue</v>
      </c>
      <c r="P2" t="str">
        <f t="shared" si="0"/>
        <v>Wed</v>
      </c>
      <c r="Q2" t="str">
        <f t="shared" si="0"/>
        <v>Thu</v>
      </c>
      <c r="R2" t="str">
        <f t="shared" si="0"/>
        <v>Fri</v>
      </c>
      <c r="S2" t="str">
        <f t="shared" si="0"/>
        <v>Sat</v>
      </c>
      <c r="T2" t="str">
        <f t="shared" si="0"/>
        <v>Sun</v>
      </c>
      <c r="U2" t="str">
        <f t="shared" si="0"/>
        <v>Mon</v>
      </c>
      <c r="V2" t="str">
        <f t="shared" si="0"/>
        <v>Tue</v>
      </c>
      <c r="W2" t="str">
        <f t="shared" si="0"/>
        <v>Wed</v>
      </c>
      <c r="X2" t="str">
        <f t="shared" si="0"/>
        <v>Thu</v>
      </c>
      <c r="Y2" t="str">
        <f t="shared" si="0"/>
        <v>Fri</v>
      </c>
      <c r="Z2" t="str">
        <f t="shared" si="0"/>
        <v>Sat</v>
      </c>
      <c r="AA2" t="str">
        <f t="shared" si="0"/>
        <v>Sun</v>
      </c>
      <c r="AB2" t="str">
        <f t="shared" si="0"/>
        <v>Mon</v>
      </c>
      <c r="AC2" t="str">
        <f t="shared" si="0"/>
        <v>Tue</v>
      </c>
      <c r="AD2" t="str">
        <f t="shared" si="0"/>
        <v>Wed</v>
      </c>
      <c r="AE2" t="str">
        <f t="shared" si="0"/>
        <v>Thu</v>
      </c>
      <c r="AF2" t="str">
        <f t="shared" si="0"/>
        <v>Fri</v>
      </c>
    </row>
    <row r="3" spans="1:35" x14ac:dyDescent="0.35">
      <c r="A3" s="3" t="s">
        <v>0</v>
      </c>
      <c r="B3" s="3" t="s">
        <v>1</v>
      </c>
      <c r="C3" s="8">
        <v>44805</v>
      </c>
      <c r="D3" s="8">
        <v>44806</v>
      </c>
      <c r="E3" s="8">
        <v>44807</v>
      </c>
      <c r="F3" s="8">
        <v>44808</v>
      </c>
      <c r="G3" s="8">
        <v>44809</v>
      </c>
      <c r="H3" s="8">
        <v>44810</v>
      </c>
      <c r="I3" s="8">
        <v>44811</v>
      </c>
      <c r="J3" s="8">
        <v>44812</v>
      </c>
      <c r="K3" s="8">
        <v>44813</v>
      </c>
      <c r="L3" s="8">
        <v>44814</v>
      </c>
      <c r="M3" s="8">
        <v>44815</v>
      </c>
      <c r="N3" s="8">
        <v>44816</v>
      </c>
      <c r="O3" s="8">
        <v>44817</v>
      </c>
      <c r="P3" s="8">
        <v>44818</v>
      </c>
      <c r="Q3" s="8">
        <v>44819</v>
      </c>
      <c r="R3" s="8">
        <v>44820</v>
      </c>
      <c r="S3" s="8">
        <v>44821</v>
      </c>
      <c r="T3" s="8">
        <v>44822</v>
      </c>
      <c r="U3" s="8">
        <v>44823</v>
      </c>
      <c r="V3" s="8">
        <v>44824</v>
      </c>
      <c r="W3" s="8">
        <v>44825</v>
      </c>
      <c r="X3" s="8">
        <v>44826</v>
      </c>
      <c r="Y3" s="8">
        <v>44827</v>
      </c>
      <c r="Z3" s="8">
        <v>44828</v>
      </c>
      <c r="AA3" s="8">
        <v>44829</v>
      </c>
      <c r="AB3" s="8">
        <v>44830</v>
      </c>
      <c r="AC3" s="8">
        <v>44831</v>
      </c>
      <c r="AD3" s="8">
        <v>44832</v>
      </c>
      <c r="AE3" s="8">
        <v>44833</v>
      </c>
      <c r="AF3" s="8">
        <v>44834</v>
      </c>
      <c r="AG3" s="8" t="s">
        <v>29</v>
      </c>
      <c r="AH3" s="8" t="s">
        <v>25</v>
      </c>
      <c r="AI3" s="1"/>
    </row>
    <row r="4" spans="1:35" x14ac:dyDescent="0.35">
      <c r="A4" s="3">
        <v>1</v>
      </c>
      <c r="B4" s="3" t="s">
        <v>3</v>
      </c>
      <c r="C4" s="1" t="s">
        <v>20</v>
      </c>
      <c r="D4" s="1" t="s">
        <v>22</v>
      </c>
      <c r="E4" s="1" t="s">
        <v>20</v>
      </c>
      <c r="F4" s="1"/>
      <c r="G4" s="1" t="s">
        <v>22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22</v>
      </c>
      <c r="M4" s="1"/>
      <c r="N4" s="1" t="s">
        <v>20</v>
      </c>
      <c r="O4" s="1" t="s">
        <v>20</v>
      </c>
      <c r="P4" s="1" t="s">
        <v>22</v>
      </c>
      <c r="Q4" s="1" t="s">
        <v>22</v>
      </c>
      <c r="R4" s="1" t="s">
        <v>20</v>
      </c>
      <c r="S4" s="1" t="s">
        <v>22</v>
      </c>
      <c r="T4" s="1"/>
      <c r="U4" s="1" t="s">
        <v>22</v>
      </c>
      <c r="V4" s="1" t="s">
        <v>20</v>
      </c>
      <c r="W4" s="1" t="s">
        <v>22</v>
      </c>
      <c r="X4" s="1" t="s">
        <v>20</v>
      </c>
      <c r="Y4" s="1" t="s">
        <v>22</v>
      </c>
      <c r="Z4" s="1" t="s">
        <v>20</v>
      </c>
      <c r="AA4" s="1"/>
      <c r="AB4" s="1" t="s">
        <v>20</v>
      </c>
      <c r="AC4" s="1" t="s">
        <v>20</v>
      </c>
      <c r="AD4" s="1" t="s">
        <v>22</v>
      </c>
      <c r="AE4" s="1" t="s">
        <v>20</v>
      </c>
      <c r="AF4" s="1" t="s">
        <v>22</v>
      </c>
      <c r="AG4" s="1">
        <f>COUNTIF(C4:AF4,"P")</f>
        <v>15</v>
      </c>
      <c r="AH4" s="4">
        <f>AG4/$C$17</f>
        <v>0.57692307692307687</v>
      </c>
      <c r="AI4" s="1"/>
    </row>
    <row r="5" spans="1:35" x14ac:dyDescent="0.35">
      <c r="A5" s="3">
        <v>2</v>
      </c>
      <c r="B5" s="3" t="s">
        <v>4</v>
      </c>
      <c r="C5" s="1" t="s">
        <v>22</v>
      </c>
      <c r="D5" s="1" t="s">
        <v>22</v>
      </c>
      <c r="E5" s="1" t="s">
        <v>20</v>
      </c>
      <c r="F5" s="1"/>
      <c r="G5" s="1" t="s">
        <v>22</v>
      </c>
      <c r="H5" s="1" t="s">
        <v>22</v>
      </c>
      <c r="I5" s="1" t="s">
        <v>22</v>
      </c>
      <c r="J5" s="1" t="s">
        <v>20</v>
      </c>
      <c r="K5" s="1" t="s">
        <v>20</v>
      </c>
      <c r="L5" s="1" t="s">
        <v>22</v>
      </c>
      <c r="M5" s="1"/>
      <c r="N5" s="1" t="s">
        <v>20</v>
      </c>
      <c r="O5" s="1" t="s">
        <v>20</v>
      </c>
      <c r="P5" s="1" t="s">
        <v>20</v>
      </c>
      <c r="Q5" s="1" t="s">
        <v>20</v>
      </c>
      <c r="R5" s="1" t="s">
        <v>22</v>
      </c>
      <c r="S5" s="1" t="s">
        <v>20</v>
      </c>
      <c r="T5" s="1"/>
      <c r="U5" s="1" t="s">
        <v>20</v>
      </c>
      <c r="V5" s="1" t="s">
        <v>22</v>
      </c>
      <c r="W5" s="1" t="s">
        <v>22</v>
      </c>
      <c r="X5" s="1" t="s">
        <v>20</v>
      </c>
      <c r="Y5" s="1" t="s">
        <v>20</v>
      </c>
      <c r="Z5" s="1" t="s">
        <v>22</v>
      </c>
      <c r="AA5" s="1"/>
      <c r="AB5" s="1" t="s">
        <v>22</v>
      </c>
      <c r="AC5" s="1" t="s">
        <v>20</v>
      </c>
      <c r="AD5" s="1" t="s">
        <v>20</v>
      </c>
      <c r="AE5" s="1" t="s">
        <v>20</v>
      </c>
      <c r="AF5" s="1" t="s">
        <v>22</v>
      </c>
      <c r="AG5" s="1">
        <f t="shared" ref="AG5:AG13" si="1">COUNTIF(C5:AF5,"P")</f>
        <v>14</v>
      </c>
      <c r="AH5" s="4">
        <f t="shared" ref="AH5:AH13" si="2">AG5/$C$17</f>
        <v>0.53846153846153844</v>
      </c>
      <c r="AI5" s="4"/>
    </row>
    <row r="6" spans="1:35" x14ac:dyDescent="0.35">
      <c r="A6" s="3">
        <v>3</v>
      </c>
      <c r="B6" s="3" t="s">
        <v>5</v>
      </c>
      <c r="C6" s="1" t="s">
        <v>20</v>
      </c>
      <c r="D6" s="1" t="s">
        <v>22</v>
      </c>
      <c r="E6" s="1" t="s">
        <v>20</v>
      </c>
      <c r="F6" s="1"/>
      <c r="G6" s="1" t="s">
        <v>20</v>
      </c>
      <c r="H6" s="1" t="s">
        <v>20</v>
      </c>
      <c r="I6" s="1" t="s">
        <v>22</v>
      </c>
      <c r="J6" s="1" t="s">
        <v>20</v>
      </c>
      <c r="K6" s="1" t="s">
        <v>22</v>
      </c>
      <c r="L6" s="1" t="s">
        <v>20</v>
      </c>
      <c r="M6" s="1"/>
      <c r="N6" s="1" t="s">
        <v>22</v>
      </c>
      <c r="O6" s="1" t="s">
        <v>22</v>
      </c>
      <c r="P6" s="1" t="s">
        <v>20</v>
      </c>
      <c r="Q6" s="1" t="s">
        <v>20</v>
      </c>
      <c r="R6" s="1" t="s">
        <v>22</v>
      </c>
      <c r="S6" s="1" t="s">
        <v>22</v>
      </c>
      <c r="T6" s="1"/>
      <c r="U6" s="1" t="s">
        <v>20</v>
      </c>
      <c r="V6" s="1" t="s">
        <v>20</v>
      </c>
      <c r="W6" s="1" t="s">
        <v>20</v>
      </c>
      <c r="X6" s="1" t="s">
        <v>20</v>
      </c>
      <c r="Y6" s="1" t="s">
        <v>22</v>
      </c>
      <c r="Z6" s="1" t="s">
        <v>20</v>
      </c>
      <c r="AA6" s="1"/>
      <c r="AB6" s="1" t="s">
        <v>22</v>
      </c>
      <c r="AC6" s="1" t="s">
        <v>22</v>
      </c>
      <c r="AD6" s="1" t="s">
        <v>20</v>
      </c>
      <c r="AE6" s="1" t="s">
        <v>20</v>
      </c>
      <c r="AF6" s="1" t="s">
        <v>22</v>
      </c>
      <c r="AG6" s="1">
        <f t="shared" si="1"/>
        <v>15</v>
      </c>
      <c r="AH6" s="4">
        <f t="shared" si="2"/>
        <v>0.57692307692307687</v>
      </c>
      <c r="AI6" s="4"/>
    </row>
    <row r="7" spans="1:35" x14ac:dyDescent="0.35">
      <c r="A7" s="3">
        <v>4</v>
      </c>
      <c r="B7" s="3" t="s">
        <v>6</v>
      </c>
      <c r="C7" s="1" t="s">
        <v>22</v>
      </c>
      <c r="D7" s="1" t="s">
        <v>22</v>
      </c>
      <c r="E7" s="1" t="s">
        <v>20</v>
      </c>
      <c r="F7" s="1"/>
      <c r="G7" s="1" t="s">
        <v>20</v>
      </c>
      <c r="H7" s="1" t="s">
        <v>22</v>
      </c>
      <c r="I7" s="1" t="s">
        <v>20</v>
      </c>
      <c r="J7" s="1" t="s">
        <v>22</v>
      </c>
      <c r="K7" s="1" t="s">
        <v>20</v>
      </c>
      <c r="L7" s="1" t="s">
        <v>22</v>
      </c>
      <c r="M7" s="1"/>
      <c r="N7" s="1" t="s">
        <v>20</v>
      </c>
      <c r="O7" s="1" t="s">
        <v>20</v>
      </c>
      <c r="P7" s="1" t="s">
        <v>20</v>
      </c>
      <c r="Q7" s="1" t="s">
        <v>20</v>
      </c>
      <c r="R7" s="1" t="s">
        <v>22</v>
      </c>
      <c r="S7" s="1" t="s">
        <v>20</v>
      </c>
      <c r="T7" s="1"/>
      <c r="U7" s="1" t="s">
        <v>22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/>
      <c r="AB7" s="1" t="s">
        <v>22</v>
      </c>
      <c r="AC7" s="1" t="s">
        <v>22</v>
      </c>
      <c r="AD7" s="1" t="s">
        <v>20</v>
      </c>
      <c r="AE7" s="1" t="s">
        <v>20</v>
      </c>
      <c r="AF7" s="1" t="s">
        <v>22</v>
      </c>
      <c r="AG7" s="1">
        <f t="shared" si="1"/>
        <v>16</v>
      </c>
      <c r="AH7" s="4">
        <f t="shared" si="2"/>
        <v>0.61538461538461542</v>
      </c>
      <c r="AI7" s="4"/>
    </row>
    <row r="8" spans="1:35" x14ac:dyDescent="0.35">
      <c r="A8" s="3">
        <v>5</v>
      </c>
      <c r="B8" s="3" t="s">
        <v>7</v>
      </c>
      <c r="C8" s="1" t="s">
        <v>20</v>
      </c>
      <c r="D8" s="1" t="s">
        <v>20</v>
      </c>
      <c r="E8" s="1" t="s">
        <v>22</v>
      </c>
      <c r="F8" s="1"/>
      <c r="G8" s="1" t="s">
        <v>22</v>
      </c>
      <c r="H8" s="1" t="s">
        <v>22</v>
      </c>
      <c r="I8" s="1" t="s">
        <v>20</v>
      </c>
      <c r="J8" s="1" t="s">
        <v>20</v>
      </c>
      <c r="K8" s="1" t="s">
        <v>20</v>
      </c>
      <c r="L8" s="1" t="s">
        <v>20</v>
      </c>
      <c r="M8" s="1"/>
      <c r="N8" s="1" t="s">
        <v>22</v>
      </c>
      <c r="O8" s="1" t="s">
        <v>20</v>
      </c>
      <c r="P8" s="1" t="s">
        <v>20</v>
      </c>
      <c r="Q8" s="1" t="s">
        <v>22</v>
      </c>
      <c r="R8" s="1" t="s">
        <v>20</v>
      </c>
      <c r="S8" s="1" t="s">
        <v>20</v>
      </c>
      <c r="T8" s="1"/>
      <c r="U8" s="1" t="s">
        <v>22</v>
      </c>
      <c r="V8" s="1" t="s">
        <v>20</v>
      </c>
      <c r="W8" s="1" t="s">
        <v>22</v>
      </c>
      <c r="X8" s="1" t="s">
        <v>22</v>
      </c>
      <c r="Y8" s="1" t="s">
        <v>20</v>
      </c>
      <c r="Z8" s="1" t="s">
        <v>20</v>
      </c>
      <c r="AA8" s="1"/>
      <c r="AB8" s="1" t="s">
        <v>22</v>
      </c>
      <c r="AC8" s="1" t="s">
        <v>20</v>
      </c>
      <c r="AD8" s="1" t="s">
        <v>20</v>
      </c>
      <c r="AE8" s="1" t="s">
        <v>20</v>
      </c>
      <c r="AF8" s="1" t="s">
        <v>20</v>
      </c>
      <c r="AG8" s="1">
        <f t="shared" si="1"/>
        <v>17</v>
      </c>
      <c r="AH8" s="4">
        <f t="shared" si="2"/>
        <v>0.65384615384615385</v>
      </c>
      <c r="AI8" s="4"/>
    </row>
    <row r="9" spans="1:35" x14ac:dyDescent="0.35">
      <c r="A9" s="3">
        <v>6</v>
      </c>
      <c r="B9" s="3" t="s">
        <v>8</v>
      </c>
      <c r="C9" s="1" t="s">
        <v>20</v>
      </c>
      <c r="D9" s="1" t="s">
        <v>20</v>
      </c>
      <c r="E9" s="1" t="s">
        <v>22</v>
      </c>
      <c r="F9" s="1"/>
      <c r="G9" s="1" t="s">
        <v>22</v>
      </c>
      <c r="H9" s="1" t="s">
        <v>20</v>
      </c>
      <c r="I9" s="1" t="s">
        <v>20</v>
      </c>
      <c r="J9" s="1" t="s">
        <v>22</v>
      </c>
      <c r="K9" s="1" t="s">
        <v>22</v>
      </c>
      <c r="L9" s="1" t="s">
        <v>20</v>
      </c>
      <c r="M9" s="1"/>
      <c r="N9" s="1" t="s">
        <v>22</v>
      </c>
      <c r="O9" s="1" t="s">
        <v>22</v>
      </c>
      <c r="P9" s="1" t="s">
        <v>22</v>
      </c>
      <c r="Q9" s="1" t="s">
        <v>22</v>
      </c>
      <c r="R9" s="1" t="s">
        <v>20</v>
      </c>
      <c r="S9" s="1" t="s">
        <v>22</v>
      </c>
      <c r="T9" s="1"/>
      <c r="U9" s="1" t="s">
        <v>20</v>
      </c>
      <c r="V9" s="1" t="s">
        <v>20</v>
      </c>
      <c r="W9" s="1" t="s">
        <v>20</v>
      </c>
      <c r="X9" s="1" t="s">
        <v>22</v>
      </c>
      <c r="Y9" s="1" t="s">
        <v>20</v>
      </c>
      <c r="Z9" s="1" t="s">
        <v>20</v>
      </c>
      <c r="AA9" s="1"/>
      <c r="AB9" s="1" t="s">
        <v>20</v>
      </c>
      <c r="AC9" s="1" t="s">
        <v>22</v>
      </c>
      <c r="AD9" s="1" t="s">
        <v>20</v>
      </c>
      <c r="AE9" s="1" t="s">
        <v>22</v>
      </c>
      <c r="AF9" s="1" t="s">
        <v>20</v>
      </c>
      <c r="AG9" s="1">
        <f t="shared" si="1"/>
        <v>14</v>
      </c>
      <c r="AH9" s="4">
        <f t="shared" si="2"/>
        <v>0.53846153846153844</v>
      </c>
      <c r="AI9" s="4"/>
    </row>
    <row r="10" spans="1:35" x14ac:dyDescent="0.35">
      <c r="A10" s="3">
        <v>7</v>
      </c>
      <c r="B10" s="3" t="s">
        <v>9</v>
      </c>
      <c r="C10" s="1" t="s">
        <v>20</v>
      </c>
      <c r="D10" s="1" t="s">
        <v>20</v>
      </c>
      <c r="E10" s="1" t="s">
        <v>22</v>
      </c>
      <c r="F10" s="1"/>
      <c r="G10" s="1" t="s">
        <v>20</v>
      </c>
      <c r="H10" s="1" t="s">
        <v>20</v>
      </c>
      <c r="I10" s="1" t="s">
        <v>20</v>
      </c>
      <c r="J10" s="1" t="s">
        <v>22</v>
      </c>
      <c r="K10" s="1" t="s">
        <v>20</v>
      </c>
      <c r="L10" s="1" t="s">
        <v>20</v>
      </c>
      <c r="M10" s="1"/>
      <c r="N10" s="1" t="s">
        <v>22</v>
      </c>
      <c r="O10" s="1" t="s">
        <v>20</v>
      </c>
      <c r="P10" s="1" t="s">
        <v>20</v>
      </c>
      <c r="Q10" s="1" t="s">
        <v>22</v>
      </c>
      <c r="R10" s="1" t="s">
        <v>20</v>
      </c>
      <c r="S10" s="1" t="s">
        <v>20</v>
      </c>
      <c r="T10" s="1"/>
      <c r="U10" s="1" t="s">
        <v>22</v>
      </c>
      <c r="V10" s="1" t="s">
        <v>22</v>
      </c>
      <c r="W10" s="1" t="s">
        <v>20</v>
      </c>
      <c r="X10" s="1" t="s">
        <v>20</v>
      </c>
      <c r="Y10" s="1" t="s">
        <v>22</v>
      </c>
      <c r="Z10" s="1" t="s">
        <v>20</v>
      </c>
      <c r="AA10" s="1"/>
      <c r="AB10" s="1" t="s">
        <v>20</v>
      </c>
      <c r="AC10" s="1" t="s">
        <v>22</v>
      </c>
      <c r="AD10" s="1" t="s">
        <v>20</v>
      </c>
      <c r="AE10" s="1" t="s">
        <v>22</v>
      </c>
      <c r="AF10" s="1" t="s">
        <v>22</v>
      </c>
      <c r="AG10" s="1">
        <f t="shared" si="1"/>
        <v>16</v>
      </c>
      <c r="AH10" s="4">
        <f t="shared" si="2"/>
        <v>0.61538461538461542</v>
      </c>
      <c r="AI10" s="4"/>
    </row>
    <row r="11" spans="1:35" x14ac:dyDescent="0.35">
      <c r="A11" s="3">
        <v>8</v>
      </c>
      <c r="B11" s="3" t="s">
        <v>10</v>
      </c>
      <c r="C11" s="1" t="s">
        <v>20</v>
      </c>
      <c r="D11" s="1" t="s">
        <v>22</v>
      </c>
      <c r="E11" s="1" t="s">
        <v>20</v>
      </c>
      <c r="F11" s="1"/>
      <c r="G11" s="1" t="s">
        <v>20</v>
      </c>
      <c r="H11" s="1" t="s">
        <v>22</v>
      </c>
      <c r="I11" s="1" t="s">
        <v>20</v>
      </c>
      <c r="J11" s="1" t="s">
        <v>20</v>
      </c>
      <c r="K11" s="1" t="s">
        <v>22</v>
      </c>
      <c r="L11" s="1" t="s">
        <v>22</v>
      </c>
      <c r="M11" s="1"/>
      <c r="N11" s="1" t="s">
        <v>20</v>
      </c>
      <c r="O11" s="1" t="s">
        <v>22</v>
      </c>
      <c r="P11" s="1" t="s">
        <v>20</v>
      </c>
      <c r="Q11" s="1" t="s">
        <v>20</v>
      </c>
      <c r="R11" s="1" t="s">
        <v>20</v>
      </c>
      <c r="S11" s="1" t="s">
        <v>20</v>
      </c>
      <c r="T11" s="1"/>
      <c r="U11" s="1" t="s">
        <v>22</v>
      </c>
      <c r="V11" s="1" t="s">
        <v>20</v>
      </c>
      <c r="W11" s="1" t="s">
        <v>20</v>
      </c>
      <c r="X11" s="1" t="s">
        <v>20</v>
      </c>
      <c r="Y11" s="1" t="s">
        <v>22</v>
      </c>
      <c r="Z11" s="1" t="s">
        <v>20</v>
      </c>
      <c r="AA11" s="1"/>
      <c r="AB11" s="1" t="s">
        <v>22</v>
      </c>
      <c r="AC11" s="1" t="s">
        <v>20</v>
      </c>
      <c r="AD11" s="1" t="s">
        <v>22</v>
      </c>
      <c r="AE11" s="1" t="s">
        <v>22</v>
      </c>
      <c r="AF11" s="1" t="s">
        <v>20</v>
      </c>
      <c r="AG11" s="1">
        <f t="shared" si="1"/>
        <v>16</v>
      </c>
      <c r="AH11" s="4">
        <f t="shared" si="2"/>
        <v>0.61538461538461542</v>
      </c>
      <c r="AI11" s="4"/>
    </row>
    <row r="12" spans="1:35" x14ac:dyDescent="0.35">
      <c r="A12" s="3">
        <v>9</v>
      </c>
      <c r="B12" s="3" t="s">
        <v>11</v>
      </c>
      <c r="C12" s="1" t="s">
        <v>20</v>
      </c>
      <c r="D12" s="1" t="s">
        <v>20</v>
      </c>
      <c r="E12" s="1" t="s">
        <v>22</v>
      </c>
      <c r="F12" s="1"/>
      <c r="G12" s="1" t="s">
        <v>20</v>
      </c>
      <c r="H12" s="1" t="s">
        <v>20</v>
      </c>
      <c r="I12" s="1" t="s">
        <v>20</v>
      </c>
      <c r="J12" s="1" t="s">
        <v>22</v>
      </c>
      <c r="K12" s="1" t="s">
        <v>20</v>
      </c>
      <c r="L12" s="1" t="s">
        <v>20</v>
      </c>
      <c r="M12" s="1"/>
      <c r="N12" s="1" t="s">
        <v>20</v>
      </c>
      <c r="O12" s="1" t="s">
        <v>22</v>
      </c>
      <c r="P12" s="1" t="s">
        <v>22</v>
      </c>
      <c r="Q12" s="1" t="s">
        <v>20</v>
      </c>
      <c r="R12" s="1" t="s">
        <v>22</v>
      </c>
      <c r="S12" s="1" t="s">
        <v>22</v>
      </c>
      <c r="T12" s="1"/>
      <c r="U12" s="1" t="s">
        <v>20</v>
      </c>
      <c r="V12" s="1" t="s">
        <v>22</v>
      </c>
      <c r="W12" s="1" t="s">
        <v>22</v>
      </c>
      <c r="X12" s="1" t="s">
        <v>22</v>
      </c>
      <c r="Y12" s="1" t="s">
        <v>22</v>
      </c>
      <c r="Z12" s="1" t="s">
        <v>20</v>
      </c>
      <c r="AA12" s="1"/>
      <c r="AB12" s="1" t="s">
        <v>22</v>
      </c>
      <c r="AC12" s="1" t="s">
        <v>20</v>
      </c>
      <c r="AD12" s="1" t="s">
        <v>20</v>
      </c>
      <c r="AE12" s="1" t="s">
        <v>20</v>
      </c>
      <c r="AF12" s="1" t="s">
        <v>20</v>
      </c>
      <c r="AG12" s="1">
        <f t="shared" si="1"/>
        <v>15</v>
      </c>
      <c r="AH12" s="4">
        <f t="shared" si="2"/>
        <v>0.57692307692307687</v>
      </c>
      <c r="AI12" s="4"/>
    </row>
    <row r="13" spans="1:35" x14ac:dyDescent="0.35">
      <c r="A13" s="3">
        <v>10</v>
      </c>
      <c r="B13" s="3" t="s">
        <v>12</v>
      </c>
      <c r="C13" s="1" t="s">
        <v>22</v>
      </c>
      <c r="D13" s="1" t="s">
        <v>22</v>
      </c>
      <c r="E13" s="1" t="s">
        <v>22</v>
      </c>
      <c r="F13" s="1"/>
      <c r="G13" s="1" t="s">
        <v>22</v>
      </c>
      <c r="H13" s="1" t="s">
        <v>22</v>
      </c>
      <c r="I13" s="1" t="s">
        <v>20</v>
      </c>
      <c r="J13" s="1" t="s">
        <v>22</v>
      </c>
      <c r="K13" s="1" t="s">
        <v>20</v>
      </c>
      <c r="L13" s="1" t="s">
        <v>22</v>
      </c>
      <c r="M13" s="1"/>
      <c r="N13" s="1" t="s">
        <v>20</v>
      </c>
      <c r="O13" s="1" t="s">
        <v>22</v>
      </c>
      <c r="P13" s="1" t="s">
        <v>20</v>
      </c>
      <c r="Q13" s="1" t="s">
        <v>22</v>
      </c>
      <c r="R13" s="1" t="s">
        <v>22</v>
      </c>
      <c r="S13" s="1" t="s">
        <v>22</v>
      </c>
      <c r="T13" s="1"/>
      <c r="U13" s="1" t="s">
        <v>20</v>
      </c>
      <c r="V13" s="1" t="s">
        <v>20</v>
      </c>
      <c r="W13" s="1" t="s">
        <v>22</v>
      </c>
      <c r="X13" s="1" t="s">
        <v>20</v>
      </c>
      <c r="Y13" s="1" t="s">
        <v>20</v>
      </c>
      <c r="Z13" s="1" t="s">
        <v>22</v>
      </c>
      <c r="AA13" s="1"/>
      <c r="AB13" s="1" t="s">
        <v>20</v>
      </c>
      <c r="AC13" s="1" t="s">
        <v>22</v>
      </c>
      <c r="AD13" s="1" t="s">
        <v>22</v>
      </c>
      <c r="AE13" s="1" t="s">
        <v>22</v>
      </c>
      <c r="AF13" s="1" t="s">
        <v>20</v>
      </c>
      <c r="AG13" s="1">
        <f t="shared" si="1"/>
        <v>10</v>
      </c>
      <c r="AH13" s="4">
        <f t="shared" si="2"/>
        <v>0.38461538461538464</v>
      </c>
      <c r="AI13" s="4"/>
    </row>
    <row r="14" spans="1:35" x14ac:dyDescent="0.35">
      <c r="A14" s="1"/>
      <c r="B14" s="3" t="s">
        <v>21</v>
      </c>
      <c r="C14" s="1">
        <f>COUNTIF(C4:C13,"P")</f>
        <v>7</v>
      </c>
      <c r="D14" s="1">
        <f t="shared" ref="D14:AF14" si="3">COUNTIF(D4:D13,"P")</f>
        <v>4</v>
      </c>
      <c r="E14" s="1">
        <f t="shared" si="3"/>
        <v>5</v>
      </c>
      <c r="F14" s="1"/>
      <c r="G14" s="1">
        <f t="shared" si="3"/>
        <v>5</v>
      </c>
      <c r="H14" s="1">
        <f t="shared" si="3"/>
        <v>5</v>
      </c>
      <c r="I14" s="1">
        <f t="shared" si="3"/>
        <v>8</v>
      </c>
      <c r="J14" s="1">
        <f t="shared" si="3"/>
        <v>5</v>
      </c>
      <c r="K14" s="1">
        <f t="shared" si="3"/>
        <v>7</v>
      </c>
      <c r="L14" s="1">
        <f t="shared" si="3"/>
        <v>5</v>
      </c>
      <c r="M14" s="1"/>
      <c r="N14" s="1">
        <f t="shared" si="3"/>
        <v>6</v>
      </c>
      <c r="O14" s="1">
        <f t="shared" si="3"/>
        <v>5</v>
      </c>
      <c r="P14" s="1">
        <f t="shared" si="3"/>
        <v>7</v>
      </c>
      <c r="Q14" s="1">
        <f t="shared" si="3"/>
        <v>5</v>
      </c>
      <c r="R14" s="1">
        <f t="shared" si="3"/>
        <v>5</v>
      </c>
      <c r="S14" s="1">
        <f t="shared" si="3"/>
        <v>5</v>
      </c>
      <c r="T14" s="1"/>
      <c r="U14" s="1">
        <f t="shared" si="3"/>
        <v>5</v>
      </c>
      <c r="V14" s="1">
        <f t="shared" si="3"/>
        <v>7</v>
      </c>
      <c r="W14" s="1">
        <f t="shared" si="3"/>
        <v>5</v>
      </c>
      <c r="X14" s="1">
        <f t="shared" si="3"/>
        <v>7</v>
      </c>
      <c r="Y14" s="1">
        <f t="shared" si="3"/>
        <v>5</v>
      </c>
      <c r="Z14" s="1">
        <f t="shared" si="3"/>
        <v>8</v>
      </c>
      <c r="AA14" s="1"/>
      <c r="AB14" s="1">
        <f t="shared" si="3"/>
        <v>4</v>
      </c>
      <c r="AC14" s="1">
        <f t="shared" si="3"/>
        <v>5</v>
      </c>
      <c r="AD14" s="1">
        <f t="shared" si="3"/>
        <v>7</v>
      </c>
      <c r="AE14" s="1">
        <f t="shared" si="3"/>
        <v>6</v>
      </c>
      <c r="AF14" s="1">
        <f t="shared" si="3"/>
        <v>5</v>
      </c>
      <c r="AH14" s="1"/>
      <c r="AI14" s="4"/>
    </row>
    <row r="15" spans="1:35" ht="15" thickBot="1" x14ac:dyDescent="0.4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5">
      <c r="B16" s="13" t="s">
        <v>32</v>
      </c>
      <c r="C16" s="22" t="s">
        <v>40</v>
      </c>
      <c r="D16" s="14" t="s">
        <v>39</v>
      </c>
      <c r="E16" s="23" t="s">
        <v>34</v>
      </c>
    </row>
    <row r="17" spans="2:5" ht="15" thickBot="1" x14ac:dyDescent="0.4">
      <c r="B17" s="24">
        <f>COUNTA(C3:AF3)</f>
        <v>30</v>
      </c>
      <c r="C17" s="6">
        <v>26</v>
      </c>
      <c r="D17" s="6">
        <f>COUNTIF(C2:AF2,"SUN")</f>
        <v>4</v>
      </c>
      <c r="E17" s="25">
        <f>AVERAGE(AH4:AH13)</f>
        <v>0.56923076923076921</v>
      </c>
    </row>
  </sheetData>
  <conditionalFormatting sqref="B3:AG13 B14:AF14">
    <cfRule type="containsBlanks" dxfId="23" priority="5">
      <formula>LEN(TRIM(B3))=0</formula>
    </cfRule>
  </conditionalFormatting>
  <conditionalFormatting sqref="B3:AG13 H14:AF14 C14:F14">
    <cfRule type="containsText" dxfId="22" priority="4" operator="containsText" text="P">
      <formula>NOT(ISERROR(SEARCH("P",B3)))</formula>
    </cfRule>
  </conditionalFormatting>
  <conditionalFormatting sqref="C4:AG13 H14:AF14 C14:F14">
    <cfRule type="containsText" dxfId="21" priority="3" operator="containsText" text="A">
      <formula>NOT(ISERROR(SEARCH("A",C4)))</formula>
    </cfRule>
  </conditionalFormatting>
  <conditionalFormatting sqref="AH3">
    <cfRule type="containsBlanks" dxfId="20" priority="2">
      <formula>LEN(TRIM(AH3))=0</formula>
    </cfRule>
  </conditionalFormatting>
  <conditionalFormatting sqref="AH3">
    <cfRule type="containsText" dxfId="19" priority="1" operator="containsText" text="P">
      <formula>NOT(ISERROR(SEARCH("P",AH3)))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2E22-E7EE-425C-BF32-FBE070973F89}">
  <dimension ref="A2:AI17"/>
  <sheetViews>
    <sheetView topLeftCell="M2" workbookViewId="0">
      <selection activeCell="U16" sqref="U16"/>
    </sheetView>
  </sheetViews>
  <sheetFormatPr defaultRowHeight="14.5" x14ac:dyDescent="0.35"/>
  <cols>
    <col min="1" max="1" width="8" bestFit="1" customWidth="1"/>
    <col min="2" max="2" width="23.36328125" bestFit="1" customWidth="1"/>
    <col min="3" max="3" width="14.08984375" bestFit="1" customWidth="1"/>
    <col min="4" max="4" width="10.08984375" bestFit="1" customWidth="1"/>
    <col min="5" max="5" width="14.08984375" bestFit="1" customWidth="1"/>
    <col min="6" max="33" width="10.08984375" bestFit="1" customWidth="1"/>
    <col min="34" max="34" width="12.08984375" bestFit="1" customWidth="1"/>
    <col min="35" max="35" width="14.90625" bestFit="1" customWidth="1"/>
  </cols>
  <sheetData>
    <row r="2" spans="1:35" ht="15" thickBot="1" x14ac:dyDescent="0.4">
      <c r="C2" t="str">
        <f>TEXT(C3,"DDD")</f>
        <v>Sat</v>
      </c>
      <c r="D2" t="str">
        <f t="shared" ref="D2:AG2" si="0">TEXT(D3,"DDD")</f>
        <v>Sun</v>
      </c>
      <c r="E2" t="str">
        <f t="shared" si="0"/>
        <v>Mon</v>
      </c>
      <c r="F2" t="str">
        <f t="shared" si="0"/>
        <v>Tue</v>
      </c>
      <c r="G2" t="str">
        <f t="shared" si="0"/>
        <v>Wed</v>
      </c>
      <c r="H2" t="str">
        <f t="shared" si="0"/>
        <v>Thu</v>
      </c>
      <c r="I2" t="str">
        <f t="shared" si="0"/>
        <v>Fri</v>
      </c>
      <c r="J2" t="str">
        <f t="shared" si="0"/>
        <v>Sat</v>
      </c>
      <c r="K2" t="str">
        <f t="shared" si="0"/>
        <v>Sun</v>
      </c>
      <c r="L2" t="str">
        <f t="shared" si="0"/>
        <v>Mon</v>
      </c>
      <c r="M2" t="str">
        <f t="shared" si="0"/>
        <v>Tue</v>
      </c>
      <c r="N2" t="str">
        <f t="shared" si="0"/>
        <v>Wed</v>
      </c>
      <c r="O2" t="str">
        <f t="shared" si="0"/>
        <v>Thu</v>
      </c>
      <c r="P2" t="str">
        <f t="shared" si="0"/>
        <v>Fri</v>
      </c>
      <c r="Q2" t="str">
        <f t="shared" si="0"/>
        <v>Sat</v>
      </c>
      <c r="R2" t="str">
        <f t="shared" si="0"/>
        <v>Sun</v>
      </c>
      <c r="S2" t="str">
        <f t="shared" si="0"/>
        <v>Mon</v>
      </c>
      <c r="T2" t="str">
        <f t="shared" si="0"/>
        <v>Tue</v>
      </c>
      <c r="U2" t="str">
        <f t="shared" si="0"/>
        <v>Wed</v>
      </c>
      <c r="V2" t="str">
        <f t="shared" si="0"/>
        <v>Thu</v>
      </c>
      <c r="W2" t="str">
        <f t="shared" si="0"/>
        <v>Fri</v>
      </c>
      <c r="X2" t="str">
        <f t="shared" si="0"/>
        <v>Sat</v>
      </c>
      <c r="Y2" t="str">
        <f t="shared" si="0"/>
        <v>Sun</v>
      </c>
      <c r="Z2" t="str">
        <f t="shared" si="0"/>
        <v>Mon</v>
      </c>
      <c r="AA2" t="str">
        <f t="shared" si="0"/>
        <v>Tue</v>
      </c>
      <c r="AB2" t="str">
        <f t="shared" si="0"/>
        <v>Wed</v>
      </c>
      <c r="AC2" t="str">
        <f t="shared" si="0"/>
        <v>Thu</v>
      </c>
      <c r="AD2" t="str">
        <f t="shared" si="0"/>
        <v>Fri</v>
      </c>
      <c r="AE2" t="str">
        <f t="shared" si="0"/>
        <v>Sat</v>
      </c>
      <c r="AF2" t="str">
        <f t="shared" si="0"/>
        <v>Sun</v>
      </c>
      <c r="AG2" t="str">
        <f t="shared" si="0"/>
        <v>Mon</v>
      </c>
    </row>
    <row r="3" spans="1:35" x14ac:dyDescent="0.35">
      <c r="A3" s="13" t="s">
        <v>0</v>
      </c>
      <c r="B3" s="14" t="s">
        <v>1</v>
      </c>
      <c r="C3" s="15">
        <v>44835</v>
      </c>
      <c r="D3" s="15">
        <v>44836</v>
      </c>
      <c r="E3" s="15">
        <v>44837</v>
      </c>
      <c r="F3" s="15">
        <v>44838</v>
      </c>
      <c r="G3" s="15">
        <v>44839</v>
      </c>
      <c r="H3" s="15">
        <v>44840</v>
      </c>
      <c r="I3" s="15">
        <v>44841</v>
      </c>
      <c r="J3" s="15">
        <v>44842</v>
      </c>
      <c r="K3" s="15">
        <v>44843</v>
      </c>
      <c r="L3" s="15">
        <v>44844</v>
      </c>
      <c r="M3" s="15">
        <v>44845</v>
      </c>
      <c r="N3" s="15">
        <v>44846</v>
      </c>
      <c r="O3" s="15">
        <v>44847</v>
      </c>
      <c r="P3" s="15">
        <v>44848</v>
      </c>
      <c r="Q3" s="15">
        <v>44849</v>
      </c>
      <c r="R3" s="15">
        <v>44850</v>
      </c>
      <c r="S3" s="15">
        <v>44851</v>
      </c>
      <c r="T3" s="15">
        <v>44852</v>
      </c>
      <c r="U3" s="15">
        <v>44853</v>
      </c>
      <c r="V3" s="15">
        <v>44854</v>
      </c>
      <c r="W3" s="15">
        <v>44855</v>
      </c>
      <c r="X3" s="15">
        <v>44856</v>
      </c>
      <c r="Y3" s="15">
        <v>44857</v>
      </c>
      <c r="Z3" s="15">
        <v>44858</v>
      </c>
      <c r="AA3" s="15">
        <v>44859</v>
      </c>
      <c r="AB3" s="15">
        <v>44860</v>
      </c>
      <c r="AC3" s="15">
        <v>44861</v>
      </c>
      <c r="AD3" s="15">
        <v>44862</v>
      </c>
      <c r="AE3" s="15">
        <v>44863</v>
      </c>
      <c r="AF3" s="15">
        <v>44864</v>
      </c>
      <c r="AG3" s="15">
        <v>44865</v>
      </c>
      <c r="AH3" s="15" t="s">
        <v>29</v>
      </c>
      <c r="AI3" s="16" t="s">
        <v>25</v>
      </c>
    </row>
    <row r="4" spans="1:35" x14ac:dyDescent="0.35">
      <c r="A4" s="17">
        <v>1</v>
      </c>
      <c r="B4" s="3" t="s">
        <v>3</v>
      </c>
      <c r="C4" s="1" t="s">
        <v>22</v>
      </c>
      <c r="D4" s="1"/>
      <c r="E4" s="1" t="s">
        <v>20</v>
      </c>
      <c r="F4" s="1" t="s">
        <v>22</v>
      </c>
      <c r="G4" s="1" t="s">
        <v>20</v>
      </c>
      <c r="H4" s="1" t="s">
        <v>20</v>
      </c>
      <c r="I4" s="1" t="s">
        <v>22</v>
      </c>
      <c r="J4" s="1" t="s">
        <v>20</v>
      </c>
      <c r="K4" s="1"/>
      <c r="L4" s="1" t="s">
        <v>20</v>
      </c>
      <c r="M4" s="1" t="s">
        <v>22</v>
      </c>
      <c r="N4" s="1" t="s">
        <v>20</v>
      </c>
      <c r="O4" s="1" t="s">
        <v>20</v>
      </c>
      <c r="P4" s="1" t="s">
        <v>20</v>
      </c>
      <c r="Q4" s="1" t="s">
        <v>20</v>
      </c>
      <c r="R4" s="1"/>
      <c r="S4" s="1" t="s">
        <v>22</v>
      </c>
      <c r="T4" s="1" t="s">
        <v>20</v>
      </c>
      <c r="U4" s="1" t="s">
        <v>20</v>
      </c>
      <c r="V4" s="1" t="s">
        <v>22</v>
      </c>
      <c r="W4" s="1" t="s">
        <v>20</v>
      </c>
      <c r="X4" s="1" t="s">
        <v>22</v>
      </c>
      <c r="Y4" s="1"/>
      <c r="Z4" s="1" t="s">
        <v>22</v>
      </c>
      <c r="AA4" s="1" t="s">
        <v>22</v>
      </c>
      <c r="AB4" s="1" t="s">
        <v>20</v>
      </c>
      <c r="AC4" s="1" t="s">
        <v>20</v>
      </c>
      <c r="AD4" s="1" t="s">
        <v>20</v>
      </c>
      <c r="AE4" s="1" t="s">
        <v>20</v>
      </c>
      <c r="AF4" s="1"/>
      <c r="AG4" s="1" t="s">
        <v>20</v>
      </c>
      <c r="AH4" s="40">
        <f>COUNTIF(C4:AG4,"P")</f>
        <v>17</v>
      </c>
      <c r="AI4" s="21">
        <f>AH4/$C$17</f>
        <v>0.65384615384615385</v>
      </c>
    </row>
    <row r="5" spans="1:35" x14ac:dyDescent="0.35">
      <c r="A5" s="17">
        <v>2</v>
      </c>
      <c r="B5" s="3" t="s">
        <v>4</v>
      </c>
      <c r="C5" s="1" t="s">
        <v>22</v>
      </c>
      <c r="D5" s="1"/>
      <c r="E5" s="1" t="s">
        <v>20</v>
      </c>
      <c r="F5" s="1" t="s">
        <v>20</v>
      </c>
      <c r="G5" s="1" t="s">
        <v>20</v>
      </c>
      <c r="H5" s="1" t="s">
        <v>20</v>
      </c>
      <c r="I5" s="1" t="s">
        <v>22</v>
      </c>
      <c r="J5" s="1" t="s">
        <v>20</v>
      </c>
      <c r="K5" s="1"/>
      <c r="L5" s="1" t="s">
        <v>22</v>
      </c>
      <c r="M5" s="1" t="s">
        <v>20</v>
      </c>
      <c r="N5" s="1" t="s">
        <v>20</v>
      </c>
      <c r="O5" s="1" t="s">
        <v>22</v>
      </c>
      <c r="P5" s="1" t="s">
        <v>22</v>
      </c>
      <c r="Q5" s="1" t="s">
        <v>20</v>
      </c>
      <c r="R5" s="1"/>
      <c r="S5" s="1" t="s">
        <v>22</v>
      </c>
      <c r="T5" s="1" t="s">
        <v>22</v>
      </c>
      <c r="U5" s="1" t="s">
        <v>22</v>
      </c>
      <c r="V5" s="1" t="s">
        <v>20</v>
      </c>
      <c r="W5" s="1" t="s">
        <v>20</v>
      </c>
      <c r="X5" s="1" t="s">
        <v>22</v>
      </c>
      <c r="Y5" s="1"/>
      <c r="Z5" s="1" t="s">
        <v>22</v>
      </c>
      <c r="AA5" s="1" t="s">
        <v>22</v>
      </c>
      <c r="AB5" s="1" t="s">
        <v>22</v>
      </c>
      <c r="AC5" s="1" t="s">
        <v>22</v>
      </c>
      <c r="AD5" s="1" t="s">
        <v>22</v>
      </c>
      <c r="AE5" s="1" t="s">
        <v>22</v>
      </c>
      <c r="AF5" s="1"/>
      <c r="AG5" s="1" t="s">
        <v>22</v>
      </c>
      <c r="AH5" s="40">
        <f t="shared" ref="AH5:AH13" si="1">COUNTIF(C5:AG5,"P")</f>
        <v>10</v>
      </c>
      <c r="AI5" s="21">
        <f t="shared" ref="AI5:AI13" si="2">AH5/$C$17</f>
        <v>0.38461538461538464</v>
      </c>
    </row>
    <row r="6" spans="1:35" x14ac:dyDescent="0.35">
      <c r="A6" s="17">
        <v>3</v>
      </c>
      <c r="B6" s="3" t="s">
        <v>5</v>
      </c>
      <c r="C6" s="1" t="s">
        <v>22</v>
      </c>
      <c r="D6" s="1"/>
      <c r="E6" s="1" t="s">
        <v>20</v>
      </c>
      <c r="F6" s="1" t="s">
        <v>20</v>
      </c>
      <c r="G6" s="1" t="s">
        <v>22</v>
      </c>
      <c r="H6" s="1" t="s">
        <v>20</v>
      </c>
      <c r="I6" s="1" t="s">
        <v>22</v>
      </c>
      <c r="J6" s="1" t="s">
        <v>20</v>
      </c>
      <c r="K6" s="1"/>
      <c r="L6" s="1" t="s">
        <v>20</v>
      </c>
      <c r="M6" s="1" t="s">
        <v>20</v>
      </c>
      <c r="N6" s="1" t="s">
        <v>22</v>
      </c>
      <c r="O6" s="1" t="s">
        <v>20</v>
      </c>
      <c r="P6" s="1" t="s">
        <v>22</v>
      </c>
      <c r="Q6" s="1" t="s">
        <v>20</v>
      </c>
      <c r="R6" s="1"/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22</v>
      </c>
      <c r="Y6" s="1"/>
      <c r="Z6" s="1" t="s">
        <v>22</v>
      </c>
      <c r="AA6" s="1" t="s">
        <v>20</v>
      </c>
      <c r="AB6" s="1" t="s">
        <v>20</v>
      </c>
      <c r="AC6" s="1" t="s">
        <v>22</v>
      </c>
      <c r="AD6" s="1" t="s">
        <v>20</v>
      </c>
      <c r="AE6" s="1" t="s">
        <v>22</v>
      </c>
      <c r="AF6" s="1"/>
      <c r="AG6" s="1" t="s">
        <v>22</v>
      </c>
      <c r="AH6" s="40">
        <f t="shared" si="1"/>
        <v>16</v>
      </c>
      <c r="AI6" s="21">
        <f t="shared" si="2"/>
        <v>0.61538461538461542</v>
      </c>
    </row>
    <row r="7" spans="1:35" x14ac:dyDescent="0.35">
      <c r="A7" s="17">
        <v>4</v>
      </c>
      <c r="B7" s="3" t="s">
        <v>6</v>
      </c>
      <c r="C7" s="1" t="s">
        <v>20</v>
      </c>
      <c r="D7" s="1"/>
      <c r="E7" s="1" t="s">
        <v>20</v>
      </c>
      <c r="F7" s="1" t="s">
        <v>20</v>
      </c>
      <c r="G7" s="1" t="s">
        <v>20</v>
      </c>
      <c r="H7" s="1" t="s">
        <v>22</v>
      </c>
      <c r="I7" s="1" t="s">
        <v>22</v>
      </c>
      <c r="J7" s="1" t="s">
        <v>20</v>
      </c>
      <c r="K7" s="1"/>
      <c r="L7" s="1" t="s">
        <v>20</v>
      </c>
      <c r="M7" s="1" t="s">
        <v>22</v>
      </c>
      <c r="N7" s="1" t="s">
        <v>20</v>
      </c>
      <c r="O7" s="1" t="s">
        <v>22</v>
      </c>
      <c r="P7" s="1" t="s">
        <v>20</v>
      </c>
      <c r="Q7" s="1" t="s">
        <v>20</v>
      </c>
      <c r="R7" s="1"/>
      <c r="S7" s="1" t="s">
        <v>20</v>
      </c>
      <c r="T7" s="1" t="s">
        <v>22</v>
      </c>
      <c r="U7" s="1" t="s">
        <v>20</v>
      </c>
      <c r="V7" s="1" t="s">
        <v>22</v>
      </c>
      <c r="W7" s="1" t="s">
        <v>22</v>
      </c>
      <c r="X7" s="1" t="s">
        <v>22</v>
      </c>
      <c r="Y7" s="1"/>
      <c r="Z7" s="1" t="s">
        <v>20</v>
      </c>
      <c r="AA7" s="1" t="s">
        <v>20</v>
      </c>
      <c r="AB7" s="1" t="s">
        <v>22</v>
      </c>
      <c r="AC7" s="1" t="s">
        <v>22</v>
      </c>
      <c r="AD7" s="1" t="s">
        <v>20</v>
      </c>
      <c r="AE7" s="1" t="s">
        <v>22</v>
      </c>
      <c r="AF7" s="1"/>
      <c r="AG7" s="1" t="s">
        <v>20</v>
      </c>
      <c r="AH7" s="40">
        <f t="shared" si="1"/>
        <v>15</v>
      </c>
      <c r="AI7" s="21">
        <f t="shared" si="2"/>
        <v>0.57692307692307687</v>
      </c>
    </row>
    <row r="8" spans="1:35" x14ac:dyDescent="0.35">
      <c r="A8" s="17">
        <v>5</v>
      </c>
      <c r="B8" s="3" t="s">
        <v>7</v>
      </c>
      <c r="C8" s="1" t="s">
        <v>20</v>
      </c>
      <c r="D8" s="1"/>
      <c r="E8" s="1" t="s">
        <v>20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/>
      <c r="L8" s="1" t="s">
        <v>22</v>
      </c>
      <c r="M8" s="1" t="s">
        <v>20</v>
      </c>
      <c r="N8" s="1" t="s">
        <v>20</v>
      </c>
      <c r="O8" s="1" t="s">
        <v>22</v>
      </c>
      <c r="P8" s="1" t="s">
        <v>20</v>
      </c>
      <c r="Q8" s="1" t="s">
        <v>20</v>
      </c>
      <c r="R8" s="1"/>
      <c r="S8" s="1" t="s">
        <v>22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22</v>
      </c>
      <c r="Y8" s="1"/>
      <c r="Z8" s="1" t="s">
        <v>20</v>
      </c>
      <c r="AA8" s="1" t="s">
        <v>20</v>
      </c>
      <c r="AB8" s="1" t="s">
        <v>22</v>
      </c>
      <c r="AC8" s="1" t="s">
        <v>22</v>
      </c>
      <c r="AD8" s="1" t="s">
        <v>20</v>
      </c>
      <c r="AE8" s="1" t="s">
        <v>22</v>
      </c>
      <c r="AF8" s="1"/>
      <c r="AG8" s="1" t="s">
        <v>22</v>
      </c>
      <c r="AH8" s="40">
        <f t="shared" si="1"/>
        <v>13</v>
      </c>
      <c r="AI8" s="21">
        <f t="shared" si="2"/>
        <v>0.5</v>
      </c>
    </row>
    <row r="9" spans="1:35" x14ac:dyDescent="0.35">
      <c r="A9" s="17">
        <v>6</v>
      </c>
      <c r="B9" s="3" t="s">
        <v>8</v>
      </c>
      <c r="C9" s="1" t="s">
        <v>20</v>
      </c>
      <c r="D9" s="1"/>
      <c r="E9" s="1" t="s">
        <v>20</v>
      </c>
      <c r="F9" s="1" t="s">
        <v>22</v>
      </c>
      <c r="G9" s="1" t="s">
        <v>20</v>
      </c>
      <c r="H9" s="1" t="s">
        <v>22</v>
      </c>
      <c r="I9" s="1" t="s">
        <v>22</v>
      </c>
      <c r="J9" s="1" t="s">
        <v>22</v>
      </c>
      <c r="K9" s="1"/>
      <c r="L9" s="1" t="s">
        <v>22</v>
      </c>
      <c r="M9" s="1" t="s">
        <v>20</v>
      </c>
      <c r="N9" s="1" t="s">
        <v>22</v>
      </c>
      <c r="O9" s="1" t="s">
        <v>22</v>
      </c>
      <c r="P9" s="1" t="s">
        <v>22</v>
      </c>
      <c r="Q9" s="1" t="s">
        <v>20</v>
      </c>
      <c r="R9" s="1"/>
      <c r="S9" s="1" t="s">
        <v>22</v>
      </c>
      <c r="T9" s="1" t="s">
        <v>22</v>
      </c>
      <c r="U9" s="1" t="s">
        <v>22</v>
      </c>
      <c r="V9" s="1" t="s">
        <v>22</v>
      </c>
      <c r="W9" s="1" t="s">
        <v>22</v>
      </c>
      <c r="X9" s="1" t="s">
        <v>22</v>
      </c>
      <c r="Y9" s="1"/>
      <c r="Z9" s="1" t="s">
        <v>22</v>
      </c>
      <c r="AA9" s="1" t="s">
        <v>20</v>
      </c>
      <c r="AB9" s="1" t="s">
        <v>22</v>
      </c>
      <c r="AC9" s="1" t="s">
        <v>22</v>
      </c>
      <c r="AD9" s="1" t="s">
        <v>22</v>
      </c>
      <c r="AE9" s="1" t="s">
        <v>20</v>
      </c>
      <c r="AF9" s="1"/>
      <c r="AG9" s="1" t="s">
        <v>22</v>
      </c>
      <c r="AH9" s="40">
        <f t="shared" si="1"/>
        <v>7</v>
      </c>
      <c r="AI9" s="21">
        <f t="shared" si="2"/>
        <v>0.26923076923076922</v>
      </c>
    </row>
    <row r="10" spans="1:35" x14ac:dyDescent="0.35">
      <c r="A10" s="17">
        <v>7</v>
      </c>
      <c r="B10" s="3" t="s">
        <v>9</v>
      </c>
      <c r="C10" s="1" t="s">
        <v>22</v>
      </c>
      <c r="D10" s="1"/>
      <c r="E10" s="1" t="s">
        <v>22</v>
      </c>
      <c r="F10" s="1" t="s">
        <v>20</v>
      </c>
      <c r="G10" s="1" t="s">
        <v>20</v>
      </c>
      <c r="H10" s="1" t="s">
        <v>22</v>
      </c>
      <c r="I10" s="1" t="s">
        <v>20</v>
      </c>
      <c r="J10" s="1" t="s">
        <v>22</v>
      </c>
      <c r="K10" s="1"/>
      <c r="L10" s="1" t="s">
        <v>22</v>
      </c>
      <c r="M10" s="1" t="s">
        <v>22</v>
      </c>
      <c r="N10" s="1" t="s">
        <v>20</v>
      </c>
      <c r="O10" s="1" t="s">
        <v>22</v>
      </c>
      <c r="P10" s="1" t="s">
        <v>20</v>
      </c>
      <c r="Q10" s="1" t="s">
        <v>20</v>
      </c>
      <c r="R10" s="1"/>
      <c r="S10" s="1" t="s">
        <v>22</v>
      </c>
      <c r="T10" s="1" t="s">
        <v>22</v>
      </c>
      <c r="U10" s="1" t="s">
        <v>22</v>
      </c>
      <c r="V10" s="1" t="s">
        <v>20</v>
      </c>
      <c r="W10" s="1" t="s">
        <v>22</v>
      </c>
      <c r="X10" s="1" t="s">
        <v>20</v>
      </c>
      <c r="Y10" s="1"/>
      <c r="Z10" s="1" t="s">
        <v>22</v>
      </c>
      <c r="AA10" s="1" t="s">
        <v>20</v>
      </c>
      <c r="AB10" s="1" t="s">
        <v>20</v>
      </c>
      <c r="AC10" s="1" t="s">
        <v>20</v>
      </c>
      <c r="AD10" s="1" t="s">
        <v>20</v>
      </c>
      <c r="AE10" s="1" t="s">
        <v>20</v>
      </c>
      <c r="AF10" s="1"/>
      <c r="AG10" s="1" t="s">
        <v>20</v>
      </c>
      <c r="AH10" s="40">
        <f t="shared" si="1"/>
        <v>14</v>
      </c>
      <c r="AI10" s="21">
        <f t="shared" si="2"/>
        <v>0.53846153846153844</v>
      </c>
    </row>
    <row r="11" spans="1:35" x14ac:dyDescent="0.35">
      <c r="A11" s="17">
        <v>8</v>
      </c>
      <c r="B11" s="3" t="s">
        <v>10</v>
      </c>
      <c r="C11" s="1" t="s">
        <v>20</v>
      </c>
      <c r="D11" s="1"/>
      <c r="E11" s="1" t="s">
        <v>22</v>
      </c>
      <c r="F11" s="1" t="s">
        <v>22</v>
      </c>
      <c r="G11" s="1" t="s">
        <v>22</v>
      </c>
      <c r="H11" s="1" t="s">
        <v>20</v>
      </c>
      <c r="I11" s="1" t="s">
        <v>20</v>
      </c>
      <c r="J11" s="1" t="s">
        <v>22</v>
      </c>
      <c r="K11" s="1"/>
      <c r="L11" s="1" t="s">
        <v>22</v>
      </c>
      <c r="M11" s="1" t="s">
        <v>20</v>
      </c>
      <c r="N11" s="1" t="s">
        <v>22</v>
      </c>
      <c r="O11" s="1" t="s">
        <v>22</v>
      </c>
      <c r="P11" s="1" t="s">
        <v>22</v>
      </c>
      <c r="Q11" s="1" t="s">
        <v>22</v>
      </c>
      <c r="R11" s="1"/>
      <c r="S11" s="1" t="s">
        <v>20</v>
      </c>
      <c r="T11" s="1" t="s">
        <v>20</v>
      </c>
      <c r="U11" s="1" t="s">
        <v>22</v>
      </c>
      <c r="V11" s="1" t="s">
        <v>20</v>
      </c>
      <c r="W11" s="1" t="s">
        <v>20</v>
      </c>
      <c r="X11" s="1" t="s">
        <v>20</v>
      </c>
      <c r="Y11" s="1"/>
      <c r="Z11" s="1" t="s">
        <v>22</v>
      </c>
      <c r="AA11" s="1" t="s">
        <v>22</v>
      </c>
      <c r="AB11" s="1" t="s">
        <v>22</v>
      </c>
      <c r="AC11" s="1" t="s">
        <v>20</v>
      </c>
      <c r="AD11" s="1" t="s">
        <v>20</v>
      </c>
      <c r="AE11" s="1" t="s">
        <v>22</v>
      </c>
      <c r="AF11" s="1"/>
      <c r="AG11" s="1" t="s">
        <v>20</v>
      </c>
      <c r="AH11" s="40">
        <f t="shared" si="1"/>
        <v>12</v>
      </c>
      <c r="AI11" s="21">
        <f t="shared" si="2"/>
        <v>0.46153846153846156</v>
      </c>
    </row>
    <row r="12" spans="1:35" x14ac:dyDescent="0.35">
      <c r="A12" s="17">
        <v>9</v>
      </c>
      <c r="B12" s="3" t="s">
        <v>11</v>
      </c>
      <c r="C12" s="1" t="s">
        <v>22</v>
      </c>
      <c r="D12" s="1"/>
      <c r="E12" s="1" t="s">
        <v>22</v>
      </c>
      <c r="F12" s="1" t="s">
        <v>20</v>
      </c>
      <c r="G12" s="1" t="s">
        <v>22</v>
      </c>
      <c r="H12" s="1" t="s">
        <v>20</v>
      </c>
      <c r="I12" s="1" t="s">
        <v>20</v>
      </c>
      <c r="J12" s="1" t="s">
        <v>22</v>
      </c>
      <c r="K12" s="1"/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/>
      <c r="S12" s="1" t="s">
        <v>22</v>
      </c>
      <c r="T12" s="1" t="s">
        <v>20</v>
      </c>
      <c r="U12" s="1" t="s">
        <v>22</v>
      </c>
      <c r="V12" s="1" t="s">
        <v>22</v>
      </c>
      <c r="W12" s="1" t="s">
        <v>22</v>
      </c>
      <c r="X12" s="1" t="s">
        <v>22</v>
      </c>
      <c r="Y12" s="1"/>
      <c r="Z12" s="1" t="s">
        <v>22</v>
      </c>
      <c r="AA12" s="1" t="s">
        <v>22</v>
      </c>
      <c r="AB12" s="1" t="s">
        <v>20</v>
      </c>
      <c r="AC12" s="1" t="s">
        <v>22</v>
      </c>
      <c r="AD12" s="1" t="s">
        <v>20</v>
      </c>
      <c r="AE12" s="1" t="s">
        <v>22</v>
      </c>
      <c r="AF12" s="1"/>
      <c r="AG12" s="1" t="s">
        <v>20</v>
      </c>
      <c r="AH12" s="40">
        <f t="shared" si="1"/>
        <v>13</v>
      </c>
      <c r="AI12" s="21">
        <f t="shared" si="2"/>
        <v>0.5</v>
      </c>
    </row>
    <row r="13" spans="1:35" x14ac:dyDescent="0.35">
      <c r="A13" s="17">
        <v>10</v>
      </c>
      <c r="B13" s="3" t="s">
        <v>12</v>
      </c>
      <c r="C13" s="1" t="s">
        <v>20</v>
      </c>
      <c r="D13" s="1"/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22</v>
      </c>
      <c r="J13" s="1" t="s">
        <v>22</v>
      </c>
      <c r="K13" s="1"/>
      <c r="L13" s="1" t="s">
        <v>20</v>
      </c>
      <c r="M13" s="1" t="s">
        <v>20</v>
      </c>
      <c r="N13" s="1" t="s">
        <v>22</v>
      </c>
      <c r="O13" s="1" t="s">
        <v>22</v>
      </c>
      <c r="P13" s="1" t="s">
        <v>22</v>
      </c>
      <c r="Q13" s="1" t="s">
        <v>20</v>
      </c>
      <c r="R13" s="1"/>
      <c r="S13" s="1" t="s">
        <v>22</v>
      </c>
      <c r="T13" s="1" t="s">
        <v>20</v>
      </c>
      <c r="U13" s="1" t="s">
        <v>22</v>
      </c>
      <c r="V13" s="1" t="s">
        <v>20</v>
      </c>
      <c r="W13" s="1" t="s">
        <v>22</v>
      </c>
      <c r="X13" s="1" t="s">
        <v>22</v>
      </c>
      <c r="Y13" s="1"/>
      <c r="Z13" s="1" t="s">
        <v>22</v>
      </c>
      <c r="AA13" s="1" t="s">
        <v>22</v>
      </c>
      <c r="AB13" s="1" t="s">
        <v>22</v>
      </c>
      <c r="AC13" s="1" t="s">
        <v>20</v>
      </c>
      <c r="AD13" s="1" t="s">
        <v>20</v>
      </c>
      <c r="AE13" s="1" t="s">
        <v>20</v>
      </c>
      <c r="AF13" s="1"/>
      <c r="AG13" s="1" t="s">
        <v>20</v>
      </c>
      <c r="AH13" s="40">
        <f t="shared" si="1"/>
        <v>14</v>
      </c>
      <c r="AI13" s="21">
        <f t="shared" si="2"/>
        <v>0.53846153846153844</v>
      </c>
    </row>
    <row r="14" spans="1:35" x14ac:dyDescent="0.35">
      <c r="A14" s="32"/>
      <c r="B14" s="3" t="s">
        <v>21</v>
      </c>
      <c r="C14" s="1">
        <f>COUNTIF(C4:C13,"P")</f>
        <v>5</v>
      </c>
      <c r="D14" s="1"/>
      <c r="E14" s="1">
        <f t="shared" ref="E14:AG14" si="3">COUNTIF(E4:E13,"P")</f>
        <v>7</v>
      </c>
      <c r="F14" s="1">
        <f t="shared" si="3"/>
        <v>6</v>
      </c>
      <c r="G14" s="1">
        <f t="shared" si="3"/>
        <v>6</v>
      </c>
      <c r="H14" s="1">
        <f t="shared" si="3"/>
        <v>6</v>
      </c>
      <c r="I14" s="1">
        <f t="shared" si="3"/>
        <v>3</v>
      </c>
      <c r="J14" s="1">
        <f t="shared" si="3"/>
        <v>4</v>
      </c>
      <c r="K14" s="1"/>
      <c r="L14" s="1">
        <f t="shared" si="3"/>
        <v>5</v>
      </c>
      <c r="M14" s="1">
        <f t="shared" si="3"/>
        <v>7</v>
      </c>
      <c r="N14" s="1">
        <f t="shared" si="3"/>
        <v>6</v>
      </c>
      <c r="O14" s="1">
        <f t="shared" si="3"/>
        <v>3</v>
      </c>
      <c r="P14" s="1">
        <f t="shared" si="3"/>
        <v>5</v>
      </c>
      <c r="Q14" s="1">
        <f t="shared" si="3"/>
        <v>9</v>
      </c>
      <c r="R14" s="1"/>
      <c r="S14" s="1">
        <f t="shared" si="3"/>
        <v>3</v>
      </c>
      <c r="T14" s="1">
        <f t="shared" si="3"/>
        <v>6</v>
      </c>
      <c r="U14" s="1">
        <f t="shared" si="3"/>
        <v>4</v>
      </c>
      <c r="V14" s="1">
        <f t="shared" si="3"/>
        <v>6</v>
      </c>
      <c r="W14" s="1">
        <f t="shared" si="3"/>
        <v>5</v>
      </c>
      <c r="X14" s="1">
        <f t="shared" si="3"/>
        <v>2</v>
      </c>
      <c r="Y14" s="1"/>
      <c r="Z14" s="1">
        <f t="shared" si="3"/>
        <v>2</v>
      </c>
      <c r="AA14" s="1">
        <f t="shared" si="3"/>
        <v>5</v>
      </c>
      <c r="AB14" s="1">
        <f t="shared" si="3"/>
        <v>4</v>
      </c>
      <c r="AC14" s="1">
        <f t="shared" si="3"/>
        <v>4</v>
      </c>
      <c r="AD14" s="1">
        <f t="shared" si="3"/>
        <v>8</v>
      </c>
      <c r="AE14" s="1">
        <f t="shared" si="3"/>
        <v>4</v>
      </c>
      <c r="AF14" s="1"/>
      <c r="AG14" s="1">
        <f t="shared" si="3"/>
        <v>6</v>
      </c>
      <c r="AH14" s="1">
        <f t="shared" ref="AH14" si="4">COUNTIF(C14:AG14,"P")</f>
        <v>0</v>
      </c>
      <c r="AI14" s="18"/>
    </row>
    <row r="15" spans="1:35" ht="15" thickBot="1" x14ac:dyDescent="0.4">
      <c r="A15" s="24"/>
      <c r="B15" s="1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20"/>
    </row>
    <row r="16" spans="1:35" x14ac:dyDescent="0.35">
      <c r="B16" s="28" t="s">
        <v>32</v>
      </c>
      <c r="C16" s="29" t="s">
        <v>40</v>
      </c>
      <c r="D16" s="30" t="s">
        <v>39</v>
      </c>
      <c r="E16" s="31" t="s">
        <v>34</v>
      </c>
    </row>
    <row r="17" spans="2:5" ht="15" thickBot="1" x14ac:dyDescent="0.4">
      <c r="B17" s="24">
        <f>COUNTA(C2:AG2)</f>
        <v>31</v>
      </c>
      <c r="C17" s="6">
        <f>B17-D17</f>
        <v>26</v>
      </c>
      <c r="D17" s="6">
        <f>COUNTIF(C2:AG2,"SUN")</f>
        <v>5</v>
      </c>
      <c r="E17" s="25">
        <f>AVERAGE(AI4:AI13)</f>
        <v>0.50384615384615383</v>
      </c>
    </row>
  </sheetData>
  <conditionalFormatting sqref="B3:AG13 B14:AF14">
    <cfRule type="containsBlanks" dxfId="18" priority="5">
      <formula>LEN(TRIM(B3))=0</formula>
    </cfRule>
  </conditionalFormatting>
  <conditionalFormatting sqref="B3:AG13 H14:AF14 C14:F14">
    <cfRule type="containsText" dxfId="17" priority="4" operator="containsText" text="P">
      <formula>NOT(ISERROR(SEARCH("P",B3)))</formula>
    </cfRule>
  </conditionalFormatting>
  <conditionalFormatting sqref="C4:AG13 H14:AF14 C14:F14">
    <cfRule type="containsText" dxfId="16" priority="3" operator="containsText" text="A">
      <formula>NOT(ISERROR(SEARCH("A",C4)))</formula>
    </cfRule>
  </conditionalFormatting>
  <conditionalFormatting sqref="AH3">
    <cfRule type="containsBlanks" dxfId="15" priority="2">
      <formula>LEN(TRIM(AH3))=0</formula>
    </cfRule>
  </conditionalFormatting>
  <conditionalFormatting sqref="AH3">
    <cfRule type="containsText" dxfId="14" priority="1" operator="containsText" text="P">
      <formula>NOT(ISERROR(SEARCH("P",AH3)))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C820-D086-4380-A82B-7CA9A40FC9E3}">
  <dimension ref="A2:AI17"/>
  <sheetViews>
    <sheetView topLeftCell="T2" workbookViewId="0">
      <selection activeCell="Z19" sqref="Z19"/>
    </sheetView>
  </sheetViews>
  <sheetFormatPr defaultRowHeight="14.5" x14ac:dyDescent="0.35"/>
  <cols>
    <col min="1" max="1" width="8" bestFit="1" customWidth="1"/>
    <col min="2" max="2" width="23.36328125" bestFit="1" customWidth="1"/>
    <col min="3" max="3" width="14.08984375" bestFit="1" customWidth="1"/>
    <col min="4" max="4" width="10.08984375" bestFit="1" customWidth="1"/>
    <col min="5" max="5" width="14.08984375" bestFit="1" customWidth="1"/>
    <col min="6" max="32" width="10.08984375" bestFit="1" customWidth="1"/>
    <col min="33" max="33" width="12.08984375" bestFit="1" customWidth="1"/>
    <col min="34" max="34" width="14.90625" bestFit="1" customWidth="1"/>
  </cols>
  <sheetData>
    <row r="2" spans="1:35" x14ac:dyDescent="0.35">
      <c r="C2" t="str">
        <f>TEXT(C3,"ddd")</f>
        <v>Tue</v>
      </c>
      <c r="D2" t="str">
        <f t="shared" ref="D2:AF2" si="0">TEXT(D3,"ddd")</f>
        <v>Wed</v>
      </c>
      <c r="E2" t="str">
        <f t="shared" si="0"/>
        <v>Thu</v>
      </c>
      <c r="F2" t="str">
        <f t="shared" si="0"/>
        <v>Fri</v>
      </c>
      <c r="G2" t="str">
        <f t="shared" si="0"/>
        <v>Sat</v>
      </c>
      <c r="H2" t="str">
        <f t="shared" si="0"/>
        <v>Sun</v>
      </c>
      <c r="I2" t="str">
        <f t="shared" si="0"/>
        <v>Mon</v>
      </c>
      <c r="J2" t="str">
        <f t="shared" si="0"/>
        <v>Tue</v>
      </c>
      <c r="K2" t="str">
        <f t="shared" si="0"/>
        <v>Wed</v>
      </c>
      <c r="L2" t="str">
        <f t="shared" si="0"/>
        <v>Thu</v>
      </c>
      <c r="M2" t="str">
        <f t="shared" si="0"/>
        <v>Fri</v>
      </c>
      <c r="N2" t="str">
        <f t="shared" si="0"/>
        <v>Sat</v>
      </c>
      <c r="O2" t="str">
        <f t="shared" si="0"/>
        <v>Sun</v>
      </c>
      <c r="P2" t="str">
        <f t="shared" si="0"/>
        <v>Mon</v>
      </c>
      <c r="Q2" t="str">
        <f t="shared" si="0"/>
        <v>Tue</v>
      </c>
      <c r="R2" t="str">
        <f t="shared" si="0"/>
        <v>Wed</v>
      </c>
      <c r="S2" t="str">
        <f t="shared" si="0"/>
        <v>Thu</v>
      </c>
      <c r="T2" t="str">
        <f t="shared" si="0"/>
        <v>Fri</v>
      </c>
      <c r="U2" t="str">
        <f t="shared" si="0"/>
        <v>Sat</v>
      </c>
      <c r="V2" t="str">
        <f t="shared" si="0"/>
        <v>Sun</v>
      </c>
      <c r="W2" t="str">
        <f t="shared" si="0"/>
        <v>Mon</v>
      </c>
      <c r="X2" t="str">
        <f t="shared" si="0"/>
        <v>Tue</v>
      </c>
      <c r="Y2" t="str">
        <f t="shared" si="0"/>
        <v>Wed</v>
      </c>
      <c r="Z2" t="str">
        <f t="shared" si="0"/>
        <v>Thu</v>
      </c>
      <c r="AA2" t="str">
        <f t="shared" si="0"/>
        <v>Fri</v>
      </c>
      <c r="AB2" t="str">
        <f t="shared" si="0"/>
        <v>Sat</v>
      </c>
      <c r="AC2" t="str">
        <f t="shared" si="0"/>
        <v>Sun</v>
      </c>
      <c r="AD2" t="str">
        <f t="shared" si="0"/>
        <v>Mon</v>
      </c>
      <c r="AE2" t="str">
        <f t="shared" si="0"/>
        <v>Tue</v>
      </c>
      <c r="AF2" t="str">
        <f t="shared" si="0"/>
        <v>Wed</v>
      </c>
    </row>
    <row r="3" spans="1:35" x14ac:dyDescent="0.35">
      <c r="A3" s="3" t="s">
        <v>0</v>
      </c>
      <c r="B3" s="3" t="s">
        <v>1</v>
      </c>
      <c r="C3" s="8">
        <v>44866</v>
      </c>
      <c r="D3" s="8">
        <v>44867</v>
      </c>
      <c r="E3" s="8">
        <v>44868</v>
      </c>
      <c r="F3" s="8">
        <v>44869</v>
      </c>
      <c r="G3" s="8">
        <v>44870</v>
      </c>
      <c r="H3" s="8">
        <v>44871</v>
      </c>
      <c r="I3" s="8">
        <v>44872</v>
      </c>
      <c r="J3" s="8">
        <v>44873</v>
      </c>
      <c r="K3" s="8">
        <v>44874</v>
      </c>
      <c r="L3" s="8">
        <v>44875</v>
      </c>
      <c r="M3" s="8">
        <v>44876</v>
      </c>
      <c r="N3" s="8">
        <v>44877</v>
      </c>
      <c r="O3" s="8">
        <v>44878</v>
      </c>
      <c r="P3" s="8">
        <v>44879</v>
      </c>
      <c r="Q3" s="8">
        <v>44880</v>
      </c>
      <c r="R3" s="8">
        <v>44881</v>
      </c>
      <c r="S3" s="8">
        <v>44882</v>
      </c>
      <c r="T3" s="8">
        <v>44883</v>
      </c>
      <c r="U3" s="8">
        <v>44884</v>
      </c>
      <c r="V3" s="8">
        <v>44885</v>
      </c>
      <c r="W3" s="8">
        <v>44886</v>
      </c>
      <c r="X3" s="8">
        <v>44887</v>
      </c>
      <c r="Y3" s="8">
        <v>44888</v>
      </c>
      <c r="Z3" s="8">
        <v>44889</v>
      </c>
      <c r="AA3" s="8">
        <v>44890</v>
      </c>
      <c r="AB3" s="8">
        <v>44891</v>
      </c>
      <c r="AC3" s="8">
        <v>44892</v>
      </c>
      <c r="AD3" s="8">
        <v>44893</v>
      </c>
      <c r="AE3" s="8">
        <v>44894</v>
      </c>
      <c r="AF3" s="8">
        <v>44895</v>
      </c>
      <c r="AG3" s="8" t="s">
        <v>29</v>
      </c>
      <c r="AH3" s="8" t="s">
        <v>25</v>
      </c>
    </row>
    <row r="4" spans="1:35" x14ac:dyDescent="0.35">
      <c r="A4" s="3">
        <v>1</v>
      </c>
      <c r="B4" s="3" t="s">
        <v>3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/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/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/>
      <c r="W4" s="1" t="s">
        <v>22</v>
      </c>
      <c r="X4" s="1" t="s">
        <v>22</v>
      </c>
      <c r="Y4" s="1" t="s">
        <v>20</v>
      </c>
      <c r="Z4" s="1" t="s">
        <v>20</v>
      </c>
      <c r="AA4" s="1" t="s">
        <v>20</v>
      </c>
      <c r="AB4" s="1" t="s">
        <v>20</v>
      </c>
      <c r="AC4" s="1"/>
      <c r="AD4" s="1" t="s">
        <v>20</v>
      </c>
      <c r="AE4" s="1" t="s">
        <v>20</v>
      </c>
      <c r="AF4" s="1" t="s">
        <v>20</v>
      </c>
      <c r="AG4" s="1">
        <f>COUNTIF(C4:AF4,"P")</f>
        <v>24</v>
      </c>
      <c r="AH4" s="4">
        <f>AG4/$C$17</f>
        <v>0.92307692307692313</v>
      </c>
      <c r="AI4" s="26"/>
    </row>
    <row r="5" spans="1:35" x14ac:dyDescent="0.35">
      <c r="A5" s="3">
        <v>2</v>
      </c>
      <c r="B5" s="3" t="s">
        <v>4</v>
      </c>
      <c r="C5" s="1" t="s">
        <v>20</v>
      </c>
      <c r="D5" s="1" t="s">
        <v>22</v>
      </c>
      <c r="E5" s="1" t="s">
        <v>20</v>
      </c>
      <c r="F5" s="1" t="s">
        <v>20</v>
      </c>
      <c r="G5" s="1" t="s">
        <v>20</v>
      </c>
      <c r="H5" s="1"/>
      <c r="I5" s="1" t="s">
        <v>20</v>
      </c>
      <c r="J5" s="1" t="s">
        <v>20</v>
      </c>
      <c r="K5" s="1" t="s">
        <v>22</v>
      </c>
      <c r="L5" s="1" t="s">
        <v>20</v>
      </c>
      <c r="M5" s="1" t="s">
        <v>20</v>
      </c>
      <c r="N5" s="1" t="s">
        <v>20</v>
      </c>
      <c r="O5" s="1"/>
      <c r="P5" s="1" t="s">
        <v>20</v>
      </c>
      <c r="Q5" s="1" t="s">
        <v>22</v>
      </c>
      <c r="R5" s="1" t="s">
        <v>20</v>
      </c>
      <c r="S5" s="1" t="s">
        <v>22</v>
      </c>
      <c r="T5" s="1" t="s">
        <v>20</v>
      </c>
      <c r="U5" s="1" t="s">
        <v>22</v>
      </c>
      <c r="V5" s="1"/>
      <c r="W5" s="1" t="s">
        <v>20</v>
      </c>
      <c r="X5" s="1" t="s">
        <v>20</v>
      </c>
      <c r="Y5" s="1" t="s">
        <v>20</v>
      </c>
      <c r="Z5" s="1" t="s">
        <v>20</v>
      </c>
      <c r="AA5" s="1" t="s">
        <v>22</v>
      </c>
      <c r="AB5" s="1" t="s">
        <v>20</v>
      </c>
      <c r="AC5" s="1"/>
      <c r="AD5" s="1" t="s">
        <v>20</v>
      </c>
      <c r="AE5" s="1" t="s">
        <v>22</v>
      </c>
      <c r="AF5" s="1" t="s">
        <v>20</v>
      </c>
      <c r="AG5" s="1">
        <f t="shared" ref="AG5:AG13" si="1">COUNTIF(C5:AF5,"P")</f>
        <v>19</v>
      </c>
      <c r="AH5" s="4">
        <f t="shared" ref="AH5:AH13" si="2">AG5/$C$17</f>
        <v>0.73076923076923073</v>
      </c>
      <c r="AI5" s="26"/>
    </row>
    <row r="6" spans="1:35" x14ac:dyDescent="0.35">
      <c r="A6" s="3">
        <v>3</v>
      </c>
      <c r="B6" s="3" t="s">
        <v>5</v>
      </c>
      <c r="C6" s="1" t="s">
        <v>22</v>
      </c>
      <c r="D6" s="1" t="s">
        <v>20</v>
      </c>
      <c r="E6" s="1" t="s">
        <v>22</v>
      </c>
      <c r="F6" s="1" t="s">
        <v>20</v>
      </c>
      <c r="G6" s="1" t="s">
        <v>22</v>
      </c>
      <c r="H6" s="1"/>
      <c r="I6" s="1" t="s">
        <v>20</v>
      </c>
      <c r="J6" s="1" t="s">
        <v>22</v>
      </c>
      <c r="K6" s="1" t="s">
        <v>20</v>
      </c>
      <c r="L6" s="1" t="s">
        <v>20</v>
      </c>
      <c r="M6" s="1" t="s">
        <v>20</v>
      </c>
      <c r="N6" s="1" t="s">
        <v>20</v>
      </c>
      <c r="O6" s="1"/>
      <c r="P6" s="1" t="s">
        <v>20</v>
      </c>
      <c r="Q6" s="1" t="s">
        <v>22</v>
      </c>
      <c r="R6" s="1" t="s">
        <v>20</v>
      </c>
      <c r="S6" s="1" t="s">
        <v>20</v>
      </c>
      <c r="T6" s="1" t="s">
        <v>20</v>
      </c>
      <c r="U6" s="1" t="s">
        <v>20</v>
      </c>
      <c r="V6" s="1"/>
      <c r="W6" s="1" t="s">
        <v>20</v>
      </c>
      <c r="X6" s="1" t="s">
        <v>20</v>
      </c>
      <c r="Y6" s="1" t="s">
        <v>20</v>
      </c>
      <c r="Z6" s="1" t="s">
        <v>22</v>
      </c>
      <c r="AA6" s="1" t="s">
        <v>20</v>
      </c>
      <c r="AB6" s="1" t="s">
        <v>20</v>
      </c>
      <c r="AC6" s="1"/>
      <c r="AD6" s="1" t="s">
        <v>20</v>
      </c>
      <c r="AE6" s="1" t="s">
        <v>20</v>
      </c>
      <c r="AF6" s="1" t="s">
        <v>22</v>
      </c>
      <c r="AG6" s="1">
        <f t="shared" si="1"/>
        <v>19</v>
      </c>
      <c r="AH6" s="4">
        <f t="shared" si="2"/>
        <v>0.73076923076923073</v>
      </c>
      <c r="AI6" s="26"/>
    </row>
    <row r="7" spans="1:35" x14ac:dyDescent="0.35">
      <c r="A7" s="3">
        <v>4</v>
      </c>
      <c r="B7" s="3" t="s">
        <v>6</v>
      </c>
      <c r="C7" s="1" t="s">
        <v>20</v>
      </c>
      <c r="D7" s="1" t="s">
        <v>20</v>
      </c>
      <c r="E7" s="1" t="s">
        <v>20</v>
      </c>
      <c r="F7" s="1" t="s">
        <v>22</v>
      </c>
      <c r="G7" s="1" t="s">
        <v>20</v>
      </c>
      <c r="H7" s="1"/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/>
      <c r="P7" s="1" t="s">
        <v>20</v>
      </c>
      <c r="Q7" s="1" t="s">
        <v>22</v>
      </c>
      <c r="R7" s="1" t="s">
        <v>20</v>
      </c>
      <c r="S7" s="1" t="s">
        <v>22</v>
      </c>
      <c r="T7" s="1" t="s">
        <v>22</v>
      </c>
      <c r="U7" s="1" t="s">
        <v>20</v>
      </c>
      <c r="V7" s="1"/>
      <c r="W7" s="1" t="s">
        <v>20</v>
      </c>
      <c r="X7" s="1" t="s">
        <v>20</v>
      </c>
      <c r="Y7" s="1" t="s">
        <v>20</v>
      </c>
      <c r="Z7" s="1" t="s">
        <v>20</v>
      </c>
      <c r="AA7" s="1" t="s">
        <v>22</v>
      </c>
      <c r="AB7" s="1" t="s">
        <v>20</v>
      </c>
      <c r="AC7" s="1"/>
      <c r="AD7" s="1" t="s">
        <v>20</v>
      </c>
      <c r="AE7" s="1" t="s">
        <v>20</v>
      </c>
      <c r="AF7" s="1" t="s">
        <v>20</v>
      </c>
      <c r="AG7" s="1">
        <f t="shared" si="1"/>
        <v>21</v>
      </c>
      <c r="AH7" s="4">
        <f t="shared" si="2"/>
        <v>0.80769230769230771</v>
      </c>
      <c r="AI7" s="26"/>
    </row>
    <row r="8" spans="1:35" x14ac:dyDescent="0.35">
      <c r="A8" s="3">
        <v>5</v>
      </c>
      <c r="B8" s="3" t="s">
        <v>7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/>
      <c r="I8" s="1" t="s">
        <v>22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/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/>
      <c r="W8" s="1" t="s">
        <v>22</v>
      </c>
      <c r="X8" s="1" t="s">
        <v>22</v>
      </c>
      <c r="Y8" s="1" t="s">
        <v>22</v>
      </c>
      <c r="Z8" s="1" t="s">
        <v>20</v>
      </c>
      <c r="AA8" s="1" t="s">
        <v>20</v>
      </c>
      <c r="AB8" s="1" t="s">
        <v>20</v>
      </c>
      <c r="AC8" s="1"/>
      <c r="AD8" s="1" t="s">
        <v>20</v>
      </c>
      <c r="AE8" s="1" t="s">
        <v>20</v>
      </c>
      <c r="AF8" s="1" t="s">
        <v>20</v>
      </c>
      <c r="AG8" s="1">
        <f t="shared" si="1"/>
        <v>22</v>
      </c>
      <c r="AH8" s="4">
        <f t="shared" si="2"/>
        <v>0.84615384615384615</v>
      </c>
      <c r="AI8" s="26"/>
    </row>
    <row r="9" spans="1:35" x14ac:dyDescent="0.35">
      <c r="A9" s="3">
        <v>6</v>
      </c>
      <c r="B9" s="3" t="s">
        <v>8</v>
      </c>
      <c r="C9" s="1" t="s">
        <v>20</v>
      </c>
      <c r="D9" s="1" t="s">
        <v>20</v>
      </c>
      <c r="E9" s="1" t="s">
        <v>22</v>
      </c>
      <c r="F9" s="1" t="s">
        <v>20</v>
      </c>
      <c r="G9" s="1" t="s">
        <v>20</v>
      </c>
      <c r="H9" s="1"/>
      <c r="I9" s="1" t="s">
        <v>20</v>
      </c>
      <c r="J9" s="1" t="s">
        <v>20</v>
      </c>
      <c r="K9" s="1" t="s">
        <v>22</v>
      </c>
      <c r="L9" s="1" t="s">
        <v>20</v>
      </c>
      <c r="M9" s="1" t="s">
        <v>20</v>
      </c>
      <c r="N9" s="1" t="s">
        <v>20</v>
      </c>
      <c r="O9" s="1"/>
      <c r="P9" s="1" t="s">
        <v>20</v>
      </c>
      <c r="Q9" s="1" t="s">
        <v>22</v>
      </c>
      <c r="R9" s="1" t="s">
        <v>20</v>
      </c>
      <c r="S9" s="1" t="s">
        <v>20</v>
      </c>
      <c r="T9" s="1" t="s">
        <v>20</v>
      </c>
      <c r="U9" s="1" t="s">
        <v>22</v>
      </c>
      <c r="V9" s="1"/>
      <c r="W9" s="1" t="s">
        <v>20</v>
      </c>
      <c r="X9" s="1" t="s">
        <v>20</v>
      </c>
      <c r="Y9" s="1" t="s">
        <v>20</v>
      </c>
      <c r="Z9" s="1" t="s">
        <v>22</v>
      </c>
      <c r="AA9" s="1" t="s">
        <v>20</v>
      </c>
      <c r="AB9" s="1" t="s">
        <v>20</v>
      </c>
      <c r="AC9" s="1"/>
      <c r="AD9" s="1" t="s">
        <v>20</v>
      </c>
      <c r="AE9" s="1" t="s">
        <v>20</v>
      </c>
      <c r="AF9" s="1" t="s">
        <v>20</v>
      </c>
      <c r="AG9" s="1">
        <f t="shared" si="1"/>
        <v>21</v>
      </c>
      <c r="AH9" s="4">
        <f t="shared" si="2"/>
        <v>0.80769230769230771</v>
      </c>
      <c r="AI9" s="26"/>
    </row>
    <row r="10" spans="1:35" x14ac:dyDescent="0.35">
      <c r="A10" s="3">
        <v>7</v>
      </c>
      <c r="B10" s="3" t="s">
        <v>9</v>
      </c>
      <c r="C10" s="1" t="s">
        <v>22</v>
      </c>
      <c r="D10" s="1" t="s">
        <v>20</v>
      </c>
      <c r="E10" s="1" t="s">
        <v>20</v>
      </c>
      <c r="F10" s="1" t="s">
        <v>22</v>
      </c>
      <c r="G10" s="1" t="s">
        <v>20</v>
      </c>
      <c r="H10" s="1"/>
      <c r="I10" s="1" t="s">
        <v>20</v>
      </c>
      <c r="J10" s="1" t="s">
        <v>20</v>
      </c>
      <c r="K10" s="1" t="s">
        <v>20</v>
      </c>
      <c r="L10" s="1" t="s">
        <v>22</v>
      </c>
      <c r="M10" s="1" t="s">
        <v>20</v>
      </c>
      <c r="N10" s="1" t="s">
        <v>20</v>
      </c>
      <c r="O10" s="1"/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/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/>
      <c r="AD10" s="1" t="s">
        <v>20</v>
      </c>
      <c r="AE10" s="1" t="s">
        <v>20</v>
      </c>
      <c r="AF10" s="1" t="s">
        <v>20</v>
      </c>
      <c r="AG10" s="1">
        <f t="shared" si="1"/>
        <v>23</v>
      </c>
      <c r="AH10" s="4">
        <f t="shared" si="2"/>
        <v>0.88461538461538458</v>
      </c>
      <c r="AI10" s="26"/>
    </row>
    <row r="11" spans="1:35" x14ac:dyDescent="0.35">
      <c r="A11" s="3">
        <v>8</v>
      </c>
      <c r="B11" s="3" t="s">
        <v>10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/>
      <c r="I11" s="1" t="s">
        <v>20</v>
      </c>
      <c r="J11" s="1" t="s">
        <v>22</v>
      </c>
      <c r="K11" s="1" t="s">
        <v>20</v>
      </c>
      <c r="L11" s="1" t="s">
        <v>20</v>
      </c>
      <c r="M11" s="1" t="s">
        <v>22</v>
      </c>
      <c r="N11" s="1" t="s">
        <v>20</v>
      </c>
      <c r="O11" s="1"/>
      <c r="P11" s="1" t="s">
        <v>20</v>
      </c>
      <c r="Q11" s="1" t="s">
        <v>20</v>
      </c>
      <c r="R11" s="1" t="s">
        <v>20</v>
      </c>
      <c r="S11" s="1" t="s">
        <v>22</v>
      </c>
      <c r="T11" s="1" t="s">
        <v>22</v>
      </c>
      <c r="U11" s="1" t="s">
        <v>20</v>
      </c>
      <c r="V11" s="1"/>
      <c r="W11" s="1" t="s">
        <v>20</v>
      </c>
      <c r="X11" s="1" t="s">
        <v>20</v>
      </c>
      <c r="Y11" s="1" t="s">
        <v>22</v>
      </c>
      <c r="Z11" s="1" t="s">
        <v>20</v>
      </c>
      <c r="AA11" s="1" t="s">
        <v>22</v>
      </c>
      <c r="AB11" s="1" t="s">
        <v>22</v>
      </c>
      <c r="AC11" s="1"/>
      <c r="AD11" s="1" t="s">
        <v>20</v>
      </c>
      <c r="AE11" s="1" t="s">
        <v>22</v>
      </c>
      <c r="AF11" s="1" t="s">
        <v>22</v>
      </c>
      <c r="AG11" s="1">
        <f t="shared" si="1"/>
        <v>17</v>
      </c>
      <c r="AH11" s="4">
        <f t="shared" si="2"/>
        <v>0.65384615384615385</v>
      </c>
      <c r="AI11" s="26"/>
    </row>
    <row r="12" spans="1:35" x14ac:dyDescent="0.35">
      <c r="A12" s="3">
        <v>9</v>
      </c>
      <c r="B12" s="3" t="s">
        <v>11</v>
      </c>
      <c r="C12" s="1" t="s">
        <v>20</v>
      </c>
      <c r="D12" s="1" t="s">
        <v>22</v>
      </c>
      <c r="E12" s="1" t="s">
        <v>20</v>
      </c>
      <c r="F12" s="1" t="s">
        <v>20</v>
      </c>
      <c r="G12" s="1" t="s">
        <v>20</v>
      </c>
      <c r="H12" s="1"/>
      <c r="I12" s="1" t="s">
        <v>22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/>
      <c r="P12" s="1" t="s">
        <v>20</v>
      </c>
      <c r="Q12" s="1" t="s">
        <v>20</v>
      </c>
      <c r="R12" s="1" t="s">
        <v>20</v>
      </c>
      <c r="S12" s="1" t="s">
        <v>22</v>
      </c>
      <c r="T12" s="1" t="s">
        <v>20</v>
      </c>
      <c r="U12" s="1" t="s">
        <v>20</v>
      </c>
      <c r="V12" s="1"/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/>
      <c r="AD12" s="1" t="s">
        <v>20</v>
      </c>
      <c r="AE12" s="1" t="s">
        <v>20</v>
      </c>
      <c r="AF12" s="1" t="s">
        <v>20</v>
      </c>
      <c r="AG12" s="1">
        <f t="shared" si="1"/>
        <v>23</v>
      </c>
      <c r="AH12" s="4">
        <f t="shared" si="2"/>
        <v>0.88461538461538458</v>
      </c>
      <c r="AI12" s="26"/>
    </row>
    <row r="13" spans="1:35" x14ac:dyDescent="0.35">
      <c r="A13" s="3">
        <v>10</v>
      </c>
      <c r="B13" s="3" t="s">
        <v>12</v>
      </c>
      <c r="C13" s="1" t="s">
        <v>22</v>
      </c>
      <c r="D13" s="1" t="s">
        <v>20</v>
      </c>
      <c r="E13" s="1" t="s">
        <v>20</v>
      </c>
      <c r="F13" s="1" t="s">
        <v>20</v>
      </c>
      <c r="G13" s="1" t="s">
        <v>20</v>
      </c>
      <c r="H13" s="1"/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/>
      <c r="P13" s="1" t="s">
        <v>20</v>
      </c>
      <c r="Q13" s="1" t="s">
        <v>20</v>
      </c>
      <c r="R13" s="1" t="s">
        <v>20</v>
      </c>
      <c r="S13" s="1" t="s">
        <v>22</v>
      </c>
      <c r="T13" s="1" t="s">
        <v>20</v>
      </c>
      <c r="U13" s="1" t="s">
        <v>20</v>
      </c>
      <c r="V13" s="1"/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/>
      <c r="AD13" s="1" t="s">
        <v>20</v>
      </c>
      <c r="AE13" s="1" t="s">
        <v>20</v>
      </c>
      <c r="AF13" s="1" t="s">
        <v>20</v>
      </c>
      <c r="AG13" s="1">
        <f t="shared" si="1"/>
        <v>24</v>
      </c>
      <c r="AH13" s="4">
        <f t="shared" si="2"/>
        <v>0.92307692307692313</v>
      </c>
      <c r="AI13" s="26"/>
    </row>
    <row r="14" spans="1:35" x14ac:dyDescent="0.35">
      <c r="A14" s="1"/>
      <c r="B14" s="3" t="s">
        <v>21</v>
      </c>
      <c r="C14" s="1">
        <f>COUNTIF(C4:C13,"P")</f>
        <v>7</v>
      </c>
      <c r="D14" s="1">
        <f t="shared" ref="D14:AF14" si="3">COUNTIF(D4:D13,"P")</f>
        <v>8</v>
      </c>
      <c r="E14" s="1">
        <f t="shared" si="3"/>
        <v>8</v>
      </c>
      <c r="F14" s="1">
        <f t="shared" si="3"/>
        <v>8</v>
      </c>
      <c r="G14" s="1">
        <f t="shared" si="3"/>
        <v>9</v>
      </c>
      <c r="H14" s="1"/>
      <c r="I14" s="1">
        <f t="shared" si="3"/>
        <v>8</v>
      </c>
      <c r="J14" s="1">
        <f t="shared" si="3"/>
        <v>8</v>
      </c>
      <c r="K14" s="1">
        <f t="shared" si="3"/>
        <v>8</v>
      </c>
      <c r="L14" s="1">
        <f t="shared" si="3"/>
        <v>9</v>
      </c>
      <c r="M14" s="1">
        <f t="shared" si="3"/>
        <v>9</v>
      </c>
      <c r="N14" s="1">
        <f t="shared" si="3"/>
        <v>10</v>
      </c>
      <c r="O14" s="1"/>
      <c r="P14" s="1">
        <f t="shared" si="3"/>
        <v>10</v>
      </c>
      <c r="Q14" s="1">
        <f t="shared" si="3"/>
        <v>6</v>
      </c>
      <c r="R14" s="1">
        <f t="shared" si="3"/>
        <v>10</v>
      </c>
      <c r="S14" s="1">
        <f t="shared" si="3"/>
        <v>5</v>
      </c>
      <c r="T14" s="1">
        <f t="shared" si="3"/>
        <v>8</v>
      </c>
      <c r="U14" s="1">
        <f t="shared" si="3"/>
        <v>8</v>
      </c>
      <c r="V14" s="1"/>
      <c r="W14" s="1">
        <f t="shared" si="3"/>
        <v>8</v>
      </c>
      <c r="X14" s="1">
        <f t="shared" si="3"/>
        <v>8</v>
      </c>
      <c r="Y14" s="1">
        <f t="shared" si="3"/>
        <v>8</v>
      </c>
      <c r="Z14" s="1">
        <f t="shared" si="3"/>
        <v>8</v>
      </c>
      <c r="AA14" s="1">
        <f t="shared" si="3"/>
        <v>7</v>
      </c>
      <c r="AB14" s="1">
        <f t="shared" si="3"/>
        <v>9</v>
      </c>
      <c r="AC14" s="1"/>
      <c r="AD14" s="1">
        <f t="shared" si="3"/>
        <v>10</v>
      </c>
      <c r="AE14" s="1">
        <f t="shared" si="3"/>
        <v>8</v>
      </c>
      <c r="AF14" s="1">
        <f t="shared" si="3"/>
        <v>8</v>
      </c>
      <c r="AH14" s="1"/>
    </row>
    <row r="15" spans="1:35" ht="15" thickBot="1" x14ac:dyDescent="0.4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5" x14ac:dyDescent="0.35">
      <c r="B16" s="13" t="s">
        <v>32</v>
      </c>
      <c r="C16" s="22" t="s">
        <v>40</v>
      </c>
      <c r="D16" s="14" t="s">
        <v>39</v>
      </c>
      <c r="E16" s="23" t="s">
        <v>34</v>
      </c>
    </row>
    <row r="17" spans="2:5" ht="15" thickBot="1" x14ac:dyDescent="0.4">
      <c r="B17" s="24">
        <f>COUNTA(C3:AF3)</f>
        <v>30</v>
      </c>
      <c r="C17" s="6">
        <f>B17-D17</f>
        <v>26</v>
      </c>
      <c r="D17" s="6">
        <f>COUNTIF(C2:AF2,"SUN")</f>
        <v>4</v>
      </c>
      <c r="E17" s="25">
        <f>AVERAGE(AH4:AH13)</f>
        <v>0.81923076923076921</v>
      </c>
    </row>
  </sheetData>
  <conditionalFormatting sqref="B3:AG13 B14:AF14">
    <cfRule type="containsBlanks" dxfId="13" priority="5">
      <formula>LEN(TRIM(B3))=0</formula>
    </cfRule>
  </conditionalFormatting>
  <conditionalFormatting sqref="B3:AG13 H14:AF14 C14:F14">
    <cfRule type="containsText" dxfId="12" priority="4" operator="containsText" text="P">
      <formula>NOT(ISERROR(SEARCH("P",B3)))</formula>
    </cfRule>
  </conditionalFormatting>
  <conditionalFormatting sqref="C4:AG13 H14:AF14 C14:F14">
    <cfRule type="containsText" dxfId="11" priority="3" operator="containsText" text="A">
      <formula>NOT(ISERROR(SEARCH("A",C4)))</formula>
    </cfRule>
  </conditionalFormatting>
  <conditionalFormatting sqref="AH3">
    <cfRule type="containsBlanks" dxfId="10" priority="2">
      <formula>LEN(TRIM(AH3))=0</formula>
    </cfRule>
  </conditionalFormatting>
  <conditionalFormatting sqref="AH3">
    <cfRule type="containsText" dxfId="9" priority="1" operator="containsText" text="P">
      <formula>NOT(ISERROR(SEARCH("P",AH3)))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89C9-BD03-4255-AD20-D22C8FC4F98E}">
  <dimension ref="A2:AI17"/>
  <sheetViews>
    <sheetView topLeftCell="U2" workbookViewId="0">
      <selection activeCell="AH4" sqref="AH4:AH13"/>
    </sheetView>
  </sheetViews>
  <sheetFormatPr defaultRowHeight="14.5" x14ac:dyDescent="0.35"/>
  <cols>
    <col min="1" max="1" width="8" bestFit="1" customWidth="1"/>
    <col min="2" max="2" width="23.36328125" bestFit="1" customWidth="1"/>
    <col min="3" max="3" width="14.1796875" bestFit="1" customWidth="1"/>
    <col min="4" max="4" width="10.08984375" bestFit="1" customWidth="1"/>
    <col min="5" max="5" width="14.1796875" bestFit="1" customWidth="1"/>
    <col min="6" max="33" width="10.08984375" bestFit="1" customWidth="1"/>
    <col min="34" max="34" width="12.08984375" bestFit="1" customWidth="1"/>
    <col min="35" max="35" width="14.90625" bestFit="1" customWidth="1"/>
  </cols>
  <sheetData>
    <row r="2" spans="1:35" ht="15" thickBot="1" x14ac:dyDescent="0.4">
      <c r="C2" t="str">
        <f>TEXT(C3,"DDD")</f>
        <v>Thu</v>
      </c>
      <c r="D2" t="str">
        <f t="shared" ref="D2:AG2" si="0">TEXT(D3,"DDD")</f>
        <v>Fri</v>
      </c>
      <c r="E2" t="str">
        <f t="shared" si="0"/>
        <v>Sat</v>
      </c>
      <c r="F2" t="str">
        <f t="shared" si="0"/>
        <v>Sun</v>
      </c>
      <c r="G2" t="str">
        <f t="shared" si="0"/>
        <v>Mon</v>
      </c>
      <c r="H2" t="str">
        <f t="shared" si="0"/>
        <v>Tue</v>
      </c>
      <c r="I2" t="str">
        <f t="shared" si="0"/>
        <v>Wed</v>
      </c>
      <c r="J2" t="str">
        <f t="shared" si="0"/>
        <v>Thu</v>
      </c>
      <c r="K2" t="str">
        <f t="shared" si="0"/>
        <v>Fri</v>
      </c>
      <c r="L2" t="str">
        <f t="shared" si="0"/>
        <v>Sat</v>
      </c>
      <c r="M2" t="str">
        <f t="shared" si="0"/>
        <v>Sun</v>
      </c>
      <c r="N2" t="str">
        <f t="shared" si="0"/>
        <v>Mon</v>
      </c>
      <c r="O2" t="str">
        <f t="shared" si="0"/>
        <v>Tue</v>
      </c>
      <c r="P2" t="str">
        <f t="shared" si="0"/>
        <v>Wed</v>
      </c>
      <c r="Q2" t="str">
        <f t="shared" si="0"/>
        <v>Thu</v>
      </c>
      <c r="R2" t="str">
        <f t="shared" si="0"/>
        <v>Fri</v>
      </c>
      <c r="S2" t="str">
        <f t="shared" si="0"/>
        <v>Sat</v>
      </c>
      <c r="T2" t="str">
        <f t="shared" si="0"/>
        <v>Sun</v>
      </c>
      <c r="U2" t="str">
        <f t="shared" si="0"/>
        <v>Mon</v>
      </c>
      <c r="V2" t="str">
        <f t="shared" si="0"/>
        <v>Tue</v>
      </c>
      <c r="W2" t="str">
        <f t="shared" si="0"/>
        <v>Wed</v>
      </c>
      <c r="X2" t="str">
        <f t="shared" si="0"/>
        <v>Thu</v>
      </c>
      <c r="Y2" t="str">
        <f t="shared" si="0"/>
        <v>Fri</v>
      </c>
      <c r="Z2" t="str">
        <f t="shared" si="0"/>
        <v>Sat</v>
      </c>
      <c r="AA2" t="str">
        <f t="shared" si="0"/>
        <v>Sun</v>
      </c>
      <c r="AB2" t="str">
        <f t="shared" si="0"/>
        <v>Mon</v>
      </c>
      <c r="AC2" t="str">
        <f t="shared" si="0"/>
        <v>Tue</v>
      </c>
      <c r="AD2" t="str">
        <f t="shared" si="0"/>
        <v>Wed</v>
      </c>
      <c r="AE2" t="str">
        <f t="shared" si="0"/>
        <v>Thu</v>
      </c>
      <c r="AF2" t="str">
        <f t="shared" si="0"/>
        <v>Fri</v>
      </c>
      <c r="AG2" t="str">
        <f t="shared" si="0"/>
        <v>Sat</v>
      </c>
    </row>
    <row r="3" spans="1:35" x14ac:dyDescent="0.35">
      <c r="A3" s="13" t="s">
        <v>0</v>
      </c>
      <c r="B3" s="14" t="s">
        <v>1</v>
      </c>
      <c r="C3" s="15">
        <v>44896</v>
      </c>
      <c r="D3" s="15">
        <v>44897</v>
      </c>
      <c r="E3" s="15">
        <v>44898</v>
      </c>
      <c r="F3" s="15">
        <v>44899</v>
      </c>
      <c r="G3" s="15">
        <v>44900</v>
      </c>
      <c r="H3" s="15">
        <v>44901</v>
      </c>
      <c r="I3" s="15">
        <v>44902</v>
      </c>
      <c r="J3" s="15">
        <v>44903</v>
      </c>
      <c r="K3" s="15">
        <v>44904</v>
      </c>
      <c r="L3" s="15">
        <v>44905</v>
      </c>
      <c r="M3" s="15">
        <v>44906</v>
      </c>
      <c r="N3" s="15">
        <v>44907</v>
      </c>
      <c r="O3" s="15">
        <v>44908</v>
      </c>
      <c r="P3" s="15">
        <v>44909</v>
      </c>
      <c r="Q3" s="15">
        <v>44910</v>
      </c>
      <c r="R3" s="15">
        <v>44911</v>
      </c>
      <c r="S3" s="15">
        <v>44912</v>
      </c>
      <c r="T3" s="15">
        <v>44913</v>
      </c>
      <c r="U3" s="15">
        <v>44914</v>
      </c>
      <c r="V3" s="15">
        <v>44915</v>
      </c>
      <c r="W3" s="15">
        <v>44916</v>
      </c>
      <c r="X3" s="15">
        <v>44917</v>
      </c>
      <c r="Y3" s="15">
        <v>44918</v>
      </c>
      <c r="Z3" s="15">
        <v>44919</v>
      </c>
      <c r="AA3" s="15">
        <v>44920</v>
      </c>
      <c r="AB3" s="15">
        <v>44921</v>
      </c>
      <c r="AC3" s="15">
        <v>44922</v>
      </c>
      <c r="AD3" s="15">
        <v>44923</v>
      </c>
      <c r="AE3" s="15">
        <v>44924</v>
      </c>
      <c r="AF3" s="15">
        <v>44925</v>
      </c>
      <c r="AG3" s="15">
        <v>44926</v>
      </c>
      <c r="AH3" s="15" t="s">
        <v>29</v>
      </c>
      <c r="AI3" s="16" t="s">
        <v>25</v>
      </c>
    </row>
    <row r="4" spans="1:35" x14ac:dyDescent="0.35">
      <c r="A4" s="17">
        <v>1</v>
      </c>
      <c r="B4" s="3" t="s">
        <v>3</v>
      </c>
      <c r="C4" s="1" t="s">
        <v>20</v>
      </c>
      <c r="D4" s="1" t="s">
        <v>20</v>
      </c>
      <c r="E4" s="1" t="s">
        <v>20</v>
      </c>
      <c r="F4" s="1" t="s">
        <v>22</v>
      </c>
      <c r="G4" s="1" t="s">
        <v>20</v>
      </c>
      <c r="H4" s="1" t="s">
        <v>20</v>
      </c>
      <c r="I4" s="1" t="s">
        <v>20</v>
      </c>
      <c r="J4" s="1" t="s">
        <v>22</v>
      </c>
      <c r="K4" s="1" t="s">
        <v>20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20</v>
      </c>
      <c r="Q4" s="1" t="s">
        <v>22</v>
      </c>
      <c r="R4" s="1" t="s">
        <v>20</v>
      </c>
      <c r="S4" s="1" t="s">
        <v>22</v>
      </c>
      <c r="T4" s="1" t="s">
        <v>20</v>
      </c>
      <c r="U4" s="1" t="s">
        <v>20</v>
      </c>
      <c r="V4" s="1" t="s">
        <v>20</v>
      </c>
      <c r="W4" s="1" t="s">
        <v>22</v>
      </c>
      <c r="X4" s="1" t="s">
        <v>22</v>
      </c>
      <c r="Y4" s="1" t="s">
        <v>22</v>
      </c>
      <c r="Z4" s="1" t="s">
        <v>20</v>
      </c>
      <c r="AA4" s="1" t="s">
        <v>22</v>
      </c>
      <c r="AB4" s="1" t="s">
        <v>20</v>
      </c>
      <c r="AC4" s="1" t="s">
        <v>22</v>
      </c>
      <c r="AD4" s="1" t="s">
        <v>20</v>
      </c>
      <c r="AE4" s="1" t="s">
        <v>22</v>
      </c>
      <c r="AF4" s="1" t="s">
        <v>22</v>
      </c>
      <c r="AG4" s="1" t="s">
        <v>20</v>
      </c>
      <c r="AH4" s="41">
        <f>COUNTIF(C4:AG4,"P")</f>
        <v>16</v>
      </c>
      <c r="AI4" s="21">
        <f>AH4/$C$17</f>
        <v>0.59259259259259256</v>
      </c>
    </row>
    <row r="5" spans="1:35" x14ac:dyDescent="0.35">
      <c r="A5" s="17">
        <v>2</v>
      </c>
      <c r="B5" s="3" t="s">
        <v>4</v>
      </c>
      <c r="C5" s="1" t="s">
        <v>22</v>
      </c>
      <c r="D5" s="1" t="s">
        <v>22</v>
      </c>
      <c r="E5" s="1" t="s">
        <v>20</v>
      </c>
      <c r="F5" s="1" t="s">
        <v>22</v>
      </c>
      <c r="G5" s="1" t="s">
        <v>20</v>
      </c>
      <c r="H5" s="1" t="s">
        <v>22</v>
      </c>
      <c r="I5" s="1" t="s">
        <v>20</v>
      </c>
      <c r="J5" s="1" t="s">
        <v>20</v>
      </c>
      <c r="K5" s="1" t="s">
        <v>22</v>
      </c>
      <c r="L5" s="1" t="s">
        <v>20</v>
      </c>
      <c r="M5" s="1" t="s">
        <v>20</v>
      </c>
      <c r="N5" s="1" t="s">
        <v>22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22</v>
      </c>
      <c r="T5" s="1" t="s">
        <v>20</v>
      </c>
      <c r="U5" s="1" t="s">
        <v>22</v>
      </c>
      <c r="V5" s="1" t="s">
        <v>20</v>
      </c>
      <c r="W5" s="1" t="s">
        <v>20</v>
      </c>
      <c r="X5" s="1" t="s">
        <v>22</v>
      </c>
      <c r="Y5" s="1" t="s">
        <v>22</v>
      </c>
      <c r="Z5" s="1" t="s">
        <v>20</v>
      </c>
      <c r="AA5" s="1" t="s">
        <v>22</v>
      </c>
      <c r="AB5" s="1" t="s">
        <v>22</v>
      </c>
      <c r="AC5" s="1" t="s">
        <v>20</v>
      </c>
      <c r="AD5" s="1" t="s">
        <v>20</v>
      </c>
      <c r="AE5" s="1" t="s">
        <v>20</v>
      </c>
      <c r="AF5" s="1" t="s">
        <v>22</v>
      </c>
      <c r="AG5" s="1" t="s">
        <v>22</v>
      </c>
      <c r="AH5" s="41">
        <f t="shared" ref="AH5:AH13" si="1">COUNTIF(C5:AG5,"P")</f>
        <v>17</v>
      </c>
      <c r="AI5" s="21">
        <f t="shared" ref="AI5:AI13" si="2">AH5/$C$17</f>
        <v>0.62962962962962965</v>
      </c>
    </row>
    <row r="6" spans="1:35" x14ac:dyDescent="0.35">
      <c r="A6" s="17">
        <v>3</v>
      </c>
      <c r="B6" s="3" t="s">
        <v>5</v>
      </c>
      <c r="C6" s="1" t="s">
        <v>22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20</v>
      </c>
      <c r="N6" s="1" t="s">
        <v>22</v>
      </c>
      <c r="O6" s="1" t="s">
        <v>20</v>
      </c>
      <c r="P6" s="1" t="s">
        <v>22</v>
      </c>
      <c r="Q6" s="1" t="s">
        <v>20</v>
      </c>
      <c r="R6" s="1" t="s">
        <v>20</v>
      </c>
      <c r="S6" s="1" t="s">
        <v>22</v>
      </c>
      <c r="T6" s="1" t="s">
        <v>20</v>
      </c>
      <c r="U6" s="1" t="s">
        <v>20</v>
      </c>
      <c r="V6" s="1" t="s">
        <v>22</v>
      </c>
      <c r="W6" s="1" t="s">
        <v>22</v>
      </c>
      <c r="X6" s="1" t="s">
        <v>20</v>
      </c>
      <c r="Y6" s="1" t="s">
        <v>22</v>
      </c>
      <c r="Z6" s="1" t="s">
        <v>22</v>
      </c>
      <c r="AA6" s="1" t="s">
        <v>20</v>
      </c>
      <c r="AB6" s="1" t="s">
        <v>20</v>
      </c>
      <c r="AC6" s="1" t="s">
        <v>20</v>
      </c>
      <c r="AD6" s="1" t="s">
        <v>22</v>
      </c>
      <c r="AE6" s="1" t="s">
        <v>22</v>
      </c>
      <c r="AF6" s="1" t="s">
        <v>22</v>
      </c>
      <c r="AG6" s="1" t="s">
        <v>22</v>
      </c>
      <c r="AH6" s="41">
        <f t="shared" si="1"/>
        <v>15</v>
      </c>
      <c r="AI6" s="21">
        <f t="shared" si="2"/>
        <v>0.55555555555555558</v>
      </c>
    </row>
    <row r="7" spans="1:35" x14ac:dyDescent="0.35">
      <c r="A7" s="17">
        <v>4</v>
      </c>
      <c r="B7" s="3" t="s">
        <v>6</v>
      </c>
      <c r="C7" s="1" t="s">
        <v>22</v>
      </c>
      <c r="D7" s="1" t="s">
        <v>20</v>
      </c>
      <c r="E7" s="1" t="s">
        <v>20</v>
      </c>
      <c r="F7" s="1" t="s">
        <v>22</v>
      </c>
      <c r="G7" s="1" t="s">
        <v>20</v>
      </c>
      <c r="H7" s="1" t="s">
        <v>22</v>
      </c>
      <c r="I7" s="1" t="s">
        <v>20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20</v>
      </c>
      <c r="Q7" s="1" t="s">
        <v>22</v>
      </c>
      <c r="R7" s="1" t="s">
        <v>22</v>
      </c>
      <c r="S7" s="1" t="s">
        <v>20</v>
      </c>
      <c r="T7" s="1" t="s">
        <v>20</v>
      </c>
      <c r="U7" s="1" t="s">
        <v>22</v>
      </c>
      <c r="V7" s="1" t="s">
        <v>22</v>
      </c>
      <c r="W7" s="1" t="s">
        <v>20</v>
      </c>
      <c r="X7" s="1" t="s">
        <v>22</v>
      </c>
      <c r="Y7" s="1" t="s">
        <v>20</v>
      </c>
      <c r="Z7" s="1" t="s">
        <v>22</v>
      </c>
      <c r="AA7" s="1" t="s">
        <v>20</v>
      </c>
      <c r="AB7" s="1" t="s">
        <v>22</v>
      </c>
      <c r="AC7" s="1" t="s">
        <v>22</v>
      </c>
      <c r="AD7" s="1" t="s">
        <v>20</v>
      </c>
      <c r="AE7" s="1" t="s">
        <v>22</v>
      </c>
      <c r="AF7" s="1" t="s">
        <v>20</v>
      </c>
      <c r="AG7" s="1" t="s">
        <v>22</v>
      </c>
      <c r="AH7" s="41">
        <f t="shared" si="1"/>
        <v>12</v>
      </c>
      <c r="AI7" s="21">
        <f t="shared" si="2"/>
        <v>0.44444444444444442</v>
      </c>
    </row>
    <row r="8" spans="1:35" x14ac:dyDescent="0.35">
      <c r="A8" s="17">
        <v>5</v>
      </c>
      <c r="B8" s="3" t="s">
        <v>7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22</v>
      </c>
      <c r="H8" s="1" t="s">
        <v>22</v>
      </c>
      <c r="I8" s="1" t="s">
        <v>20</v>
      </c>
      <c r="J8" s="1" t="s">
        <v>20</v>
      </c>
      <c r="K8" s="1" t="s">
        <v>22</v>
      </c>
      <c r="L8" s="1" t="s">
        <v>20</v>
      </c>
      <c r="M8" s="1" t="s">
        <v>20</v>
      </c>
      <c r="N8" s="1" t="s">
        <v>22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22</v>
      </c>
      <c r="V8" s="1" t="s">
        <v>20</v>
      </c>
      <c r="W8" s="1" t="s">
        <v>22</v>
      </c>
      <c r="X8" s="1" t="s">
        <v>20</v>
      </c>
      <c r="Y8" s="1" t="s">
        <v>20</v>
      </c>
      <c r="Z8" s="1" t="s">
        <v>22</v>
      </c>
      <c r="AA8" s="1" t="s">
        <v>20</v>
      </c>
      <c r="AB8" s="1" t="s">
        <v>22</v>
      </c>
      <c r="AC8" s="1" t="s">
        <v>20</v>
      </c>
      <c r="AD8" s="1" t="s">
        <v>22</v>
      </c>
      <c r="AE8" s="1" t="s">
        <v>22</v>
      </c>
      <c r="AF8" s="1" t="s">
        <v>22</v>
      </c>
      <c r="AG8" s="1" t="s">
        <v>22</v>
      </c>
      <c r="AH8" s="41">
        <f t="shared" si="1"/>
        <v>19</v>
      </c>
      <c r="AI8" s="21">
        <f t="shared" si="2"/>
        <v>0.70370370370370372</v>
      </c>
    </row>
    <row r="9" spans="1:35" x14ac:dyDescent="0.35">
      <c r="A9" s="17">
        <v>6</v>
      </c>
      <c r="B9" s="3" t="s">
        <v>8</v>
      </c>
      <c r="C9" s="1" t="s">
        <v>20</v>
      </c>
      <c r="D9" s="1" t="s">
        <v>22</v>
      </c>
      <c r="E9" s="1" t="s">
        <v>22</v>
      </c>
      <c r="F9" s="1" t="s">
        <v>20</v>
      </c>
      <c r="G9" s="1" t="s">
        <v>22</v>
      </c>
      <c r="H9" s="1" t="s">
        <v>20</v>
      </c>
      <c r="I9" s="1" t="s">
        <v>22</v>
      </c>
      <c r="J9" s="1" t="s">
        <v>22</v>
      </c>
      <c r="K9" s="1" t="s">
        <v>22</v>
      </c>
      <c r="L9" s="1" t="s">
        <v>20</v>
      </c>
      <c r="M9" s="1" t="s">
        <v>22</v>
      </c>
      <c r="N9" s="1" t="s">
        <v>20</v>
      </c>
      <c r="O9" s="1" t="s">
        <v>20</v>
      </c>
      <c r="P9" s="1" t="s">
        <v>22</v>
      </c>
      <c r="Q9" s="1" t="s">
        <v>22</v>
      </c>
      <c r="R9" s="1" t="s">
        <v>20</v>
      </c>
      <c r="S9" s="1" t="s">
        <v>20</v>
      </c>
      <c r="T9" s="1" t="s">
        <v>22</v>
      </c>
      <c r="U9" s="1" t="s">
        <v>20</v>
      </c>
      <c r="V9" s="1" t="s">
        <v>20</v>
      </c>
      <c r="W9" s="1" t="s">
        <v>22</v>
      </c>
      <c r="X9" s="1" t="s">
        <v>22</v>
      </c>
      <c r="Y9" s="1" t="s">
        <v>22</v>
      </c>
      <c r="Z9" s="1" t="s">
        <v>20</v>
      </c>
      <c r="AA9" s="1" t="s">
        <v>22</v>
      </c>
      <c r="AB9" s="1" t="s">
        <v>20</v>
      </c>
      <c r="AC9" s="1" t="s">
        <v>22</v>
      </c>
      <c r="AD9" s="1" t="s">
        <v>22</v>
      </c>
      <c r="AE9" s="1" t="s">
        <v>20</v>
      </c>
      <c r="AF9" s="1" t="s">
        <v>20</v>
      </c>
      <c r="AG9" s="1" t="s">
        <v>20</v>
      </c>
      <c r="AH9" s="41">
        <f t="shared" si="1"/>
        <v>15</v>
      </c>
      <c r="AI9" s="21">
        <f t="shared" si="2"/>
        <v>0.55555555555555558</v>
      </c>
    </row>
    <row r="10" spans="1:35" x14ac:dyDescent="0.35">
      <c r="A10" s="17">
        <v>7</v>
      </c>
      <c r="B10" s="3" t="s">
        <v>9</v>
      </c>
      <c r="C10" s="1" t="s">
        <v>22</v>
      </c>
      <c r="D10" s="1" t="s">
        <v>20</v>
      </c>
      <c r="E10" s="1" t="s">
        <v>22</v>
      </c>
      <c r="F10" s="1" t="s">
        <v>20</v>
      </c>
      <c r="G10" s="1" t="s">
        <v>22</v>
      </c>
      <c r="H10" s="1" t="s">
        <v>22</v>
      </c>
      <c r="I10" s="1" t="s">
        <v>20</v>
      </c>
      <c r="J10" s="1" t="s">
        <v>22</v>
      </c>
      <c r="K10" s="1" t="s">
        <v>22</v>
      </c>
      <c r="L10" s="1" t="s">
        <v>20</v>
      </c>
      <c r="M10" s="1" t="s">
        <v>20</v>
      </c>
      <c r="N10" s="1" t="s">
        <v>22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22</v>
      </c>
      <c r="T10" s="1" t="s">
        <v>20</v>
      </c>
      <c r="U10" s="1" t="s">
        <v>22</v>
      </c>
      <c r="V10" s="1" t="s">
        <v>20</v>
      </c>
      <c r="W10" s="1" t="s">
        <v>20</v>
      </c>
      <c r="X10" s="1" t="s">
        <v>22</v>
      </c>
      <c r="Y10" s="1" t="s">
        <v>22</v>
      </c>
      <c r="Z10" s="1" t="s">
        <v>22</v>
      </c>
      <c r="AA10" s="1" t="s">
        <v>22</v>
      </c>
      <c r="AB10" s="1" t="s">
        <v>20</v>
      </c>
      <c r="AC10" s="1" t="s">
        <v>22</v>
      </c>
      <c r="AD10" s="1" t="s">
        <v>20</v>
      </c>
      <c r="AE10" s="1" t="s">
        <v>20</v>
      </c>
      <c r="AF10" s="1" t="s">
        <v>22</v>
      </c>
      <c r="AG10" s="1" t="s">
        <v>20</v>
      </c>
      <c r="AH10" s="41">
        <f t="shared" si="1"/>
        <v>16</v>
      </c>
      <c r="AI10" s="21">
        <f t="shared" si="2"/>
        <v>0.59259259259259256</v>
      </c>
    </row>
    <row r="11" spans="1:35" x14ac:dyDescent="0.35">
      <c r="A11" s="17">
        <v>8</v>
      </c>
      <c r="B11" s="3" t="s">
        <v>10</v>
      </c>
      <c r="C11" s="1" t="s">
        <v>22</v>
      </c>
      <c r="D11" s="1" t="s">
        <v>20</v>
      </c>
      <c r="E11" s="1" t="s">
        <v>22</v>
      </c>
      <c r="F11" s="1" t="s">
        <v>22</v>
      </c>
      <c r="G11" s="1" t="s">
        <v>22</v>
      </c>
      <c r="H11" s="1" t="s">
        <v>20</v>
      </c>
      <c r="I11" s="1" t="s">
        <v>20</v>
      </c>
      <c r="J11" s="1" t="s">
        <v>20</v>
      </c>
      <c r="K11" s="1" t="s">
        <v>22</v>
      </c>
      <c r="L11" s="1" t="s">
        <v>22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22</v>
      </c>
      <c r="AA11" s="1" t="s">
        <v>20</v>
      </c>
      <c r="AB11" s="1" t="s">
        <v>20</v>
      </c>
      <c r="AC11" s="1" t="s">
        <v>22</v>
      </c>
      <c r="AD11" s="1" t="s">
        <v>20</v>
      </c>
      <c r="AE11" s="1" t="s">
        <v>20</v>
      </c>
      <c r="AF11" s="1" t="s">
        <v>20</v>
      </c>
      <c r="AG11" s="1" t="s">
        <v>22</v>
      </c>
      <c r="AH11" s="41">
        <f t="shared" si="1"/>
        <v>18</v>
      </c>
      <c r="AI11" s="21">
        <f t="shared" si="2"/>
        <v>0.66666666666666663</v>
      </c>
    </row>
    <row r="12" spans="1:35" x14ac:dyDescent="0.35">
      <c r="A12" s="17">
        <v>9</v>
      </c>
      <c r="B12" s="3" t="s">
        <v>11</v>
      </c>
      <c r="C12" s="1" t="s">
        <v>20</v>
      </c>
      <c r="D12" s="1" t="s">
        <v>22</v>
      </c>
      <c r="E12" s="1" t="s">
        <v>20</v>
      </c>
      <c r="F12" s="1" t="s">
        <v>22</v>
      </c>
      <c r="G12" s="1" t="s">
        <v>22</v>
      </c>
      <c r="H12" s="1" t="s">
        <v>20</v>
      </c>
      <c r="I12" s="1" t="s">
        <v>20</v>
      </c>
      <c r="J12" s="1" t="s">
        <v>22</v>
      </c>
      <c r="K12" s="1" t="s">
        <v>20</v>
      </c>
      <c r="L12" s="1" t="s">
        <v>22</v>
      </c>
      <c r="M12" s="1" t="s">
        <v>20</v>
      </c>
      <c r="N12" s="1" t="s">
        <v>20</v>
      </c>
      <c r="O12" s="1" t="s">
        <v>22</v>
      </c>
      <c r="P12" s="1" t="s">
        <v>22</v>
      </c>
      <c r="Q12" s="1" t="s">
        <v>22</v>
      </c>
      <c r="R12" s="1" t="s">
        <v>20</v>
      </c>
      <c r="S12" s="1" t="s">
        <v>20</v>
      </c>
      <c r="T12" s="1" t="s">
        <v>22</v>
      </c>
      <c r="U12" s="1" t="s">
        <v>22</v>
      </c>
      <c r="V12" s="1" t="s">
        <v>22</v>
      </c>
      <c r="W12" s="1" t="s">
        <v>22</v>
      </c>
      <c r="X12" s="1" t="s">
        <v>20</v>
      </c>
      <c r="Y12" s="1" t="s">
        <v>20</v>
      </c>
      <c r="Z12" s="1" t="s">
        <v>22</v>
      </c>
      <c r="AA12" s="1" t="s">
        <v>20</v>
      </c>
      <c r="AB12" s="1" t="s">
        <v>22</v>
      </c>
      <c r="AC12" s="1" t="s">
        <v>22</v>
      </c>
      <c r="AD12" s="1" t="s">
        <v>22</v>
      </c>
      <c r="AE12" s="1" t="s">
        <v>20</v>
      </c>
      <c r="AF12" s="1" t="s">
        <v>20</v>
      </c>
      <c r="AG12" s="1" t="s">
        <v>20</v>
      </c>
      <c r="AH12" s="41">
        <f t="shared" si="1"/>
        <v>15</v>
      </c>
      <c r="AI12" s="21">
        <f t="shared" si="2"/>
        <v>0.55555555555555558</v>
      </c>
    </row>
    <row r="13" spans="1:35" x14ac:dyDescent="0.35">
      <c r="A13" s="17">
        <v>10</v>
      </c>
      <c r="B13" s="3" t="s">
        <v>12</v>
      </c>
      <c r="C13" s="1" t="s">
        <v>20</v>
      </c>
      <c r="D13" s="1" t="s">
        <v>22</v>
      </c>
      <c r="E13" s="1" t="s">
        <v>20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20</v>
      </c>
      <c r="K13" s="1" t="s">
        <v>20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22</v>
      </c>
      <c r="V13" s="1" t="s">
        <v>20</v>
      </c>
      <c r="W13" s="1" t="s">
        <v>20</v>
      </c>
      <c r="X13" s="1" t="s">
        <v>22</v>
      </c>
      <c r="Y13" s="1" t="s">
        <v>20</v>
      </c>
      <c r="Z13" s="1" t="s">
        <v>22</v>
      </c>
      <c r="AA13" s="1" t="s">
        <v>20</v>
      </c>
      <c r="AB13" s="1" t="s">
        <v>20</v>
      </c>
      <c r="AC13" s="1" t="s">
        <v>20</v>
      </c>
      <c r="AD13" s="1" t="s">
        <v>22</v>
      </c>
      <c r="AE13" s="1" t="s">
        <v>20</v>
      </c>
      <c r="AF13" s="1" t="s">
        <v>22</v>
      </c>
      <c r="AG13" s="1" t="s">
        <v>20</v>
      </c>
      <c r="AH13" s="41">
        <f t="shared" si="1"/>
        <v>16</v>
      </c>
      <c r="AI13" s="21">
        <f t="shared" si="2"/>
        <v>0.59259259259259256</v>
      </c>
    </row>
    <row r="14" spans="1:35" x14ac:dyDescent="0.35">
      <c r="A14" s="32"/>
      <c r="B14" s="3" t="s">
        <v>21</v>
      </c>
      <c r="C14" s="1">
        <f>COUNTIF(C4:C13,"P")</f>
        <v>5</v>
      </c>
      <c r="D14" s="1">
        <f t="shared" ref="D14:AG14" si="3">COUNTIF(D4:D13,"P")</f>
        <v>6</v>
      </c>
      <c r="E14" s="1">
        <f t="shared" si="3"/>
        <v>7</v>
      </c>
      <c r="F14" s="1">
        <f t="shared" si="3"/>
        <v>4</v>
      </c>
      <c r="G14" s="1">
        <f t="shared" si="3"/>
        <v>4</v>
      </c>
      <c r="H14" s="1">
        <f t="shared" si="3"/>
        <v>5</v>
      </c>
      <c r="I14" s="1">
        <f t="shared" si="3"/>
        <v>7</v>
      </c>
      <c r="J14" s="1">
        <f t="shared" si="3"/>
        <v>4</v>
      </c>
      <c r="K14" s="1">
        <f t="shared" si="3"/>
        <v>3</v>
      </c>
      <c r="L14" s="1">
        <f t="shared" si="3"/>
        <v>4</v>
      </c>
      <c r="M14" s="1">
        <f t="shared" si="3"/>
        <v>6</v>
      </c>
      <c r="N14" s="1">
        <f t="shared" si="3"/>
        <v>3</v>
      </c>
      <c r="O14" s="1">
        <f t="shared" si="3"/>
        <v>6</v>
      </c>
      <c r="P14" s="1">
        <f t="shared" si="3"/>
        <v>6</v>
      </c>
      <c r="Q14" s="1">
        <f t="shared" si="3"/>
        <v>5</v>
      </c>
      <c r="R14" s="1">
        <f t="shared" si="3"/>
        <v>8</v>
      </c>
      <c r="S14" s="1">
        <f t="shared" si="3"/>
        <v>5</v>
      </c>
      <c r="T14" s="1">
        <f t="shared" si="3"/>
        <v>7</v>
      </c>
      <c r="U14" s="1">
        <f t="shared" si="3"/>
        <v>4</v>
      </c>
      <c r="V14" s="1">
        <f t="shared" si="3"/>
        <v>7</v>
      </c>
      <c r="W14" s="1">
        <f t="shared" si="3"/>
        <v>5</v>
      </c>
      <c r="X14" s="1">
        <f t="shared" si="3"/>
        <v>4</v>
      </c>
      <c r="Y14" s="1">
        <f t="shared" si="3"/>
        <v>5</v>
      </c>
      <c r="Z14" s="1">
        <f t="shared" si="3"/>
        <v>3</v>
      </c>
      <c r="AA14" s="1">
        <f t="shared" si="3"/>
        <v>6</v>
      </c>
      <c r="AB14" s="1">
        <f t="shared" si="3"/>
        <v>6</v>
      </c>
      <c r="AC14" s="1">
        <f t="shared" si="3"/>
        <v>4</v>
      </c>
      <c r="AD14" s="1">
        <f t="shared" si="3"/>
        <v>5</v>
      </c>
      <c r="AE14" s="1">
        <f t="shared" si="3"/>
        <v>6</v>
      </c>
      <c r="AF14" s="1">
        <f t="shared" si="3"/>
        <v>4</v>
      </c>
      <c r="AG14" s="1">
        <f t="shared" si="3"/>
        <v>5</v>
      </c>
      <c r="AH14" s="1"/>
      <c r="AI14" s="21"/>
    </row>
    <row r="15" spans="1:35" ht="15" thickBot="1" x14ac:dyDescent="0.4">
      <c r="A15" s="24"/>
      <c r="B15" s="1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20"/>
    </row>
    <row r="16" spans="1:35" x14ac:dyDescent="0.35">
      <c r="B16" s="28" t="s">
        <v>32</v>
      </c>
      <c r="C16" s="29" t="s">
        <v>40</v>
      </c>
      <c r="D16" s="30" t="s">
        <v>39</v>
      </c>
      <c r="E16" s="31" t="s">
        <v>34</v>
      </c>
    </row>
    <row r="17" spans="2:5" ht="15" thickBot="1" x14ac:dyDescent="0.4">
      <c r="B17" s="24">
        <f>COUNTA(C3:AG3)</f>
        <v>31</v>
      </c>
      <c r="C17" s="6">
        <f>B17-D17</f>
        <v>27</v>
      </c>
      <c r="D17" s="6">
        <f>COUNTIF(C2:AG2,"SUN")</f>
        <v>4</v>
      </c>
      <c r="E17" s="25">
        <f>AVERAGE(AI4:AI13)</f>
        <v>0.58888888888888891</v>
      </c>
    </row>
  </sheetData>
  <conditionalFormatting sqref="B3:AG13 B14:AF14">
    <cfRule type="containsBlanks" dxfId="8" priority="5">
      <formula>LEN(TRIM(B3))=0</formula>
    </cfRule>
  </conditionalFormatting>
  <conditionalFormatting sqref="B3:AG13 H14:AF14 C14:F14">
    <cfRule type="containsText" dxfId="7" priority="4" operator="containsText" text="P">
      <formula>NOT(ISERROR(SEARCH("P",B3)))</formula>
    </cfRule>
  </conditionalFormatting>
  <conditionalFormatting sqref="C4:AG13 H14:AF14 C14:F14">
    <cfRule type="containsText" dxfId="6" priority="3" operator="containsText" text="A">
      <formula>NOT(ISERROR(SEARCH("A",C4)))</formula>
    </cfRule>
  </conditionalFormatting>
  <conditionalFormatting sqref="AH3">
    <cfRule type="containsBlanks" dxfId="5" priority="2">
      <formula>LEN(TRIM(AH3))=0</formula>
    </cfRule>
  </conditionalFormatting>
  <conditionalFormatting sqref="AH3">
    <cfRule type="containsText" dxfId="4" priority="1" operator="containsText" text="P">
      <formula>NOT(ISERROR(SEARCH("P",AH3)))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2022</vt:lpstr>
      <vt:lpstr>JAN22</vt:lpstr>
      <vt:lpstr>FEB22</vt:lpstr>
      <vt:lpstr>Sheet2</vt:lpstr>
      <vt:lpstr>MAR22</vt:lpstr>
      <vt:lpstr>APR22</vt:lpstr>
      <vt:lpstr>MAY22</vt:lpstr>
      <vt:lpstr>JUNE 22</vt:lpstr>
      <vt:lpstr>JULY22</vt:lpstr>
      <vt:lpstr>AUG22</vt:lpstr>
      <vt:lpstr>SEP22</vt:lpstr>
      <vt:lpstr>OCT22</vt:lpstr>
      <vt:lpstr>NOV22</vt:lpstr>
      <vt:lpstr>DEC22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2023-05-01T12:15:36Z</dcterms:created>
  <dcterms:modified xsi:type="dcterms:W3CDTF">2023-05-11T11:40:35Z</dcterms:modified>
</cp:coreProperties>
</file>