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ill\Documents\Informatique\VBA\VBA_Excel_Avance\Semaine 1\"/>
    </mc:Choice>
  </mc:AlternateContent>
  <xr:revisionPtr revIDLastSave="0" documentId="13_ncr:1_{C773D026-7468-4B46-8D75-FCD0B1D11366}" xr6:coauthVersionLast="47" xr6:coauthVersionMax="47" xr10:uidLastSave="{00000000-0000-0000-0000-000000000000}"/>
  <bookViews>
    <workbookView xWindow="-110" yWindow="-110" windowWidth="19420" windowHeight="10420" xr2:uid="{0D120759-D61F-4C81-AAFD-0ADEE1E818A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7" i="1"/>
  <c r="F9" i="1"/>
  <c r="E5" i="1"/>
  <c r="E6" i="1"/>
  <c r="F6" i="1" s="1"/>
  <c r="E7" i="1"/>
  <c r="E8" i="1"/>
  <c r="F8" i="1" s="1"/>
  <c r="E9" i="1"/>
  <c r="E4" i="1"/>
  <c r="F4" i="1" s="1"/>
  <c r="F13" i="1" l="1"/>
  <c r="F14" i="1" s="1"/>
  <c r="F15" i="1" l="1"/>
  <c r="B20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B18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</calcChain>
</file>

<file path=xl/sharedStrings.xml><?xml version="1.0" encoding="utf-8"?>
<sst xmlns="http://schemas.openxmlformats.org/spreadsheetml/2006/main" count="25" uniqueCount="25">
  <si>
    <t>Calcul du taux d'alcoolémie</t>
  </si>
  <si>
    <t>Nombre de
verres</t>
  </si>
  <si>
    <t>Boissons</t>
  </si>
  <si>
    <t>Volume
/Verre</t>
  </si>
  <si>
    <t>% Alcool</t>
  </si>
  <si>
    <t>Volume
Consommé</t>
  </si>
  <si>
    <t>Volume
d'alcool</t>
  </si>
  <si>
    <t>Bière</t>
  </si>
  <si>
    <t>Cognac</t>
  </si>
  <si>
    <t>Whisky</t>
  </si>
  <si>
    <t>Champagne</t>
  </si>
  <si>
    <t>Vin rouge</t>
  </si>
  <si>
    <t>Vin blanc</t>
  </si>
  <si>
    <t>Tous les volumes sont exprimés en mL</t>
  </si>
  <si>
    <t>Quantité d'alcool consommé :</t>
  </si>
  <si>
    <t>Masse du consommateur :</t>
  </si>
  <si>
    <t>Taux d'alcoolémie (H) :</t>
  </si>
  <si>
    <t>Taux d'alcoolémie (F) :</t>
  </si>
  <si>
    <t>kg</t>
  </si>
  <si>
    <t>mL</t>
  </si>
  <si>
    <t>Temps écoulé (en heure)</t>
  </si>
  <si>
    <t>Taux résiduel (H)</t>
  </si>
  <si>
    <t>Taux résiduel (F)</t>
  </si>
  <si>
    <t>(H)</t>
  </si>
  <si>
    <t>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</si>
</sst>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0" fillId="3" borderId="0" xfId="0" applyFill="1"/>
    <xf numFmtId="2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ourcentage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D8D44-24BA-4766-B530-0C87B57C2A97}">
  <sheetPr codeName="Feuil1"/>
  <dimension ref="A1:J28"/>
  <sheetViews>
    <sheetView tabSelected="1" topLeftCell="A4" workbookViewId="0">
      <selection activeCell="B18" sqref="B18:D18"/>
    </sheetView>
  </sheetViews>
  <sheetFormatPr baseColWidth="10" defaultRowHeight="14.5" x14ac:dyDescent="0.35"/>
  <cols>
    <col min="3" max="3" width="7.1796875" bestFit="1" customWidth="1"/>
    <col min="4" max="4" width="15" customWidth="1"/>
    <col min="5" max="5" width="12" customWidth="1"/>
    <col min="6" max="6" width="12.26953125" bestFit="1" customWidth="1"/>
    <col min="9" max="9" width="11.26953125" bestFit="1" customWidth="1"/>
  </cols>
  <sheetData>
    <row r="1" spans="1:10" x14ac:dyDescent="0.35">
      <c r="A1" s="6" t="s">
        <v>0</v>
      </c>
      <c r="B1" s="6"/>
      <c r="C1" s="6"/>
    </row>
    <row r="3" spans="1:10" ht="43.5" x14ac:dyDescent="0.35">
      <c r="A3" s="4" t="s">
        <v>1</v>
      </c>
      <c r="B3" s="5" t="s">
        <v>2</v>
      </c>
      <c r="C3" s="4" t="s">
        <v>3</v>
      </c>
      <c r="D3" s="4" t="s">
        <v>4</v>
      </c>
      <c r="E3" s="4" t="s">
        <v>5</v>
      </c>
      <c r="F3" s="4" t="s">
        <v>6</v>
      </c>
      <c r="H3" s="4" t="s">
        <v>20</v>
      </c>
      <c r="I3" s="4" t="s">
        <v>21</v>
      </c>
      <c r="J3" s="4" t="s">
        <v>22</v>
      </c>
    </row>
    <row r="4" spans="1:10" x14ac:dyDescent="0.35">
      <c r="A4">
        <v>2</v>
      </c>
      <c r="B4" t="s">
        <v>7</v>
      </c>
      <c r="C4">
        <v>250</v>
      </c>
      <c r="D4" s="1">
        <v>0.05</v>
      </c>
      <c r="E4">
        <f>A4*C4</f>
        <v>500</v>
      </c>
      <c r="F4" s="2">
        <f>D4*E4</f>
        <v>25</v>
      </c>
      <c r="H4">
        <v>0</v>
      </c>
      <c r="I4" s="3">
        <f>F14</f>
        <v>2.4571428571428573</v>
      </c>
      <c r="J4" s="3">
        <f>F15</f>
        <v>2.8666666666666667</v>
      </c>
    </row>
    <row r="5" spans="1:10" x14ac:dyDescent="0.35">
      <c r="A5">
        <v>1</v>
      </c>
      <c r="B5" t="s">
        <v>8</v>
      </c>
      <c r="C5">
        <v>20</v>
      </c>
      <c r="D5" s="1">
        <v>0.45</v>
      </c>
      <c r="E5">
        <f t="shared" ref="E5:E9" si="0">A5*C5</f>
        <v>20</v>
      </c>
      <c r="F5" s="2">
        <f t="shared" ref="F5:F9" si="1">D5*E5</f>
        <v>9</v>
      </c>
      <c r="H5">
        <v>1</v>
      </c>
      <c r="I5" s="3">
        <f>IF(I4-0.1&gt;0,I4-0.1,0)</f>
        <v>2.3571428571428572</v>
      </c>
      <c r="J5" s="3">
        <f>IF(J4-0.1&gt;0,J4-0.1,0)</f>
        <v>2.7666666666666666</v>
      </c>
    </row>
    <row r="6" spans="1:10" x14ac:dyDescent="0.35">
      <c r="A6">
        <v>3</v>
      </c>
      <c r="B6" t="s">
        <v>9</v>
      </c>
      <c r="C6">
        <v>50</v>
      </c>
      <c r="D6" s="1">
        <v>0.4</v>
      </c>
      <c r="E6">
        <f t="shared" si="0"/>
        <v>150</v>
      </c>
      <c r="F6" s="2">
        <f t="shared" si="1"/>
        <v>60</v>
      </c>
      <c r="H6">
        <v>2</v>
      </c>
      <c r="I6" s="3">
        <f t="shared" ref="I6:I28" si="2">IF(I5-0.1&gt;0,I5-0.1,0)</f>
        <v>2.2571428571428571</v>
      </c>
      <c r="J6" s="3">
        <f t="shared" ref="J6:J28" si="3">IF(J5-0.1&gt;0,J5-0.1,0)</f>
        <v>2.6666666666666665</v>
      </c>
    </row>
    <row r="7" spans="1:10" x14ac:dyDescent="0.35">
      <c r="A7">
        <v>1</v>
      </c>
      <c r="B7" t="s">
        <v>10</v>
      </c>
      <c r="C7">
        <v>100</v>
      </c>
      <c r="D7" s="1">
        <v>0.12</v>
      </c>
      <c r="E7">
        <f t="shared" si="0"/>
        <v>100</v>
      </c>
      <c r="F7" s="2">
        <f t="shared" si="1"/>
        <v>12</v>
      </c>
      <c r="H7">
        <v>3</v>
      </c>
      <c r="I7" s="3">
        <f t="shared" si="2"/>
        <v>2.157142857142857</v>
      </c>
      <c r="J7" s="3">
        <f t="shared" si="3"/>
        <v>2.5666666666666664</v>
      </c>
    </row>
    <row r="8" spans="1:10" x14ac:dyDescent="0.35">
      <c r="A8">
        <v>5</v>
      </c>
      <c r="B8" t="s">
        <v>11</v>
      </c>
      <c r="C8">
        <v>120</v>
      </c>
      <c r="D8" s="1">
        <v>0.11</v>
      </c>
      <c r="E8">
        <f t="shared" si="0"/>
        <v>600</v>
      </c>
      <c r="F8" s="2">
        <f t="shared" si="1"/>
        <v>66</v>
      </c>
      <c r="H8">
        <v>4</v>
      </c>
      <c r="I8" s="3">
        <f t="shared" si="2"/>
        <v>2.0571428571428569</v>
      </c>
      <c r="J8" s="3">
        <f t="shared" si="3"/>
        <v>2.4666666666666663</v>
      </c>
    </row>
    <row r="9" spans="1:10" ht="15" thickBot="1" x14ac:dyDescent="0.4">
      <c r="A9">
        <v>0</v>
      </c>
      <c r="B9" t="s">
        <v>12</v>
      </c>
      <c r="C9">
        <v>120</v>
      </c>
      <c r="D9" s="1">
        <v>0.11</v>
      </c>
      <c r="E9">
        <f t="shared" si="0"/>
        <v>0</v>
      </c>
      <c r="F9" s="2">
        <f t="shared" si="1"/>
        <v>0</v>
      </c>
      <c r="H9">
        <v>5</v>
      </c>
      <c r="I9" s="3">
        <f t="shared" si="2"/>
        <v>1.9571428571428569</v>
      </c>
      <c r="J9" s="3">
        <f t="shared" si="3"/>
        <v>2.3666666666666663</v>
      </c>
    </row>
    <row r="10" spans="1:10" ht="15" thickBot="1" x14ac:dyDescent="0.4">
      <c r="A10" s="8" t="s">
        <v>13</v>
      </c>
      <c r="B10" s="9"/>
      <c r="C10" s="9"/>
      <c r="D10" s="9"/>
      <c r="E10" s="9"/>
      <c r="F10" s="10"/>
      <c r="H10">
        <v>6</v>
      </c>
      <c r="I10" s="3">
        <f t="shared" si="2"/>
        <v>1.8571428571428568</v>
      </c>
      <c r="J10" s="3">
        <f t="shared" si="3"/>
        <v>2.2666666666666662</v>
      </c>
    </row>
    <row r="11" spans="1:10" x14ac:dyDescent="0.35">
      <c r="H11">
        <v>7</v>
      </c>
      <c r="I11" s="3">
        <f t="shared" si="2"/>
        <v>1.7571428571428567</v>
      </c>
      <c r="J11" s="3">
        <f t="shared" si="3"/>
        <v>2.1666666666666661</v>
      </c>
    </row>
    <row r="12" spans="1:10" x14ac:dyDescent="0.35">
      <c r="D12" s="7" t="s">
        <v>15</v>
      </c>
      <c r="E12" s="7"/>
      <c r="F12">
        <v>100</v>
      </c>
      <c r="G12" t="s">
        <v>18</v>
      </c>
      <c r="H12">
        <v>8</v>
      </c>
      <c r="I12" s="3">
        <f t="shared" si="2"/>
        <v>1.6571428571428566</v>
      </c>
      <c r="J12" s="3">
        <f t="shared" si="3"/>
        <v>2.066666666666666</v>
      </c>
    </row>
    <row r="13" spans="1:10" x14ac:dyDescent="0.35">
      <c r="D13" s="7" t="s">
        <v>14</v>
      </c>
      <c r="E13" s="7"/>
      <c r="F13">
        <f>SUM(F4:F9)</f>
        <v>172</v>
      </c>
      <c r="G13" t="s">
        <v>19</v>
      </c>
      <c r="H13">
        <v>9</v>
      </c>
      <c r="I13" s="3">
        <f t="shared" si="2"/>
        <v>1.5571428571428565</v>
      </c>
      <c r="J13" s="3">
        <f t="shared" si="3"/>
        <v>1.9666666666666659</v>
      </c>
    </row>
    <row r="14" spans="1:10" x14ac:dyDescent="0.35">
      <c r="D14" s="7" t="s">
        <v>16</v>
      </c>
      <c r="E14" s="7"/>
      <c r="F14" s="3">
        <f>F13/(F12*0.7)</f>
        <v>2.4571428571428573</v>
      </c>
      <c r="H14">
        <v>10</v>
      </c>
      <c r="I14" s="3">
        <f t="shared" si="2"/>
        <v>1.4571428571428564</v>
      </c>
      <c r="J14" s="3">
        <f t="shared" si="3"/>
        <v>1.8666666666666658</v>
      </c>
    </row>
    <row r="15" spans="1:10" x14ac:dyDescent="0.35">
      <c r="D15" s="7" t="s">
        <v>17</v>
      </c>
      <c r="E15" s="7"/>
      <c r="F15" s="3">
        <f>F13/(F12*0.6)</f>
        <v>2.8666666666666667</v>
      </c>
      <c r="H15">
        <v>11</v>
      </c>
      <c r="I15" s="3">
        <f t="shared" si="2"/>
        <v>1.3571428571428563</v>
      </c>
      <c r="J15" s="3">
        <f t="shared" si="3"/>
        <v>1.7666666666666657</v>
      </c>
    </row>
    <row r="16" spans="1:10" x14ac:dyDescent="0.35">
      <c r="H16">
        <v>12</v>
      </c>
      <c r="I16" s="3">
        <f t="shared" si="2"/>
        <v>1.2571428571428562</v>
      </c>
      <c r="J16" s="3">
        <f t="shared" si="3"/>
        <v>1.6666666666666656</v>
      </c>
    </row>
    <row r="17" spans="1:10" x14ac:dyDescent="0.35">
      <c r="H17">
        <v>13</v>
      </c>
      <c r="I17" s="3">
        <f t="shared" si="2"/>
        <v>1.1571428571428561</v>
      </c>
      <c r="J17" s="3">
        <f t="shared" si="3"/>
        <v>1.5666666666666655</v>
      </c>
    </row>
    <row r="18" spans="1:10" x14ac:dyDescent="0.35">
      <c r="A18" t="s">
        <v>23</v>
      </c>
      <c r="B18" s="7" t="str">
        <f>IF(F14&gt;3.5,"RISQUE DE MORT",IF(F14&gt;2.5,"RISQUE DE COMA",IF(F14&gt;0.5,"NE PAS PRENDRE LE VOLANT","")))</f>
        <v>NE PAS PRENDRE LE VOLANT</v>
      </c>
      <c r="C18" s="7"/>
      <c r="D18" s="7"/>
      <c r="H18">
        <v>14</v>
      </c>
      <c r="I18" s="3">
        <f t="shared" si="2"/>
        <v>1.0571428571428561</v>
      </c>
      <c r="J18" s="3">
        <f t="shared" si="3"/>
        <v>1.4666666666666655</v>
      </c>
    </row>
    <row r="19" spans="1:10" x14ac:dyDescent="0.35">
      <c r="H19">
        <v>15</v>
      </c>
      <c r="I19" s="3">
        <f t="shared" si="2"/>
        <v>0.95714285714285607</v>
      </c>
      <c r="J19" s="3">
        <f t="shared" si="3"/>
        <v>1.3666666666666654</v>
      </c>
    </row>
    <row r="20" spans="1:10" x14ac:dyDescent="0.35">
      <c r="A20" t="s">
        <v>24</v>
      </c>
      <c r="B20" s="7" t="str">
        <f>IF(F15&gt;3.5,"RISQUE DE MORT",IF(F15&gt;2.5,"RISQUE DE COMA",IF(F15&gt;0.5,"NE PAS PRENDRE LE VOLANT","")))</f>
        <v>RISQUE DE COMA</v>
      </c>
      <c r="C20" s="7"/>
      <c r="D20" s="7"/>
      <c r="H20">
        <v>16</v>
      </c>
      <c r="I20" s="3">
        <f t="shared" si="2"/>
        <v>0.8571428571428561</v>
      </c>
      <c r="J20" s="3">
        <f t="shared" si="3"/>
        <v>1.2666666666666653</v>
      </c>
    </row>
    <row r="21" spans="1:10" x14ac:dyDescent="0.35">
      <c r="H21">
        <v>17</v>
      </c>
      <c r="I21" s="3">
        <f t="shared" si="2"/>
        <v>0.75714285714285612</v>
      </c>
      <c r="J21" s="3">
        <f t="shared" si="3"/>
        <v>1.1666666666666652</v>
      </c>
    </row>
    <row r="22" spans="1:10" x14ac:dyDescent="0.35">
      <c r="H22">
        <v>18</v>
      </c>
      <c r="I22" s="3">
        <f t="shared" si="2"/>
        <v>0.65714285714285614</v>
      </c>
      <c r="J22" s="3">
        <f t="shared" si="3"/>
        <v>1.0666666666666651</v>
      </c>
    </row>
    <row r="23" spans="1:10" x14ac:dyDescent="0.35">
      <c r="H23">
        <v>19</v>
      </c>
      <c r="I23" s="3">
        <f t="shared" si="2"/>
        <v>0.55714285714285616</v>
      </c>
      <c r="J23" s="3">
        <f t="shared" si="3"/>
        <v>0.96666666666666512</v>
      </c>
    </row>
    <row r="24" spans="1:10" x14ac:dyDescent="0.35">
      <c r="H24">
        <v>20</v>
      </c>
      <c r="I24" s="3">
        <f t="shared" si="2"/>
        <v>0.45714285714285618</v>
      </c>
      <c r="J24" s="3">
        <f t="shared" si="3"/>
        <v>0.86666666666666514</v>
      </c>
    </row>
    <row r="25" spans="1:10" x14ac:dyDescent="0.35">
      <c r="H25">
        <v>21</v>
      </c>
      <c r="I25" s="3">
        <f t="shared" si="2"/>
        <v>0.35714285714285621</v>
      </c>
      <c r="J25" s="3">
        <f t="shared" si="3"/>
        <v>0.76666666666666516</v>
      </c>
    </row>
    <row r="26" spans="1:10" x14ac:dyDescent="0.35">
      <c r="H26">
        <v>22</v>
      </c>
      <c r="I26" s="3">
        <f t="shared" si="2"/>
        <v>0.25714285714285623</v>
      </c>
      <c r="J26" s="3">
        <f t="shared" si="3"/>
        <v>0.66666666666666519</v>
      </c>
    </row>
    <row r="27" spans="1:10" x14ac:dyDescent="0.35">
      <c r="H27">
        <v>23</v>
      </c>
      <c r="I27" s="3">
        <f t="shared" si="2"/>
        <v>0.15714285714285622</v>
      </c>
      <c r="J27" s="3">
        <f t="shared" si="3"/>
        <v>0.56666666666666521</v>
      </c>
    </row>
    <row r="28" spans="1:10" x14ac:dyDescent="0.35">
      <c r="H28">
        <v>24</v>
      </c>
      <c r="I28" s="3">
        <f t="shared" si="2"/>
        <v>5.7142857142856218E-2</v>
      </c>
      <c r="J28" s="3">
        <f t="shared" si="3"/>
        <v>0.46666666666666523</v>
      </c>
    </row>
  </sheetData>
  <mergeCells count="8">
    <mergeCell ref="A1:C1"/>
    <mergeCell ref="B18:D18"/>
    <mergeCell ref="B20:D20"/>
    <mergeCell ref="A10:F10"/>
    <mergeCell ref="D12:E12"/>
    <mergeCell ref="D13:E13"/>
    <mergeCell ref="D14:E14"/>
    <mergeCell ref="D15:E15"/>
  </mergeCells>
  <conditionalFormatting sqref="B20">
    <cfRule type="cellIs" dxfId="12" priority="7" operator="equal">
      <formula>"NE PAS PRENDRE LE VOLANT"</formula>
    </cfRule>
  </conditionalFormatting>
  <conditionalFormatting sqref="F14:F15">
    <cfRule type="cellIs" dxfId="11" priority="9" operator="greaterThan">
      <formula>0.5</formula>
    </cfRule>
  </conditionalFormatting>
  <conditionalFormatting sqref="I4:J28">
    <cfRule type="cellIs" dxfId="10" priority="6" operator="greaterThan">
      <formula>0.5</formula>
    </cfRule>
  </conditionalFormatting>
  <conditionalFormatting sqref="B20:D20">
    <cfRule type="cellIs" dxfId="3" priority="5" operator="equal">
      <formula>"RISQUE DE COMA"</formula>
    </cfRule>
    <cfRule type="cellIs" dxfId="4" priority="4" operator="equal">
      <formula>"RISQUE DE MORT"</formula>
    </cfRule>
  </conditionalFormatting>
  <conditionalFormatting sqref="B18">
    <cfRule type="cellIs" dxfId="2" priority="3" operator="equal">
      <formula>"NE PAS PRENDRE LE VOLANT"</formula>
    </cfRule>
  </conditionalFormatting>
  <conditionalFormatting sqref="B18:D18">
    <cfRule type="cellIs" dxfId="0" priority="1" operator="equal">
      <formula>"RISQUE DE MORT"</formula>
    </cfRule>
    <cfRule type="cellIs" dxfId="1" priority="2" operator="equal">
      <formula>"RISQUE DE COMA"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Foissy</dc:creator>
  <cp:lastModifiedBy>Guillaume Foissy</cp:lastModifiedBy>
  <dcterms:created xsi:type="dcterms:W3CDTF">2024-04-10T07:11:07Z</dcterms:created>
  <dcterms:modified xsi:type="dcterms:W3CDTF">2024-04-24T16:00:13Z</dcterms:modified>
</cp:coreProperties>
</file>