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Planilh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rgb="FFFF0000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3" fillId="0" borderId="0"/>
    <xf numFmtId="44" fontId="3" fillId="0" borderId="0"/>
  </cellStyleXfs>
  <cellXfs count="86">
    <xf numFmtId="0" fontId="0" fillId="0" borderId="0" pivotButton="0" quotePrefix="0" xfId="0"/>
    <xf numFmtId="164" fontId="0" fillId="0" borderId="1" pivotButton="0" quotePrefix="0" xfId="1"/>
    <xf numFmtId="0" fontId="1" fillId="0" borderId="0" pivotButton="0" quotePrefix="0" xfId="0"/>
    <xf numFmtId="164" fontId="0" fillId="0" borderId="6" pivotButton="0" quotePrefix="0" xfId="1"/>
    <xf numFmtId="164" fontId="0" fillId="0" borderId="7" pivotButton="0" quotePrefix="0" xfId="0"/>
    <xf numFmtId="164" fontId="0" fillId="0" borderId="8" pivotButton="0" quotePrefix="0" xfId="0"/>
    <xf numFmtId="164" fontId="0" fillId="0" borderId="9" pivotButton="0" quotePrefix="0" xfId="1"/>
    <xf numFmtId="164" fontId="0" fillId="0" borderId="10" pivotButton="0" quotePrefix="0" xfId="0"/>
    <xf numFmtId="164" fontId="0" fillId="0" borderId="12" pivotButton="0" quotePrefix="0" xfId="1"/>
    <xf numFmtId="2" fontId="0" fillId="0" borderId="0" pivotButton="0" quotePrefix="0" xfId="1"/>
    <xf numFmtId="2" fontId="0" fillId="0" borderId="0" pivotButton="0" quotePrefix="0" xfId="0"/>
    <xf numFmtId="164" fontId="0" fillId="0" borderId="0" pivotButton="0" quotePrefix="0" xfId="1"/>
    <xf numFmtId="0" fontId="0" fillId="0" borderId="15" pivotButton="0" quotePrefix="0" xfId="0"/>
    <xf numFmtId="164" fontId="0" fillId="3" borderId="6" pivotButton="0" quotePrefix="0" xfId="1"/>
    <xf numFmtId="164" fontId="0" fillId="3" borderId="7" pivotButton="0" quotePrefix="0" xfId="0"/>
    <xf numFmtId="164" fontId="0" fillId="3" borderId="1" pivotButton="0" quotePrefix="0" xfId="1"/>
    <xf numFmtId="164" fontId="0" fillId="3" borderId="8" pivotButton="0" quotePrefix="0" xfId="0"/>
    <xf numFmtId="0" fontId="0" fillId="4" borderId="2" pivotButton="0" quotePrefix="0" xfId="0"/>
    <xf numFmtId="0" fontId="0" fillId="4" borderId="18" pivotButton="0" quotePrefix="0" xfId="0"/>
    <xf numFmtId="0" fontId="0" fillId="4" borderId="3" pivotButton="0" quotePrefix="0" xfId="0"/>
    <xf numFmtId="2" fontId="0" fillId="0" borderId="16" pivotButton="0" quotePrefix="0" xfId="0"/>
    <xf numFmtId="2" fontId="0" fillId="0" borderId="11" pivotButton="0" quotePrefix="0" xfId="0"/>
    <xf numFmtId="2" fontId="0" fillId="0" borderId="17" pivotButton="0" quotePrefix="0" xfId="0"/>
    <xf numFmtId="0" fontId="2" fillId="2" borderId="2" pivotButton="0" quotePrefix="0" xfId="0"/>
    <xf numFmtId="0" fontId="2" fillId="2" borderId="18" pivotButton="0" quotePrefix="0" xfId="0"/>
    <xf numFmtId="0" fontId="0" fillId="2" borderId="18" pivotButton="0" quotePrefix="0" xfId="0"/>
    <xf numFmtId="0" fontId="1" fillId="4" borderId="4" pivotButton="0" quotePrefix="0" xfId="0"/>
    <xf numFmtId="164" fontId="1" fillId="4" borderId="5" pivotButton="0" quotePrefix="0" xfId="0"/>
    <xf numFmtId="0" fontId="1" fillId="2" borderId="4" pivotButton="0" quotePrefix="0" xfId="0"/>
    <xf numFmtId="164" fontId="1" fillId="2" borderId="5" pivotButton="0" quotePrefix="0" xfId="0"/>
    <xf numFmtId="164" fontId="1" fillId="2" borderId="20" pivotButton="0" quotePrefix="0" xfId="0"/>
    <xf numFmtId="0" fontId="1" fillId="0" borderId="21" applyAlignment="1" pivotButton="0" quotePrefix="0" xfId="0">
      <alignment horizontal="center"/>
    </xf>
    <xf numFmtId="0" fontId="1" fillId="0" borderId="22" applyAlignment="1" pivotButton="0" quotePrefix="0" xfId="0">
      <alignment horizontal="center"/>
    </xf>
    <xf numFmtId="0" fontId="1" fillId="0" borderId="23" applyAlignment="1" pivotButton="0" quotePrefix="0" xfId="0">
      <alignment horizontal="center"/>
    </xf>
    <xf numFmtId="0" fontId="0" fillId="2" borderId="3" pivotButton="0" quotePrefix="0" xfId="0"/>
    <xf numFmtId="164" fontId="0" fillId="3" borderId="9" pivotButton="0" quotePrefix="0" xfId="1"/>
    <xf numFmtId="164" fontId="0" fillId="3" borderId="10" pivotButton="0" quotePrefix="0" xfId="0"/>
    <xf numFmtId="0" fontId="0" fillId="0" borderId="13" pivotButton="0" quotePrefix="0" xfId="0"/>
    <xf numFmtId="164" fontId="0" fillId="3" borderId="16" pivotButton="0" quotePrefix="0" xfId="1"/>
    <xf numFmtId="164" fontId="0" fillId="3" borderId="11" pivotButton="0" quotePrefix="0" xfId="1"/>
    <xf numFmtId="164" fontId="0" fillId="3" borderId="17" pivotButton="0" quotePrefix="0" xfId="1"/>
    <xf numFmtId="2" fontId="0" fillId="5" borderId="14" pivotButton="0" quotePrefix="0" xfId="0"/>
    <xf numFmtId="2" fontId="0" fillId="5" borderId="15" pivotButton="0" quotePrefix="0" xfId="0"/>
    <xf numFmtId="2" fontId="0" fillId="5" borderId="13" pivotButton="0" quotePrefix="0" xfId="0"/>
    <xf numFmtId="2" fontId="0" fillId="5" borderId="2" pivotButton="0" quotePrefix="0" xfId="1"/>
    <xf numFmtId="2" fontId="0" fillId="5" borderId="18" pivotButton="0" quotePrefix="0" xfId="1"/>
    <xf numFmtId="2" fontId="0" fillId="5" borderId="3" pivotButton="0" quotePrefix="0" xfId="1"/>
    <xf numFmtId="0" fontId="0" fillId="4" borderId="24" pivotButton="0" quotePrefix="0" xfId="0"/>
    <xf numFmtId="0" fontId="0" fillId="4" borderId="25" pivotButton="0" quotePrefix="0" xfId="0"/>
    <xf numFmtId="0" fontId="0" fillId="4" borderId="26" pivotButton="0" quotePrefix="0" xfId="0"/>
    <xf numFmtId="2" fontId="0" fillId="0" borderId="16" pivotButton="0" quotePrefix="0" xfId="1"/>
    <xf numFmtId="2" fontId="0" fillId="0" borderId="11" pivotButton="0" quotePrefix="0" xfId="1"/>
    <xf numFmtId="2" fontId="4" fillId="0" borderId="11" pivotButton="0" quotePrefix="0" xfId="1"/>
    <xf numFmtId="2" fontId="0" fillId="0" borderId="27" pivotButton="0" quotePrefix="0" xfId="1"/>
    <xf numFmtId="164" fontId="0" fillId="0" borderId="11" pivotButton="0" quotePrefix="0" xfId="1"/>
    <xf numFmtId="2" fontId="4" fillId="0" borderId="17" pivotButton="0" quotePrefix="0" xfId="1"/>
    <xf numFmtId="2" fontId="0" fillId="5" borderId="2" pivotButton="0" quotePrefix="0" xfId="0"/>
    <xf numFmtId="2" fontId="0" fillId="5" borderId="18" pivotButton="0" quotePrefix="0" xfId="0"/>
    <xf numFmtId="2" fontId="0" fillId="5" borderId="3" pivotButton="0" quotePrefix="0" xfId="0"/>
    <xf numFmtId="0" fontId="0" fillId="0" borderId="28" pivotButton="0" quotePrefix="0" xfId="0"/>
    <xf numFmtId="0" fontId="1" fillId="0" borderId="19" applyAlignment="1" pivotButton="0" quotePrefix="0" xfId="0">
      <alignment horizontal="center"/>
    </xf>
    <xf numFmtId="164" fontId="1" fillId="5" borderId="31" pivotButton="0" quotePrefix="0" xfId="1"/>
    <xf numFmtId="2" fontId="1" fillId="5" borderId="30" pivotButton="0" quotePrefix="0" xfId="1"/>
    <xf numFmtId="2" fontId="1" fillId="5" borderId="29" pivotButton="0" quotePrefix="0" xfId="1"/>
    <xf numFmtId="164" fontId="0" fillId="3" borderId="16" pivotButton="0" quotePrefix="0" xfId="1"/>
    <xf numFmtId="164" fontId="0" fillId="3" borderId="6" pivotButton="0" quotePrefix="0" xfId="1"/>
    <xf numFmtId="164" fontId="0" fillId="3" borderId="7" pivotButton="0" quotePrefix="0" xfId="0"/>
    <xf numFmtId="164" fontId="1" fillId="5" borderId="31" pivotButton="0" quotePrefix="0" xfId="1"/>
    <xf numFmtId="164" fontId="0" fillId="3" borderId="11" pivotButton="0" quotePrefix="0" xfId="1"/>
    <xf numFmtId="164" fontId="0" fillId="3" borderId="1" pivotButton="0" quotePrefix="0" xfId="1"/>
    <xf numFmtId="164" fontId="0" fillId="3" borderId="8" pivotButton="0" quotePrefix="0" xfId="0"/>
    <xf numFmtId="164" fontId="0" fillId="3" borderId="17" pivotButton="0" quotePrefix="0" xfId="1"/>
    <xf numFmtId="164" fontId="0" fillId="3" borderId="9" pivotButton="0" quotePrefix="0" xfId="1"/>
    <xf numFmtId="164" fontId="0" fillId="3" borderId="10" pivotButton="0" quotePrefix="0" xfId="0"/>
    <xf numFmtId="164" fontId="1" fillId="2" borderId="5" pivotButton="0" quotePrefix="0" xfId="0"/>
    <xf numFmtId="164" fontId="1" fillId="2" borderId="20" pivotButton="0" quotePrefix="0" xfId="0"/>
    <xf numFmtId="164" fontId="0" fillId="0" borderId="0" pivotButton="0" quotePrefix="0" xfId="1"/>
    <xf numFmtId="164" fontId="0" fillId="0" borderId="6" pivotButton="0" quotePrefix="0" xfId="1"/>
    <xf numFmtId="164" fontId="0" fillId="0" borderId="7" pivotButton="0" quotePrefix="0" xfId="0"/>
    <xf numFmtId="164" fontId="0" fillId="0" borderId="1" pivotButton="0" quotePrefix="0" xfId="1"/>
    <xf numFmtId="164" fontId="0" fillId="0" borderId="8" pivotButton="0" quotePrefix="0" xfId="0"/>
    <xf numFmtId="164" fontId="0" fillId="0" borderId="12" pivotButton="0" quotePrefix="0" xfId="1"/>
    <xf numFmtId="164" fontId="0" fillId="0" borderId="11" pivotButton="0" quotePrefix="0" xfId="1"/>
    <xf numFmtId="164" fontId="0" fillId="0" borderId="9" pivotButton="0" quotePrefix="0" xfId="1"/>
    <xf numFmtId="164" fontId="0" fillId="0" borderId="10" pivotButton="0" quotePrefix="0" xfId="0"/>
    <xf numFmtId="164" fontId="1" fillId="4" borderId="5" pivotButton="0" quotePrefix="0" xfId="0"/>
  </cellXfs>
  <cellStyles count="2">
    <cellStyle name="Normal" xfId="0" builtinId="0"/>
    <cellStyle name="Moeda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8"/>
  <sheetViews>
    <sheetView tabSelected="1" workbookViewId="0">
      <selection activeCell="K14" sqref="K14"/>
    </sheetView>
  </sheetViews>
  <sheetFormatPr baseColWidth="8" defaultRowHeight="14.4"/>
  <cols>
    <col width="17.21875" customWidth="1" min="1" max="1"/>
    <col width="22.33203125" customWidth="1" min="2" max="2"/>
    <col width="19.109375" customWidth="1" min="3" max="3"/>
    <col width="26.44140625" customWidth="1" min="4" max="4"/>
    <col width="17.109375" customWidth="1" min="5" max="5"/>
    <col width="18.88671875" customWidth="1" min="6" max="6"/>
    <col width="18.109375" customWidth="1" min="7" max="7"/>
    <col width="18.44140625" customWidth="1" min="8" max="8"/>
    <col width="18.21875" customWidth="1" min="9" max="9"/>
    <col width="15.6640625" customWidth="1" min="10" max="10"/>
    <col width="17.6640625" customWidth="1" min="11" max="11"/>
    <col width="18" customWidth="1" min="12" max="12"/>
  </cols>
  <sheetData>
    <row r="1" ht="15" customHeight="1" thickBot="1">
      <c r="A1" s="60" t="inlineStr">
        <is>
          <t>ATIVOS</t>
        </is>
      </c>
      <c r="B1" s="31" t="inlineStr">
        <is>
          <t>Preço de Fechamento</t>
        </is>
      </c>
      <c r="C1" s="32" t="inlineStr">
        <is>
          <t>P/L</t>
        </is>
      </c>
      <c r="D1" s="32" t="inlineStr">
        <is>
          <t>PREÇO MÉDIO DE COMPRA</t>
        </is>
      </c>
      <c r="E1" s="32" t="inlineStr">
        <is>
          <t>QUANTIDADE</t>
        </is>
      </c>
      <c r="F1" s="32" t="inlineStr">
        <is>
          <t>VALOR NA COMPRA</t>
        </is>
      </c>
      <c r="G1" s="32" t="inlineStr">
        <is>
          <t>VALOR ATUAL</t>
        </is>
      </c>
      <c r="H1" s="32" t="inlineStr">
        <is>
          <t>DIFERENÇA</t>
        </is>
      </c>
      <c r="I1" s="33" t="inlineStr">
        <is>
          <t>EM REAIS</t>
        </is>
      </c>
      <c r="J1" s="60" t="inlineStr">
        <is>
          <t>USD EM BRL</t>
        </is>
      </c>
      <c r="K1" s="60" t="inlineStr">
        <is>
          <t>BTC (EM BRL)</t>
        </is>
      </c>
      <c r="L1" s="60" t="inlineStr">
        <is>
          <t>BTC (EM USD)</t>
        </is>
      </c>
    </row>
    <row r="2" ht="15" customHeight="1" thickBot="1">
      <c r="A2" s="23" t="inlineStr">
        <is>
          <t>PG</t>
        </is>
      </c>
      <c r="B2" s="44" t="n">
        <v>155.96</v>
      </c>
      <c r="C2" s="41" t="n">
        <v>0.9999999569513536</v>
      </c>
      <c r="D2" s="64" t="n"/>
      <c r="E2" s="65" t="n"/>
      <c r="F2" s="65">
        <f>D2*E2</f>
        <v/>
      </c>
      <c r="G2" s="65">
        <f>E2*B2</f>
        <v/>
      </c>
      <c r="H2" s="66">
        <f>G2-F2</f>
        <v/>
      </c>
      <c r="I2" s="59" t="n"/>
      <c r="J2" s="62" t="n">
        <v>4.94</v>
      </c>
      <c r="K2" s="63" t="n">
        <v>133383.9</v>
      </c>
      <c r="L2" s="67">
        <f>K2/J2</f>
        <v/>
      </c>
    </row>
    <row r="3">
      <c r="A3" s="24" t="inlineStr">
        <is>
          <t>WMT</t>
        </is>
      </c>
      <c r="B3" s="45" t="n">
        <v>153.07</v>
      </c>
      <c r="C3" s="42" t="n">
        <v>0.9999999521511831</v>
      </c>
      <c r="D3" s="68" t="n"/>
      <c r="E3" s="69" t="n"/>
      <c r="F3" s="69">
        <f>D3*E3</f>
        <v/>
      </c>
      <c r="G3" s="69">
        <f>E3*B3</f>
        <v/>
      </c>
      <c r="H3" s="70">
        <f>G3-F3</f>
        <v/>
      </c>
      <c r="I3" s="12" t="n"/>
    </row>
    <row r="4">
      <c r="A4" s="24" t="inlineStr">
        <is>
          <t>MCD</t>
        </is>
      </c>
      <c r="B4" s="45" t="n">
        <v>296.14</v>
      </c>
      <c r="C4" s="42" t="n">
        <v>0.9999999505354332</v>
      </c>
      <c r="D4" s="68" t="n"/>
      <c r="E4" s="69" t="n"/>
      <c r="F4" s="69">
        <f>D4*E4</f>
        <v/>
      </c>
      <c r="G4" s="69">
        <f>E4*B4</f>
        <v/>
      </c>
      <c r="H4" s="70">
        <f>G4-F4</f>
        <v/>
      </c>
      <c r="I4" s="12" t="n"/>
    </row>
    <row r="5">
      <c r="A5" s="24" t="inlineStr">
        <is>
          <t>CVX</t>
        </is>
      </c>
      <c r="B5" s="45" t="n">
        <v>156.62</v>
      </c>
      <c r="C5" s="42" t="n">
        <v>1.000000031176176</v>
      </c>
      <c r="D5" s="68" t="n"/>
      <c r="E5" s="69" t="n"/>
      <c r="F5" s="69">
        <f>D5*E5</f>
        <v/>
      </c>
      <c r="G5" s="69">
        <f>E5*B5</f>
        <v/>
      </c>
      <c r="H5" s="70">
        <f>G5-F5</f>
        <v/>
      </c>
      <c r="I5" s="12" t="n"/>
    </row>
    <row r="6">
      <c r="A6" s="24" t="inlineStr">
        <is>
          <t>AFL</t>
        </is>
      </c>
      <c r="B6" s="45" t="n">
        <v>66.11</v>
      </c>
      <c r="C6" s="42" t="n">
        <v>0.9999999907676363</v>
      </c>
      <c r="D6" s="68" t="n"/>
      <c r="E6" s="69" t="n"/>
      <c r="F6" s="69">
        <f>D6*E6</f>
        <v/>
      </c>
      <c r="G6" s="69">
        <f>E6*B6</f>
        <v/>
      </c>
      <c r="H6" s="70">
        <f>G6-F6</f>
        <v/>
      </c>
      <c r="I6" s="12" t="n"/>
    </row>
    <row r="7">
      <c r="A7" s="24" t="inlineStr">
        <is>
          <t>CAT</t>
        </is>
      </c>
      <c r="B7" s="45" t="n">
        <v>209.54</v>
      </c>
      <c r="C7" s="42" t="n">
        <v>1.000000032040982</v>
      </c>
      <c r="D7" s="68" t="n"/>
      <c r="E7" s="69" t="n"/>
      <c r="F7" s="69">
        <f>D7*E7</f>
        <v/>
      </c>
      <c r="G7" s="69">
        <f>E7*B7</f>
        <v/>
      </c>
      <c r="H7" s="70">
        <f>G7-F7</f>
        <v/>
      </c>
      <c r="I7" s="12" t="n"/>
    </row>
    <row r="8">
      <c r="A8" s="24" t="inlineStr">
        <is>
          <t>SHW</t>
        </is>
      </c>
      <c r="B8" s="45" t="n">
        <v>227.43</v>
      </c>
      <c r="C8" s="42" t="n">
        <v>1.000000032204278</v>
      </c>
      <c r="D8" s="68" t="n"/>
      <c r="E8" s="69" t="n"/>
      <c r="F8" s="69">
        <f>D8*E8</f>
        <v/>
      </c>
      <c r="G8" s="69">
        <f>E8*B8</f>
        <v/>
      </c>
      <c r="H8" s="70">
        <f>G8-F8</f>
        <v/>
      </c>
      <c r="I8" s="12" t="n"/>
    </row>
    <row r="9">
      <c r="A9" s="24" t="inlineStr">
        <is>
          <t>JNJ</t>
        </is>
      </c>
      <c r="B9" s="45" t="n">
        <v>160.78</v>
      </c>
      <c r="C9" s="42" t="n">
        <v>1.000000007592382</v>
      </c>
      <c r="D9" s="68" t="n"/>
      <c r="E9" s="69" t="n"/>
      <c r="F9" s="69">
        <f>D9*E9</f>
        <v/>
      </c>
      <c r="G9" s="69">
        <f>E9*B9</f>
        <v/>
      </c>
      <c r="H9" s="70">
        <f>G9-F9</f>
        <v/>
      </c>
      <c r="I9" s="12" t="n"/>
    </row>
    <row r="10">
      <c r="A10" s="25" t="inlineStr">
        <is>
          <t>AMT</t>
        </is>
      </c>
      <c r="B10" s="45" t="n">
        <v>200.29</v>
      </c>
      <c r="C10" s="42" t="n">
        <v>1.000000033520732</v>
      </c>
      <c r="D10" s="68" t="n"/>
      <c r="E10" s="69" t="n"/>
      <c r="F10" s="69">
        <f>D10*E10</f>
        <v/>
      </c>
      <c r="G10" s="69">
        <f>E10*B10</f>
        <v/>
      </c>
      <c r="H10" s="70">
        <f>G10-F10</f>
        <v/>
      </c>
      <c r="I10" s="12" t="n"/>
    </row>
    <row r="11">
      <c r="A11" s="25" t="inlineStr">
        <is>
          <t>O</t>
        </is>
      </c>
      <c r="B11" s="45" t="n">
        <v>62.03</v>
      </c>
      <c r="C11" s="42" t="n">
        <v>1.000000019679238</v>
      </c>
      <c r="D11" s="68" t="n"/>
      <c r="E11" s="69" t="n"/>
      <c r="F11" s="69">
        <f>D11*E11</f>
        <v/>
      </c>
      <c r="G11" s="69">
        <f>E11*B11</f>
        <v/>
      </c>
      <c r="H11" s="70">
        <f>G11-F11</f>
        <v/>
      </c>
      <c r="I11" s="12" t="n"/>
    </row>
    <row r="12">
      <c r="A12" s="24" t="inlineStr">
        <is>
          <t>QQQ</t>
        </is>
      </c>
      <c r="B12" s="45" t="n">
        <v>325.03</v>
      </c>
      <c r="C12" s="42" t="n">
        <v>1.000000003755663</v>
      </c>
      <c r="D12" s="68" t="n"/>
      <c r="E12" s="69" t="n"/>
      <c r="F12" s="69">
        <f>D12*E12</f>
        <v/>
      </c>
      <c r="G12" s="69">
        <f>E12*B12</f>
        <v/>
      </c>
      <c r="H12" s="70">
        <f>G12-F12</f>
        <v/>
      </c>
      <c r="I12" s="12" t="n"/>
    </row>
    <row r="13">
      <c r="A13" s="24" t="inlineStr">
        <is>
          <t>SCHD</t>
        </is>
      </c>
      <c r="B13" s="45" t="n">
        <v>70.05</v>
      </c>
      <c r="C13" s="42" t="n">
        <v>0.9999999564345798</v>
      </c>
      <c r="D13" s="68" t="n"/>
      <c r="E13" s="69" t="n"/>
      <c r="F13" s="69">
        <f>D13*E13</f>
        <v/>
      </c>
      <c r="G13" s="69">
        <f>E13*B13</f>
        <v/>
      </c>
      <c r="H13" s="70">
        <f>G13-F13</f>
        <v/>
      </c>
      <c r="I13" s="12" t="n"/>
    </row>
    <row r="14">
      <c r="A14" s="25" t="inlineStr">
        <is>
          <t>VNQ</t>
        </is>
      </c>
      <c r="B14" s="45" t="n">
        <v>82.03</v>
      </c>
      <c r="C14" s="42" t="n">
        <v>1.000000014881179</v>
      </c>
      <c r="D14" s="68" t="n"/>
      <c r="E14" s="69" t="n"/>
      <c r="F14" s="69">
        <f>D14*E14</f>
        <v/>
      </c>
      <c r="G14" s="69">
        <f>E14*B14</f>
        <v/>
      </c>
      <c r="H14" s="70">
        <f>G14-F14</f>
        <v/>
      </c>
      <c r="I14" s="12" t="n"/>
    </row>
    <row r="15">
      <c r="A15" s="25" t="inlineStr">
        <is>
          <t>SHY</t>
        </is>
      </c>
      <c r="B15" s="45" t="n">
        <v>82.17</v>
      </c>
      <c r="C15" s="42" t="n">
        <v>1.000000022283738</v>
      </c>
      <c r="D15" s="68" t="n"/>
      <c r="E15" s="69" t="n"/>
      <c r="F15" s="69">
        <f>D15*E15</f>
        <v/>
      </c>
      <c r="G15" s="69">
        <f>E15*B15</f>
        <v/>
      </c>
      <c r="H15" s="70">
        <f>G15-F15</f>
        <v/>
      </c>
      <c r="I15" s="12" t="n"/>
    </row>
    <row r="16">
      <c r="A16" s="25" t="inlineStr">
        <is>
          <t>GBIL</t>
        </is>
      </c>
      <c r="B16" s="45" t="n">
        <v>99.89</v>
      </c>
      <c r="C16" s="42" t="n">
        <v>1.000000006110237</v>
      </c>
      <c r="D16" s="68" t="n"/>
      <c r="E16" s="69" t="n"/>
      <c r="F16" s="69">
        <f>D16*E16</f>
        <v/>
      </c>
      <c r="G16" s="69">
        <f>E16*B16</f>
        <v/>
      </c>
      <c r="H16" s="70">
        <f>G16-F16</f>
        <v/>
      </c>
      <c r="I16" s="12" t="n"/>
    </row>
    <row r="17" ht="15" customHeight="1" thickBot="1">
      <c r="A17" s="34" t="inlineStr">
        <is>
          <t>TIP</t>
        </is>
      </c>
      <c r="B17" s="46" t="n">
        <v>109.42</v>
      </c>
      <c r="C17" s="43" t="n">
        <v>1.000000016734187</v>
      </c>
      <c r="D17" s="71" t="n"/>
      <c r="E17" s="72" t="n"/>
      <c r="F17" s="72">
        <f>D17*E17</f>
        <v/>
      </c>
      <c r="G17" s="72">
        <f>E17*B17</f>
        <v/>
      </c>
      <c r="H17" s="73">
        <f>G17-F17</f>
        <v/>
      </c>
      <c r="I17" s="37" t="n"/>
    </row>
    <row r="18" ht="15" customHeight="1" thickBot="1">
      <c r="E18" s="28" t="inlineStr">
        <is>
          <t>TOTAL</t>
        </is>
      </c>
      <c r="F18" s="74">
        <f>SUM(F2:F19)</f>
        <v/>
      </c>
      <c r="G18" s="74">
        <f>SUM(G2:G19)</f>
        <v/>
      </c>
      <c r="H18" s="74">
        <f>SUM(H2:H19)</f>
        <v/>
      </c>
      <c r="I18" s="75">
        <f>SUM(I2:I20)</f>
        <v/>
      </c>
    </row>
    <row r="19" ht="15" customHeight="1" thickBot="1">
      <c r="B19" s="9" t="n"/>
      <c r="C19" s="10" t="n"/>
      <c r="D19" s="76" t="n"/>
    </row>
    <row r="20" ht="15" customHeight="1">
      <c r="A20" s="47" t="inlineStr">
        <is>
          <t>ABCB4.SA</t>
        </is>
      </c>
      <c r="B20" s="44" t="n">
        <v>16.38</v>
      </c>
      <c r="C20" s="41" t="n">
        <v>1.000000051235253</v>
      </c>
      <c r="D20" s="50" t="n">
        <v>20.65</v>
      </c>
      <c r="E20" s="77" t="n">
        <v>500</v>
      </c>
      <c r="F20" s="77">
        <f>D20*E20</f>
        <v/>
      </c>
      <c r="G20" s="77">
        <f>E20*B21</f>
        <v/>
      </c>
      <c r="H20" s="78">
        <f>G20-F20</f>
        <v/>
      </c>
    </row>
    <row r="21">
      <c r="A21" s="48" t="inlineStr">
        <is>
          <t>B3SA3.SA</t>
        </is>
      </c>
      <c r="B21" s="45" t="n">
        <v>12.83</v>
      </c>
      <c r="C21" s="42" t="n">
        <v>1.000000005946527</v>
      </c>
      <c r="D21" s="51" t="n">
        <v>7.26</v>
      </c>
      <c r="E21" s="79" t="n">
        <v>600</v>
      </c>
      <c r="F21" s="79">
        <f>D21*E21</f>
        <v/>
      </c>
      <c r="G21" s="79">
        <f>E21*B22</f>
        <v/>
      </c>
      <c r="H21" s="80">
        <f>G21-F21</f>
        <v/>
      </c>
    </row>
    <row r="22">
      <c r="A22" s="48" t="inlineStr">
        <is>
          <t>BBDC3.SA</t>
        </is>
      </c>
      <c r="B22" s="45" t="n">
        <v>13.36</v>
      </c>
      <c r="C22" s="42" t="n">
        <v>1.000000025697811</v>
      </c>
      <c r="D22" s="52" t="n">
        <v>8.26</v>
      </c>
      <c r="E22" s="79" t="n">
        <v>33</v>
      </c>
      <c r="F22" s="79">
        <f>D22*E22</f>
        <v/>
      </c>
      <c r="G22" s="79">
        <f>E22*B23</f>
        <v/>
      </c>
      <c r="H22" s="80">
        <f>G22-F22</f>
        <v/>
      </c>
    </row>
    <row r="23">
      <c r="A23" s="48" t="inlineStr">
        <is>
          <t>ITSA4.SA</t>
        </is>
      </c>
      <c r="B23" s="45" t="n">
        <v>8.960000000000001</v>
      </c>
      <c r="C23" s="42" t="n">
        <v>0.9999999957425255</v>
      </c>
      <c r="D23" s="51" t="n">
        <v>11.63</v>
      </c>
      <c r="E23" s="79" t="n">
        <v>1732</v>
      </c>
      <c r="F23" s="79">
        <f>D23*E23</f>
        <v/>
      </c>
      <c r="G23" s="79">
        <f>E23*B24</f>
        <v/>
      </c>
      <c r="H23" s="80">
        <f>G23-F23</f>
        <v/>
      </c>
    </row>
    <row r="24">
      <c r="A24" s="48" t="inlineStr">
        <is>
          <t>PETZ3.SA</t>
        </is>
      </c>
      <c r="B24" s="45" t="n">
        <v>7.28</v>
      </c>
      <c r="C24" s="42" t="n">
        <v>0.9999999711801726</v>
      </c>
      <c r="D24" s="51" t="n">
        <v>20.4</v>
      </c>
      <c r="E24" s="79" t="n">
        <v>800</v>
      </c>
      <c r="F24" s="79">
        <f>D24*E24</f>
        <v/>
      </c>
      <c r="G24" s="79">
        <f>E24*B25</f>
        <v/>
      </c>
      <c r="H24" s="80">
        <f>G24-F24</f>
        <v/>
      </c>
    </row>
    <row r="25">
      <c r="A25" s="48" t="inlineStr">
        <is>
          <t>PFRM3.SA</t>
        </is>
      </c>
      <c r="B25" s="45" t="n">
        <v>3.33</v>
      </c>
      <c r="C25" s="42" t="n">
        <v>1.000000022911095</v>
      </c>
      <c r="D25" s="53" t="n">
        <v>5.49</v>
      </c>
      <c r="E25" s="81" t="n">
        <v>3100</v>
      </c>
      <c r="F25" s="81">
        <f>D25*E25</f>
        <v/>
      </c>
      <c r="G25" s="79">
        <f>E25*B25</f>
        <v/>
      </c>
      <c r="H25" s="80">
        <f>G25-F25</f>
        <v/>
      </c>
    </row>
    <row r="26">
      <c r="A26" s="48" t="inlineStr">
        <is>
          <t>USTK11.SA</t>
        </is>
      </c>
      <c r="B26" s="45" t="n">
        <v>8.57</v>
      </c>
      <c r="C26" s="42" t="n">
        <v>1.000000035609777</v>
      </c>
      <c r="D26" s="82" t="n">
        <v>10</v>
      </c>
      <c r="E26" s="79" t="n">
        <v>4400</v>
      </c>
      <c r="F26" s="79">
        <f>D26*E26</f>
        <v/>
      </c>
      <c r="G26" s="79">
        <f>E26*B26</f>
        <v/>
      </c>
      <c r="H26" s="80">
        <f>G26-F26</f>
        <v/>
      </c>
    </row>
    <row r="27">
      <c r="A27" s="48" t="inlineStr">
        <is>
          <t>HFOF11.SA</t>
        </is>
      </c>
      <c r="B27" s="45" t="n">
        <v>71.09</v>
      </c>
      <c r="C27" s="42" t="n">
        <v>1.000000051513709</v>
      </c>
      <c r="D27" s="51" t="n">
        <v>104.7</v>
      </c>
      <c r="E27" s="79" t="n">
        <v>100</v>
      </c>
      <c r="F27" s="79">
        <f>D27*E27</f>
        <v/>
      </c>
      <c r="G27" s="79">
        <f>E27*B27</f>
        <v/>
      </c>
      <c r="H27" s="80">
        <f>G27-F27</f>
        <v/>
      </c>
    </row>
    <row r="28">
      <c r="A28" s="48" t="inlineStr">
        <is>
          <t>RBRF11.SA</t>
        </is>
      </c>
      <c r="B28" s="45" t="n">
        <v>70.7</v>
      </c>
      <c r="C28" s="42" t="n">
        <v>1.000000043164893</v>
      </c>
      <c r="D28" s="82" t="n">
        <v>96</v>
      </c>
      <c r="E28" s="79" t="n">
        <v>80</v>
      </c>
      <c r="F28" s="79">
        <f>D28*E28</f>
        <v/>
      </c>
      <c r="G28" s="79">
        <f>E28*B28</f>
        <v/>
      </c>
      <c r="H28" s="80">
        <f>G28-F28</f>
        <v/>
      </c>
    </row>
    <row r="29" ht="15" customHeight="1" thickBot="1">
      <c r="A29" s="49" t="inlineStr">
        <is>
          <t>CSAN3.SA</t>
        </is>
      </c>
      <c r="B29" s="46" t="n">
        <v>16.31</v>
      </c>
      <c r="C29" s="43" t="n">
        <v>1.000000032744184</v>
      </c>
      <c r="D29" s="55" t="n">
        <v>15.9</v>
      </c>
      <c r="E29" s="83" t="n">
        <v>100</v>
      </c>
      <c r="F29" s="83">
        <f>D29*E29</f>
        <v/>
      </c>
      <c r="G29" s="83">
        <f>E29*B29</f>
        <v/>
      </c>
      <c r="H29" s="84">
        <f>G29-F29</f>
        <v/>
      </c>
    </row>
    <row r="30" ht="15" customHeight="1" thickBot="1">
      <c r="E30" s="26" t="inlineStr">
        <is>
          <t>TOTAL</t>
        </is>
      </c>
      <c r="F30" s="85">
        <f>SUM(F20:F29)</f>
        <v/>
      </c>
      <c r="G30" s="85">
        <f>SUM(G20:G29)</f>
        <v/>
      </c>
      <c r="H30" s="85">
        <f>SUM(H20:H29)</f>
        <v/>
      </c>
    </row>
    <row r="31" ht="15" customHeight="1" thickBot="1">
      <c r="A31" s="2" t="n"/>
    </row>
    <row r="32">
      <c r="A32" s="17" t="inlineStr">
        <is>
          <t>BRCO11.SA</t>
        </is>
      </c>
      <c r="B32" s="56" t="n">
        <v>105.56</v>
      </c>
      <c r="C32" s="41" t="n">
        <v>1.000000023128139</v>
      </c>
      <c r="D32" s="20" t="n">
        <v>94.56999999999999</v>
      </c>
      <c r="E32" s="77" t="n">
        <v>2</v>
      </c>
      <c r="F32" s="77">
        <f>D32*E32</f>
        <v/>
      </c>
      <c r="G32" s="77">
        <f>E32*B32</f>
        <v/>
      </c>
      <c r="H32" s="78">
        <f>G32-F32</f>
        <v/>
      </c>
    </row>
    <row r="33">
      <c r="A33" s="18" t="inlineStr">
        <is>
          <t>MRFG3.SA</t>
        </is>
      </c>
      <c r="B33" s="57" t="n">
        <v>6.56</v>
      </c>
      <c r="C33" s="42" t="n">
        <v>1.000000008722631</v>
      </c>
      <c r="D33" s="21" t="n">
        <v>6.3057</v>
      </c>
      <c r="E33" s="79" t="n">
        <v>7</v>
      </c>
      <c r="F33" s="79">
        <f>D33*E33</f>
        <v/>
      </c>
      <c r="G33" s="79">
        <f>E33*B33</f>
        <v/>
      </c>
      <c r="H33" s="80">
        <f>G33-F33</f>
        <v/>
      </c>
    </row>
    <row r="34">
      <c r="A34" s="18" t="inlineStr">
        <is>
          <t>GOAU4.SA</t>
        </is>
      </c>
      <c r="B34" s="57" t="n">
        <v>11.22</v>
      </c>
      <c r="C34" s="42" t="n">
        <v>0.9999999762006415</v>
      </c>
      <c r="D34" s="21" t="n">
        <v>12.72</v>
      </c>
      <c r="E34" s="79" t="n">
        <v>3</v>
      </c>
      <c r="F34" s="79">
        <f>D34*E34</f>
        <v/>
      </c>
      <c r="G34" s="79">
        <f>E34*B34</f>
        <v/>
      </c>
      <c r="H34" s="80">
        <f>G34-F34</f>
        <v/>
      </c>
    </row>
    <row r="35">
      <c r="A35" s="18" t="inlineStr">
        <is>
          <t>QUAL3.SA</t>
        </is>
      </c>
      <c r="B35" s="57" t="n">
        <v>4.74</v>
      </c>
      <c r="C35" s="42" t="n">
        <v>1.000000048287309</v>
      </c>
      <c r="D35" s="21" t="n">
        <v>4.9067</v>
      </c>
      <c r="E35" s="79" t="n">
        <v>6</v>
      </c>
      <c r="F35" s="79">
        <f>D35*E35</f>
        <v/>
      </c>
      <c r="G35" s="79">
        <f>E35*B35</f>
        <v/>
      </c>
      <c r="H35" s="80">
        <f>G35-F35</f>
        <v/>
      </c>
    </row>
    <row r="36">
      <c r="A36" s="18" t="inlineStr">
        <is>
          <t>BRAP4.SA</t>
        </is>
      </c>
      <c r="B36" s="57" t="n">
        <v>21.79</v>
      </c>
      <c r="C36" s="42" t="n">
        <v>0.9999999579840612</v>
      </c>
      <c r="D36" s="21" t="n">
        <v>28.81</v>
      </c>
      <c r="E36" s="79" t="n">
        <v>1</v>
      </c>
      <c r="F36" s="79">
        <f>D36*E36</f>
        <v/>
      </c>
      <c r="G36" s="79">
        <f>E36*B36</f>
        <v/>
      </c>
      <c r="H36" s="80">
        <f>G36-F36</f>
        <v/>
      </c>
    </row>
    <row r="37" ht="15" customHeight="1" thickBot="1">
      <c r="A37" s="19" t="inlineStr">
        <is>
          <t>CMIN3.SA</t>
        </is>
      </c>
      <c r="B37" s="58" t="n">
        <v>4.41</v>
      </c>
      <c r="C37" s="43" t="n">
        <v>1.00000003460043</v>
      </c>
      <c r="D37" s="22" t="n">
        <v>4.77</v>
      </c>
      <c r="E37" s="83" t="n">
        <v>1</v>
      </c>
      <c r="F37" s="83">
        <f>D37*E37</f>
        <v/>
      </c>
      <c r="G37" s="83">
        <f>E37*B37</f>
        <v/>
      </c>
      <c r="H37" s="84">
        <f>G37-F37</f>
        <v/>
      </c>
    </row>
    <row r="38" ht="15" customHeight="1" thickBot="1">
      <c r="E38" s="26" t="inlineStr">
        <is>
          <t>TOTAL</t>
        </is>
      </c>
      <c r="F38" s="85">
        <f>SUM(F32:F37)</f>
        <v/>
      </c>
      <c r="G38" s="85">
        <f>SUM(G32:G37)</f>
        <v/>
      </c>
      <c r="H38" s="85">
        <f>SUM(H32:H37)</f>
        <v/>
      </c>
    </row>
  </sheetData>
  <pageMargins left="0.511811024" right="0.511811024" top="0.787401575" bottom="0.787401575" header="0.31496062" footer="0.31496062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Daniel Raid</dc:creator>
  <dcterms:created xmlns:dcterms="http://purl.org/dc/terms/" xmlns:xsi="http://www.w3.org/2001/XMLSchema-instance" xsi:type="dcterms:W3CDTF">2023-05-11T18:50:49Z</dcterms:created>
  <dcterms:modified xmlns:dcterms="http://purl.org/dc/terms/" xmlns:xsi="http://www.w3.org/2001/XMLSchema-instance" xsi:type="dcterms:W3CDTF">2023-05-13T02:04:06Z</dcterms:modified>
  <cp:lastModifiedBy>Daniel Raid</cp:lastModifiedBy>
</cp:coreProperties>
</file>