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ripsi\AMENA\"/>
    </mc:Choice>
  </mc:AlternateContent>
  <xr:revisionPtr revIDLastSave="0" documentId="13_ncr:1_{4521A11B-A54E-4B2D-A1C0-32D240CBF9E8}" xr6:coauthVersionLast="47" xr6:coauthVersionMax="47" xr10:uidLastSave="{00000000-0000-0000-0000-000000000000}"/>
  <bookViews>
    <workbookView xWindow="3900" yWindow="1395" windowWidth="28215" windowHeight="20205" activeTab="1" xr2:uid="{CB8E27EF-CF7B-1C49-89C0-D654C37FD4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6" i="2" l="1"/>
  <c r="C406" i="2"/>
  <c r="D406" i="2"/>
  <c r="B406" i="2"/>
  <c r="C405" i="2"/>
  <c r="D405" i="2"/>
  <c r="B405" i="2"/>
  <c r="C373" i="2"/>
  <c r="D373" i="2"/>
  <c r="B373" i="2"/>
  <c r="C342" i="2"/>
  <c r="D342" i="2"/>
  <c r="B342" i="2"/>
  <c r="C310" i="2"/>
  <c r="D310" i="2"/>
  <c r="B310" i="2"/>
  <c r="C214" i="2" l="1"/>
  <c r="D214" i="2"/>
  <c r="B214" i="2"/>
  <c r="B151" i="2"/>
  <c r="D151" i="2"/>
  <c r="C151" i="2"/>
  <c r="C119" i="2"/>
  <c r="D119" i="2"/>
  <c r="B119" i="2"/>
  <c r="C87" i="2"/>
  <c r="D87" i="2"/>
  <c r="B87" i="2"/>
  <c r="C24" i="2"/>
  <c r="D24" i="2"/>
  <c r="B24" i="2"/>
  <c r="D260" i="2"/>
  <c r="D277" i="2" s="1"/>
  <c r="C260" i="2"/>
  <c r="C277" i="2" s="1"/>
  <c r="B260" i="2"/>
  <c r="B277" i="2" s="1"/>
  <c r="D244" i="2"/>
  <c r="D245" i="2" s="1"/>
  <c r="C244" i="2"/>
  <c r="C245" i="2" s="1"/>
  <c r="B244" i="2"/>
  <c r="B245" i="2" s="1"/>
  <c r="D181" i="2"/>
  <c r="D182" i="2" s="1"/>
  <c r="C181" i="2"/>
  <c r="C182" i="2" s="1"/>
  <c r="B181" i="2"/>
  <c r="B182" i="2" s="1"/>
  <c r="D118" i="2"/>
  <c r="C118" i="2"/>
  <c r="B118" i="2"/>
  <c r="D33" i="2"/>
  <c r="D56" i="2" s="1"/>
  <c r="C33" i="2"/>
  <c r="C56" i="2" s="1"/>
  <c r="B33" i="2"/>
  <c r="B56" i="2" s="1"/>
  <c r="O3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H2" i="1"/>
  <c r="G2" i="1"/>
  <c r="F252" i="1"/>
  <c r="E252" i="1"/>
  <c r="D252" i="1"/>
  <c r="G252" i="1" s="1"/>
  <c r="F237" i="1"/>
  <c r="E237" i="1"/>
  <c r="D237" i="1"/>
  <c r="F176" i="1"/>
  <c r="E176" i="1"/>
  <c r="D176" i="1"/>
  <c r="F115" i="1"/>
  <c r="E115" i="1"/>
  <c r="D115" i="1"/>
  <c r="G115" i="1" s="1"/>
  <c r="F32" i="1"/>
  <c r="E32" i="1"/>
  <c r="D32" i="1"/>
  <c r="G32" i="1" s="1"/>
  <c r="H176" i="1" l="1"/>
  <c r="H32" i="1"/>
  <c r="G237" i="1"/>
  <c r="H252" i="1"/>
  <c r="G176" i="1"/>
  <c r="I176" i="1" s="1"/>
  <c r="H237" i="1"/>
  <c r="H115" i="1"/>
  <c r="M2" i="1"/>
  <c r="I39" i="1" s="1"/>
  <c r="N3" i="1"/>
  <c r="M3" i="1"/>
  <c r="I34" i="1"/>
  <c r="I80" i="1"/>
  <c r="I108" i="1"/>
  <c r="I132" i="1"/>
  <c r="I164" i="1"/>
  <c r="I192" i="1"/>
  <c r="I240" i="1"/>
  <c r="I197" i="1"/>
  <c r="I166" i="1"/>
  <c r="I158" i="1"/>
  <c r="I150" i="1"/>
  <c r="I126" i="1"/>
  <c r="I118" i="1"/>
  <c r="I102" i="1"/>
  <c r="I73" i="1"/>
  <c r="I51" i="1"/>
  <c r="I30" i="1"/>
  <c r="I268" i="1"/>
  <c r="I264" i="1"/>
  <c r="I260" i="1"/>
  <c r="I249" i="1"/>
  <c r="I244" i="1"/>
  <c r="I238" i="1"/>
  <c r="I228" i="1"/>
  <c r="I222" i="1"/>
  <c r="I217" i="1"/>
  <c r="I206" i="1"/>
  <c r="I201" i="1"/>
  <c r="I196" i="1"/>
  <c r="I181" i="1"/>
  <c r="I173" i="1"/>
  <c r="I165" i="1"/>
  <c r="I149" i="1"/>
  <c r="I141" i="1"/>
  <c r="I133" i="1"/>
  <c r="I117" i="1"/>
  <c r="I109" i="1"/>
  <c r="I101" i="1"/>
  <c r="I67" i="1"/>
  <c r="I46" i="1"/>
  <c r="I25" i="1"/>
  <c r="I213" i="1" l="1"/>
  <c r="I250" i="1"/>
  <c r="I188" i="1"/>
  <c r="I156" i="1"/>
  <c r="I128" i="1"/>
  <c r="I100" i="1"/>
  <c r="I66" i="1"/>
  <c r="I259" i="1"/>
  <c r="I3" i="1"/>
  <c r="I85" i="1"/>
  <c r="I125" i="1"/>
  <c r="I157" i="1"/>
  <c r="I189" i="1"/>
  <c r="I212" i="1"/>
  <c r="I233" i="1"/>
  <c r="I254" i="1"/>
  <c r="I9" i="1"/>
  <c r="I89" i="1"/>
  <c r="I134" i="1"/>
  <c r="I182" i="1"/>
  <c r="I218" i="1"/>
  <c r="I256" i="1"/>
  <c r="I148" i="1"/>
  <c r="I124" i="1"/>
  <c r="I92" i="1"/>
  <c r="I61" i="1"/>
  <c r="I119" i="1"/>
  <c r="I190" i="1"/>
  <c r="I229" i="1"/>
  <c r="I2" i="1"/>
  <c r="I172" i="1"/>
  <c r="I144" i="1"/>
  <c r="I112" i="1"/>
  <c r="I84" i="1"/>
  <c r="I140" i="1"/>
  <c r="I227" i="1"/>
  <c r="I99" i="1"/>
  <c r="I55" i="1"/>
  <c r="I18" i="1"/>
  <c r="I207" i="1"/>
  <c r="I37" i="1"/>
  <c r="I52" i="1"/>
  <c r="I208" i="1"/>
  <c r="I234" i="1"/>
  <c r="I261" i="1"/>
  <c r="I180" i="1"/>
  <c r="I160" i="1"/>
  <c r="I116" i="1"/>
  <c r="I96" i="1"/>
  <c r="I76" i="1"/>
  <c r="I45" i="1"/>
  <c r="I13" i="1"/>
  <c r="I183" i="1"/>
  <c r="I36" i="1"/>
  <c r="I143" i="1"/>
  <c r="I17" i="1"/>
  <c r="I267" i="1"/>
  <c r="I110" i="1"/>
  <c r="I142" i="1"/>
  <c r="I174" i="1"/>
  <c r="I202" i="1"/>
  <c r="I224" i="1"/>
  <c r="I245" i="1"/>
  <c r="I265" i="1"/>
  <c r="I184" i="1"/>
  <c r="I168" i="1"/>
  <c r="I152" i="1"/>
  <c r="I136" i="1"/>
  <c r="I120" i="1"/>
  <c r="I104" i="1"/>
  <c r="I88" i="1"/>
  <c r="I71" i="1"/>
  <c r="I50" i="1"/>
  <c r="I23" i="1"/>
  <c r="I243" i="1"/>
  <c r="I163" i="1"/>
  <c r="I79" i="1"/>
  <c r="I105" i="1"/>
  <c r="I29" i="1"/>
  <c r="I7" i="1"/>
  <c r="I247" i="1"/>
  <c r="I231" i="1"/>
  <c r="I211" i="1"/>
  <c r="I191" i="1"/>
  <c r="I167" i="1"/>
  <c r="I147" i="1"/>
  <c r="I127" i="1"/>
  <c r="I103" i="1"/>
  <c r="I83" i="1"/>
  <c r="I38" i="1"/>
  <c r="I58" i="1"/>
  <c r="I255" i="1"/>
  <c r="I239" i="1"/>
  <c r="I223" i="1"/>
  <c r="I199" i="1"/>
  <c r="I179" i="1"/>
  <c r="I159" i="1"/>
  <c r="I135" i="1"/>
  <c r="I115" i="1"/>
  <c r="I95" i="1"/>
  <c r="I59" i="1"/>
  <c r="I94" i="1"/>
  <c r="I15" i="1"/>
  <c r="I20" i="1"/>
  <c r="I177" i="1"/>
  <c r="I251" i="1"/>
  <c r="I235" i="1"/>
  <c r="I215" i="1"/>
  <c r="I195" i="1"/>
  <c r="I175" i="1"/>
  <c r="I151" i="1"/>
  <c r="I131" i="1"/>
  <c r="I111" i="1"/>
  <c r="I87" i="1"/>
  <c r="I49" i="1"/>
  <c r="I78" i="1"/>
  <c r="I68" i="1"/>
  <c r="I4" i="1"/>
  <c r="I214" i="1"/>
  <c r="N2" i="1"/>
  <c r="J6" i="1" s="1"/>
  <c r="I219" i="1"/>
  <c r="I203" i="1"/>
  <c r="I187" i="1"/>
  <c r="I171" i="1"/>
  <c r="I155" i="1"/>
  <c r="I139" i="1"/>
  <c r="I123" i="1"/>
  <c r="I107" i="1"/>
  <c r="I91" i="1"/>
  <c r="I70" i="1"/>
  <c r="I27" i="1"/>
  <c r="I86" i="1"/>
  <c r="I47" i="1"/>
  <c r="I5" i="1"/>
  <c r="I44" i="1"/>
  <c r="I12" i="1"/>
  <c r="I77" i="1"/>
  <c r="I6" i="1"/>
  <c r="I69" i="1"/>
  <c r="I26" i="1"/>
  <c r="I60" i="1"/>
  <c r="I28" i="1"/>
  <c r="I129" i="1"/>
  <c r="I65" i="1"/>
  <c r="I43" i="1"/>
  <c r="I22" i="1"/>
  <c r="I98" i="1"/>
  <c r="I82" i="1"/>
  <c r="I63" i="1"/>
  <c r="I42" i="1"/>
  <c r="I21" i="1"/>
  <c r="I72" i="1"/>
  <c r="I56" i="1"/>
  <c r="I40" i="1"/>
  <c r="I24" i="1"/>
  <c r="I8" i="1"/>
  <c r="I35" i="1"/>
  <c r="I121" i="1"/>
  <c r="I185" i="1"/>
  <c r="I97" i="1"/>
  <c r="I75" i="1"/>
  <c r="I54" i="1"/>
  <c r="I33" i="1"/>
  <c r="I11" i="1"/>
  <c r="I90" i="1"/>
  <c r="I74" i="1"/>
  <c r="I53" i="1"/>
  <c r="I31" i="1"/>
  <c r="I10" i="1"/>
  <c r="I64" i="1"/>
  <c r="I48" i="1"/>
  <c r="I32" i="1"/>
  <c r="I16" i="1"/>
  <c r="I93" i="1"/>
  <c r="I145" i="1"/>
  <c r="I57" i="1"/>
  <c r="I113" i="1"/>
  <c r="I153" i="1"/>
  <c r="I241" i="1"/>
  <c r="I154" i="1"/>
  <c r="I161" i="1"/>
  <c r="I193" i="1"/>
  <c r="I220" i="1"/>
  <c r="I257" i="1"/>
  <c r="I106" i="1"/>
  <c r="I162" i="1"/>
  <c r="I137" i="1"/>
  <c r="I169" i="1"/>
  <c r="I198" i="1"/>
  <c r="I230" i="1"/>
  <c r="I262" i="1"/>
  <c r="I19" i="1"/>
  <c r="I122" i="1"/>
  <c r="I186" i="1"/>
  <c r="I209" i="1"/>
  <c r="I236" i="1"/>
  <c r="I266" i="1"/>
  <c r="I41" i="1"/>
  <c r="I138" i="1"/>
  <c r="I242" i="1"/>
  <c r="I216" i="1"/>
  <c r="I200" i="1"/>
  <c r="I232" i="1"/>
  <c r="I258" i="1"/>
  <c r="I204" i="1"/>
  <c r="I225" i="1"/>
  <c r="I246" i="1"/>
  <c r="I81" i="1"/>
  <c r="I130" i="1"/>
  <c r="I170" i="1"/>
  <c r="I210" i="1"/>
  <c r="I237" i="1"/>
  <c r="I263" i="1"/>
  <c r="I194" i="1"/>
  <c r="I221" i="1"/>
  <c r="I253" i="1"/>
  <c r="I14" i="1"/>
  <c r="I252" i="1"/>
  <c r="I62" i="1"/>
  <c r="I114" i="1"/>
  <c r="I146" i="1"/>
  <c r="I178" i="1"/>
  <c r="I205" i="1"/>
  <c r="I226" i="1"/>
  <c r="I248" i="1"/>
  <c r="J217" i="1" l="1"/>
  <c r="J153" i="1"/>
  <c r="J201" i="1"/>
  <c r="J59" i="1"/>
  <c r="J264" i="1"/>
  <c r="J248" i="1"/>
  <c r="J232" i="1"/>
  <c r="J216" i="1"/>
  <c r="J200" i="1"/>
  <c r="J184" i="1"/>
  <c r="J168" i="1"/>
  <c r="J152" i="1"/>
  <c r="J136" i="1"/>
  <c r="J120" i="1"/>
  <c r="J104" i="1"/>
  <c r="J88" i="1"/>
  <c r="J72" i="1"/>
  <c r="J56" i="1"/>
  <c r="J40" i="1"/>
  <c r="J24" i="1"/>
  <c r="J8" i="1"/>
  <c r="J259" i="1"/>
  <c r="J243" i="1"/>
  <c r="J227" i="1"/>
  <c r="J211" i="1"/>
  <c r="J195" i="1"/>
  <c r="J179" i="1"/>
  <c r="J163" i="1"/>
  <c r="J147" i="1"/>
  <c r="J131" i="1"/>
  <c r="J115" i="1"/>
  <c r="J99" i="1"/>
  <c r="J83" i="1"/>
  <c r="J266" i="1"/>
  <c r="J250" i="1"/>
  <c r="J234" i="1"/>
  <c r="J218" i="1"/>
  <c r="J202" i="1"/>
  <c r="J186" i="1"/>
  <c r="J170" i="1"/>
  <c r="J154" i="1"/>
  <c r="J138" i="1"/>
  <c r="J122" i="1"/>
  <c r="J106" i="1"/>
  <c r="J90" i="1"/>
  <c r="J74" i="1"/>
  <c r="J245" i="1"/>
  <c r="J181" i="1"/>
  <c r="J117" i="1"/>
  <c r="J63" i="1"/>
  <c r="J42" i="1"/>
  <c r="J21" i="1"/>
  <c r="J257" i="1"/>
  <c r="J193" i="1"/>
  <c r="J129" i="1"/>
  <c r="J67" i="1"/>
  <c r="J46" i="1"/>
  <c r="J25" i="1"/>
  <c r="J3" i="1"/>
  <c r="J205" i="1"/>
  <c r="J141" i="1"/>
  <c r="J77" i="1"/>
  <c r="J50" i="1"/>
  <c r="J29" i="1"/>
  <c r="J7" i="1"/>
  <c r="J65" i="1"/>
  <c r="J39" i="1"/>
  <c r="J185" i="1"/>
  <c r="J105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4" i="1"/>
  <c r="J255" i="1"/>
  <c r="J239" i="1"/>
  <c r="J223" i="1"/>
  <c r="J207" i="1"/>
  <c r="J191" i="1"/>
  <c r="J175" i="1"/>
  <c r="J159" i="1"/>
  <c r="J143" i="1"/>
  <c r="J127" i="1"/>
  <c r="J111" i="1"/>
  <c r="J95" i="1"/>
  <c r="J79" i="1"/>
  <c r="J262" i="1"/>
  <c r="J246" i="1"/>
  <c r="J230" i="1"/>
  <c r="J214" i="1"/>
  <c r="J198" i="1"/>
  <c r="J182" i="1"/>
  <c r="J166" i="1"/>
  <c r="J150" i="1"/>
  <c r="J134" i="1"/>
  <c r="J118" i="1"/>
  <c r="J102" i="1"/>
  <c r="J86" i="1"/>
  <c r="J70" i="1"/>
  <c r="J229" i="1"/>
  <c r="J165" i="1"/>
  <c r="J101" i="1"/>
  <c r="J58" i="1"/>
  <c r="J37" i="1"/>
  <c r="J15" i="1"/>
  <c r="J241" i="1"/>
  <c r="J177" i="1"/>
  <c r="J113" i="1"/>
  <c r="J62" i="1"/>
  <c r="J41" i="1"/>
  <c r="J19" i="1"/>
  <c r="J253" i="1"/>
  <c r="J189" i="1"/>
  <c r="J125" i="1"/>
  <c r="J66" i="1"/>
  <c r="J45" i="1"/>
  <c r="J23" i="1"/>
  <c r="J2" i="1"/>
  <c r="J61" i="1"/>
  <c r="J17" i="1"/>
  <c r="J169" i="1"/>
  <c r="J256" i="1"/>
  <c r="J240" i="1"/>
  <c r="J224" i="1"/>
  <c r="J208" i="1"/>
  <c r="J192" i="1"/>
  <c r="J176" i="1"/>
  <c r="J160" i="1"/>
  <c r="J144" i="1"/>
  <c r="J128" i="1"/>
  <c r="J112" i="1"/>
  <c r="J96" i="1"/>
  <c r="J80" i="1"/>
  <c r="J64" i="1"/>
  <c r="J48" i="1"/>
  <c r="J32" i="1"/>
  <c r="J16" i="1"/>
  <c r="J267" i="1"/>
  <c r="J251" i="1"/>
  <c r="J235" i="1"/>
  <c r="J219" i="1"/>
  <c r="J203" i="1"/>
  <c r="J187" i="1"/>
  <c r="J171" i="1"/>
  <c r="J155" i="1"/>
  <c r="J139" i="1"/>
  <c r="J123" i="1"/>
  <c r="J107" i="1"/>
  <c r="J91" i="1"/>
  <c r="J75" i="1"/>
  <c r="J258" i="1"/>
  <c r="J242" i="1"/>
  <c r="J226" i="1"/>
  <c r="J210" i="1"/>
  <c r="J194" i="1"/>
  <c r="J178" i="1"/>
  <c r="J162" i="1"/>
  <c r="J146" i="1"/>
  <c r="J130" i="1"/>
  <c r="J114" i="1"/>
  <c r="J98" i="1"/>
  <c r="J82" i="1"/>
  <c r="J265" i="1"/>
  <c r="J213" i="1"/>
  <c r="J149" i="1"/>
  <c r="J85" i="1"/>
  <c r="J53" i="1"/>
  <c r="J31" i="1"/>
  <c r="J10" i="1"/>
  <c r="J225" i="1"/>
  <c r="J161" i="1"/>
  <c r="J97" i="1"/>
  <c r="J57" i="1"/>
  <c r="J35" i="1"/>
  <c r="J14" i="1"/>
  <c r="J237" i="1"/>
  <c r="J173" i="1"/>
  <c r="J109" i="1"/>
  <c r="J27" i="1"/>
  <c r="J54" i="1"/>
  <c r="J38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12" i="1"/>
  <c r="J263" i="1"/>
  <c r="J247" i="1"/>
  <c r="J231" i="1"/>
  <c r="J215" i="1"/>
  <c r="J199" i="1"/>
  <c r="J183" i="1"/>
  <c r="J167" i="1"/>
  <c r="J151" i="1"/>
  <c r="J135" i="1"/>
  <c r="J119" i="1"/>
  <c r="J103" i="1"/>
  <c r="J87" i="1"/>
  <c r="J71" i="1"/>
  <c r="J254" i="1"/>
  <c r="J238" i="1"/>
  <c r="J222" i="1"/>
  <c r="J206" i="1"/>
  <c r="J190" i="1"/>
  <c r="J174" i="1"/>
  <c r="J158" i="1"/>
  <c r="J142" i="1"/>
  <c r="J126" i="1"/>
  <c r="J110" i="1"/>
  <c r="J94" i="1"/>
  <c r="J78" i="1"/>
  <c r="J261" i="1"/>
  <c r="J197" i="1"/>
  <c r="J133" i="1"/>
  <c r="J69" i="1"/>
  <c r="J47" i="1"/>
  <c r="J26" i="1"/>
  <c r="J5" i="1"/>
  <c r="J209" i="1"/>
  <c r="J145" i="1"/>
  <c r="J81" i="1"/>
  <c r="J51" i="1"/>
  <c r="J30" i="1"/>
  <c r="J9" i="1"/>
  <c r="J221" i="1"/>
  <c r="J157" i="1"/>
  <c r="J93" i="1"/>
  <c r="J55" i="1"/>
  <c r="J34" i="1"/>
  <c r="J13" i="1"/>
  <c r="J43" i="1"/>
  <c r="J249" i="1"/>
  <c r="J121" i="1"/>
  <c r="J18" i="1"/>
  <c r="J22" i="1"/>
  <c r="J233" i="1"/>
  <c r="J73" i="1"/>
  <c r="J137" i="1"/>
  <c r="J89" i="1"/>
  <c r="J33" i="1"/>
  <c r="J49" i="1"/>
  <c r="J11" i="1"/>
</calcChain>
</file>

<file path=xl/sharedStrings.xml><?xml version="1.0" encoding="utf-8"?>
<sst xmlns="http://schemas.openxmlformats.org/spreadsheetml/2006/main" count="38" uniqueCount="15">
  <si>
    <t>Date</t>
  </si>
  <si>
    <t>JCI</t>
  </si>
  <si>
    <t>Neg</t>
  </si>
  <si>
    <t>Pos</t>
  </si>
  <si>
    <t>Net</t>
  </si>
  <si>
    <t>%Neg</t>
  </si>
  <si>
    <t>%Pos</t>
  </si>
  <si>
    <t>dJCI</t>
  </si>
  <si>
    <t>Zneg</t>
  </si>
  <si>
    <t>Zpos</t>
  </si>
  <si>
    <t>Mean</t>
  </si>
  <si>
    <t>STD</t>
  </si>
  <si>
    <t>ZJCI</t>
  </si>
  <si>
    <t>SUM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</si>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</sst>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0" borderId="0" xfId="0" applyNumberFormat="1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Positive Sentiment (Normalized)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Sheet1!$A$24:$A$54</c:f>
              <c:numCache>
                <c:formatCode>m/d/yyyy</c:formatCode>
                <c:ptCount val="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</c:numCache>
            </c:numRef>
          </c:cat>
          <c:val>
            <c:numRef>
              <c:f>Sheet1!$J$24:$J$54</c:f>
              <c:numCache>
                <c:formatCode>0.00</c:formatCode>
                <c:ptCount val="31"/>
                <c:pt idx="0">
                  <c:v>0.52895286024904886</c:v>
                </c:pt>
                <c:pt idx="1">
                  <c:v>-0.47489158763705303</c:v>
                </c:pt>
                <c:pt idx="2">
                  <c:v>-0.30264168848927386</c:v>
                </c:pt>
                <c:pt idx="3">
                  <c:v>-0.73316203901198851</c:v>
                </c:pt>
                <c:pt idx="4">
                  <c:v>-0.3022420953370849</c:v>
                </c:pt>
                <c:pt idx="5">
                  <c:v>-1.052299423521923</c:v>
                </c:pt>
                <c:pt idx="6">
                  <c:v>-0.38059075330903269</c:v>
                </c:pt>
                <c:pt idx="7">
                  <c:v>-0.81273051357476567</c:v>
                </c:pt>
                <c:pt idx="8">
                  <c:v>0.37918905093116034</c:v>
                </c:pt>
                <c:pt idx="9">
                  <c:v>-0.78140175047163307</c:v>
                </c:pt>
                <c:pt idx="10">
                  <c:v>-0.8094085782379089</c:v>
                </c:pt>
                <c:pt idx="11">
                  <c:v>-0.97614381579001286</c:v>
                </c:pt>
                <c:pt idx="12">
                  <c:v>-0.70335387857881182</c:v>
                </c:pt>
                <c:pt idx="13">
                  <c:v>-0.74395937805561752</c:v>
                </c:pt>
                <c:pt idx="14">
                  <c:v>-1.283717055352851</c:v>
                </c:pt>
                <c:pt idx="15">
                  <c:v>-0.52269712737558727</c:v>
                </c:pt>
                <c:pt idx="16">
                  <c:v>-0.63482657867001946</c:v>
                </c:pt>
                <c:pt idx="17">
                  <c:v>-0.80045013239572549</c:v>
                </c:pt>
                <c:pt idx="18">
                  <c:v>-1.3598413943177214</c:v>
                </c:pt>
                <c:pt idx="19">
                  <c:v>-0.24644841062782144</c:v>
                </c:pt>
                <c:pt idx="20">
                  <c:v>0.42688815004693481</c:v>
                </c:pt>
                <c:pt idx="21">
                  <c:v>0.13195112224917102</c:v>
                </c:pt>
                <c:pt idx="22">
                  <c:v>-2.0114987720888145E-2</c:v>
                </c:pt>
                <c:pt idx="23">
                  <c:v>-1.4178415166026916</c:v>
                </c:pt>
                <c:pt idx="24">
                  <c:v>-0.88628621277434039</c:v>
                </c:pt>
                <c:pt idx="25">
                  <c:v>0.28727226540019801</c:v>
                </c:pt>
                <c:pt idx="26">
                  <c:v>1.1587044427506739</c:v>
                </c:pt>
                <c:pt idx="27">
                  <c:v>0.98950699932409247</c:v>
                </c:pt>
                <c:pt idx="28">
                  <c:v>0.51840623157633758</c:v>
                </c:pt>
                <c:pt idx="29">
                  <c:v>0.14605548603666901</c:v>
                </c:pt>
                <c:pt idx="30">
                  <c:v>-7.5402981370033964E-3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2-C647-B9C2-0114C3FCA3FB}"/>
            </c:ext>
          </c:extLst>
        </c:ser>
        <c:ser>
          <c:idx val="1"/>
          <c:order val="1"/>
          <c:tx>
            <c:v>JCI (Normalized)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Sheet1!$A$24:$A$54</c:f>
              <c:numCache>
                <c:formatCode>m/d/yyyy</c:formatCode>
                <c:ptCount val="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</c:numCache>
            </c:numRef>
          </c:cat>
          <c:val>
            <c:numRef>
              <c:f>Sheet1!$K$24:$K$54</c:f>
              <c:numCache>
                <c:formatCode>0.00</c:formatCode>
                <c:ptCount val="31"/>
                <c:pt idx="0">
                  <c:v>-1.3035063169331669</c:v>
                </c:pt>
                <c:pt idx="1">
                  <c:v>-0.70861346691669191</c:v>
                </c:pt>
                <c:pt idx="2">
                  <c:v>-0.41116704190843484</c:v>
                </c:pt>
                <c:pt idx="3">
                  <c:v>-0.41116704190841535</c:v>
                </c:pt>
                <c:pt idx="4">
                  <c:v>0.41502997929247287</c:v>
                </c:pt>
                <c:pt idx="5">
                  <c:v>-0.57160448651618967</c:v>
                </c:pt>
                <c:pt idx="6">
                  <c:v>-0.2355768017791367</c:v>
                </c:pt>
                <c:pt idx="7">
                  <c:v>-0.23557680177915621</c:v>
                </c:pt>
                <c:pt idx="8">
                  <c:v>0.33332109663268322</c:v>
                </c:pt>
                <c:pt idx="9">
                  <c:v>0.10980023986624295</c:v>
                </c:pt>
                <c:pt idx="10">
                  <c:v>0.10980023986626246</c:v>
                </c:pt>
                <c:pt idx="11">
                  <c:v>-1.1943725967987693</c:v>
                </c:pt>
                <c:pt idx="12">
                  <c:v>-0.85119541835057055</c:v>
                </c:pt>
                <c:pt idx="13">
                  <c:v>-0.98313428362662891</c:v>
                </c:pt>
                <c:pt idx="14">
                  <c:v>-0.2473145794418885</c:v>
                </c:pt>
                <c:pt idx="15">
                  <c:v>-7.6700229292971059E-2</c:v>
                </c:pt>
                <c:pt idx="16">
                  <c:v>-9.5210423096564675E-2</c:v>
                </c:pt>
                <c:pt idx="17">
                  <c:v>-9.5210423096564675E-2</c:v>
                </c:pt>
                <c:pt idx="18">
                  <c:v>0.69289246327655396</c:v>
                </c:pt>
                <c:pt idx="19">
                  <c:v>-0.17172344447395274</c:v>
                </c:pt>
                <c:pt idx="20">
                  <c:v>0.7535141362768768</c:v>
                </c:pt>
                <c:pt idx="21">
                  <c:v>0.319896759688369</c:v>
                </c:pt>
                <c:pt idx="22">
                  <c:v>0.10308807139409561</c:v>
                </c:pt>
                <c:pt idx="23">
                  <c:v>-5.3162727530606116E-3</c:v>
                </c:pt>
                <c:pt idx="24">
                  <c:v>-5.9518444826599695E-2</c:v>
                </c:pt>
                <c:pt idx="25">
                  <c:v>-5.9518444826619207E-2</c:v>
                </c:pt>
                <c:pt idx="26">
                  <c:v>0.20285930488695869</c:v>
                </c:pt>
                <c:pt idx="27">
                  <c:v>1.4873748928508452</c:v>
                </c:pt>
                <c:pt idx="28">
                  <c:v>0.68922600673637657</c:v>
                </c:pt>
                <c:pt idx="29">
                  <c:v>0.89348245556063088</c:v>
                </c:pt>
                <c:pt idx="30">
                  <c:v>0.38988091933022656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2-C647-B9C2-0114C3FCA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60496"/>
        <c:axId val="169369904"/>
      </c:lineChart>
      <c:dateAx>
        <c:axId val="168960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9904"/>
        <c:crosses val="autoZero"/>
        <c:auto val="1"/>
        <c:lblOffset val="100"/>
        <c:baseTimeUnit val="days"/>
      </c:dateAx>
      <c:valAx>
        <c:axId val="1693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546894</xdr:colOff>
      <xdr:row>9</xdr:row>
      <xdr:rowOff>131380</xdr:rowOff>
    </xdr:from>
    <xdr:to>
      <xdr:col>24</xdr:col>
      <xdr:colOff>10947</xdr:colOff>
      <xdr:row>32</xdr:row>
      <xdr:rowOff>65688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C7BC9F-6632-454D-8974-6198F6DC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0113-088B-8C4E-9BC1-47AD6CFD1D5A}">
  <dimension ref="A1:O272"/>
  <sheetViews>
    <sheetView topLeftCell="A223" zoomScale="116" workbookViewId="0">
      <selection sqref="A1:A268"/>
    </sheetView>
  </sheetViews>
  <sheetFormatPr defaultColWidth="11" defaultRowHeight="15.75" x14ac:dyDescent="0.25"/>
  <sheetData>
    <row r="1" spans="1:15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12</v>
      </c>
      <c r="M1" t="s">
        <v>2</v>
      </c>
      <c r="N1" t="s">
        <v>3</v>
      </c>
      <c r="O1" t="s">
        <v>1</v>
      </c>
    </row>
    <row r="2" spans="1:15" x14ac:dyDescent="0.25">
      <c r="A2" s="1">
        <v>43930</v>
      </c>
      <c r="B2" s="2">
        <v>4649.0791019999997</v>
      </c>
      <c r="C2" s="2">
        <v>22.38427799999954</v>
      </c>
      <c r="D2">
        <v>1074</v>
      </c>
      <c r="E2">
        <v>1035</v>
      </c>
      <c r="F2">
        <v>1194</v>
      </c>
      <c r="G2" s="2">
        <f>D2/(SUM(D2:F2))</f>
        <v>0.32515894641235243</v>
      </c>
      <c r="H2" s="2">
        <f>E2/(SUM(D2:F2))</f>
        <v>0.3133514986376022</v>
      </c>
      <c r="I2" s="2">
        <f>(G2-$M$2)/$M$3</f>
        <v>-1.1500551500511291</v>
      </c>
      <c r="J2" s="2">
        <f>(H2-$N$2)/$N$3</f>
        <v>1.2326585409074158</v>
      </c>
      <c r="K2" s="2">
        <v>0.36650748415175105</v>
      </c>
      <c r="L2" t="s">
        <v>10</v>
      </c>
      <c r="M2" s="2">
        <f>AVERAGE(G2:G268)</f>
        <v>0.42020966966923434</v>
      </c>
      <c r="N2" s="2">
        <f>AVERAGE(H2:H268)</f>
        <v>0.23126495654170418</v>
      </c>
      <c r="O2" s="2">
        <f>AVERAGE(C2:C268)</f>
        <v>5.3007183408239698</v>
      </c>
    </row>
    <row r="3" spans="1:15" x14ac:dyDescent="0.25">
      <c r="A3" s="1">
        <v>43931</v>
      </c>
      <c r="B3" s="2">
        <v>4636.4865725</v>
      </c>
      <c r="C3" s="2">
        <v>-12.592529499999728</v>
      </c>
      <c r="D3">
        <v>15303</v>
      </c>
      <c r="E3">
        <v>6199</v>
      </c>
      <c r="F3">
        <v>24283</v>
      </c>
      <c r="G3" s="2">
        <f t="shared" ref="G3:G66" si="0">D3/(SUM(D3:F3))</f>
        <v>0.33423610352735611</v>
      </c>
      <c r="H3" s="2">
        <f t="shared" ref="H3:H66" si="1">E3/(SUM(D3:F3))</f>
        <v>0.13539368788904663</v>
      </c>
      <c r="I3" s="2">
        <f t="shared" ref="I3:I66" si="2">(G3-$M$2)/$M$3</f>
        <v>-1.0402271452739282</v>
      </c>
      <c r="J3" s="2">
        <f t="shared" ref="J3:J66" si="3">(H3-$N$2)/$N$3</f>
        <v>-1.4396578917195388</v>
      </c>
      <c r="K3" s="2">
        <v>-0.38387838250804723</v>
      </c>
      <c r="L3" t="s">
        <v>11</v>
      </c>
      <c r="M3" s="2">
        <f>_xlfn.STDEV.P(G2:G268)</f>
        <v>8.2648839277539118E-2</v>
      </c>
      <c r="N3" s="2">
        <f>_xlfn.STDEV.P(H2:H268)</f>
        <v>6.6593090764187138E-2</v>
      </c>
      <c r="O3" s="2">
        <f>_xlfn.STDEV.P(C2:C268)</f>
        <v>46.611762100067203</v>
      </c>
    </row>
    <row r="4" spans="1:15" x14ac:dyDescent="0.25">
      <c r="A4" s="1">
        <v>43932</v>
      </c>
      <c r="B4" s="2">
        <v>4630.1903077500001</v>
      </c>
      <c r="C4" s="2">
        <v>-6.2962647499998639</v>
      </c>
      <c r="D4">
        <v>16804</v>
      </c>
      <c r="E4">
        <v>5511</v>
      </c>
      <c r="F4">
        <v>16002</v>
      </c>
      <c r="G4" s="2">
        <f t="shared" si="0"/>
        <v>0.43855207871179896</v>
      </c>
      <c r="H4" s="2">
        <f t="shared" si="1"/>
        <v>0.14382649998695096</v>
      </c>
      <c r="I4" s="2">
        <f t="shared" si="2"/>
        <v>0.22193184082077494</v>
      </c>
      <c r="J4" s="2">
        <f t="shared" si="3"/>
        <v>-1.3130259543648699</v>
      </c>
      <c r="K4" s="2">
        <v>-0.24879949970411253</v>
      </c>
    </row>
    <row r="5" spans="1:15" x14ac:dyDescent="0.25">
      <c r="A5" s="1">
        <v>43933</v>
      </c>
      <c r="B5" s="2">
        <v>4627.0421753749997</v>
      </c>
      <c r="C5" s="2">
        <v>-3.1481323750003867</v>
      </c>
      <c r="D5">
        <v>16430</v>
      </c>
      <c r="E5">
        <v>6543</v>
      </c>
      <c r="F5">
        <v>13197</v>
      </c>
      <c r="G5" s="2">
        <f t="shared" si="0"/>
        <v>0.45424384849322641</v>
      </c>
      <c r="H5" s="2">
        <f t="shared" si="1"/>
        <v>0.1808957699751175</v>
      </c>
      <c r="I5" s="2">
        <f t="shared" si="2"/>
        <v>0.41179258077301628</v>
      </c>
      <c r="J5" s="2">
        <f t="shared" si="3"/>
        <v>-0.75637256040493828</v>
      </c>
      <c r="K5" s="2">
        <v>-0.18126005830215491</v>
      </c>
    </row>
    <row r="6" spans="1:15" x14ac:dyDescent="0.25">
      <c r="A6" s="1">
        <v>43934</v>
      </c>
      <c r="B6" s="2">
        <v>4623.8940430000002</v>
      </c>
      <c r="C6" s="2">
        <v>-3.1481323749994772</v>
      </c>
      <c r="D6">
        <v>19198</v>
      </c>
      <c r="E6">
        <v>7668</v>
      </c>
      <c r="F6">
        <v>16663</v>
      </c>
      <c r="G6" s="2">
        <f t="shared" si="0"/>
        <v>0.44103930712858097</v>
      </c>
      <c r="H6" s="2">
        <f t="shared" si="1"/>
        <v>0.1761584231202187</v>
      </c>
      <c r="I6" s="2">
        <f t="shared" si="2"/>
        <v>0.25202577121984276</v>
      </c>
      <c r="J6" s="2">
        <f t="shared" si="3"/>
        <v>-0.82751127465495289</v>
      </c>
      <c r="K6" s="2">
        <v>-0.1812600583021354</v>
      </c>
    </row>
    <row r="7" spans="1:15" x14ac:dyDescent="0.25">
      <c r="A7" s="1">
        <v>43935</v>
      </c>
      <c r="B7" s="2">
        <v>4706.4912109999996</v>
      </c>
      <c r="C7" s="2">
        <v>82.597167999999328</v>
      </c>
      <c r="D7">
        <v>22336</v>
      </c>
      <c r="E7">
        <v>11549</v>
      </c>
      <c r="F7">
        <v>19219</v>
      </c>
      <c r="G7" s="2">
        <f t="shared" si="0"/>
        <v>0.4206086170533293</v>
      </c>
      <c r="H7" s="2">
        <f t="shared" si="1"/>
        <v>0.21747890931003314</v>
      </c>
      <c r="I7" s="2">
        <f t="shared" si="2"/>
        <v>4.8270173856316935E-3</v>
      </c>
      <c r="J7" s="2">
        <f t="shared" si="3"/>
        <v>-0.20701918282316742</v>
      </c>
      <c r="K7" s="2">
        <v>1.6583035306245997</v>
      </c>
    </row>
    <row r="8" spans="1:15" x14ac:dyDescent="0.25">
      <c r="A8" s="1">
        <v>43936</v>
      </c>
      <c r="B8" s="2">
        <v>4625.9047849999997</v>
      </c>
      <c r="C8" s="2">
        <v>-80.586425999999847</v>
      </c>
      <c r="D8">
        <v>20279</v>
      </c>
      <c r="E8">
        <v>12254</v>
      </c>
      <c r="F8">
        <v>19726</v>
      </c>
      <c r="G8" s="2">
        <f t="shared" si="0"/>
        <v>0.38804799173348131</v>
      </c>
      <c r="H8" s="2">
        <f t="shared" si="1"/>
        <v>0.23448592586922826</v>
      </c>
      <c r="I8" s="2">
        <f t="shared" si="2"/>
        <v>-0.38913647447307076</v>
      </c>
      <c r="J8" s="2">
        <f t="shared" si="3"/>
        <v>4.8367920614014737E-2</v>
      </c>
      <c r="K8" s="2">
        <v>-1.8426066827604441</v>
      </c>
    </row>
    <row r="9" spans="1:15" x14ac:dyDescent="0.25">
      <c r="A9" s="1">
        <v>43937</v>
      </c>
      <c r="B9" s="2">
        <v>4480.6069340000004</v>
      </c>
      <c r="C9" s="2">
        <v>-145.29785099999935</v>
      </c>
      <c r="D9">
        <v>18878</v>
      </c>
      <c r="E9">
        <v>43131</v>
      </c>
      <c r="F9">
        <v>23802</v>
      </c>
      <c r="G9" s="2">
        <f t="shared" si="0"/>
        <v>0.21999510552260199</v>
      </c>
      <c r="H9" s="2">
        <f t="shared" si="1"/>
        <v>0.50262786822202277</v>
      </c>
      <c r="I9" s="2">
        <f t="shared" si="2"/>
        <v>-2.4224727884477772</v>
      </c>
      <c r="J9" s="2">
        <f t="shared" si="3"/>
        <v>4.0749409370597025</v>
      </c>
      <c r="K9" s="2">
        <v>-3.2309134552243459</v>
      </c>
    </row>
    <row r="10" spans="1:15" x14ac:dyDescent="0.25">
      <c r="A10" s="1">
        <v>43938</v>
      </c>
      <c r="B10" s="2">
        <v>4634.8208009999998</v>
      </c>
      <c r="C10" s="2">
        <v>154.21386699999948</v>
      </c>
      <c r="D10">
        <v>15426</v>
      </c>
      <c r="E10">
        <v>12825</v>
      </c>
      <c r="F10">
        <v>18532</v>
      </c>
      <c r="G10" s="2">
        <f t="shared" si="0"/>
        <v>0.32973516020776777</v>
      </c>
      <c r="H10" s="2">
        <f t="shared" si="1"/>
        <v>0.27413804159630634</v>
      </c>
      <c r="I10" s="2">
        <f t="shared" si="2"/>
        <v>-1.0946857844869236</v>
      </c>
      <c r="J10" s="2">
        <f t="shared" si="3"/>
        <v>0.64380680582044292</v>
      </c>
      <c r="K10" s="2">
        <v>3.1947547560953677</v>
      </c>
    </row>
    <row r="11" spans="1:15" x14ac:dyDescent="0.25">
      <c r="A11" s="1">
        <v>43939</v>
      </c>
      <c r="B11" s="2">
        <v>4605.3627930000002</v>
      </c>
      <c r="C11" s="2">
        <v>-29.458007999999609</v>
      </c>
      <c r="D11">
        <v>14579</v>
      </c>
      <c r="E11">
        <v>12109</v>
      </c>
      <c r="F11">
        <v>18294</v>
      </c>
      <c r="G11" s="2">
        <f t="shared" si="0"/>
        <v>0.32410742074607624</v>
      </c>
      <c r="H11" s="2">
        <f t="shared" si="1"/>
        <v>0.26919656751589527</v>
      </c>
      <c r="I11" s="2">
        <f t="shared" si="2"/>
        <v>-1.1627779623188867</v>
      </c>
      <c r="J11" s="2">
        <f t="shared" si="3"/>
        <v>0.56960280021407561</v>
      </c>
      <c r="K11" s="2">
        <v>-0.74570719438159716</v>
      </c>
    </row>
    <row r="12" spans="1:15" x14ac:dyDescent="0.25">
      <c r="A12" s="1">
        <v>43940</v>
      </c>
      <c r="B12" s="2">
        <v>4590.6337889999995</v>
      </c>
      <c r="C12" s="2">
        <v>-14.729004000000714</v>
      </c>
      <c r="D12">
        <v>16014</v>
      </c>
      <c r="E12">
        <v>10278</v>
      </c>
      <c r="F12">
        <v>15222</v>
      </c>
      <c r="G12" s="2">
        <f t="shared" si="0"/>
        <v>0.38574938574938578</v>
      </c>
      <c r="H12" s="2">
        <f t="shared" si="1"/>
        <v>0.2475791299320711</v>
      </c>
      <c r="I12" s="2">
        <f t="shared" si="2"/>
        <v>-0.41694818972749437</v>
      </c>
      <c r="J12" s="2">
        <f t="shared" si="3"/>
        <v>0.24498297350602116</v>
      </c>
      <c r="K12" s="2">
        <v>-0.429713905640907</v>
      </c>
    </row>
    <row r="13" spans="1:15" x14ac:dyDescent="0.25">
      <c r="A13" s="1">
        <v>43941</v>
      </c>
      <c r="B13" s="2">
        <v>4575.9047849999997</v>
      </c>
      <c r="C13" s="2">
        <v>-14.729003999999804</v>
      </c>
      <c r="D13">
        <v>21696</v>
      </c>
      <c r="E13">
        <v>8450</v>
      </c>
      <c r="F13">
        <v>13493</v>
      </c>
      <c r="G13" s="2">
        <f t="shared" si="0"/>
        <v>0.49716996264808999</v>
      </c>
      <c r="H13" s="2">
        <f t="shared" si="1"/>
        <v>0.19363413460436765</v>
      </c>
      <c r="I13" s="2">
        <f t="shared" si="2"/>
        <v>0.93117209692950398</v>
      </c>
      <c r="J13" s="2">
        <f t="shared" si="3"/>
        <v>-0.5650859797240988</v>
      </c>
      <c r="K13" s="2">
        <v>-0.42971390564088752</v>
      </c>
    </row>
    <row r="14" spans="1:15" x14ac:dyDescent="0.25">
      <c r="A14" s="1">
        <v>43942</v>
      </c>
      <c r="B14" s="2">
        <v>4501.9189450000003</v>
      </c>
      <c r="C14" s="2">
        <v>-73.985839999999371</v>
      </c>
      <c r="D14">
        <v>28784</v>
      </c>
      <c r="E14">
        <v>9229</v>
      </c>
      <c r="F14">
        <v>24045</v>
      </c>
      <c r="G14" s="2">
        <f t="shared" si="0"/>
        <v>0.46382416449128233</v>
      </c>
      <c r="H14" s="2">
        <f t="shared" si="1"/>
        <v>0.14871571755454574</v>
      </c>
      <c r="I14" s="2">
        <f t="shared" si="2"/>
        <v>0.52770849782400742</v>
      </c>
      <c r="J14" s="2">
        <f t="shared" si="3"/>
        <v>-1.2396066624910629</v>
      </c>
      <c r="K14" s="2">
        <v>-1.7009989489478887</v>
      </c>
    </row>
    <row r="15" spans="1:15" x14ac:dyDescent="0.25">
      <c r="A15" s="1">
        <v>43943</v>
      </c>
      <c r="B15" s="2">
        <v>4567.5620120000003</v>
      </c>
      <c r="C15" s="2">
        <v>65.643066999999974</v>
      </c>
      <c r="D15">
        <v>21744</v>
      </c>
      <c r="E15">
        <v>15194</v>
      </c>
      <c r="F15">
        <v>20535</v>
      </c>
      <c r="G15" s="2">
        <f t="shared" si="0"/>
        <v>0.37833417430793592</v>
      </c>
      <c r="H15" s="2">
        <f t="shared" si="1"/>
        <v>0.26436761609799386</v>
      </c>
      <c r="I15" s="2">
        <f t="shared" si="2"/>
        <v>-0.5066676764894219</v>
      </c>
      <c r="J15" s="2">
        <f t="shared" si="3"/>
        <v>0.49708849936864397</v>
      </c>
      <c r="K15" s="2">
        <v>1.2945734282611256</v>
      </c>
    </row>
    <row r="16" spans="1:15" x14ac:dyDescent="0.25">
      <c r="A16" s="1">
        <v>43944</v>
      </c>
      <c r="B16" s="2">
        <v>4593.5541990000002</v>
      </c>
      <c r="C16" s="2">
        <v>25.992186999999831</v>
      </c>
      <c r="D16">
        <v>13281</v>
      </c>
      <c r="E16">
        <v>9017</v>
      </c>
      <c r="F16">
        <v>14945</v>
      </c>
      <c r="G16" s="2">
        <f t="shared" si="0"/>
        <v>0.35660392556990578</v>
      </c>
      <c r="H16" s="2">
        <f t="shared" si="1"/>
        <v>0.24211261176596943</v>
      </c>
      <c r="I16" s="2">
        <f t="shared" si="2"/>
        <v>-0.76959028892997705</v>
      </c>
      <c r="J16" s="2">
        <f t="shared" si="3"/>
        <v>0.1628946051276986</v>
      </c>
      <c r="K16" s="2">
        <v>0.44391088701506154</v>
      </c>
    </row>
    <row r="17" spans="1:11" x14ac:dyDescent="0.25">
      <c r="A17" s="1">
        <v>43945</v>
      </c>
      <c r="B17" s="2">
        <v>4496.0639650000003</v>
      </c>
      <c r="C17" s="2">
        <v>-97.490233999999873</v>
      </c>
      <c r="D17">
        <v>14850</v>
      </c>
      <c r="E17">
        <v>7178</v>
      </c>
      <c r="F17">
        <v>12372</v>
      </c>
      <c r="G17" s="2">
        <f t="shared" si="0"/>
        <v>0.4316860465116279</v>
      </c>
      <c r="H17" s="2">
        <f t="shared" si="1"/>
        <v>0.20866279069767441</v>
      </c>
      <c r="I17" s="2">
        <f t="shared" si="2"/>
        <v>0.13885708429437565</v>
      </c>
      <c r="J17" s="2">
        <f t="shared" si="3"/>
        <v>-0.33940707038311713</v>
      </c>
      <c r="K17" s="2">
        <v>-2.2052578085366066</v>
      </c>
    </row>
    <row r="18" spans="1:11" x14ac:dyDescent="0.25">
      <c r="A18" s="1">
        <v>43946</v>
      </c>
      <c r="B18" s="2">
        <v>4504.6025389999995</v>
      </c>
      <c r="C18" s="2">
        <v>8.5385739999992438</v>
      </c>
      <c r="D18">
        <v>13317</v>
      </c>
      <c r="E18">
        <v>11646</v>
      </c>
      <c r="F18">
        <v>20664</v>
      </c>
      <c r="G18" s="2">
        <f t="shared" si="0"/>
        <v>0.29186665789992766</v>
      </c>
      <c r="H18" s="2">
        <f t="shared" si="1"/>
        <v>0.25524360575974753</v>
      </c>
      <c r="I18" s="2">
        <f t="shared" si="2"/>
        <v>-1.5528713154497444</v>
      </c>
      <c r="J18" s="2">
        <f t="shared" si="3"/>
        <v>0.36007713327129043</v>
      </c>
      <c r="K18" s="2">
        <v>6.9464347909100096E-2</v>
      </c>
    </row>
    <row r="19" spans="1:11" x14ac:dyDescent="0.25">
      <c r="A19" s="1">
        <v>43947</v>
      </c>
      <c r="B19" s="2">
        <v>4508.8718259999996</v>
      </c>
      <c r="C19" s="2">
        <v>4.2692870000000767</v>
      </c>
      <c r="D19">
        <v>13939</v>
      </c>
      <c r="E19">
        <v>9453</v>
      </c>
      <c r="F19">
        <v>19124</v>
      </c>
      <c r="G19" s="2">
        <f t="shared" si="0"/>
        <v>0.3278530435600715</v>
      </c>
      <c r="H19" s="2">
        <f t="shared" si="1"/>
        <v>0.22233982500705618</v>
      </c>
      <c r="I19" s="2">
        <f t="shared" si="2"/>
        <v>-1.1174582355479243</v>
      </c>
      <c r="J19" s="2">
        <f t="shared" si="3"/>
        <v>-0.13402488805111612</v>
      </c>
      <c r="K19" s="2">
        <v>-2.2128134495529101E-2</v>
      </c>
    </row>
    <row r="20" spans="1:11" x14ac:dyDescent="0.25">
      <c r="A20" s="1">
        <v>43948</v>
      </c>
      <c r="B20" s="2">
        <v>4513.1411129999997</v>
      </c>
      <c r="C20" s="2">
        <v>4.2692870000000767</v>
      </c>
      <c r="D20">
        <v>14320</v>
      </c>
      <c r="E20">
        <v>9582</v>
      </c>
      <c r="F20">
        <v>12485</v>
      </c>
      <c r="G20" s="2">
        <f t="shared" si="0"/>
        <v>0.39354714595872153</v>
      </c>
      <c r="H20" s="2">
        <f t="shared" si="1"/>
        <v>0.2633358067441669</v>
      </c>
      <c r="I20" s="2">
        <f t="shared" si="2"/>
        <v>-0.32260009872587153</v>
      </c>
      <c r="J20" s="2">
        <f t="shared" si="3"/>
        <v>0.48159425902048675</v>
      </c>
      <c r="K20" s="2">
        <v>-2.2128134495529101E-2</v>
      </c>
    </row>
    <row r="21" spans="1:11" x14ac:dyDescent="0.25">
      <c r="A21" s="1">
        <v>43949</v>
      </c>
      <c r="B21" s="2">
        <v>4529.5541990000002</v>
      </c>
      <c r="C21" s="2">
        <v>16.413086000000476</v>
      </c>
      <c r="D21">
        <v>17652</v>
      </c>
      <c r="E21">
        <v>12856</v>
      </c>
      <c r="F21">
        <v>15501</v>
      </c>
      <c r="G21" s="2">
        <f t="shared" si="0"/>
        <v>0.38366406572627093</v>
      </c>
      <c r="H21" s="2">
        <f t="shared" si="1"/>
        <v>0.27942359103653636</v>
      </c>
      <c r="I21" s="2">
        <f t="shared" si="2"/>
        <v>-0.44217927635064985</v>
      </c>
      <c r="J21" s="2">
        <f t="shared" si="3"/>
        <v>0.7231776441397918</v>
      </c>
      <c r="K21" s="2">
        <v>0.23840265114458062</v>
      </c>
    </row>
    <row r="22" spans="1:11" x14ac:dyDescent="0.25">
      <c r="A22" s="1">
        <v>43950</v>
      </c>
      <c r="B22" s="2">
        <v>4567.3232420000004</v>
      </c>
      <c r="C22" s="2">
        <v>37.769043000000238</v>
      </c>
      <c r="D22">
        <v>29250</v>
      </c>
      <c r="E22">
        <v>19905</v>
      </c>
      <c r="F22">
        <v>23949</v>
      </c>
      <c r="G22" s="2">
        <f t="shared" si="0"/>
        <v>0.40011490479317136</v>
      </c>
      <c r="H22" s="2">
        <f t="shared" si="1"/>
        <v>0.27228332239001968</v>
      </c>
      <c r="I22" s="2">
        <f t="shared" si="2"/>
        <v>-0.24313426603105359</v>
      </c>
      <c r="J22" s="2">
        <f t="shared" si="3"/>
        <v>0.61595527970860642</v>
      </c>
      <c r="K22" s="2">
        <v>0.69656934636953916</v>
      </c>
    </row>
    <row r="23" spans="1:11" x14ac:dyDescent="0.25">
      <c r="A23" s="1">
        <v>43951</v>
      </c>
      <c r="B23" s="2">
        <v>4716.4028319999998</v>
      </c>
      <c r="C23" s="2">
        <v>149.07958999999937</v>
      </c>
      <c r="D23">
        <v>31634</v>
      </c>
      <c r="E23">
        <v>14817</v>
      </c>
      <c r="F23">
        <v>35949</v>
      </c>
      <c r="G23" s="2">
        <f t="shared" si="0"/>
        <v>0.38390776699029128</v>
      </c>
      <c r="H23" s="2">
        <f t="shared" si="1"/>
        <v>0.17981796116504856</v>
      </c>
      <c r="I23" s="2">
        <f t="shared" si="2"/>
        <v>-0.43923064130446382</v>
      </c>
      <c r="J23" s="2">
        <f t="shared" si="3"/>
        <v>-0.77255755493966527</v>
      </c>
      <c r="K23" s="2">
        <v>3.0846049404977998</v>
      </c>
    </row>
    <row r="24" spans="1:11" x14ac:dyDescent="0.25">
      <c r="A24" s="1">
        <v>43952</v>
      </c>
      <c r="B24" s="2">
        <v>4660.9448240000002</v>
      </c>
      <c r="C24" s="2">
        <v>-55.458007999999609</v>
      </c>
      <c r="D24">
        <v>23985</v>
      </c>
      <c r="E24">
        <v>16953</v>
      </c>
      <c r="F24">
        <v>22678</v>
      </c>
      <c r="G24" s="2">
        <f t="shared" si="0"/>
        <v>0.37702779175050299</v>
      </c>
      <c r="H24" s="2">
        <f t="shared" si="1"/>
        <v>0.26648956237424548</v>
      </c>
      <c r="I24" s="2">
        <f t="shared" si="2"/>
        <v>-0.5224741000139681</v>
      </c>
      <c r="J24" s="2">
        <f t="shared" si="3"/>
        <v>0.52895286024904886</v>
      </c>
      <c r="K24" s="2">
        <v>-1.3035063169331669</v>
      </c>
    </row>
    <row r="25" spans="1:11" x14ac:dyDescent="0.25">
      <c r="A25" s="1">
        <v>43953</v>
      </c>
      <c r="B25" s="2">
        <v>4633.2158199999994</v>
      </c>
      <c r="C25" s="2">
        <v>-27.729004000000714</v>
      </c>
      <c r="D25">
        <v>22176</v>
      </c>
      <c r="E25">
        <v>10550</v>
      </c>
      <c r="F25">
        <v>20119</v>
      </c>
      <c r="G25" s="2">
        <f t="shared" si="0"/>
        <v>0.41964235026965652</v>
      </c>
      <c r="H25" s="2">
        <f t="shared" si="1"/>
        <v>0.19964045794304097</v>
      </c>
      <c r="I25" s="2">
        <f t="shared" si="2"/>
        <v>-6.8642149670455465E-3</v>
      </c>
      <c r="J25" s="2">
        <f t="shared" si="3"/>
        <v>-0.47489158763705303</v>
      </c>
      <c r="K25" s="2">
        <v>-0.70861346691669191</v>
      </c>
    </row>
    <row r="26" spans="1:11" x14ac:dyDescent="0.25">
      <c r="A26" s="1">
        <v>43954</v>
      </c>
      <c r="B26" s="2">
        <v>4619.3513179999991</v>
      </c>
      <c r="C26" s="2">
        <v>-13.864502000000357</v>
      </c>
      <c r="D26">
        <v>16236</v>
      </c>
      <c r="E26">
        <v>9025</v>
      </c>
      <c r="F26">
        <v>17489</v>
      </c>
      <c r="G26" s="2">
        <f t="shared" si="0"/>
        <v>0.37978947368421051</v>
      </c>
      <c r="H26" s="2">
        <f t="shared" si="1"/>
        <v>0.21111111111111111</v>
      </c>
      <c r="I26" s="2">
        <f t="shared" si="2"/>
        <v>-0.48905945126816242</v>
      </c>
      <c r="J26" s="2">
        <f t="shared" si="3"/>
        <v>-0.30264168848927386</v>
      </c>
      <c r="K26" s="2">
        <v>-0.41116704190843484</v>
      </c>
    </row>
    <row r="27" spans="1:11" x14ac:dyDescent="0.25">
      <c r="A27" s="1">
        <v>43955</v>
      </c>
      <c r="B27" s="2">
        <v>4605.4868159999996</v>
      </c>
      <c r="C27" s="2">
        <v>-13.864501999999447</v>
      </c>
      <c r="D27">
        <v>17387</v>
      </c>
      <c r="E27">
        <v>7398</v>
      </c>
      <c r="F27">
        <v>15765</v>
      </c>
      <c r="G27" s="2">
        <f t="shared" si="0"/>
        <v>0.42877928483353883</v>
      </c>
      <c r="H27" s="2">
        <f t="shared" si="1"/>
        <v>0.18244143033292232</v>
      </c>
      <c r="I27" s="2">
        <f t="shared" si="2"/>
        <v>0.10368706008716316</v>
      </c>
      <c r="J27" s="2">
        <f t="shared" si="3"/>
        <v>-0.73316203901198851</v>
      </c>
      <c r="K27" s="2">
        <v>-0.41116704190841535</v>
      </c>
    </row>
    <row r="28" spans="1:11" x14ac:dyDescent="0.25">
      <c r="A28" s="1">
        <v>43956</v>
      </c>
      <c r="B28" s="2">
        <v>4630.1328130000002</v>
      </c>
      <c r="C28" s="2">
        <v>24.645997000000534</v>
      </c>
      <c r="D28">
        <v>15600</v>
      </c>
      <c r="E28">
        <v>7670</v>
      </c>
      <c r="F28">
        <v>13057</v>
      </c>
      <c r="G28" s="2">
        <f t="shared" si="0"/>
        <v>0.42943265339829878</v>
      </c>
      <c r="H28" s="2">
        <f t="shared" si="1"/>
        <v>0.21113772125416358</v>
      </c>
      <c r="I28" s="2">
        <f t="shared" si="2"/>
        <v>0.11159241690126073</v>
      </c>
      <c r="J28" s="2">
        <f t="shared" si="3"/>
        <v>-0.3022420953370849</v>
      </c>
      <c r="K28" s="2">
        <v>0.41502997929247287</v>
      </c>
    </row>
    <row r="29" spans="1:11" x14ac:dyDescent="0.25">
      <c r="A29" s="1">
        <v>43957</v>
      </c>
      <c r="B29" s="2">
        <v>4608.7900390000004</v>
      </c>
      <c r="C29" s="2">
        <v>-21.342773999999736</v>
      </c>
      <c r="D29">
        <v>17879</v>
      </c>
      <c r="E29">
        <v>7396</v>
      </c>
      <c r="F29">
        <v>20609</v>
      </c>
      <c r="G29" s="2">
        <f t="shared" si="0"/>
        <v>0.38965652515037924</v>
      </c>
      <c r="H29" s="2">
        <f t="shared" si="1"/>
        <v>0.16118908552000696</v>
      </c>
      <c r="I29" s="2">
        <f t="shared" si="2"/>
        <v>-0.36967421183322424</v>
      </c>
      <c r="J29" s="2">
        <f t="shared" si="3"/>
        <v>-1.052299423521923</v>
      </c>
      <c r="K29" s="2">
        <v>-0.57160448651618967</v>
      </c>
    </row>
    <row r="30" spans="1:11" x14ac:dyDescent="0.25">
      <c r="A30" s="1">
        <v>43958</v>
      </c>
      <c r="B30" s="2">
        <v>4603.1101075000006</v>
      </c>
      <c r="C30" s="2">
        <v>-5.6799314999998387</v>
      </c>
      <c r="D30">
        <v>14502</v>
      </c>
      <c r="E30">
        <v>7353</v>
      </c>
      <c r="F30">
        <v>13853</v>
      </c>
      <c r="G30" s="2">
        <f t="shared" si="0"/>
        <v>0.40612747843620478</v>
      </c>
      <c r="H30" s="2">
        <f t="shared" si="1"/>
        <v>0.2059202419625854</v>
      </c>
      <c r="I30" s="2">
        <f t="shared" si="2"/>
        <v>-0.17038583186559739</v>
      </c>
      <c r="J30" s="2">
        <f t="shared" si="3"/>
        <v>-0.38059075330903269</v>
      </c>
      <c r="K30" s="2">
        <v>-0.2355768017791367</v>
      </c>
    </row>
    <row r="31" spans="1:11" x14ac:dyDescent="0.25">
      <c r="A31" s="1">
        <v>43959</v>
      </c>
      <c r="B31" s="2">
        <v>4597.4301759999998</v>
      </c>
      <c r="C31" s="2">
        <v>-5.6799315000007482</v>
      </c>
      <c r="D31">
        <v>19984</v>
      </c>
      <c r="E31">
        <v>7364</v>
      </c>
      <c r="F31">
        <v>14223</v>
      </c>
      <c r="G31" s="2">
        <f t="shared" si="0"/>
        <v>0.48071973250583339</v>
      </c>
      <c r="H31" s="2">
        <f t="shared" si="1"/>
        <v>0.17714271968439538</v>
      </c>
      <c r="I31" s="2">
        <f t="shared" si="2"/>
        <v>0.73213445422267931</v>
      </c>
      <c r="J31" s="2">
        <f t="shared" si="3"/>
        <v>-0.81273051357476567</v>
      </c>
      <c r="K31" s="2">
        <v>-0.23557680177915621</v>
      </c>
    </row>
    <row r="32" spans="1:11" x14ac:dyDescent="0.25">
      <c r="A32" s="1">
        <v>43960</v>
      </c>
      <c r="B32" s="2">
        <v>4618.267578</v>
      </c>
      <c r="C32" s="2">
        <v>20.837402000000111</v>
      </c>
      <c r="D32">
        <f>18074+3762</f>
        <v>21836</v>
      </c>
      <c r="E32">
        <f>11230+2784</f>
        <v>14014</v>
      </c>
      <c r="F32">
        <f>15798+2984</f>
        <v>18782</v>
      </c>
      <c r="G32" s="2">
        <f t="shared" si="0"/>
        <v>0.39969248791916823</v>
      </c>
      <c r="H32" s="2">
        <f t="shared" si="1"/>
        <v>0.25651632742714892</v>
      </c>
      <c r="I32" s="2">
        <f t="shared" si="2"/>
        <v>-0.24824524977499501</v>
      </c>
      <c r="J32" s="2">
        <f t="shared" si="3"/>
        <v>0.37918905093116034</v>
      </c>
      <c r="K32" s="2">
        <v>0.33332109663268322</v>
      </c>
    </row>
    <row r="33" spans="1:11" x14ac:dyDescent="0.25">
      <c r="A33" s="1">
        <v>43961</v>
      </c>
      <c r="B33" s="2">
        <v>4628.6862789999996</v>
      </c>
      <c r="C33" s="2">
        <v>10.418700999999601</v>
      </c>
      <c r="D33">
        <v>33365</v>
      </c>
      <c r="E33">
        <v>9968</v>
      </c>
      <c r="F33">
        <v>12283</v>
      </c>
      <c r="G33" s="2">
        <f t="shared" si="0"/>
        <v>0.59991728998849247</v>
      </c>
      <c r="H33" s="2">
        <f t="shared" si="1"/>
        <v>0.179228998849252</v>
      </c>
      <c r="I33" s="2">
        <f t="shared" si="2"/>
        <v>2.1743514112253961</v>
      </c>
      <c r="J33" s="2">
        <f t="shared" si="3"/>
        <v>-0.78140175047163307</v>
      </c>
      <c r="K33" s="2">
        <v>0.10980023986624295</v>
      </c>
    </row>
    <row r="34" spans="1:11" x14ac:dyDescent="0.25">
      <c r="A34" s="1">
        <v>43962</v>
      </c>
      <c r="B34" s="2">
        <v>4639.1049800000001</v>
      </c>
      <c r="C34" s="2">
        <v>10.41870100000051</v>
      </c>
      <c r="D34">
        <v>24169</v>
      </c>
      <c r="E34">
        <v>8724</v>
      </c>
      <c r="F34">
        <v>16294</v>
      </c>
      <c r="G34" s="2">
        <f t="shared" si="0"/>
        <v>0.49136967084798827</v>
      </c>
      <c r="H34" s="2">
        <f t="shared" si="1"/>
        <v>0.17736393762579544</v>
      </c>
      <c r="I34" s="2">
        <f t="shared" si="2"/>
        <v>0.86099214218598918</v>
      </c>
      <c r="J34" s="2">
        <f t="shared" si="3"/>
        <v>-0.8094085782379089</v>
      </c>
      <c r="K34" s="2">
        <v>0.10980023986626246</v>
      </c>
    </row>
    <row r="35" spans="1:11" x14ac:dyDescent="0.25">
      <c r="A35" s="1">
        <v>43963</v>
      </c>
      <c r="B35" s="2">
        <v>4588.7338870000003</v>
      </c>
      <c r="C35" s="2">
        <v>-50.371092999999746</v>
      </c>
      <c r="D35">
        <v>24691</v>
      </c>
      <c r="E35">
        <v>7505</v>
      </c>
      <c r="F35">
        <v>12944</v>
      </c>
      <c r="G35" s="2">
        <f t="shared" si="0"/>
        <v>0.54698715108551177</v>
      </c>
      <c r="H35" s="2">
        <f t="shared" si="1"/>
        <v>0.16626052281789988</v>
      </c>
      <c r="I35" s="2">
        <f t="shared" si="2"/>
        <v>1.5339293633701501</v>
      </c>
      <c r="J35" s="2">
        <f t="shared" si="3"/>
        <v>-0.97614381579001286</v>
      </c>
      <c r="K35" s="2">
        <v>-1.1943725967987693</v>
      </c>
    </row>
    <row r="36" spans="1:11" x14ac:dyDescent="0.25">
      <c r="A36" s="1">
        <v>43964</v>
      </c>
      <c r="B36" s="2">
        <v>4554.3588870000003</v>
      </c>
      <c r="C36" s="2">
        <v>-34.375</v>
      </c>
      <c r="D36">
        <v>18338</v>
      </c>
      <c r="E36">
        <v>6923</v>
      </c>
      <c r="F36">
        <v>12277</v>
      </c>
      <c r="G36" s="2">
        <f t="shared" si="0"/>
        <v>0.48851830145452607</v>
      </c>
      <c r="H36" s="2">
        <f t="shared" si="1"/>
        <v>0.1844264478661623</v>
      </c>
      <c r="I36" s="2">
        <f t="shared" si="2"/>
        <v>0.82649233047191117</v>
      </c>
      <c r="J36" s="2">
        <f t="shared" si="3"/>
        <v>-0.70335387857881182</v>
      </c>
      <c r="K36" s="2">
        <v>-0.85119541835057055</v>
      </c>
    </row>
    <row r="37" spans="1:11" x14ac:dyDescent="0.25">
      <c r="A37" s="1">
        <v>43965</v>
      </c>
      <c r="B37" s="2">
        <v>4513.8339839999999</v>
      </c>
      <c r="C37" s="2">
        <v>-40.52490300000045</v>
      </c>
      <c r="D37">
        <v>22163</v>
      </c>
      <c r="E37">
        <v>9314</v>
      </c>
      <c r="F37">
        <v>19777</v>
      </c>
      <c r="G37" s="2">
        <f t="shared" si="0"/>
        <v>0.43241503102196904</v>
      </c>
      <c r="H37" s="2">
        <f t="shared" si="1"/>
        <v>0.18172240215397822</v>
      </c>
      <c r="I37" s="2">
        <f t="shared" si="2"/>
        <v>0.14767734743071781</v>
      </c>
      <c r="J37" s="2">
        <f t="shared" si="3"/>
        <v>-0.74395937805561752</v>
      </c>
      <c r="K37" s="2">
        <v>-0.98313428362662891</v>
      </c>
    </row>
    <row r="38" spans="1:11" x14ac:dyDescent="0.25">
      <c r="A38" s="1">
        <v>43966</v>
      </c>
      <c r="B38" s="2">
        <v>4507.6069340000004</v>
      </c>
      <c r="C38" s="2">
        <v>-6.2270499999995081</v>
      </c>
      <c r="D38">
        <v>20447</v>
      </c>
      <c r="E38">
        <v>9211</v>
      </c>
      <c r="F38">
        <v>33527</v>
      </c>
      <c r="G38" s="2">
        <f t="shared" si="0"/>
        <v>0.32360528606473055</v>
      </c>
      <c r="H38" s="2">
        <f t="shared" si="1"/>
        <v>0.14577827015905673</v>
      </c>
      <c r="I38" s="2">
        <f t="shared" si="2"/>
        <v>-1.1688534823834758</v>
      </c>
      <c r="J38" s="2">
        <f t="shared" si="3"/>
        <v>-1.283717055352851</v>
      </c>
      <c r="K38" s="2">
        <v>-0.2473145794418885</v>
      </c>
    </row>
    <row r="39" spans="1:11" x14ac:dyDescent="0.25">
      <c r="A39" s="1">
        <v>43967</v>
      </c>
      <c r="B39" s="2">
        <v>4509.3325194999998</v>
      </c>
      <c r="C39" s="2">
        <v>1.7255854999993971</v>
      </c>
      <c r="D39">
        <v>17065</v>
      </c>
      <c r="E39">
        <v>8162</v>
      </c>
      <c r="F39">
        <v>16319</v>
      </c>
      <c r="G39" s="2">
        <f t="shared" si="0"/>
        <v>0.41074953064073555</v>
      </c>
      <c r="H39" s="2">
        <f t="shared" si="1"/>
        <v>0.19645693929620181</v>
      </c>
      <c r="I39" s="2">
        <f t="shared" si="2"/>
        <v>-0.11446184981172151</v>
      </c>
      <c r="J39" s="2">
        <f t="shared" si="3"/>
        <v>-0.52269712737558727</v>
      </c>
      <c r="K39" s="2">
        <v>-7.6700229292971059E-2</v>
      </c>
    </row>
    <row r="40" spans="1:11" x14ac:dyDescent="0.25">
      <c r="A40" s="1">
        <v>43968</v>
      </c>
      <c r="B40" s="2">
        <v>4510.1953122499999</v>
      </c>
      <c r="C40" s="2">
        <v>0.86279275000015332</v>
      </c>
      <c r="D40">
        <v>12710</v>
      </c>
      <c r="E40">
        <v>5946</v>
      </c>
      <c r="F40">
        <v>12806</v>
      </c>
      <c r="G40" s="2">
        <f t="shared" si="0"/>
        <v>0.40397940372512875</v>
      </c>
      <c r="H40" s="2">
        <f t="shared" si="1"/>
        <v>0.18898989256881318</v>
      </c>
      <c r="I40" s="2">
        <f t="shared" si="2"/>
        <v>-0.19637621152311061</v>
      </c>
      <c r="J40" s="2">
        <f t="shared" si="3"/>
        <v>-0.63482657867001946</v>
      </c>
      <c r="K40" s="2">
        <v>-9.5210423096564675E-2</v>
      </c>
    </row>
    <row r="41" spans="1:11" x14ac:dyDescent="0.25">
      <c r="A41" s="1">
        <v>43969</v>
      </c>
      <c r="B41" s="2">
        <v>4511.0581050000001</v>
      </c>
      <c r="C41" s="2">
        <v>0.86279275000015332</v>
      </c>
      <c r="D41">
        <v>13831</v>
      </c>
      <c r="E41">
        <v>6471</v>
      </c>
      <c r="F41">
        <v>16060</v>
      </c>
      <c r="G41" s="2">
        <f t="shared" si="0"/>
        <v>0.38036961663274849</v>
      </c>
      <c r="H41" s="2">
        <f t="shared" si="1"/>
        <v>0.17796050822287002</v>
      </c>
      <c r="I41" s="2">
        <f t="shared" si="2"/>
        <v>-0.48204007926476594</v>
      </c>
      <c r="J41" s="2">
        <f t="shared" si="3"/>
        <v>-0.80045013239572549</v>
      </c>
      <c r="K41" s="2">
        <v>-9.5210423096564675E-2</v>
      </c>
    </row>
    <row r="42" spans="1:11" x14ac:dyDescent="0.25">
      <c r="A42" s="1">
        <v>43970</v>
      </c>
      <c r="B42" s="2">
        <v>4548.6557620000003</v>
      </c>
      <c r="C42" s="2">
        <v>37.597657000000254</v>
      </c>
      <c r="D42">
        <v>14702</v>
      </c>
      <c r="E42">
        <v>6157</v>
      </c>
      <c r="F42">
        <v>22898</v>
      </c>
      <c r="G42" s="2">
        <f t="shared" si="0"/>
        <v>0.33599195557282263</v>
      </c>
      <c r="H42" s="2">
        <f t="shared" si="1"/>
        <v>0.14070891514500536</v>
      </c>
      <c r="I42" s="2">
        <f t="shared" si="2"/>
        <v>-1.0189824180543448</v>
      </c>
      <c r="J42" s="2">
        <f t="shared" si="3"/>
        <v>-1.3598413943177214</v>
      </c>
      <c r="K42" s="2">
        <v>0.69289246327655396</v>
      </c>
    </row>
    <row r="43" spans="1:11" x14ac:dyDescent="0.25">
      <c r="A43" s="1">
        <v>43971</v>
      </c>
      <c r="B43" s="2">
        <v>4545.9521480000003</v>
      </c>
      <c r="C43" s="2">
        <v>-2.7036140000000159</v>
      </c>
      <c r="D43">
        <v>13141</v>
      </c>
      <c r="E43">
        <v>6842</v>
      </c>
      <c r="F43">
        <v>11862</v>
      </c>
      <c r="G43" s="2">
        <f t="shared" si="0"/>
        <v>0.4126550478882085</v>
      </c>
      <c r="H43" s="2">
        <f t="shared" si="1"/>
        <v>0.214853195164076</v>
      </c>
      <c r="I43" s="2">
        <f t="shared" si="2"/>
        <v>-9.1406265920529431E-2</v>
      </c>
      <c r="J43" s="2">
        <f t="shared" si="3"/>
        <v>-0.24644841062782144</v>
      </c>
      <c r="K43" s="2">
        <v>-0.17172344447395274</v>
      </c>
    </row>
    <row r="44" spans="1:11" x14ac:dyDescent="0.25">
      <c r="A44" s="1">
        <v>43972</v>
      </c>
      <c r="B44" s="2">
        <v>4586.3754879999997</v>
      </c>
      <c r="C44" s="2">
        <v>40.423339999999371</v>
      </c>
      <c r="D44">
        <v>9702</v>
      </c>
      <c r="E44">
        <v>6390</v>
      </c>
      <c r="F44">
        <v>8514</v>
      </c>
      <c r="G44" s="2">
        <f t="shared" si="0"/>
        <v>0.39429407461594734</v>
      </c>
      <c r="H44" s="2">
        <f t="shared" si="1"/>
        <v>0.25969275786393564</v>
      </c>
      <c r="I44" s="2">
        <f t="shared" si="2"/>
        <v>-0.31356272247527978</v>
      </c>
      <c r="J44" s="2">
        <f t="shared" si="3"/>
        <v>0.42688815004693481</v>
      </c>
      <c r="K44" s="2">
        <v>0.7535141362768768</v>
      </c>
    </row>
    <row r="45" spans="1:11" x14ac:dyDescent="0.25">
      <c r="A45" s="1">
        <v>43973</v>
      </c>
      <c r="B45" s="2">
        <v>4606.5871580000003</v>
      </c>
      <c r="C45" s="2">
        <v>20.211670000000595</v>
      </c>
      <c r="D45">
        <v>10088</v>
      </c>
      <c r="E45">
        <v>7203</v>
      </c>
      <c r="F45">
        <v>12715</v>
      </c>
      <c r="G45" s="2">
        <f t="shared" si="0"/>
        <v>0.33619942678131043</v>
      </c>
      <c r="H45" s="2">
        <f t="shared" si="1"/>
        <v>0.24005198960207957</v>
      </c>
      <c r="I45" s="2">
        <f t="shared" si="2"/>
        <v>-1.0164721443432876</v>
      </c>
      <c r="J45" s="2">
        <f t="shared" si="3"/>
        <v>0.13195112224917102</v>
      </c>
      <c r="K45" s="2">
        <v>0.319896759688369</v>
      </c>
    </row>
    <row r="46" spans="1:11" x14ac:dyDescent="0.25">
      <c r="A46" s="1">
        <v>43974</v>
      </c>
      <c r="B46" s="2">
        <v>4616.6929930000006</v>
      </c>
      <c r="C46" s="2">
        <v>10.105835000000297</v>
      </c>
      <c r="D46">
        <v>10292</v>
      </c>
      <c r="E46">
        <v>6414</v>
      </c>
      <c r="F46">
        <v>11190</v>
      </c>
      <c r="G46" s="2">
        <f t="shared" si="0"/>
        <v>0.36894178376828218</v>
      </c>
      <c r="H46" s="2">
        <f t="shared" si="1"/>
        <v>0.22992543733868656</v>
      </c>
      <c r="I46" s="2">
        <f t="shared" si="2"/>
        <v>-0.62030981135490504</v>
      </c>
      <c r="J46" s="2">
        <f t="shared" si="3"/>
        <v>-2.0114987720888145E-2</v>
      </c>
      <c r="K46" s="2">
        <v>0.10308807139409561</v>
      </c>
    </row>
    <row r="47" spans="1:11" x14ac:dyDescent="0.25">
      <c r="A47" s="1">
        <v>43975</v>
      </c>
      <c r="B47" s="2">
        <v>4621.7459104999998</v>
      </c>
      <c r="C47" s="2">
        <v>5.0529174999992392</v>
      </c>
      <c r="D47">
        <v>7766</v>
      </c>
      <c r="E47">
        <v>3272</v>
      </c>
      <c r="F47">
        <v>12872</v>
      </c>
      <c r="G47" s="2">
        <f t="shared" si="0"/>
        <v>0.32480133835215391</v>
      </c>
      <c r="H47" s="2">
        <f t="shared" si="1"/>
        <v>0.13684650773734838</v>
      </c>
      <c r="I47" s="2">
        <f t="shared" si="2"/>
        <v>-1.1543819871044319</v>
      </c>
      <c r="J47" s="2">
        <f t="shared" si="3"/>
        <v>-1.4178415166026916</v>
      </c>
      <c r="K47" s="2">
        <v>-5.3162727530606116E-3</v>
      </c>
    </row>
    <row r="48" spans="1:11" x14ac:dyDescent="0.25">
      <c r="A48" s="1">
        <v>43976</v>
      </c>
      <c r="B48" s="2">
        <v>4624.2723692500003</v>
      </c>
      <c r="C48" s="2">
        <v>2.5264587500005291</v>
      </c>
      <c r="D48">
        <v>18671</v>
      </c>
      <c r="E48">
        <v>7329</v>
      </c>
      <c r="F48">
        <v>16550</v>
      </c>
      <c r="G48" s="2">
        <f t="shared" si="0"/>
        <v>0.43880141010575791</v>
      </c>
      <c r="H48" s="2">
        <f t="shared" si="1"/>
        <v>0.17224441833137485</v>
      </c>
      <c r="I48" s="2">
        <f t="shared" si="2"/>
        <v>0.22494859696808964</v>
      </c>
      <c r="J48" s="2">
        <f t="shared" si="3"/>
        <v>-0.88628621277434039</v>
      </c>
      <c r="K48" s="2">
        <v>-5.9518444826599695E-2</v>
      </c>
    </row>
    <row r="49" spans="1:11" x14ac:dyDescent="0.25">
      <c r="A49" s="1">
        <v>43977</v>
      </c>
      <c r="B49" s="2">
        <v>4626.798828</v>
      </c>
      <c r="C49" s="2">
        <v>2.5264587499996196</v>
      </c>
      <c r="D49">
        <v>18197</v>
      </c>
      <c r="E49">
        <v>9343</v>
      </c>
      <c r="F49">
        <v>9773</v>
      </c>
      <c r="G49" s="2">
        <f t="shared" si="0"/>
        <v>0.48768525714898292</v>
      </c>
      <c r="H49" s="2">
        <f t="shared" si="1"/>
        <v>0.25039530458553322</v>
      </c>
      <c r="I49" s="2">
        <f t="shared" si="2"/>
        <v>0.81641300796931981</v>
      </c>
      <c r="J49" s="2">
        <f t="shared" si="3"/>
        <v>0.28727226540019801</v>
      </c>
      <c r="K49" s="2">
        <v>-5.9518444826619207E-2</v>
      </c>
    </row>
    <row r="50" spans="1:11" x14ac:dyDescent="0.25">
      <c r="A50" s="1">
        <v>43978</v>
      </c>
      <c r="B50" s="2">
        <v>4641.5551759999998</v>
      </c>
      <c r="C50" s="2">
        <v>14.756347999999889</v>
      </c>
      <c r="D50">
        <v>13049</v>
      </c>
      <c r="E50">
        <v>11566</v>
      </c>
      <c r="F50">
        <v>12885</v>
      </c>
      <c r="G50" s="2">
        <f t="shared" si="0"/>
        <v>0.34797333333333336</v>
      </c>
      <c r="H50" s="2">
        <f t="shared" si="1"/>
        <v>0.30842666666666668</v>
      </c>
      <c r="I50" s="2">
        <f t="shared" si="2"/>
        <v>-0.87401513399755804</v>
      </c>
      <c r="J50" s="2">
        <f t="shared" si="3"/>
        <v>1.1587044427506739</v>
      </c>
      <c r="K50" s="2">
        <v>0.20285930488695869</v>
      </c>
    </row>
    <row r="51" spans="1:11" x14ac:dyDescent="0.25">
      <c r="A51" s="1">
        <v>43979</v>
      </c>
      <c r="B51" s="2">
        <v>4716.1850590000004</v>
      </c>
      <c r="C51" s="2">
        <v>74.629883000000518</v>
      </c>
      <c r="D51">
        <v>14121</v>
      </c>
      <c r="E51">
        <v>13850</v>
      </c>
      <c r="F51">
        <v>18637</v>
      </c>
      <c r="G51" s="2">
        <f t="shared" si="0"/>
        <v>0.30297373841400616</v>
      </c>
      <c r="H51" s="2">
        <f t="shared" si="1"/>
        <v>0.29715928595949193</v>
      </c>
      <c r="I51" s="2">
        <f t="shared" si="2"/>
        <v>-1.4184824890467465</v>
      </c>
      <c r="J51" s="2">
        <f t="shared" si="3"/>
        <v>0.98950699932409247</v>
      </c>
      <c r="K51" s="2">
        <v>1.4873748928508452</v>
      </c>
    </row>
    <row r="52" spans="1:11" x14ac:dyDescent="0.25">
      <c r="A52" s="1">
        <v>43980</v>
      </c>
      <c r="B52" s="2">
        <v>4753.6118159999996</v>
      </c>
      <c r="C52" s="2">
        <v>37.42675699999927</v>
      </c>
      <c r="D52">
        <v>13223</v>
      </c>
      <c r="E52">
        <v>10598</v>
      </c>
      <c r="F52">
        <v>16053</v>
      </c>
      <c r="G52" s="2">
        <f t="shared" si="0"/>
        <v>0.33161960174549832</v>
      </c>
      <c r="H52" s="2">
        <f t="shared" si="1"/>
        <v>0.26578722977378744</v>
      </c>
      <c r="I52" s="2">
        <f t="shared" si="2"/>
        <v>-1.0718852036898661</v>
      </c>
      <c r="J52" s="2">
        <f t="shared" si="3"/>
        <v>0.51840623157633758</v>
      </c>
      <c r="K52" s="2">
        <v>0.68922600673637657</v>
      </c>
    </row>
    <row r="53" spans="1:11" x14ac:dyDescent="0.25">
      <c r="A53" s="1">
        <v>43981</v>
      </c>
      <c r="B53" s="2">
        <v>4800.5593259999996</v>
      </c>
      <c r="C53" s="2">
        <v>46.947509999999966</v>
      </c>
      <c r="D53">
        <v>10945</v>
      </c>
      <c r="E53">
        <v>6467</v>
      </c>
      <c r="F53">
        <v>9423</v>
      </c>
      <c r="G53" s="2">
        <f t="shared" si="0"/>
        <v>0.40786286566051799</v>
      </c>
      <c r="H53" s="2">
        <f t="shared" si="1"/>
        <v>0.24099124277995154</v>
      </c>
      <c r="I53" s="2">
        <f t="shared" si="2"/>
        <v>-0.14938871636484982</v>
      </c>
      <c r="J53" s="2">
        <f t="shared" si="3"/>
        <v>0.14605548603666901</v>
      </c>
      <c r="K53" s="2">
        <v>0.89348245556063088</v>
      </c>
    </row>
    <row r="54" spans="1:11" x14ac:dyDescent="0.25">
      <c r="A54" s="1">
        <v>43982</v>
      </c>
      <c r="B54" s="2">
        <v>4824.0330809999996</v>
      </c>
      <c r="C54" s="2">
        <v>23.473754999999983</v>
      </c>
      <c r="D54">
        <v>9538</v>
      </c>
      <c r="E54">
        <v>5542</v>
      </c>
      <c r="F54">
        <v>8936</v>
      </c>
      <c r="G54" s="2">
        <f t="shared" si="0"/>
        <v>0.39715189873417722</v>
      </c>
      <c r="H54" s="2">
        <f t="shared" si="1"/>
        <v>0.23076282478347768</v>
      </c>
      <c r="I54" s="2">
        <f t="shared" si="2"/>
        <v>-0.2789848125710262</v>
      </c>
      <c r="J54" s="2">
        <f t="shared" si="3"/>
        <v>-7.5402981370033964E-3</v>
      </c>
      <c r="K54" s="2">
        <v>0.38988091933022656</v>
      </c>
    </row>
    <row r="55" spans="1:11" x14ac:dyDescent="0.25">
      <c r="A55" s="1">
        <v>43983</v>
      </c>
      <c r="B55" s="2">
        <v>4835.7699584999991</v>
      </c>
      <c r="C55" s="2">
        <v>11.736877499999537</v>
      </c>
      <c r="D55">
        <v>16623</v>
      </c>
      <c r="E55">
        <v>6199</v>
      </c>
      <c r="F55">
        <v>8654</v>
      </c>
      <c r="G55" s="2">
        <f t="shared" si="0"/>
        <v>0.52811666031261917</v>
      </c>
      <c r="H55" s="2">
        <f t="shared" si="1"/>
        <v>0.19694370313889947</v>
      </c>
      <c r="I55" s="2">
        <f t="shared" si="2"/>
        <v>1.3056080591891619</v>
      </c>
      <c r="J55" s="2">
        <f t="shared" si="3"/>
        <v>-0.51538760266195971</v>
      </c>
      <c r="K55" s="2">
        <v>0.13808015121501463</v>
      </c>
    </row>
    <row r="56" spans="1:11" x14ac:dyDescent="0.25">
      <c r="A56" s="1">
        <v>43984</v>
      </c>
      <c r="B56" s="2">
        <v>4847.5068359999996</v>
      </c>
      <c r="C56" s="2">
        <v>11.736877500000446</v>
      </c>
      <c r="D56">
        <v>21233</v>
      </c>
      <c r="E56">
        <v>8830</v>
      </c>
      <c r="F56">
        <v>10778</v>
      </c>
      <c r="G56" s="2">
        <f t="shared" si="0"/>
        <v>0.51989422394162732</v>
      </c>
      <c r="H56" s="2">
        <f t="shared" si="1"/>
        <v>0.21620430449793099</v>
      </c>
      <c r="I56" s="2">
        <f t="shared" si="2"/>
        <v>1.2061216484559092</v>
      </c>
      <c r="J56" s="2">
        <f t="shared" si="3"/>
        <v>-0.22615937886265824</v>
      </c>
      <c r="K56" s="2">
        <v>0.13808015121503414</v>
      </c>
    </row>
    <row r="57" spans="1:11" x14ac:dyDescent="0.25">
      <c r="A57" s="1">
        <v>43985</v>
      </c>
      <c r="B57" s="2">
        <v>4941.0058589999999</v>
      </c>
      <c r="C57" s="2">
        <v>93.499023000000307</v>
      </c>
      <c r="D57">
        <v>16538</v>
      </c>
      <c r="E57">
        <v>8507</v>
      </c>
      <c r="F57">
        <v>12461</v>
      </c>
      <c r="G57" s="2">
        <f t="shared" si="0"/>
        <v>0.44094278248813523</v>
      </c>
      <c r="H57" s="2">
        <f t="shared" si="1"/>
        <v>0.22681704260651628</v>
      </c>
      <c r="I57" s="2">
        <f t="shared" si="2"/>
        <v>0.2508578825805165</v>
      </c>
      <c r="J57" s="2">
        <f t="shared" si="3"/>
        <v>-6.679242372062906E-2</v>
      </c>
      <c r="K57" s="2">
        <v>1.8921898826701762</v>
      </c>
    </row>
    <row r="58" spans="1:11" x14ac:dyDescent="0.25">
      <c r="A58" s="1">
        <v>43986</v>
      </c>
      <c r="B58" s="2">
        <v>4916.7041019999997</v>
      </c>
      <c r="C58" s="2">
        <v>-24.30175700000018</v>
      </c>
      <c r="D58">
        <v>14994</v>
      </c>
      <c r="E58">
        <v>7866</v>
      </c>
      <c r="F58">
        <v>19322</v>
      </c>
      <c r="G58" s="2">
        <f t="shared" si="0"/>
        <v>0.35545967474278128</v>
      </c>
      <c r="H58" s="2">
        <f t="shared" si="1"/>
        <v>0.18647764449291168</v>
      </c>
      <c r="I58" s="2">
        <f t="shared" si="2"/>
        <v>-0.78343501847641439</v>
      </c>
      <c r="J58" s="2">
        <f t="shared" si="3"/>
        <v>-0.67255193496557908</v>
      </c>
      <c r="K58" s="2">
        <v>-0.63508595271023816</v>
      </c>
    </row>
    <row r="59" spans="1:11" x14ac:dyDescent="0.25">
      <c r="A59" s="1">
        <v>43987</v>
      </c>
      <c r="B59" s="2">
        <v>4947.7822269999997</v>
      </c>
      <c r="C59" s="2">
        <v>31.078125</v>
      </c>
      <c r="D59">
        <v>17960</v>
      </c>
      <c r="E59">
        <v>10662</v>
      </c>
      <c r="F59">
        <v>16334</v>
      </c>
      <c r="G59" s="2">
        <f t="shared" si="0"/>
        <v>0.3995017350298069</v>
      </c>
      <c r="H59" s="2">
        <f t="shared" si="1"/>
        <v>0.23716522822315153</v>
      </c>
      <c r="I59" s="2">
        <f t="shared" si="2"/>
        <v>-0.25055324213192048</v>
      </c>
      <c r="J59" s="2">
        <f t="shared" si="3"/>
        <v>8.8601859648485354E-2</v>
      </c>
      <c r="K59" s="2">
        <v>0.55302364677474536</v>
      </c>
    </row>
    <row r="60" spans="1:11" x14ac:dyDescent="0.25">
      <c r="A60" s="1">
        <v>43988</v>
      </c>
      <c r="B60" s="2">
        <v>5009.1716309999993</v>
      </c>
      <c r="C60" s="2">
        <v>61.389403999999558</v>
      </c>
      <c r="D60">
        <v>25025</v>
      </c>
      <c r="E60">
        <v>10981</v>
      </c>
      <c r="F60">
        <v>11232</v>
      </c>
      <c r="G60" s="2">
        <f t="shared" si="0"/>
        <v>0.52976417291163891</v>
      </c>
      <c r="H60" s="2">
        <f t="shared" si="1"/>
        <v>0.23246115415555274</v>
      </c>
      <c r="I60" s="2">
        <f t="shared" si="2"/>
        <v>1.3255419459009561</v>
      </c>
      <c r="J60" s="2">
        <f t="shared" si="3"/>
        <v>1.7962788633499861E-2</v>
      </c>
      <c r="K60" s="2">
        <v>1.2033161402214982</v>
      </c>
    </row>
    <row r="61" spans="1:11" x14ac:dyDescent="0.25">
      <c r="A61" s="1">
        <v>43989</v>
      </c>
      <c r="B61" s="2">
        <v>5039.8663329999999</v>
      </c>
      <c r="C61" s="2">
        <v>30.694702000000689</v>
      </c>
      <c r="D61">
        <v>16352</v>
      </c>
      <c r="E61">
        <v>8986</v>
      </c>
      <c r="F61">
        <v>9076</v>
      </c>
      <c r="G61" s="2">
        <f t="shared" si="0"/>
        <v>0.47515545998721448</v>
      </c>
      <c r="H61" s="2">
        <f t="shared" si="1"/>
        <v>0.26111466263729877</v>
      </c>
      <c r="I61" s="2">
        <f t="shared" si="2"/>
        <v>0.66481018727279761</v>
      </c>
      <c r="J61" s="2">
        <f t="shared" si="3"/>
        <v>0.4482402866882304</v>
      </c>
      <c r="K61" s="2">
        <v>0.54479776166067984</v>
      </c>
    </row>
    <row r="62" spans="1:11" x14ac:dyDescent="0.25">
      <c r="A62" s="1">
        <v>43990</v>
      </c>
      <c r="B62" s="2">
        <v>5070.5610349999997</v>
      </c>
      <c r="C62" s="2">
        <v>30.694701999999779</v>
      </c>
      <c r="D62">
        <v>11477</v>
      </c>
      <c r="E62">
        <v>6143</v>
      </c>
      <c r="F62">
        <v>18460</v>
      </c>
      <c r="G62" s="2">
        <f t="shared" si="0"/>
        <v>0.31809866962305988</v>
      </c>
      <c r="H62" s="2">
        <f t="shared" si="1"/>
        <v>0.17026053215077605</v>
      </c>
      <c r="I62" s="2">
        <f t="shared" si="2"/>
        <v>-1.2354801463488239</v>
      </c>
      <c r="J62" s="2">
        <f t="shared" si="3"/>
        <v>-0.91607738416814077</v>
      </c>
      <c r="K62" s="2">
        <v>0.5447977616606603</v>
      </c>
    </row>
    <row r="63" spans="1:11" x14ac:dyDescent="0.25">
      <c r="A63" s="1">
        <v>43991</v>
      </c>
      <c r="B63" s="2">
        <v>5035.0551759999998</v>
      </c>
      <c r="C63" s="2">
        <v>-35.505858999999873</v>
      </c>
      <c r="D63">
        <v>11243</v>
      </c>
      <c r="E63">
        <v>5404</v>
      </c>
      <c r="F63">
        <v>20819</v>
      </c>
      <c r="G63" s="2">
        <f t="shared" si="0"/>
        <v>0.30008541077243367</v>
      </c>
      <c r="H63" s="2">
        <f t="shared" si="1"/>
        <v>0.14423744194736562</v>
      </c>
      <c r="I63" s="2">
        <f t="shared" si="2"/>
        <v>-1.4534294727771935</v>
      </c>
      <c r="J63" s="2">
        <f t="shared" si="3"/>
        <v>-1.3068550144715729</v>
      </c>
      <c r="K63" s="2">
        <v>-0.87545665519401183</v>
      </c>
    </row>
    <row r="64" spans="1:11" x14ac:dyDescent="0.25">
      <c r="A64" s="1">
        <v>43992</v>
      </c>
      <c r="B64" s="2">
        <v>4920.6821289999998</v>
      </c>
      <c r="C64" s="2">
        <v>-114.37304700000004</v>
      </c>
      <c r="D64">
        <v>15364</v>
      </c>
      <c r="E64">
        <v>6042</v>
      </c>
      <c r="F64">
        <v>14509</v>
      </c>
      <c r="G64" s="2">
        <f t="shared" si="0"/>
        <v>0.42778783238201307</v>
      </c>
      <c r="H64" s="2">
        <f t="shared" si="1"/>
        <v>0.16823054434080467</v>
      </c>
      <c r="I64" s="2">
        <f t="shared" si="2"/>
        <v>9.1691096681114401E-2</v>
      </c>
      <c r="J64" s="2">
        <f t="shared" si="3"/>
        <v>-0.94656084403877161</v>
      </c>
      <c r="K64" s="2">
        <v>-2.5674585115213113</v>
      </c>
    </row>
    <row r="65" spans="1:11" x14ac:dyDescent="0.25">
      <c r="A65" s="1">
        <v>43993</v>
      </c>
      <c r="B65" s="2">
        <v>4854.7539059999999</v>
      </c>
      <c r="C65" s="2">
        <v>-65.928222999999889</v>
      </c>
      <c r="D65">
        <v>14546</v>
      </c>
      <c r="E65">
        <v>6948</v>
      </c>
      <c r="F65">
        <v>15838</v>
      </c>
      <c r="G65" s="2">
        <f t="shared" si="0"/>
        <v>0.38963891567555986</v>
      </c>
      <c r="H65" s="2">
        <f t="shared" si="1"/>
        <v>0.18611378977820636</v>
      </c>
      <c r="I65" s="2">
        <f t="shared" si="2"/>
        <v>-0.36988727562181839</v>
      </c>
      <c r="J65" s="2">
        <f t="shared" si="3"/>
        <v>-0.67801578580250399</v>
      </c>
      <c r="K65" s="2">
        <v>-1.5281323453918763</v>
      </c>
    </row>
    <row r="66" spans="1:11" x14ac:dyDescent="0.25">
      <c r="A66" s="1">
        <v>43994</v>
      </c>
      <c r="B66" s="2">
        <v>4880.3588870000003</v>
      </c>
      <c r="C66" s="2">
        <v>25.604981000000407</v>
      </c>
      <c r="D66">
        <v>10966</v>
      </c>
      <c r="E66">
        <v>6340</v>
      </c>
      <c r="F66">
        <v>16424</v>
      </c>
      <c r="G66" s="2">
        <f t="shared" si="0"/>
        <v>0.32511117699377406</v>
      </c>
      <c r="H66" s="2">
        <f t="shared" si="1"/>
        <v>0.18796323747405871</v>
      </c>
      <c r="I66" s="2">
        <f t="shared" si="2"/>
        <v>-1.150633130564781</v>
      </c>
      <c r="J66" s="2">
        <f t="shared" si="3"/>
        <v>-0.65024341971123134</v>
      </c>
      <c r="K66" s="2">
        <v>0.43560384212866227</v>
      </c>
    </row>
    <row r="67" spans="1:11" x14ac:dyDescent="0.25">
      <c r="A67" s="1">
        <v>43995</v>
      </c>
      <c r="B67" s="2">
        <v>4848.3474125000002</v>
      </c>
      <c r="C67" s="2">
        <v>-32.011474500000077</v>
      </c>
      <c r="D67">
        <v>11025</v>
      </c>
      <c r="E67">
        <v>5690</v>
      </c>
      <c r="F67">
        <v>8496</v>
      </c>
      <c r="G67" s="2">
        <f t="shared" ref="G67:G130" si="4">D67/(SUM(D67:F67))</f>
        <v>0.43730911110229664</v>
      </c>
      <c r="H67" s="2">
        <f t="shared" ref="H67:H130" si="5">E67/(SUM(D67:F67))</f>
        <v>0.22569513307683153</v>
      </c>
      <c r="I67" s="2">
        <f t="shared" ref="I67:I130" si="6">(G67-$M$2)/$M$3</f>
        <v>0.20689269906914826</v>
      </c>
      <c r="J67" s="2">
        <f t="shared" ref="J67:J130" si="7">(H67-$N$2)/$N$3</f>
        <v>-8.3639659925020593E-2</v>
      </c>
      <c r="K67" s="2">
        <v>-0.80048878565717752</v>
      </c>
    </row>
    <row r="68" spans="1:11" x14ac:dyDescent="0.25">
      <c r="A68" s="1">
        <v>43996</v>
      </c>
      <c r="B68" s="2">
        <v>4832.3416752499998</v>
      </c>
      <c r="C68" s="2">
        <v>-16.005737250000493</v>
      </c>
      <c r="D68">
        <v>23001</v>
      </c>
      <c r="E68">
        <v>5970</v>
      </c>
      <c r="F68">
        <v>7500</v>
      </c>
      <c r="G68" s="2">
        <f t="shared" si="4"/>
        <v>0.63066546022867487</v>
      </c>
      <c r="H68" s="2">
        <f t="shared" si="5"/>
        <v>0.16369170025499713</v>
      </c>
      <c r="I68" s="2">
        <f t="shared" si="6"/>
        <v>2.5463853140480168</v>
      </c>
      <c r="J68" s="2">
        <f t="shared" si="7"/>
        <v>-1.0147187269921256</v>
      </c>
      <c r="K68" s="2">
        <v>-0.45710470127868741</v>
      </c>
    </row>
    <row r="69" spans="1:11" x14ac:dyDescent="0.25">
      <c r="A69" s="1">
        <v>43997</v>
      </c>
      <c r="B69" s="2">
        <v>4816.3359380000002</v>
      </c>
      <c r="C69" s="2">
        <v>-16.005737249999584</v>
      </c>
      <c r="D69">
        <v>18431</v>
      </c>
      <c r="E69">
        <v>7525</v>
      </c>
      <c r="F69">
        <v>10074</v>
      </c>
      <c r="G69" s="2">
        <f t="shared" si="4"/>
        <v>0.51154593394393566</v>
      </c>
      <c r="H69" s="2">
        <f t="shared" si="5"/>
        <v>0.20885373300027754</v>
      </c>
      <c r="I69" s="2">
        <f t="shared" si="6"/>
        <v>1.1051124864317741</v>
      </c>
      <c r="J69" s="2">
        <f t="shared" si="7"/>
        <v>-0.33653977138239521</v>
      </c>
      <c r="K69" s="2">
        <v>-0.45710470127866792</v>
      </c>
    </row>
    <row r="70" spans="1:11" x14ac:dyDescent="0.25">
      <c r="A70" s="1">
        <v>43998</v>
      </c>
      <c r="B70" s="2">
        <v>4986.4580079999996</v>
      </c>
      <c r="C70" s="2">
        <v>170.12206999999944</v>
      </c>
      <c r="D70">
        <v>15256</v>
      </c>
      <c r="E70">
        <v>8249</v>
      </c>
      <c r="F70">
        <v>14956</v>
      </c>
      <c r="G70" s="2">
        <f t="shared" si="4"/>
        <v>0.39666155326174568</v>
      </c>
      <c r="H70" s="2">
        <f t="shared" si="5"/>
        <v>0.21447700267803749</v>
      </c>
      <c r="I70" s="2">
        <f t="shared" si="6"/>
        <v>-0.2849176904761222</v>
      </c>
      <c r="J70" s="2">
        <f t="shared" si="7"/>
        <v>-0.25209753250700628</v>
      </c>
      <c r="K70" s="2">
        <v>3.5360463589712228</v>
      </c>
    </row>
    <row r="71" spans="1:11" x14ac:dyDescent="0.25">
      <c r="A71" s="1">
        <v>43999</v>
      </c>
      <c r="B71" s="2">
        <v>4987.7758789999998</v>
      </c>
      <c r="C71" s="2">
        <v>1.3178710000001956</v>
      </c>
      <c r="D71">
        <v>10048</v>
      </c>
      <c r="E71">
        <v>8301</v>
      </c>
      <c r="F71">
        <v>9661</v>
      </c>
      <c r="G71" s="2">
        <f t="shared" si="4"/>
        <v>0.35872902534808998</v>
      </c>
      <c r="H71" s="2">
        <f t="shared" si="5"/>
        <v>0.29635844341306677</v>
      </c>
      <c r="I71" s="2">
        <f t="shared" si="6"/>
        <v>-0.74387789179578367</v>
      </c>
      <c r="J71" s="2">
        <f t="shared" si="7"/>
        <v>0.9774810888694927</v>
      </c>
      <c r="K71" s="2">
        <v>-8.5447259691090544E-2</v>
      </c>
    </row>
    <row r="72" spans="1:11" x14ac:dyDescent="0.25">
      <c r="A72" s="1">
        <v>44000</v>
      </c>
      <c r="B72" s="2">
        <v>4925.248047</v>
      </c>
      <c r="C72" s="2">
        <v>-62.527831999999762</v>
      </c>
      <c r="D72">
        <v>9912</v>
      </c>
      <c r="E72">
        <v>6503</v>
      </c>
      <c r="F72">
        <v>9771</v>
      </c>
      <c r="G72" s="2">
        <f t="shared" si="4"/>
        <v>0.37852287481860536</v>
      </c>
      <c r="H72" s="2">
        <f t="shared" si="5"/>
        <v>0.24833880699610478</v>
      </c>
      <c r="I72" s="2">
        <f t="shared" si="6"/>
        <v>-0.50438451664932094</v>
      </c>
      <c r="J72" s="2">
        <f t="shared" si="7"/>
        <v>0.25639071949462194</v>
      </c>
      <c r="K72" s="2">
        <v>-1.4551809947714023</v>
      </c>
    </row>
    <row r="73" spans="1:11" x14ac:dyDescent="0.25">
      <c r="A73" s="1">
        <v>44001</v>
      </c>
      <c r="B73" s="2">
        <v>4942.2749020000001</v>
      </c>
      <c r="C73" s="2">
        <v>17.026855000000069</v>
      </c>
      <c r="D73">
        <v>9914</v>
      </c>
      <c r="E73">
        <v>5926</v>
      </c>
      <c r="F73">
        <v>11058</v>
      </c>
      <c r="G73" s="2">
        <f t="shared" si="4"/>
        <v>0.3685775894118522</v>
      </c>
      <c r="H73" s="2">
        <f t="shared" si="5"/>
        <v>0.2203137779760577</v>
      </c>
      <c r="I73" s="2">
        <f t="shared" si="6"/>
        <v>-0.62471633853197761</v>
      </c>
      <c r="J73" s="2">
        <f t="shared" si="7"/>
        <v>-0.16444917092714181</v>
      </c>
      <c r="K73" s="2">
        <v>0.25157033613108554</v>
      </c>
    </row>
    <row r="74" spans="1:11" x14ac:dyDescent="0.25">
      <c r="A74" s="1">
        <v>44002</v>
      </c>
      <c r="B74" s="2">
        <v>4930.5529784999999</v>
      </c>
      <c r="C74" s="2">
        <v>-11.72192350000023</v>
      </c>
      <c r="D74">
        <v>11853</v>
      </c>
      <c r="E74">
        <v>5486</v>
      </c>
      <c r="F74">
        <v>8985</v>
      </c>
      <c r="G74" s="2">
        <f t="shared" si="4"/>
        <v>0.45027351466342502</v>
      </c>
      <c r="H74" s="2">
        <f t="shared" si="5"/>
        <v>0.20840297827077953</v>
      </c>
      <c r="I74" s="2">
        <f t="shared" si="6"/>
        <v>0.36375398925125518</v>
      </c>
      <c r="J74" s="2">
        <f t="shared" si="7"/>
        <v>-0.34330856262372961</v>
      </c>
      <c r="K74" s="2">
        <v>-0.36520056470466833</v>
      </c>
    </row>
    <row r="75" spans="1:11" x14ac:dyDescent="0.25">
      <c r="A75" s="1">
        <v>44003</v>
      </c>
      <c r="B75" s="2">
        <v>4924.6920167499993</v>
      </c>
      <c r="C75" s="2">
        <v>-5.8609617500005697</v>
      </c>
      <c r="D75">
        <v>11304</v>
      </c>
      <c r="E75">
        <v>4398</v>
      </c>
      <c r="F75">
        <v>11659</v>
      </c>
      <c r="G75" s="2">
        <f t="shared" si="4"/>
        <v>0.41314279448850555</v>
      </c>
      <c r="H75" s="2">
        <f t="shared" si="5"/>
        <v>0.16073973904462557</v>
      </c>
      <c r="I75" s="2">
        <f t="shared" si="6"/>
        <v>-8.5504832765985458E-2</v>
      </c>
      <c r="J75" s="2">
        <f t="shared" si="7"/>
        <v>-1.0590470676126975</v>
      </c>
      <c r="K75" s="2">
        <v>-0.23946059080243282</v>
      </c>
    </row>
    <row r="76" spans="1:11" x14ac:dyDescent="0.25">
      <c r="A76" s="1">
        <v>44004</v>
      </c>
      <c r="B76" s="2">
        <v>4918.8310549999997</v>
      </c>
      <c r="C76" s="2">
        <v>-5.8609617499996602</v>
      </c>
      <c r="D76">
        <v>10379</v>
      </c>
      <c r="E76">
        <v>10761</v>
      </c>
      <c r="F76">
        <v>9522</v>
      </c>
      <c r="G76" s="2">
        <f t="shared" si="4"/>
        <v>0.33849716261170176</v>
      </c>
      <c r="H76" s="2">
        <f t="shared" si="5"/>
        <v>0.35095558019698647</v>
      </c>
      <c r="I76" s="2">
        <f t="shared" si="6"/>
        <v>-0.98867095741221134</v>
      </c>
      <c r="J76" s="2">
        <f t="shared" si="7"/>
        <v>1.7973429717974629</v>
      </c>
      <c r="K76" s="2">
        <v>-0.2394605908024133</v>
      </c>
    </row>
    <row r="77" spans="1:11" x14ac:dyDescent="0.25">
      <c r="A77" s="1">
        <v>44005</v>
      </c>
      <c r="B77" s="2">
        <v>4879.1328130000002</v>
      </c>
      <c r="C77" s="2">
        <v>-39.698241999999482</v>
      </c>
      <c r="D77">
        <v>11187</v>
      </c>
      <c r="E77">
        <v>10187</v>
      </c>
      <c r="F77">
        <v>11667</v>
      </c>
      <c r="G77" s="2">
        <f t="shared" si="4"/>
        <v>0.3385793408189825</v>
      </c>
      <c r="H77" s="2">
        <f t="shared" si="5"/>
        <v>0.30831391301716049</v>
      </c>
      <c r="I77" s="2">
        <f t="shared" si="6"/>
        <v>-0.98767665176921526</v>
      </c>
      <c r="J77" s="2">
        <f t="shared" si="7"/>
        <v>1.1570112693566732</v>
      </c>
      <c r="K77" s="2">
        <v>-0.9653992536093926</v>
      </c>
    </row>
    <row r="78" spans="1:11" x14ac:dyDescent="0.25">
      <c r="A78" s="1">
        <v>44006</v>
      </c>
      <c r="B78" s="2">
        <v>4964.7348629999997</v>
      </c>
      <c r="C78" s="2">
        <v>85.602049999999508</v>
      </c>
      <c r="D78">
        <v>13425</v>
      </c>
      <c r="E78">
        <v>8588</v>
      </c>
      <c r="F78">
        <v>11423</v>
      </c>
      <c r="G78" s="2">
        <f t="shared" si="4"/>
        <v>0.40151333891613827</v>
      </c>
      <c r="H78" s="2">
        <f t="shared" si="5"/>
        <v>0.25684890537145594</v>
      </c>
      <c r="I78" s="2">
        <f t="shared" si="6"/>
        <v>-0.22621407531584095</v>
      </c>
      <c r="J78" s="2">
        <f t="shared" si="7"/>
        <v>0.38418323186630743</v>
      </c>
      <c r="K78" s="2">
        <v>1.7227697053542577</v>
      </c>
    </row>
    <row r="79" spans="1:11" x14ac:dyDescent="0.25">
      <c r="A79" s="1">
        <v>44007</v>
      </c>
      <c r="B79" s="2">
        <v>4896.7299800000001</v>
      </c>
      <c r="C79" s="2">
        <v>-68.004882999999609</v>
      </c>
      <c r="D79">
        <v>14374</v>
      </c>
      <c r="E79">
        <v>14612</v>
      </c>
      <c r="F79">
        <v>10514</v>
      </c>
      <c r="G79" s="2">
        <f t="shared" si="4"/>
        <v>0.36389873417721519</v>
      </c>
      <c r="H79" s="2">
        <f t="shared" si="5"/>
        <v>0.36992405063291139</v>
      </c>
      <c r="I79" s="2">
        <f t="shared" si="6"/>
        <v>-0.68132760222952549</v>
      </c>
      <c r="J79" s="2">
        <f t="shared" si="7"/>
        <v>2.0821843903027881</v>
      </c>
      <c r="K79" s="2">
        <v>-1.5726846194625603</v>
      </c>
    </row>
    <row r="80" spans="1:11" x14ac:dyDescent="0.25">
      <c r="A80" s="1">
        <v>44008</v>
      </c>
      <c r="B80" s="2">
        <v>4904.0878910000001</v>
      </c>
      <c r="C80" s="2">
        <v>7.3579110000000583</v>
      </c>
      <c r="D80">
        <v>16523</v>
      </c>
      <c r="E80">
        <v>5420</v>
      </c>
      <c r="F80">
        <v>9180</v>
      </c>
      <c r="G80" s="2">
        <f t="shared" si="4"/>
        <v>0.53089355139286054</v>
      </c>
      <c r="H80" s="2">
        <f t="shared" si="5"/>
        <v>0.17414773640073258</v>
      </c>
      <c r="I80" s="2">
        <f t="shared" si="6"/>
        <v>1.3392067292311747</v>
      </c>
      <c r="J80" s="2">
        <f t="shared" si="7"/>
        <v>-0.85770489829387009</v>
      </c>
      <c r="K80" s="2">
        <v>4.4134625392613563E-2</v>
      </c>
    </row>
    <row r="81" spans="1:11" x14ac:dyDescent="0.25">
      <c r="A81" s="1">
        <v>44009</v>
      </c>
      <c r="B81" s="2">
        <v>4902.9528810000002</v>
      </c>
      <c r="C81" s="2">
        <v>-1.1350099999999657</v>
      </c>
      <c r="D81">
        <v>19517</v>
      </c>
      <c r="E81">
        <v>6395</v>
      </c>
      <c r="F81">
        <v>8639</v>
      </c>
      <c r="G81" s="2">
        <f t="shared" si="4"/>
        <v>0.56487511215304909</v>
      </c>
      <c r="H81" s="2">
        <f t="shared" si="5"/>
        <v>0.18508870944401029</v>
      </c>
      <c r="I81" s="2">
        <f t="shared" si="6"/>
        <v>1.7503626638726364</v>
      </c>
      <c r="J81" s="2">
        <f t="shared" si="7"/>
        <v>-0.69340897933704027</v>
      </c>
      <c r="K81" s="2">
        <v>-0.13807090851891773</v>
      </c>
    </row>
    <row r="82" spans="1:11" x14ac:dyDescent="0.25">
      <c r="A82" s="1">
        <v>44010</v>
      </c>
      <c r="B82" s="2">
        <v>4902.3853760000002</v>
      </c>
      <c r="C82" s="2">
        <v>-0.56750499999998283</v>
      </c>
      <c r="D82">
        <v>11785</v>
      </c>
      <c r="E82">
        <v>7007</v>
      </c>
      <c r="F82">
        <v>8099</v>
      </c>
      <c r="G82" s="2">
        <f t="shared" si="4"/>
        <v>0.43825071585288761</v>
      </c>
      <c r="H82" s="2">
        <f t="shared" si="5"/>
        <v>0.26057045108028709</v>
      </c>
      <c r="I82" s="2">
        <f t="shared" si="6"/>
        <v>0.21828553602634987</v>
      </c>
      <c r="J82" s="2">
        <f t="shared" si="7"/>
        <v>0.44006809418647697</v>
      </c>
      <c r="K82" s="2">
        <v>-0.12589576270954778</v>
      </c>
    </row>
    <row r="83" spans="1:11" x14ac:dyDescent="0.25">
      <c r="A83" s="1">
        <v>44011</v>
      </c>
      <c r="B83" s="2">
        <v>4901.8178710000002</v>
      </c>
      <c r="C83" s="2">
        <v>-0.56750499999998283</v>
      </c>
      <c r="D83">
        <v>14418</v>
      </c>
      <c r="E83">
        <v>5927</v>
      </c>
      <c r="F83">
        <v>10797</v>
      </c>
      <c r="G83" s="2">
        <f t="shared" si="4"/>
        <v>0.46297604521225355</v>
      </c>
      <c r="H83" s="2">
        <f t="shared" si="5"/>
        <v>0.19032175197482498</v>
      </c>
      <c r="I83" s="2">
        <f t="shared" si="6"/>
        <v>0.51744677743637135</v>
      </c>
      <c r="J83" s="2">
        <f t="shared" si="7"/>
        <v>-0.61482661484902712</v>
      </c>
      <c r="K83" s="2">
        <v>-0.12589576270954778</v>
      </c>
    </row>
    <row r="84" spans="1:11" x14ac:dyDescent="0.25">
      <c r="A84" s="1">
        <v>44012</v>
      </c>
      <c r="B84" s="2">
        <v>4905.3920900000003</v>
      </c>
      <c r="C84" s="2">
        <v>3.5742190000000846</v>
      </c>
      <c r="D84">
        <v>13115</v>
      </c>
      <c r="E84">
        <v>9050</v>
      </c>
      <c r="F84">
        <v>8956</v>
      </c>
      <c r="G84" s="2">
        <f t="shared" si="4"/>
        <v>0.42141962019215323</v>
      </c>
      <c r="H84" s="2">
        <f t="shared" si="5"/>
        <v>0.29080042415089491</v>
      </c>
      <c r="I84" s="2">
        <f t="shared" si="6"/>
        <v>1.4639655359899405E-2</v>
      </c>
      <c r="J84" s="2">
        <f t="shared" si="7"/>
        <v>0.894018687614483</v>
      </c>
      <c r="K84" s="2">
        <v>-3.7039992976824102E-2</v>
      </c>
    </row>
    <row r="85" spans="1:11" x14ac:dyDescent="0.25">
      <c r="A85" s="1">
        <v>44013</v>
      </c>
      <c r="B85" s="2">
        <v>4914.3881840000004</v>
      </c>
      <c r="C85" s="2">
        <v>8.9960940000000846</v>
      </c>
      <c r="D85">
        <v>15301</v>
      </c>
      <c r="E85">
        <v>7201</v>
      </c>
      <c r="F85">
        <v>10165</v>
      </c>
      <c r="G85" s="2">
        <f t="shared" si="4"/>
        <v>0.46839317966143201</v>
      </c>
      <c r="H85" s="2">
        <f t="shared" si="5"/>
        <v>0.22043652615789636</v>
      </c>
      <c r="I85" s="2">
        <f t="shared" si="6"/>
        <v>0.5829907644606469</v>
      </c>
      <c r="J85" s="2">
        <f t="shared" si="7"/>
        <v>-0.16260591391008392</v>
      </c>
      <c r="K85" s="2">
        <v>7.9279896161033286E-2</v>
      </c>
    </row>
    <row r="86" spans="1:11" x14ac:dyDescent="0.25">
      <c r="A86" s="1">
        <v>44014</v>
      </c>
      <c r="B86" s="2">
        <v>4966.7797849999997</v>
      </c>
      <c r="C86" s="2">
        <v>52.391600999999355</v>
      </c>
      <c r="D86">
        <v>18789</v>
      </c>
      <c r="E86">
        <v>5805</v>
      </c>
      <c r="F86">
        <v>12372</v>
      </c>
      <c r="G86" s="2">
        <f t="shared" si="4"/>
        <v>0.50827787696802462</v>
      </c>
      <c r="H86" s="2">
        <f t="shared" si="5"/>
        <v>0.15703619542282096</v>
      </c>
      <c r="I86" s="2">
        <f t="shared" si="6"/>
        <v>1.0655710118692974</v>
      </c>
      <c r="J86" s="2">
        <f t="shared" si="7"/>
        <v>-1.1146616002812477</v>
      </c>
      <c r="K86" s="2">
        <v>1.0102789625948831</v>
      </c>
    </row>
    <row r="87" spans="1:11" x14ac:dyDescent="0.25">
      <c r="A87" s="1">
        <v>44015</v>
      </c>
      <c r="B87" s="2">
        <v>4973.7939450000003</v>
      </c>
      <c r="C87" s="2">
        <v>7.0141600000006292</v>
      </c>
      <c r="D87">
        <v>12244</v>
      </c>
      <c r="E87">
        <v>5202</v>
      </c>
      <c r="F87">
        <v>9054</v>
      </c>
      <c r="G87" s="2">
        <f t="shared" si="4"/>
        <v>0.46203773584905661</v>
      </c>
      <c r="H87" s="2">
        <f t="shared" si="5"/>
        <v>0.19630188679245283</v>
      </c>
      <c r="I87" s="2">
        <f t="shared" si="6"/>
        <v>0.50609381263494135</v>
      </c>
      <c r="J87" s="2">
        <f t="shared" si="7"/>
        <v>-0.52502548459657927</v>
      </c>
      <c r="K87" s="2">
        <v>3.6759855924309477E-2</v>
      </c>
    </row>
    <row r="88" spans="1:11" x14ac:dyDescent="0.25">
      <c r="A88" s="1">
        <v>44016</v>
      </c>
      <c r="B88" s="2">
        <v>4981.330078</v>
      </c>
      <c r="C88" s="2">
        <v>7.5361329999996087</v>
      </c>
      <c r="D88">
        <v>13105</v>
      </c>
      <c r="E88">
        <v>5402</v>
      </c>
      <c r="F88">
        <v>12083</v>
      </c>
      <c r="G88" s="2">
        <f t="shared" si="4"/>
        <v>0.42840797646289636</v>
      </c>
      <c r="H88" s="2">
        <f t="shared" si="5"/>
        <v>0.17659365805818894</v>
      </c>
      <c r="I88" s="2">
        <f t="shared" si="6"/>
        <v>9.9194457724102708E-2</v>
      </c>
      <c r="J88" s="2">
        <f t="shared" si="7"/>
        <v>-0.82097553749399954</v>
      </c>
      <c r="K88" s="2">
        <v>4.7958166747195684E-2</v>
      </c>
    </row>
    <row r="89" spans="1:11" x14ac:dyDescent="0.25">
      <c r="A89" s="1">
        <v>44017</v>
      </c>
      <c r="B89" s="2">
        <v>4985.0981444999998</v>
      </c>
      <c r="C89" s="2">
        <v>3.7680664999998044</v>
      </c>
      <c r="D89">
        <v>10351</v>
      </c>
      <c r="E89">
        <v>6370</v>
      </c>
      <c r="F89">
        <v>16540</v>
      </c>
      <c r="G89" s="2">
        <f t="shared" si="4"/>
        <v>0.31120531553471031</v>
      </c>
      <c r="H89" s="2">
        <f t="shared" si="5"/>
        <v>0.19151558882775624</v>
      </c>
      <c r="I89" s="2">
        <f t="shared" si="6"/>
        <v>-1.3188854808774957</v>
      </c>
      <c r="J89" s="2">
        <f t="shared" si="7"/>
        <v>-0.59689927675386723</v>
      </c>
      <c r="K89" s="2">
        <v>-3.2881225076491064E-2</v>
      </c>
    </row>
    <row r="90" spans="1:11" x14ac:dyDescent="0.25">
      <c r="A90" s="1">
        <v>44018</v>
      </c>
      <c r="B90" s="2">
        <v>4988.8662109999996</v>
      </c>
      <c r="C90" s="2">
        <v>3.7680664999998044</v>
      </c>
      <c r="D90">
        <v>13308</v>
      </c>
      <c r="E90">
        <v>15712</v>
      </c>
      <c r="F90">
        <v>17953</v>
      </c>
      <c r="G90" s="2">
        <f t="shared" si="4"/>
        <v>0.2833116896940796</v>
      </c>
      <c r="H90" s="2">
        <f t="shared" si="5"/>
        <v>0.33449002618525536</v>
      </c>
      <c r="I90" s="2">
        <f t="shared" si="6"/>
        <v>-1.6563811563698332</v>
      </c>
      <c r="J90" s="2">
        <f t="shared" si="7"/>
        <v>1.5500867801598455</v>
      </c>
      <c r="K90" s="2">
        <v>-3.2881225076491064E-2</v>
      </c>
    </row>
    <row r="91" spans="1:11" x14ac:dyDescent="0.25">
      <c r="A91" s="1">
        <v>44019</v>
      </c>
      <c r="B91" s="2">
        <v>4987.0820309999999</v>
      </c>
      <c r="C91" s="2">
        <v>-1.784179999999651</v>
      </c>
      <c r="D91">
        <v>12088</v>
      </c>
      <c r="E91">
        <v>8477</v>
      </c>
      <c r="F91">
        <v>22547</v>
      </c>
      <c r="G91" s="2">
        <f t="shared" si="4"/>
        <v>0.2803859714232696</v>
      </c>
      <c r="H91" s="2">
        <f t="shared" si="5"/>
        <v>0.19662738912599739</v>
      </c>
      <c r="I91" s="2">
        <f t="shared" si="6"/>
        <v>-1.6917805436617139</v>
      </c>
      <c r="J91" s="2">
        <f t="shared" si="7"/>
        <v>-0.52013755508603599</v>
      </c>
      <c r="K91" s="2">
        <v>-0.15199807991840339</v>
      </c>
    </row>
    <row r="92" spans="1:11" x14ac:dyDescent="0.25">
      <c r="A92" s="1">
        <v>44020</v>
      </c>
      <c r="B92" s="2">
        <v>5076.173828</v>
      </c>
      <c r="C92" s="2">
        <v>89.091797000000042</v>
      </c>
      <c r="D92">
        <v>12686</v>
      </c>
      <c r="E92">
        <v>6579</v>
      </c>
      <c r="F92">
        <v>10312</v>
      </c>
      <c r="G92" s="2">
        <f t="shared" si="4"/>
        <v>0.42891435913040538</v>
      </c>
      <c r="H92" s="2">
        <f t="shared" si="5"/>
        <v>0.22243635257125469</v>
      </c>
      <c r="I92" s="2">
        <f t="shared" si="6"/>
        <v>0.10532137580226907</v>
      </c>
      <c r="J92" s="2">
        <f t="shared" si="7"/>
        <v>-0.13257537484950904</v>
      </c>
      <c r="K92" s="2">
        <v>1.7976380828360758</v>
      </c>
    </row>
    <row r="93" spans="1:11" x14ac:dyDescent="0.25">
      <c r="A93" s="1">
        <v>44021</v>
      </c>
      <c r="B93" s="2">
        <v>5052.7939450000003</v>
      </c>
      <c r="C93" s="2">
        <v>-23.379882999999609</v>
      </c>
      <c r="D93">
        <v>10561</v>
      </c>
      <c r="E93">
        <v>5738</v>
      </c>
      <c r="F93">
        <v>10629</v>
      </c>
      <c r="G93" s="2">
        <f t="shared" si="4"/>
        <v>0.39219399881164585</v>
      </c>
      <c r="H93" s="2">
        <f t="shared" si="5"/>
        <v>0.21308674985145573</v>
      </c>
      <c r="I93" s="2">
        <f t="shared" si="6"/>
        <v>-0.33897234495345308</v>
      </c>
      <c r="J93" s="2">
        <f t="shared" si="7"/>
        <v>-0.27297436538302916</v>
      </c>
      <c r="K93" s="2">
        <v>-0.61530824085241409</v>
      </c>
    </row>
    <row r="94" spans="1:11" x14ac:dyDescent="0.25">
      <c r="A94" s="1">
        <v>44022</v>
      </c>
      <c r="B94" s="2">
        <v>5031.2558589999999</v>
      </c>
      <c r="C94" s="2">
        <v>-21.538086000000476</v>
      </c>
      <c r="D94">
        <v>12363</v>
      </c>
      <c r="E94">
        <v>8137</v>
      </c>
      <c r="F94">
        <v>14395</v>
      </c>
      <c r="G94" s="2">
        <f t="shared" si="4"/>
        <v>0.35429144576586902</v>
      </c>
      <c r="H94" s="2">
        <f t="shared" si="5"/>
        <v>0.23318527009600229</v>
      </c>
      <c r="I94" s="2">
        <f t="shared" si="6"/>
        <v>-0.7975698688521019</v>
      </c>
      <c r="J94" s="2">
        <f t="shared" si="7"/>
        <v>2.8836528418513245E-2</v>
      </c>
      <c r="K94" s="2">
        <v>-0.57579467352481295</v>
      </c>
    </row>
    <row r="95" spans="1:11" x14ac:dyDescent="0.25">
      <c r="A95" s="1">
        <v>44023</v>
      </c>
      <c r="B95" s="2">
        <v>5047.851318</v>
      </c>
      <c r="C95" s="2">
        <v>16.595459000000119</v>
      </c>
      <c r="D95">
        <v>23248</v>
      </c>
      <c r="E95">
        <v>8050</v>
      </c>
      <c r="F95">
        <v>10182</v>
      </c>
      <c r="G95" s="2">
        <f t="shared" si="4"/>
        <v>0.56046287367405978</v>
      </c>
      <c r="H95" s="2">
        <f t="shared" si="5"/>
        <v>0.19406943105110896</v>
      </c>
      <c r="I95" s="2">
        <f t="shared" si="6"/>
        <v>1.6969772985419416</v>
      </c>
      <c r="J95" s="2">
        <f t="shared" si="7"/>
        <v>-0.5585493189122025</v>
      </c>
      <c r="K95" s="2">
        <v>0.24231524727446133</v>
      </c>
    </row>
    <row r="96" spans="1:11" x14ac:dyDescent="0.25">
      <c r="A96" s="1">
        <v>44024</v>
      </c>
      <c r="B96" s="2">
        <v>5056.1490475000001</v>
      </c>
      <c r="C96" s="2">
        <v>8.2977295000000595</v>
      </c>
      <c r="D96">
        <v>14964</v>
      </c>
      <c r="E96">
        <v>9101</v>
      </c>
      <c r="F96">
        <v>8352</v>
      </c>
      <c r="G96" s="2">
        <f t="shared" si="4"/>
        <v>0.46160964925810533</v>
      </c>
      <c r="H96" s="2">
        <f t="shared" si="5"/>
        <v>0.28074775580713823</v>
      </c>
      <c r="I96" s="2">
        <f t="shared" si="6"/>
        <v>0.50091422881146208</v>
      </c>
      <c r="J96" s="2">
        <f t="shared" si="7"/>
        <v>0.7430620609074543</v>
      </c>
      <c r="K96" s="2">
        <v>6.4297315187141768E-2</v>
      </c>
    </row>
    <row r="97" spans="1:11" x14ac:dyDescent="0.25">
      <c r="A97" s="1">
        <v>44025</v>
      </c>
      <c r="B97" s="2">
        <v>5064.4467770000001</v>
      </c>
      <c r="C97" s="2">
        <v>8.2977295000000595</v>
      </c>
      <c r="D97">
        <v>10658</v>
      </c>
      <c r="E97">
        <v>12089</v>
      </c>
      <c r="F97">
        <v>8309</v>
      </c>
      <c r="G97" s="2">
        <f t="shared" si="4"/>
        <v>0.34318650180319421</v>
      </c>
      <c r="H97" s="2">
        <f t="shared" si="5"/>
        <v>0.38926455435342605</v>
      </c>
      <c r="I97" s="2">
        <f t="shared" si="6"/>
        <v>-0.9319328443003575</v>
      </c>
      <c r="J97" s="2">
        <f t="shared" si="7"/>
        <v>2.3726124737356673</v>
      </c>
      <c r="K97" s="2">
        <v>6.4297315187141768E-2</v>
      </c>
    </row>
    <row r="98" spans="1:11" x14ac:dyDescent="0.25">
      <c r="A98" s="1">
        <v>44026</v>
      </c>
      <c r="B98" s="2">
        <v>5079.1220700000003</v>
      </c>
      <c r="C98" s="2">
        <v>14.675293000000238</v>
      </c>
      <c r="D98">
        <v>45836</v>
      </c>
      <c r="E98">
        <v>14333</v>
      </c>
      <c r="F98">
        <v>18941</v>
      </c>
      <c r="G98" s="2">
        <f t="shared" si="4"/>
        <v>0.57939577803059028</v>
      </c>
      <c r="H98" s="2">
        <f t="shared" si="5"/>
        <v>0.18117810643407914</v>
      </c>
      <c r="I98" s="2">
        <f t="shared" si="6"/>
        <v>1.9260537686052754</v>
      </c>
      <c r="J98" s="2">
        <f t="shared" si="7"/>
        <v>-0.7521328343955026</v>
      </c>
      <c r="K98" s="2">
        <v>0.20112036612241166</v>
      </c>
    </row>
    <row r="99" spans="1:11" x14ac:dyDescent="0.25">
      <c r="A99" s="1">
        <v>44027</v>
      </c>
      <c r="B99" s="2">
        <v>5075.7978519999997</v>
      </c>
      <c r="C99" s="2">
        <v>-3.3242180000006556</v>
      </c>
      <c r="D99">
        <v>33301</v>
      </c>
      <c r="E99">
        <v>26412</v>
      </c>
      <c r="F99">
        <v>13584</v>
      </c>
      <c r="G99" s="2">
        <f t="shared" si="4"/>
        <v>0.45432964514236601</v>
      </c>
      <c r="H99" s="2">
        <f t="shared" si="5"/>
        <v>0.3603421695294487</v>
      </c>
      <c r="I99" s="2">
        <f t="shared" si="6"/>
        <v>0.41283066733163681</v>
      </c>
      <c r="J99" s="2">
        <f t="shared" si="7"/>
        <v>1.9382973744952006</v>
      </c>
      <c r="K99" s="2">
        <v>-0.18503776626827395</v>
      </c>
    </row>
    <row r="100" spans="1:11" x14ac:dyDescent="0.25">
      <c r="A100" s="1">
        <v>44028</v>
      </c>
      <c r="B100" s="2">
        <v>5098.3740230000003</v>
      </c>
      <c r="C100" s="2">
        <v>22.576171000000613</v>
      </c>
      <c r="D100">
        <v>11395</v>
      </c>
      <c r="E100">
        <v>11972</v>
      </c>
      <c r="F100">
        <v>9894</v>
      </c>
      <c r="G100" s="2">
        <f t="shared" si="4"/>
        <v>0.3425934277381919</v>
      </c>
      <c r="H100" s="2">
        <f t="shared" si="5"/>
        <v>0.35994107212651455</v>
      </c>
      <c r="I100" s="2">
        <f t="shared" si="6"/>
        <v>-0.93910867484058724</v>
      </c>
      <c r="J100" s="2">
        <f t="shared" si="7"/>
        <v>1.9322742661166681</v>
      </c>
      <c r="K100" s="2">
        <v>0.37062432057576594</v>
      </c>
    </row>
    <row r="101" spans="1:11" x14ac:dyDescent="0.25">
      <c r="A101" s="1">
        <v>44029</v>
      </c>
      <c r="B101" s="2">
        <v>5079.5849609999996</v>
      </c>
      <c r="C101" s="2">
        <v>-18.78906200000074</v>
      </c>
      <c r="D101">
        <v>14655</v>
      </c>
      <c r="E101">
        <v>9565</v>
      </c>
      <c r="F101">
        <v>12746</v>
      </c>
      <c r="G101" s="2">
        <f t="shared" si="4"/>
        <v>0.39644538224314235</v>
      </c>
      <c r="H101" s="2">
        <f t="shared" si="5"/>
        <v>0.25875128496456201</v>
      </c>
      <c r="I101" s="2">
        <f t="shared" si="6"/>
        <v>-0.28753322652590768</v>
      </c>
      <c r="J101" s="2">
        <f t="shared" si="7"/>
        <v>0.41275045364975926</v>
      </c>
      <c r="K101" s="2">
        <v>-0.51681762832969536</v>
      </c>
    </row>
    <row r="102" spans="1:11" x14ac:dyDescent="0.25">
      <c r="A102" s="1">
        <v>44030</v>
      </c>
      <c r="B102" s="2">
        <v>5065.3454590000001</v>
      </c>
      <c r="C102" s="2">
        <v>-14.239501999999447</v>
      </c>
      <c r="D102">
        <v>31501</v>
      </c>
      <c r="E102">
        <v>6017</v>
      </c>
      <c r="F102">
        <v>11511</v>
      </c>
      <c r="G102" s="2">
        <f t="shared" si="4"/>
        <v>0.64249729751779561</v>
      </c>
      <c r="H102" s="2">
        <f t="shared" si="5"/>
        <v>0.12272328621836057</v>
      </c>
      <c r="I102" s="2">
        <f t="shared" si="6"/>
        <v>2.6895432505967545</v>
      </c>
      <c r="J102" s="2">
        <f t="shared" si="7"/>
        <v>-1.6299239016807407</v>
      </c>
      <c r="K102" s="2">
        <v>-0.41921222156060145</v>
      </c>
    </row>
    <row r="103" spans="1:11" x14ac:dyDescent="0.25">
      <c r="A103" s="1">
        <v>44031</v>
      </c>
      <c r="B103" s="2">
        <v>5058.2257079999999</v>
      </c>
      <c r="C103" s="2">
        <v>-7.1197510000001785</v>
      </c>
      <c r="D103">
        <v>11288</v>
      </c>
      <c r="E103">
        <v>4135</v>
      </c>
      <c r="F103">
        <v>8496</v>
      </c>
      <c r="G103" s="2">
        <f t="shared" si="4"/>
        <v>0.47192608386638235</v>
      </c>
      <c r="H103" s="2">
        <f t="shared" si="5"/>
        <v>0.17287512019733267</v>
      </c>
      <c r="I103" s="2">
        <f t="shared" si="6"/>
        <v>0.62573672720897611</v>
      </c>
      <c r="J103" s="2">
        <f t="shared" si="7"/>
        <v>-0.87681523224587687</v>
      </c>
      <c r="K103" s="2">
        <v>-0.26646641923039938</v>
      </c>
    </row>
    <row r="104" spans="1:11" x14ac:dyDescent="0.25">
      <c r="A104" s="1">
        <v>44032</v>
      </c>
      <c r="B104" s="2">
        <v>5051.1059569999998</v>
      </c>
      <c r="C104" s="2">
        <v>-7.1197510000001785</v>
      </c>
      <c r="D104">
        <v>10926</v>
      </c>
      <c r="E104">
        <v>4873</v>
      </c>
      <c r="F104">
        <v>7727</v>
      </c>
      <c r="G104" s="2">
        <f t="shared" si="4"/>
        <v>0.46442234123947973</v>
      </c>
      <c r="H104" s="2">
        <f t="shared" si="5"/>
        <v>0.20713253421746153</v>
      </c>
      <c r="I104" s="2">
        <f t="shared" si="6"/>
        <v>0.53494606768495478</v>
      </c>
      <c r="J104" s="2">
        <f t="shared" si="7"/>
        <v>-0.36238627832574993</v>
      </c>
      <c r="K104" s="2">
        <v>-0.26646641923039938</v>
      </c>
    </row>
    <row r="105" spans="1:11" x14ac:dyDescent="0.25">
      <c r="A105" s="1">
        <v>44033</v>
      </c>
      <c r="B105" s="2">
        <v>5114.7089839999999</v>
      </c>
      <c r="C105" s="2">
        <v>63.603027000000111</v>
      </c>
      <c r="D105">
        <v>13616</v>
      </c>
      <c r="E105">
        <v>8383</v>
      </c>
      <c r="F105">
        <v>8740</v>
      </c>
      <c r="G105" s="2">
        <f t="shared" si="4"/>
        <v>0.4429552034874264</v>
      </c>
      <c r="H105" s="2">
        <f t="shared" si="5"/>
        <v>0.27271544292267152</v>
      </c>
      <c r="I105" s="2">
        <f t="shared" si="6"/>
        <v>0.27520693595963719</v>
      </c>
      <c r="J105" s="2">
        <f t="shared" si="7"/>
        <v>0.62244424917515406</v>
      </c>
      <c r="K105" s="2">
        <v>1.25080679280074</v>
      </c>
    </row>
    <row r="106" spans="1:11" x14ac:dyDescent="0.25">
      <c r="A106" s="1">
        <v>44034</v>
      </c>
      <c r="B106" s="2">
        <v>5110.1870120000003</v>
      </c>
      <c r="C106" s="2">
        <v>-4.5219719999995505</v>
      </c>
      <c r="D106">
        <v>9288</v>
      </c>
      <c r="E106">
        <v>8266</v>
      </c>
      <c r="F106">
        <v>18104</v>
      </c>
      <c r="G106" s="2">
        <f t="shared" si="4"/>
        <v>0.26047450782433113</v>
      </c>
      <c r="H106" s="2">
        <f t="shared" si="5"/>
        <v>0.23181333782040495</v>
      </c>
      <c r="I106" s="2">
        <f t="shared" si="6"/>
        <v>-1.9326969772497857</v>
      </c>
      <c r="J106" s="2">
        <f t="shared" si="7"/>
        <v>8.2348074313391591E-3</v>
      </c>
      <c r="K106" s="2">
        <v>-0.21073415589258226</v>
      </c>
    </row>
    <row r="107" spans="1:11" x14ac:dyDescent="0.25">
      <c r="A107" s="1">
        <v>44035</v>
      </c>
      <c r="B107" s="2">
        <v>5145.0097660000001</v>
      </c>
      <c r="C107" s="2">
        <v>34.822753999999804</v>
      </c>
      <c r="D107">
        <v>9539</v>
      </c>
      <c r="E107">
        <v>6155</v>
      </c>
      <c r="F107">
        <v>10400</v>
      </c>
      <c r="G107" s="2">
        <f t="shared" si="4"/>
        <v>0.3655629646662068</v>
      </c>
      <c r="H107" s="2">
        <f t="shared" si="5"/>
        <v>0.23587797961217138</v>
      </c>
      <c r="I107" s="2">
        <f t="shared" si="6"/>
        <v>-0.6611914393561058</v>
      </c>
      <c r="J107" s="2">
        <f t="shared" si="7"/>
        <v>6.9271797081808237E-2</v>
      </c>
      <c r="K107" s="2">
        <v>0.63336021487017047</v>
      </c>
    </row>
    <row r="108" spans="1:11" x14ac:dyDescent="0.25">
      <c r="A108" s="1">
        <v>44036</v>
      </c>
      <c r="B108" s="2">
        <v>5082.9912109999996</v>
      </c>
      <c r="C108" s="2">
        <v>-62.018555000000561</v>
      </c>
      <c r="D108">
        <v>13183</v>
      </c>
      <c r="E108">
        <v>5852</v>
      </c>
      <c r="F108">
        <v>10527</v>
      </c>
      <c r="G108" s="2">
        <f t="shared" si="4"/>
        <v>0.44594411744807522</v>
      </c>
      <c r="H108" s="2">
        <f t="shared" si="5"/>
        <v>0.19795683647926393</v>
      </c>
      <c r="I108" s="2">
        <f t="shared" si="6"/>
        <v>0.31137095213670518</v>
      </c>
      <c r="J108" s="2">
        <f t="shared" si="7"/>
        <v>-0.50017381203085565</v>
      </c>
      <c r="K108" s="2">
        <v>-1.4442550615508156</v>
      </c>
    </row>
    <row r="109" spans="1:11" x14ac:dyDescent="0.25">
      <c r="A109" s="1">
        <v>44037</v>
      </c>
      <c r="B109" s="2">
        <v>5099.8286134999998</v>
      </c>
      <c r="C109" s="2">
        <v>16.83740250000028</v>
      </c>
      <c r="D109">
        <v>10068</v>
      </c>
      <c r="E109">
        <v>5498</v>
      </c>
      <c r="F109">
        <v>7390</v>
      </c>
      <c r="G109" s="2">
        <f t="shared" si="4"/>
        <v>0.4385781495033978</v>
      </c>
      <c r="H109" s="2">
        <f t="shared" si="5"/>
        <v>0.23950165534065168</v>
      </c>
      <c r="I109" s="2">
        <f t="shared" si="6"/>
        <v>0.2222472813257684</v>
      </c>
      <c r="J109" s="2">
        <f t="shared" si="7"/>
        <v>0.1236869877103991</v>
      </c>
      <c r="K109" s="2">
        <v>0.24750585773627462</v>
      </c>
    </row>
    <row r="110" spans="1:11" x14ac:dyDescent="0.25">
      <c r="A110" s="1">
        <v>44038</v>
      </c>
      <c r="B110" s="2">
        <v>5108.2473147500004</v>
      </c>
      <c r="C110" s="2">
        <v>8.4187012500005949</v>
      </c>
      <c r="D110">
        <v>9057</v>
      </c>
      <c r="E110">
        <v>7404</v>
      </c>
      <c r="F110">
        <v>7144</v>
      </c>
      <c r="G110" s="2">
        <f t="shared" si="4"/>
        <v>0.38368989620843041</v>
      </c>
      <c r="H110" s="2">
        <f t="shared" si="5"/>
        <v>0.31366235966956152</v>
      </c>
      <c r="I110" s="2">
        <f t="shared" si="6"/>
        <v>-0.44186674344171517</v>
      </c>
      <c r="J110" s="2">
        <f t="shared" si="7"/>
        <v>1.2373266082458145</v>
      </c>
      <c r="K110" s="2">
        <v>6.6892620418058171E-2</v>
      </c>
    </row>
    <row r="111" spans="1:11" x14ac:dyDescent="0.25">
      <c r="A111" s="1">
        <v>44039</v>
      </c>
      <c r="B111" s="2">
        <v>5116.6660160000001</v>
      </c>
      <c r="C111" s="2">
        <v>8.4187012499996854</v>
      </c>
      <c r="D111">
        <v>10785</v>
      </c>
      <c r="E111">
        <v>6335</v>
      </c>
      <c r="F111">
        <v>6472</v>
      </c>
      <c r="G111" s="2">
        <f t="shared" si="4"/>
        <v>0.45714649033570703</v>
      </c>
      <c r="H111" s="2">
        <f t="shared" si="5"/>
        <v>0.26852322821295355</v>
      </c>
      <c r="I111" s="2">
        <f t="shared" si="6"/>
        <v>0.44691275750935738</v>
      </c>
      <c r="J111" s="2">
        <f t="shared" si="7"/>
        <v>0.55949155150621666</v>
      </c>
      <c r="K111" s="2">
        <v>6.6892620418038659E-2</v>
      </c>
    </row>
    <row r="112" spans="1:11" x14ac:dyDescent="0.25">
      <c r="A112" s="1">
        <v>44040</v>
      </c>
      <c r="B112" s="2">
        <v>5112.9887699999999</v>
      </c>
      <c r="C112" s="2">
        <v>-3.6772460000001956</v>
      </c>
      <c r="D112">
        <v>30308</v>
      </c>
      <c r="E112">
        <v>10627</v>
      </c>
      <c r="F112">
        <v>15058</v>
      </c>
      <c r="G112" s="2">
        <f t="shared" si="4"/>
        <v>0.54128194595753043</v>
      </c>
      <c r="H112" s="2">
        <f t="shared" si="5"/>
        <v>0.18979158109049346</v>
      </c>
      <c r="I112" s="2">
        <f t="shared" si="6"/>
        <v>1.4648998987357713</v>
      </c>
      <c r="J112" s="2">
        <f t="shared" si="7"/>
        <v>-0.6227879645663561</v>
      </c>
      <c r="K112" s="2">
        <v>-0.1926115627542693</v>
      </c>
    </row>
    <row r="113" spans="1:11" x14ac:dyDescent="0.25">
      <c r="A113" s="1">
        <v>44041</v>
      </c>
      <c r="B113" s="2">
        <v>5149.6298829999996</v>
      </c>
      <c r="C113" s="2">
        <v>36.641112999999677</v>
      </c>
      <c r="D113">
        <v>16140</v>
      </c>
      <c r="E113">
        <v>6423</v>
      </c>
      <c r="F113">
        <v>11555</v>
      </c>
      <c r="G113" s="2">
        <f t="shared" si="4"/>
        <v>0.47306407175098186</v>
      </c>
      <c r="H113" s="2">
        <f t="shared" si="5"/>
        <v>0.1882583973269242</v>
      </c>
      <c r="I113" s="2">
        <f t="shared" si="6"/>
        <v>0.63950567901213562</v>
      </c>
      <c r="J113" s="2">
        <f t="shared" si="7"/>
        <v>-0.64581113027281678</v>
      </c>
      <c r="K113" s="2">
        <v>0.67237094774261974</v>
      </c>
    </row>
    <row r="114" spans="1:11" x14ac:dyDescent="0.25">
      <c r="A114" s="1">
        <v>44042</v>
      </c>
      <c r="B114" s="2">
        <v>5149.626953</v>
      </c>
      <c r="C114" s="2">
        <v>-2.9299999996510451E-3</v>
      </c>
      <c r="D114">
        <v>14103</v>
      </c>
      <c r="E114">
        <v>14046</v>
      </c>
      <c r="F114">
        <v>9050</v>
      </c>
      <c r="G114" s="2">
        <f t="shared" si="4"/>
        <v>0.37912309470684696</v>
      </c>
      <c r="H114" s="2">
        <f t="shared" si="5"/>
        <v>0.37759079545149066</v>
      </c>
      <c r="I114" s="2">
        <f t="shared" si="6"/>
        <v>-0.49712222605349016</v>
      </c>
      <c r="J114" s="2">
        <f t="shared" si="7"/>
        <v>2.1973126225352875</v>
      </c>
      <c r="K114" s="2">
        <v>-0.1137834765705194</v>
      </c>
    </row>
    <row r="115" spans="1:11" x14ac:dyDescent="0.25">
      <c r="A115" s="1">
        <v>44043</v>
      </c>
      <c r="B115" s="2">
        <v>5077.9250489999995</v>
      </c>
      <c r="C115" s="2">
        <v>-71.701904000000468</v>
      </c>
      <c r="D115">
        <f>5995+1008</f>
        <v>7003</v>
      </c>
      <c r="E115">
        <f>7618+787</f>
        <v>8405</v>
      </c>
      <c r="F115">
        <f>4675+836</f>
        <v>5511</v>
      </c>
      <c r="G115" s="2">
        <f t="shared" si="4"/>
        <v>0.33476743630192646</v>
      </c>
      <c r="H115" s="2">
        <f t="shared" si="5"/>
        <v>0.4017878483675128</v>
      </c>
      <c r="I115" s="2">
        <f t="shared" si="6"/>
        <v>-1.0337983462827398</v>
      </c>
      <c r="J115" s="2">
        <f t="shared" si="7"/>
        <v>2.5606694308520295</v>
      </c>
      <c r="K115" s="2">
        <v>-1.6519998144569914</v>
      </c>
    </row>
    <row r="116" spans="1:11" x14ac:dyDescent="0.25">
      <c r="A116" s="1">
        <v>44044</v>
      </c>
      <c r="B116" s="2">
        <v>5042.0740969999997</v>
      </c>
      <c r="C116" s="2">
        <v>-35.850951999999779</v>
      </c>
      <c r="D116">
        <v>6192</v>
      </c>
      <c r="E116">
        <v>4591</v>
      </c>
      <c r="F116">
        <v>6911</v>
      </c>
      <c r="G116" s="2">
        <f t="shared" si="4"/>
        <v>0.34994913530010174</v>
      </c>
      <c r="H116" s="2">
        <f t="shared" si="5"/>
        <v>0.25946648581440035</v>
      </c>
      <c r="I116" s="2">
        <f t="shared" si="6"/>
        <v>-0.85010914833533302</v>
      </c>
      <c r="J116" s="2">
        <f t="shared" si="7"/>
        <v>0.42349031932698</v>
      </c>
      <c r="K116" s="2">
        <v>-0.88286021567857476</v>
      </c>
    </row>
    <row r="117" spans="1:11" x14ac:dyDescent="0.25">
      <c r="A117" s="1">
        <v>44045</v>
      </c>
      <c r="B117" s="2">
        <v>5024.1486210000003</v>
      </c>
      <c r="C117" s="2">
        <v>-17.925475999999435</v>
      </c>
      <c r="D117">
        <v>7331</v>
      </c>
      <c r="E117">
        <v>4226</v>
      </c>
      <c r="F117">
        <v>6529</v>
      </c>
      <c r="G117" s="2">
        <f t="shared" si="4"/>
        <v>0.40534114784916508</v>
      </c>
      <c r="H117" s="2">
        <f t="shared" si="5"/>
        <v>0.2336613955545726</v>
      </c>
      <c r="I117" s="2">
        <f t="shared" si="6"/>
        <v>-0.17989994717457539</v>
      </c>
      <c r="J117" s="2">
        <f t="shared" si="7"/>
        <v>3.5986301061689138E-2</v>
      </c>
      <c r="K117" s="2">
        <v>-0.49829041628936654</v>
      </c>
    </row>
    <row r="118" spans="1:11" x14ac:dyDescent="0.25">
      <c r="A118" s="1">
        <v>44046</v>
      </c>
      <c r="B118" s="2">
        <v>5006.2231449999999</v>
      </c>
      <c r="C118" s="2">
        <v>-17.925476000000344</v>
      </c>
      <c r="D118">
        <v>17465</v>
      </c>
      <c r="E118">
        <v>4996</v>
      </c>
      <c r="F118">
        <v>7401</v>
      </c>
      <c r="G118" s="2">
        <f t="shared" si="4"/>
        <v>0.58485700890764181</v>
      </c>
      <c r="H118" s="2">
        <f t="shared" si="5"/>
        <v>0.1673029267965977</v>
      </c>
      <c r="I118" s="2">
        <f t="shared" si="6"/>
        <v>1.9921312952201675</v>
      </c>
      <c r="J118" s="2">
        <f t="shared" si="7"/>
        <v>-0.96049048048546792</v>
      </c>
      <c r="K118" s="2">
        <v>-0.49829041628938603</v>
      </c>
    </row>
    <row r="119" spans="1:11" x14ac:dyDescent="0.25">
      <c r="A119" s="1">
        <v>44047</v>
      </c>
      <c r="B119" s="2">
        <v>5075.001953</v>
      </c>
      <c r="C119" s="2">
        <v>68.778808000000026</v>
      </c>
      <c r="D119">
        <v>16174</v>
      </c>
      <c r="E119">
        <v>9036</v>
      </c>
      <c r="F119">
        <v>16391</v>
      </c>
      <c r="G119" s="2">
        <f t="shared" si="4"/>
        <v>0.38878873104011924</v>
      </c>
      <c r="H119" s="2">
        <f t="shared" si="5"/>
        <v>0.2172063171558376</v>
      </c>
      <c r="I119" s="2">
        <f t="shared" si="6"/>
        <v>-0.38017398554868931</v>
      </c>
      <c r="J119" s="2">
        <f t="shared" si="7"/>
        <v>-0.21111258277002992</v>
      </c>
      <c r="K119" s="2">
        <v>1.3618470274283954</v>
      </c>
    </row>
    <row r="120" spans="1:11" x14ac:dyDescent="0.25">
      <c r="A120" s="1">
        <v>44048</v>
      </c>
      <c r="B120" s="2">
        <v>5127.0507809999999</v>
      </c>
      <c r="C120" s="2">
        <v>52.048827999999958</v>
      </c>
      <c r="D120">
        <v>14791</v>
      </c>
      <c r="E120">
        <v>10048</v>
      </c>
      <c r="F120">
        <v>16022</v>
      </c>
      <c r="G120" s="2">
        <f t="shared" si="4"/>
        <v>0.36198330926800615</v>
      </c>
      <c r="H120" s="2">
        <f t="shared" si="5"/>
        <v>0.24590685494726022</v>
      </c>
      <c r="I120" s="2">
        <f t="shared" si="6"/>
        <v>-0.70450306271938112</v>
      </c>
      <c r="J120" s="2">
        <f t="shared" si="7"/>
        <v>0.21987113434041511</v>
      </c>
      <c r="K120" s="2">
        <v>1.0029251749551127</v>
      </c>
    </row>
    <row r="121" spans="1:11" x14ac:dyDescent="0.25">
      <c r="A121" s="1">
        <v>44049</v>
      </c>
      <c r="B121" s="2">
        <v>5178.2719729999999</v>
      </c>
      <c r="C121" s="2">
        <v>51.221191999999974</v>
      </c>
      <c r="D121">
        <v>10118</v>
      </c>
      <c r="E121">
        <v>12367</v>
      </c>
      <c r="F121">
        <v>13695</v>
      </c>
      <c r="G121" s="2">
        <f t="shared" si="4"/>
        <v>0.27965726920950801</v>
      </c>
      <c r="H121" s="2">
        <f t="shared" si="5"/>
        <v>0.34181868435599777</v>
      </c>
      <c r="I121" s="2">
        <f t="shared" si="6"/>
        <v>-1.7005973911834871</v>
      </c>
      <c r="J121" s="2">
        <f t="shared" si="7"/>
        <v>1.6601381096092314</v>
      </c>
      <c r="K121" s="2">
        <v>0.98516922747080182</v>
      </c>
    </row>
    <row r="122" spans="1:11" x14ac:dyDescent="0.25">
      <c r="A122" s="1">
        <v>44050</v>
      </c>
      <c r="B122" s="2">
        <v>5143.8930659999996</v>
      </c>
      <c r="C122" s="2">
        <v>-34.378907000000254</v>
      </c>
      <c r="D122">
        <v>10631</v>
      </c>
      <c r="E122">
        <v>13440</v>
      </c>
      <c r="F122">
        <v>12767</v>
      </c>
      <c r="G122" s="2">
        <f t="shared" si="4"/>
        <v>0.28858787121993595</v>
      </c>
      <c r="H122" s="2">
        <f t="shared" si="5"/>
        <v>0.36484065367283786</v>
      </c>
      <c r="I122" s="2">
        <f t="shared" si="6"/>
        <v>-1.5925426128164428</v>
      </c>
      <c r="J122" s="2">
        <f t="shared" si="7"/>
        <v>2.0058491894322596</v>
      </c>
      <c r="K122" s="2">
        <v>-0.85127923839564557</v>
      </c>
    </row>
    <row r="123" spans="1:11" x14ac:dyDescent="0.25">
      <c r="A123" s="1">
        <v>44051</v>
      </c>
      <c r="B123" s="2">
        <v>5150.8635249999998</v>
      </c>
      <c r="C123" s="2">
        <v>6.970459000000119</v>
      </c>
      <c r="D123">
        <v>12761</v>
      </c>
      <c r="E123">
        <v>7572</v>
      </c>
      <c r="F123">
        <v>12173</v>
      </c>
      <c r="G123" s="2">
        <f t="shared" si="4"/>
        <v>0.39257367870546978</v>
      </c>
      <c r="H123" s="2">
        <f t="shared" si="5"/>
        <v>0.23294161077954839</v>
      </c>
      <c r="I123" s="2">
        <f t="shared" si="6"/>
        <v>-0.33437845232116892</v>
      </c>
      <c r="J123" s="2">
        <f t="shared" si="7"/>
        <v>2.517760053789091E-2</v>
      </c>
      <c r="K123" s="2">
        <v>3.582230286835137E-2</v>
      </c>
    </row>
    <row r="124" spans="1:11" x14ac:dyDescent="0.25">
      <c r="A124" s="1">
        <v>44052</v>
      </c>
      <c r="B124" s="2">
        <v>5154.3487544999998</v>
      </c>
      <c r="C124" s="2">
        <v>3.4852295000000595</v>
      </c>
      <c r="D124">
        <v>24089</v>
      </c>
      <c r="E124">
        <v>6469</v>
      </c>
      <c r="F124">
        <v>9220</v>
      </c>
      <c r="G124" s="2">
        <f t="shared" si="4"/>
        <v>0.60558600231283621</v>
      </c>
      <c r="H124" s="2">
        <f t="shared" si="5"/>
        <v>0.16262758308612801</v>
      </c>
      <c r="I124" s="2">
        <f t="shared" si="6"/>
        <v>2.2429393354345661</v>
      </c>
      <c r="J124" s="2">
        <f t="shared" si="7"/>
        <v>-1.0306981199990857</v>
      </c>
      <c r="K124" s="2">
        <v>-3.8949157015913213E-2</v>
      </c>
    </row>
    <row r="125" spans="1:11" x14ac:dyDescent="0.25">
      <c r="A125" s="1">
        <v>44053</v>
      </c>
      <c r="B125" s="2">
        <v>5157.8339839999999</v>
      </c>
      <c r="C125" s="2">
        <v>3.4852295000000595</v>
      </c>
      <c r="D125">
        <v>16763</v>
      </c>
      <c r="E125">
        <v>6775</v>
      </c>
      <c r="F125">
        <v>11151</v>
      </c>
      <c r="G125" s="2">
        <f t="shared" si="4"/>
        <v>0.48323676093286055</v>
      </c>
      <c r="H125" s="2">
        <f t="shared" si="5"/>
        <v>0.19530686961284557</v>
      </c>
      <c r="I125" s="2">
        <f t="shared" si="6"/>
        <v>0.76258894637319641</v>
      </c>
      <c r="J125" s="2">
        <f t="shared" si="7"/>
        <v>-0.53996723257957524</v>
      </c>
      <c r="K125" s="2">
        <v>-3.8949157015913213E-2</v>
      </c>
    </row>
    <row r="126" spans="1:11" x14ac:dyDescent="0.25">
      <c r="A126" s="1">
        <v>44054</v>
      </c>
      <c r="B126" s="2">
        <v>5190.169922</v>
      </c>
      <c r="C126" s="2">
        <v>32.335938000000169</v>
      </c>
      <c r="D126">
        <v>16442</v>
      </c>
      <c r="E126">
        <v>5108</v>
      </c>
      <c r="F126">
        <v>10184</v>
      </c>
      <c r="G126" s="2">
        <f t="shared" si="4"/>
        <v>0.51811936724018404</v>
      </c>
      <c r="H126" s="2">
        <f t="shared" si="5"/>
        <v>0.16096300497888699</v>
      </c>
      <c r="I126" s="2">
        <f t="shared" si="6"/>
        <v>1.1846469766158942</v>
      </c>
      <c r="J126" s="2">
        <f t="shared" si="7"/>
        <v>-1.055694378441804</v>
      </c>
      <c r="K126" s="2">
        <v>0.5800085309183628</v>
      </c>
    </row>
    <row r="127" spans="1:11" x14ac:dyDescent="0.25">
      <c r="A127" s="1">
        <v>44055</v>
      </c>
      <c r="B127" s="2">
        <v>5233.4521480000003</v>
      </c>
      <c r="C127" s="2">
        <v>43.282226000000264</v>
      </c>
      <c r="D127">
        <v>21276</v>
      </c>
      <c r="E127">
        <v>5117</v>
      </c>
      <c r="F127">
        <v>11266</v>
      </c>
      <c r="G127" s="2">
        <f t="shared" si="4"/>
        <v>0.56496455030669956</v>
      </c>
      <c r="H127" s="2">
        <f t="shared" si="5"/>
        <v>0.13587721394620145</v>
      </c>
      <c r="I127" s="2">
        <f t="shared" si="6"/>
        <v>1.7514448103907518</v>
      </c>
      <c r="J127" s="2">
        <f t="shared" si="7"/>
        <v>-1.4323969874484481</v>
      </c>
      <c r="K127" s="2">
        <v>0.81484814021054863</v>
      </c>
    </row>
    <row r="128" spans="1:11" x14ac:dyDescent="0.25">
      <c r="A128" s="1">
        <v>44056</v>
      </c>
      <c r="B128" s="2">
        <v>5239.25</v>
      </c>
      <c r="C128" s="2">
        <v>5.7978519999996934</v>
      </c>
      <c r="D128">
        <v>15112</v>
      </c>
      <c r="E128">
        <v>6055</v>
      </c>
      <c r="F128">
        <v>15886</v>
      </c>
      <c r="G128" s="2">
        <f t="shared" si="4"/>
        <v>0.40784821741829269</v>
      </c>
      <c r="H128" s="2">
        <f t="shared" si="5"/>
        <v>0.16341456832105364</v>
      </c>
      <c r="I128" s="2">
        <f t="shared" si="6"/>
        <v>-0.14956595106473605</v>
      </c>
      <c r="J128" s="2">
        <f t="shared" si="7"/>
        <v>-1.0188802988723802</v>
      </c>
      <c r="K128" s="2">
        <v>1.0665412264579606E-2</v>
      </c>
    </row>
    <row r="129" spans="1:11" x14ac:dyDescent="0.25">
      <c r="A129" s="1">
        <v>44057</v>
      </c>
      <c r="B129" s="2">
        <v>5247.6899409999996</v>
      </c>
      <c r="C129" s="2">
        <v>8.4399409999996351</v>
      </c>
      <c r="D129">
        <v>19274</v>
      </c>
      <c r="E129">
        <v>10254</v>
      </c>
      <c r="F129">
        <v>19483</v>
      </c>
      <c r="G129" s="2">
        <f t="shared" si="4"/>
        <v>0.39325865622003225</v>
      </c>
      <c r="H129" s="2">
        <f t="shared" si="5"/>
        <v>0.20921833874028278</v>
      </c>
      <c r="I129" s="2">
        <f t="shared" si="6"/>
        <v>-0.32609064670223836</v>
      </c>
      <c r="J129" s="2">
        <f t="shared" si="7"/>
        <v>-0.33106464271932795</v>
      </c>
      <c r="K129" s="2">
        <v>6.7348294030084299E-2</v>
      </c>
    </row>
    <row r="130" spans="1:11" x14ac:dyDescent="0.25">
      <c r="A130" s="1">
        <v>44058</v>
      </c>
      <c r="B130" s="2">
        <v>5271.4318844999998</v>
      </c>
      <c r="C130" s="2">
        <v>23.741943500000161</v>
      </c>
      <c r="D130">
        <v>9939</v>
      </c>
      <c r="E130">
        <v>5287</v>
      </c>
      <c r="F130">
        <v>9474</v>
      </c>
      <c r="G130" s="2">
        <f t="shared" si="4"/>
        <v>0.40238866396761136</v>
      </c>
      <c r="H130" s="2">
        <f t="shared" si="5"/>
        <v>0.21404858299595142</v>
      </c>
      <c r="I130" s="2">
        <f t="shared" si="6"/>
        <v>-0.21562318185472776</v>
      </c>
      <c r="J130" s="2">
        <f t="shared" si="7"/>
        <v>-0.25853092788135745</v>
      </c>
      <c r="K130" s="2">
        <v>0.3956345850986312</v>
      </c>
    </row>
    <row r="131" spans="1:11" x14ac:dyDescent="0.25">
      <c r="A131" s="1">
        <v>44059</v>
      </c>
      <c r="B131" s="2">
        <v>5283.3028562500003</v>
      </c>
      <c r="C131" s="2">
        <v>11.870971750000535</v>
      </c>
      <c r="D131">
        <v>7814</v>
      </c>
      <c r="E131">
        <v>4505</v>
      </c>
      <c r="F131">
        <v>7051</v>
      </c>
      <c r="G131" s="2">
        <f t="shared" ref="G131:G194" si="8">D131/(SUM(D131:F131))</f>
        <v>0.40340733092410946</v>
      </c>
      <c r="H131" s="2">
        <f t="shared" ref="H131:H194" si="9">E131/(SUM(D131:F131))</f>
        <v>0.23257614868353124</v>
      </c>
      <c r="I131" s="2">
        <f t="shared" ref="I131:I194" si="10">(G131-$M$2)/$M$3</f>
        <v>-0.20329793971699647</v>
      </c>
      <c r="J131" s="2">
        <f t="shared" ref="J131:J194" si="11">(H131-$N$2)/$N$3</f>
        <v>1.968961234236943E-2</v>
      </c>
      <c r="K131" s="2">
        <v>0.14095698409923646</v>
      </c>
    </row>
    <row r="132" spans="1:11" x14ac:dyDescent="0.25">
      <c r="A132" s="1">
        <v>44060</v>
      </c>
      <c r="B132" s="2">
        <v>5289.2383421249997</v>
      </c>
      <c r="C132" s="2">
        <v>5.9354858749993582</v>
      </c>
      <c r="D132">
        <v>9298</v>
      </c>
      <c r="E132">
        <v>5325</v>
      </c>
      <c r="F132">
        <v>9309</v>
      </c>
      <c r="G132" s="2">
        <f t="shared" si="8"/>
        <v>0.38851746615410332</v>
      </c>
      <c r="H132" s="2">
        <f t="shared" si="9"/>
        <v>0.22250543205749623</v>
      </c>
      <c r="I132" s="2">
        <f t="shared" si="10"/>
        <v>-0.38345612342729885</v>
      </c>
      <c r="J132" s="2">
        <f t="shared" si="11"/>
        <v>-0.13153803771064335</v>
      </c>
      <c r="K132" s="2">
        <v>1.3618183599509818E-2</v>
      </c>
    </row>
    <row r="133" spans="1:11" x14ac:dyDescent="0.25">
      <c r="A133" s="1">
        <v>44061</v>
      </c>
      <c r="B133" s="2">
        <v>5295.173828</v>
      </c>
      <c r="C133" s="2">
        <v>5.9354858750002677</v>
      </c>
      <c r="D133">
        <v>10213</v>
      </c>
      <c r="E133">
        <v>5214</v>
      </c>
      <c r="F133">
        <v>7587</v>
      </c>
      <c r="G133" s="2">
        <f t="shared" si="8"/>
        <v>0.44377335534891804</v>
      </c>
      <c r="H133" s="2">
        <f t="shared" si="9"/>
        <v>0.226557747458069</v>
      </c>
      <c r="I133" s="2">
        <f t="shared" si="10"/>
        <v>0.28510606907080221</v>
      </c>
      <c r="J133" s="2">
        <f t="shared" si="11"/>
        <v>-7.0686148211739783E-2</v>
      </c>
      <c r="K133" s="2">
        <v>1.361818359952933E-2</v>
      </c>
    </row>
    <row r="134" spans="1:11" x14ac:dyDescent="0.25">
      <c r="A134" s="1">
        <v>44062</v>
      </c>
      <c r="B134" s="2">
        <v>5272.8100590000004</v>
      </c>
      <c r="C134" s="2">
        <v>-22.363768999999593</v>
      </c>
      <c r="D134">
        <v>13899</v>
      </c>
      <c r="E134">
        <v>7751</v>
      </c>
      <c r="F134">
        <v>8018</v>
      </c>
      <c r="G134" s="2">
        <f t="shared" si="8"/>
        <v>0.46848456249157339</v>
      </c>
      <c r="H134" s="2">
        <f t="shared" si="9"/>
        <v>0.26125792099231493</v>
      </c>
      <c r="I134" s="2">
        <f t="shared" si="10"/>
        <v>0.58409644036535624</v>
      </c>
      <c r="J134" s="2">
        <f t="shared" si="11"/>
        <v>0.4503915362153541</v>
      </c>
      <c r="K134" s="2">
        <v>-0.59350872171347657</v>
      </c>
    </row>
    <row r="135" spans="1:11" x14ac:dyDescent="0.25">
      <c r="A135" s="1">
        <v>44063</v>
      </c>
      <c r="B135" s="2">
        <v>5274.9255375000002</v>
      </c>
      <c r="C135" s="2">
        <v>2.115478499999881</v>
      </c>
      <c r="D135">
        <v>12052</v>
      </c>
      <c r="E135">
        <v>6566</v>
      </c>
      <c r="F135">
        <v>10319</v>
      </c>
      <c r="G135" s="2">
        <f t="shared" si="8"/>
        <v>0.41649099768462522</v>
      </c>
      <c r="H135" s="2">
        <f t="shared" si="9"/>
        <v>0.22690672840999412</v>
      </c>
      <c r="I135" s="2">
        <f t="shared" si="10"/>
        <v>-4.4993638351309789E-2</v>
      </c>
      <c r="J135" s="2">
        <f t="shared" si="11"/>
        <v>-6.5445650317432741E-2</v>
      </c>
      <c r="K135" s="2">
        <v>-6.833553801261455E-2</v>
      </c>
    </row>
    <row r="136" spans="1:11" x14ac:dyDescent="0.25">
      <c r="A136" s="1">
        <v>44064</v>
      </c>
      <c r="B136" s="2">
        <v>5275.9832767500002</v>
      </c>
      <c r="C136" s="2">
        <v>1.0577392499999405</v>
      </c>
      <c r="D136">
        <v>11057</v>
      </c>
      <c r="E136">
        <v>5645</v>
      </c>
      <c r="F136">
        <v>11056</v>
      </c>
      <c r="G136" s="2">
        <f t="shared" si="8"/>
        <v>0.39833561495784997</v>
      </c>
      <c r="H136" s="2">
        <f t="shared" si="9"/>
        <v>0.20336479573456301</v>
      </c>
      <c r="I136" s="2">
        <f t="shared" si="10"/>
        <v>-0.26466257605784582</v>
      </c>
      <c r="J136" s="2">
        <f t="shared" si="11"/>
        <v>-0.41896479780370088</v>
      </c>
      <c r="K136" s="2">
        <v>-9.1028077456396184E-2</v>
      </c>
    </row>
    <row r="137" spans="1:11" x14ac:dyDescent="0.25">
      <c r="A137" s="1">
        <v>44065</v>
      </c>
      <c r="B137" s="2">
        <v>5276.5121463750002</v>
      </c>
      <c r="C137" s="2">
        <v>0.52886962499997026</v>
      </c>
      <c r="D137">
        <v>9386</v>
      </c>
      <c r="E137">
        <v>4989</v>
      </c>
      <c r="F137">
        <v>8710</v>
      </c>
      <c r="G137" s="2">
        <f t="shared" si="8"/>
        <v>0.40658436213991772</v>
      </c>
      <c r="H137" s="2">
        <f t="shared" si="9"/>
        <v>0.2161143599740091</v>
      </c>
      <c r="I137" s="2">
        <f t="shared" si="10"/>
        <v>-0.16485782073190558</v>
      </c>
      <c r="J137" s="2">
        <f t="shared" si="11"/>
        <v>-0.2275100373602551</v>
      </c>
      <c r="K137" s="2">
        <v>-0.10237434717828699</v>
      </c>
    </row>
    <row r="138" spans="1:11" x14ac:dyDescent="0.25">
      <c r="A138" s="1">
        <v>44066</v>
      </c>
      <c r="B138" s="2">
        <v>5276.7765811874997</v>
      </c>
      <c r="C138" s="2">
        <v>0.26443481249953038</v>
      </c>
      <c r="D138">
        <v>7432</v>
      </c>
      <c r="E138">
        <v>4342</v>
      </c>
      <c r="F138">
        <v>5716</v>
      </c>
      <c r="G138" s="2">
        <f t="shared" si="8"/>
        <v>0.42492853058890795</v>
      </c>
      <c r="H138" s="2">
        <f t="shared" si="9"/>
        <v>0.24825614636935392</v>
      </c>
      <c r="I138" s="2">
        <f t="shared" si="10"/>
        <v>5.7095307821897236E-2</v>
      </c>
      <c r="J138" s="2">
        <f t="shared" si="11"/>
        <v>0.25514944016966062</v>
      </c>
      <c r="K138" s="2">
        <v>-0.10804748203924215</v>
      </c>
    </row>
    <row r="139" spans="1:11" x14ac:dyDescent="0.25">
      <c r="A139" s="1">
        <v>44067</v>
      </c>
      <c r="B139" s="2">
        <v>5277.0410160000001</v>
      </c>
      <c r="C139" s="2">
        <v>0.26443481250043988</v>
      </c>
      <c r="D139">
        <v>10292</v>
      </c>
      <c r="E139">
        <v>9107</v>
      </c>
      <c r="F139">
        <v>6021</v>
      </c>
      <c r="G139" s="2">
        <f t="shared" si="8"/>
        <v>0.40487804878048783</v>
      </c>
      <c r="H139" s="2">
        <f t="shared" si="9"/>
        <v>0.35826121164437452</v>
      </c>
      <c r="I139" s="2">
        <f t="shared" si="10"/>
        <v>-0.18550316039239376</v>
      </c>
      <c r="J139" s="2">
        <f t="shared" si="11"/>
        <v>1.9070485187776749</v>
      </c>
      <c r="K139" s="2">
        <v>-0.10804748203922264</v>
      </c>
    </row>
    <row r="140" spans="1:11" x14ac:dyDescent="0.25">
      <c r="A140" s="1">
        <v>44068</v>
      </c>
      <c r="B140" s="2">
        <v>5338.8881840000004</v>
      </c>
      <c r="C140" s="2">
        <v>61.847168000000238</v>
      </c>
      <c r="D140">
        <v>11396</v>
      </c>
      <c r="E140">
        <v>18742</v>
      </c>
      <c r="F140">
        <v>7373</v>
      </c>
      <c r="G140" s="2">
        <f t="shared" si="8"/>
        <v>0.30380421742955399</v>
      </c>
      <c r="H140" s="2">
        <f t="shared" si="9"/>
        <v>0.4996401055690331</v>
      </c>
      <c r="I140" s="2">
        <f t="shared" si="10"/>
        <v>-1.4084342049715273</v>
      </c>
      <c r="J140" s="2">
        <f t="shared" si="11"/>
        <v>4.0300749814672585</v>
      </c>
      <c r="K140" s="2">
        <v>1.2131369232036551</v>
      </c>
    </row>
    <row r="141" spans="1:11" x14ac:dyDescent="0.25">
      <c r="A141" s="1">
        <v>44069</v>
      </c>
      <c r="B141" s="2">
        <v>5340.328125</v>
      </c>
      <c r="C141" s="2">
        <v>1.4399409999996351</v>
      </c>
      <c r="D141">
        <v>12924</v>
      </c>
      <c r="E141">
        <v>10170</v>
      </c>
      <c r="F141">
        <v>10949</v>
      </c>
      <c r="G141" s="2">
        <f t="shared" si="8"/>
        <v>0.37963751725758599</v>
      </c>
      <c r="H141" s="2">
        <f t="shared" si="9"/>
        <v>0.29873982903974383</v>
      </c>
      <c r="I141" s="2">
        <f t="shared" si="10"/>
        <v>-0.49089803034504753</v>
      </c>
      <c r="J141" s="2">
        <f t="shared" si="11"/>
        <v>1.0132413396605211</v>
      </c>
      <c r="K141" s="2">
        <v>-8.2828392810722948E-2</v>
      </c>
    </row>
    <row r="142" spans="1:11" x14ac:dyDescent="0.25">
      <c r="A142" s="1">
        <v>44070</v>
      </c>
      <c r="B142" s="2">
        <v>5371.4721680000002</v>
      </c>
      <c r="C142" s="2">
        <v>31.144043000000238</v>
      </c>
      <c r="D142">
        <v>16718</v>
      </c>
      <c r="E142">
        <v>5875</v>
      </c>
      <c r="F142">
        <v>9419</v>
      </c>
      <c r="G142" s="2">
        <f t="shared" si="8"/>
        <v>0.52224165937773337</v>
      </c>
      <c r="H142" s="2">
        <f t="shared" si="9"/>
        <v>0.18352492815194302</v>
      </c>
      <c r="I142" s="2">
        <f t="shared" si="10"/>
        <v>1.2345241699749743</v>
      </c>
      <c r="J142" s="2">
        <f t="shared" si="11"/>
        <v>-0.71689161505978782</v>
      </c>
      <c r="K142" s="2">
        <v>0.55443783918091805</v>
      </c>
    </row>
    <row r="143" spans="1:11" x14ac:dyDescent="0.25">
      <c r="A143" s="1">
        <v>44071</v>
      </c>
      <c r="B143" s="2">
        <v>5346.6591799999997</v>
      </c>
      <c r="C143" s="2">
        <v>-24.812988000000587</v>
      </c>
      <c r="D143">
        <v>19513</v>
      </c>
      <c r="E143">
        <v>5997</v>
      </c>
      <c r="F143">
        <v>10406</v>
      </c>
      <c r="G143" s="2">
        <f t="shared" si="8"/>
        <v>0.54329546720124733</v>
      </c>
      <c r="H143" s="2">
        <f t="shared" si="9"/>
        <v>0.16697293685265618</v>
      </c>
      <c r="I143" s="2">
        <f t="shared" si="10"/>
        <v>1.4892622643941127</v>
      </c>
      <c r="J143" s="2">
        <f t="shared" si="11"/>
        <v>-0.9654457985245426</v>
      </c>
      <c r="K143" s="2">
        <v>-0.64605380668029155</v>
      </c>
    </row>
    <row r="144" spans="1:11" x14ac:dyDescent="0.25">
      <c r="A144" s="1">
        <v>44072</v>
      </c>
      <c r="B144" s="2">
        <v>5292.5729979999996</v>
      </c>
      <c r="C144" s="2">
        <v>-54.086182000000008</v>
      </c>
      <c r="D144">
        <v>10518</v>
      </c>
      <c r="E144">
        <v>5025</v>
      </c>
      <c r="F144">
        <v>10280</v>
      </c>
      <c r="G144" s="2">
        <f t="shared" si="8"/>
        <v>0.40731131162142276</v>
      </c>
      <c r="H144" s="2">
        <f t="shared" si="9"/>
        <v>0.19459396661890563</v>
      </c>
      <c r="I144" s="2">
        <f t="shared" si="10"/>
        <v>-0.15606218018982973</v>
      </c>
      <c r="J144" s="2">
        <f t="shared" si="11"/>
        <v>-0.55067259233625643</v>
      </c>
      <c r="K144" s="2">
        <v>-1.274075419275736</v>
      </c>
    </row>
    <row r="145" spans="1:11" x14ac:dyDescent="0.25">
      <c r="A145" s="1">
        <v>44073</v>
      </c>
      <c r="B145" s="2">
        <v>5265.5299070000001</v>
      </c>
      <c r="C145" s="2">
        <v>-27.043090999999549</v>
      </c>
      <c r="D145">
        <v>26215</v>
      </c>
      <c r="E145">
        <v>5376</v>
      </c>
      <c r="F145">
        <v>14741</v>
      </c>
      <c r="G145" s="2">
        <f t="shared" si="8"/>
        <v>0.56580764914098247</v>
      </c>
      <c r="H145" s="2">
        <f t="shared" si="9"/>
        <v>0.11603211603211604</v>
      </c>
      <c r="I145" s="2">
        <f t="shared" si="10"/>
        <v>1.7616457864922037</v>
      </c>
      <c r="J145" s="2">
        <f t="shared" si="11"/>
        <v>-1.730402346358112</v>
      </c>
      <c r="K145" s="2">
        <v>-0.69389801808794704</v>
      </c>
    </row>
    <row r="146" spans="1:11" x14ac:dyDescent="0.25">
      <c r="A146" s="1">
        <v>44074</v>
      </c>
      <c r="B146" s="2">
        <v>5238.4868159999996</v>
      </c>
      <c r="C146" s="2">
        <v>-27.043091000000459</v>
      </c>
      <c r="D146">
        <v>14765</v>
      </c>
      <c r="E146">
        <v>7899</v>
      </c>
      <c r="F146">
        <v>7067</v>
      </c>
      <c r="G146" s="2">
        <f t="shared" si="8"/>
        <v>0.4966196898859776</v>
      </c>
      <c r="H146" s="2">
        <f t="shared" si="9"/>
        <v>0.26568228448420839</v>
      </c>
      <c r="I146" s="2">
        <f t="shared" si="10"/>
        <v>0.92451413576607433</v>
      </c>
      <c r="J146" s="2">
        <f t="shared" si="11"/>
        <v>0.5168303129881664</v>
      </c>
      <c r="K146" s="2">
        <v>-0.69389801808796658</v>
      </c>
    </row>
    <row r="147" spans="1:11" x14ac:dyDescent="0.25">
      <c r="A147" s="1">
        <v>44075</v>
      </c>
      <c r="B147" s="2">
        <v>5310.6791990000002</v>
      </c>
      <c r="C147" s="2">
        <v>72.192383000000518</v>
      </c>
      <c r="D147">
        <v>9527</v>
      </c>
      <c r="E147">
        <v>12252</v>
      </c>
      <c r="F147">
        <v>12954</v>
      </c>
      <c r="G147" s="2">
        <f t="shared" si="8"/>
        <v>0.27429245962053378</v>
      </c>
      <c r="H147" s="2">
        <f t="shared" si="9"/>
        <v>0.35274810698759107</v>
      </c>
      <c r="I147" s="2">
        <f t="shared" si="10"/>
        <v>-1.7655082796589914</v>
      </c>
      <c r="J147" s="2">
        <f t="shared" si="11"/>
        <v>1.8242605809673409</v>
      </c>
      <c r="K147" s="2">
        <v>1.4350812251116354</v>
      </c>
    </row>
    <row r="148" spans="1:11" x14ac:dyDescent="0.25">
      <c r="A148" s="1">
        <v>44076</v>
      </c>
      <c r="B148" s="2">
        <v>5311.9702150000003</v>
      </c>
      <c r="C148" s="2">
        <v>1.291016000000127</v>
      </c>
      <c r="D148">
        <v>11683</v>
      </c>
      <c r="E148">
        <v>9300</v>
      </c>
      <c r="F148">
        <v>7126</v>
      </c>
      <c r="G148" s="2">
        <f t="shared" si="8"/>
        <v>0.41563200398448896</v>
      </c>
      <c r="H148" s="2">
        <f t="shared" si="9"/>
        <v>0.33085488633533744</v>
      </c>
      <c r="I148" s="2">
        <f t="shared" si="10"/>
        <v>-5.5386932529969839E-2</v>
      </c>
      <c r="J148" s="2">
        <f t="shared" si="11"/>
        <v>1.4954994377163131</v>
      </c>
      <c r="K148" s="2">
        <v>-8.6023401823250564E-2</v>
      </c>
    </row>
    <row r="149" spans="1:11" x14ac:dyDescent="0.25">
      <c r="A149" s="1">
        <v>44077</v>
      </c>
      <c r="B149" s="2">
        <v>5280.8129879999997</v>
      </c>
      <c r="C149" s="2">
        <v>-31.157227000000603</v>
      </c>
      <c r="D149">
        <v>15886</v>
      </c>
      <c r="E149">
        <v>4696</v>
      </c>
      <c r="F149">
        <v>8315</v>
      </c>
      <c r="G149" s="2">
        <f t="shared" si="8"/>
        <v>0.54974564833719763</v>
      </c>
      <c r="H149" s="2">
        <f t="shared" si="9"/>
        <v>0.16250821884624703</v>
      </c>
      <c r="I149" s="2">
        <f t="shared" si="10"/>
        <v>1.5673054794269368</v>
      </c>
      <c r="J149" s="2">
        <f t="shared" si="11"/>
        <v>-1.0324905618051534</v>
      </c>
      <c r="K149" s="2">
        <v>-0.78216192004403984</v>
      </c>
    </row>
    <row r="150" spans="1:11" x14ac:dyDescent="0.25">
      <c r="A150" s="1">
        <v>44078</v>
      </c>
      <c r="B150" s="2">
        <v>5239.8510740000002</v>
      </c>
      <c r="C150" s="2">
        <v>-40.961913999999524</v>
      </c>
      <c r="D150">
        <v>28203</v>
      </c>
      <c r="E150">
        <v>9721</v>
      </c>
      <c r="F150">
        <v>11950</v>
      </c>
      <c r="G150" s="2">
        <f t="shared" si="8"/>
        <v>0.56548502225608532</v>
      </c>
      <c r="H150" s="2">
        <f t="shared" si="9"/>
        <v>0.19491117616393311</v>
      </c>
      <c r="I150" s="2">
        <f t="shared" si="10"/>
        <v>1.757742200093201</v>
      </c>
      <c r="J150" s="2">
        <f t="shared" si="11"/>
        <v>-0.54590919208876298</v>
      </c>
      <c r="K150" s="2">
        <v>-0.99250983563989303</v>
      </c>
    </row>
    <row r="151" spans="1:11" x14ac:dyDescent="0.25">
      <c r="A151" s="1">
        <v>44079</v>
      </c>
      <c r="B151" s="2">
        <v>5235.0234375</v>
      </c>
      <c r="C151" s="2">
        <v>-4.8276365000001533</v>
      </c>
      <c r="D151">
        <v>10970</v>
      </c>
      <c r="E151">
        <v>6829</v>
      </c>
      <c r="F151">
        <v>7322</v>
      </c>
      <c r="G151" s="2">
        <f t="shared" si="8"/>
        <v>0.43668643764181364</v>
      </c>
      <c r="H151" s="2">
        <f t="shared" si="9"/>
        <v>0.27184427371521835</v>
      </c>
      <c r="I151" s="2">
        <f t="shared" si="10"/>
        <v>0.19935873409243476</v>
      </c>
      <c r="J151" s="2">
        <f t="shared" si="11"/>
        <v>0.60936227329062775</v>
      </c>
      <c r="K151" s="2">
        <v>-0.21729182473471692</v>
      </c>
    </row>
    <row r="152" spans="1:11" x14ac:dyDescent="0.25">
      <c r="A152" s="1">
        <v>44080</v>
      </c>
      <c r="B152" s="2">
        <v>5232.6096192499999</v>
      </c>
      <c r="C152" s="2">
        <v>-2.4138182500000767</v>
      </c>
      <c r="D152">
        <v>11539</v>
      </c>
      <c r="E152">
        <v>4056</v>
      </c>
      <c r="F152">
        <v>5817</v>
      </c>
      <c r="G152" s="2">
        <f t="shared" si="8"/>
        <v>0.53890341864375113</v>
      </c>
      <c r="H152" s="2">
        <f t="shared" si="9"/>
        <v>0.1894264898187932</v>
      </c>
      <c r="I152" s="2">
        <f t="shared" si="10"/>
        <v>1.4361211846658486</v>
      </c>
      <c r="J152" s="2">
        <f t="shared" si="11"/>
        <v>-0.6282703842515015</v>
      </c>
      <c r="K152" s="2">
        <v>-0.16550622081744737</v>
      </c>
    </row>
    <row r="153" spans="1:11" x14ac:dyDescent="0.25">
      <c r="A153" s="1">
        <v>44081</v>
      </c>
      <c r="B153" s="2">
        <v>5230.1958009999998</v>
      </c>
      <c r="C153" s="2">
        <v>-2.4138182500000767</v>
      </c>
      <c r="D153">
        <v>9427</v>
      </c>
      <c r="E153">
        <v>4273</v>
      </c>
      <c r="F153">
        <v>6478</v>
      </c>
      <c r="G153" s="2">
        <f t="shared" si="8"/>
        <v>0.46719199127762912</v>
      </c>
      <c r="H153" s="2">
        <f t="shared" si="9"/>
        <v>0.21176528892853602</v>
      </c>
      <c r="I153" s="2">
        <f t="shared" si="10"/>
        <v>0.56845712558195383</v>
      </c>
      <c r="J153" s="2">
        <f t="shared" si="11"/>
        <v>-0.29281817962494705</v>
      </c>
      <c r="K153" s="2">
        <v>-0.16550622081744737</v>
      </c>
    </row>
    <row r="154" spans="1:11" x14ac:dyDescent="0.25">
      <c r="A154" s="1">
        <v>44082</v>
      </c>
      <c r="B154" s="2">
        <v>5244.0717770000001</v>
      </c>
      <c r="C154" s="2">
        <v>13.875976000000264</v>
      </c>
      <c r="D154">
        <v>9695</v>
      </c>
      <c r="E154">
        <v>5577</v>
      </c>
      <c r="F154">
        <v>13042</v>
      </c>
      <c r="G154" s="2">
        <f t="shared" si="8"/>
        <v>0.34241011513738784</v>
      </c>
      <c r="H154" s="2">
        <f t="shared" si="9"/>
        <v>0.19696969696969696</v>
      </c>
      <c r="I154" s="2">
        <f t="shared" si="10"/>
        <v>-0.94132664429311019</v>
      </c>
      <c r="J154" s="2">
        <f t="shared" si="11"/>
        <v>-0.51499726440765747</v>
      </c>
      <c r="K154" s="2">
        <v>0.18397196915162173</v>
      </c>
    </row>
    <row r="155" spans="1:11" x14ac:dyDescent="0.25">
      <c r="A155" s="1">
        <v>44083</v>
      </c>
      <c r="B155" s="2">
        <v>5149.3759769999997</v>
      </c>
      <c r="C155" s="2">
        <v>-94.695800000000418</v>
      </c>
      <c r="D155">
        <v>16683</v>
      </c>
      <c r="E155">
        <v>5809</v>
      </c>
      <c r="F155">
        <v>13127</v>
      </c>
      <c r="G155" s="2">
        <f t="shared" si="8"/>
        <v>0.46837362082034867</v>
      </c>
      <c r="H155" s="2">
        <f t="shared" si="9"/>
        <v>0.16308711642662624</v>
      </c>
      <c r="I155" s="2">
        <f t="shared" si="10"/>
        <v>0.58275411454209614</v>
      </c>
      <c r="J155" s="2">
        <f t="shared" si="11"/>
        <v>-1.0237975041059824</v>
      </c>
      <c r="K155" s="2">
        <v>-2.1453065457201461</v>
      </c>
    </row>
    <row r="156" spans="1:11" x14ac:dyDescent="0.25">
      <c r="A156" s="1">
        <v>44084</v>
      </c>
      <c r="B156" s="2">
        <v>4891.4609380000002</v>
      </c>
      <c r="C156" s="2">
        <v>-257.91503899999952</v>
      </c>
      <c r="D156">
        <v>23390</v>
      </c>
      <c r="E156">
        <v>5922</v>
      </c>
      <c r="F156">
        <v>8241</v>
      </c>
      <c r="G156" s="2">
        <f t="shared" si="8"/>
        <v>0.62285303437807893</v>
      </c>
      <c r="H156" s="2">
        <f t="shared" si="9"/>
        <v>0.15769712140175218</v>
      </c>
      <c r="I156" s="2">
        <f t="shared" si="10"/>
        <v>2.4518597778289126</v>
      </c>
      <c r="J156" s="2">
        <f t="shared" si="11"/>
        <v>-1.104736757157933</v>
      </c>
      <c r="K156" s="2">
        <v>-5.6469814802483933</v>
      </c>
    </row>
    <row r="157" spans="1:11" x14ac:dyDescent="0.25">
      <c r="A157" s="1">
        <v>44085</v>
      </c>
      <c r="B157" s="2">
        <v>5016.7119140000004</v>
      </c>
      <c r="C157" s="2">
        <v>125.25097600000026</v>
      </c>
      <c r="D157">
        <v>11898</v>
      </c>
      <c r="E157">
        <v>5584</v>
      </c>
      <c r="F157">
        <v>9519</v>
      </c>
      <c r="G157" s="2">
        <f t="shared" si="8"/>
        <v>0.44065034628347099</v>
      </c>
      <c r="H157" s="2">
        <f t="shared" si="9"/>
        <v>0.2068071552905448</v>
      </c>
      <c r="I157" s="2">
        <f t="shared" si="10"/>
        <v>0.24731958479895638</v>
      </c>
      <c r="J157" s="2">
        <f t="shared" si="11"/>
        <v>-0.36727235469167391</v>
      </c>
      <c r="K157" s="2">
        <v>2.5733903258508941</v>
      </c>
    </row>
    <row r="158" spans="1:11" x14ac:dyDescent="0.25">
      <c r="A158" s="1">
        <v>44086</v>
      </c>
      <c r="B158" s="2">
        <v>5089.2700194999998</v>
      </c>
      <c r="C158" s="2">
        <v>72.558105499999328</v>
      </c>
      <c r="D158">
        <v>11215</v>
      </c>
      <c r="E158">
        <v>4276</v>
      </c>
      <c r="F158">
        <v>12085</v>
      </c>
      <c r="G158" s="2">
        <f t="shared" si="8"/>
        <v>0.40669422686393963</v>
      </c>
      <c r="H158" s="2">
        <f t="shared" si="9"/>
        <v>0.15506237307803888</v>
      </c>
      <c r="I158" s="2">
        <f t="shared" si="10"/>
        <v>-0.16352852530583215</v>
      </c>
      <c r="J158" s="2">
        <f t="shared" si="11"/>
        <v>-1.1443016473511696</v>
      </c>
      <c r="K158" s="2">
        <v>1.4429273670192009</v>
      </c>
    </row>
    <row r="159" spans="1:11" x14ac:dyDescent="0.25">
      <c r="A159" s="1">
        <v>44087</v>
      </c>
      <c r="B159" s="2">
        <v>5125.5490722499999</v>
      </c>
      <c r="C159" s="2">
        <v>36.279052750000119</v>
      </c>
      <c r="D159">
        <v>12678</v>
      </c>
      <c r="E159">
        <v>5153</v>
      </c>
      <c r="F159">
        <v>10882</v>
      </c>
      <c r="G159" s="2">
        <f t="shared" si="8"/>
        <v>0.44154215860411661</v>
      </c>
      <c r="H159" s="2">
        <f t="shared" si="9"/>
        <v>0.17946574722251246</v>
      </c>
      <c r="I159" s="2">
        <f t="shared" si="10"/>
        <v>0.2581099640522071</v>
      </c>
      <c r="J159" s="2">
        <f t="shared" si="11"/>
        <v>-0.77784660127306515</v>
      </c>
      <c r="K159" s="2">
        <v>0.66460337505952138</v>
      </c>
    </row>
    <row r="160" spans="1:11" x14ac:dyDescent="0.25">
      <c r="A160" s="1">
        <v>44088</v>
      </c>
      <c r="B160" s="2">
        <v>5161.828125</v>
      </c>
      <c r="C160" s="2">
        <v>36.279052750000119</v>
      </c>
      <c r="D160">
        <v>8710</v>
      </c>
      <c r="E160">
        <v>6615</v>
      </c>
      <c r="F160">
        <v>6809</v>
      </c>
      <c r="G160" s="2">
        <f t="shared" si="8"/>
        <v>0.39351224360712028</v>
      </c>
      <c r="H160" s="2">
        <f t="shared" si="9"/>
        <v>0.29886148007590135</v>
      </c>
      <c r="I160" s="2">
        <f t="shared" si="10"/>
        <v>-0.32302239566199725</v>
      </c>
      <c r="J160" s="2">
        <f t="shared" si="11"/>
        <v>1.015068121309511</v>
      </c>
      <c r="K160" s="2">
        <v>0.66460337505952138</v>
      </c>
    </row>
    <row r="161" spans="1:11" x14ac:dyDescent="0.25">
      <c r="A161" s="1">
        <v>44089</v>
      </c>
      <c r="B161" s="2">
        <v>5100.8652339999999</v>
      </c>
      <c r="C161" s="2">
        <v>-60.962891000000127</v>
      </c>
      <c r="D161">
        <v>19190</v>
      </c>
      <c r="E161">
        <v>4943</v>
      </c>
      <c r="F161">
        <v>8779</v>
      </c>
      <c r="G161" s="2">
        <f t="shared" si="8"/>
        <v>0.58307000486144867</v>
      </c>
      <c r="H161" s="2">
        <f t="shared" si="9"/>
        <v>0.15018838113757899</v>
      </c>
      <c r="I161" s="2">
        <f t="shared" si="10"/>
        <v>1.9705096479978481</v>
      </c>
      <c r="J161" s="2">
        <f t="shared" si="11"/>
        <v>-1.2174923024856368</v>
      </c>
      <c r="K161" s="2">
        <v>-1.4216070441312187</v>
      </c>
    </row>
    <row r="162" spans="1:11" x14ac:dyDescent="0.25">
      <c r="A162" s="1">
        <v>44090</v>
      </c>
      <c r="B162" s="2">
        <v>5058.4819340000004</v>
      </c>
      <c r="C162" s="2">
        <v>-42.383299999999508</v>
      </c>
      <c r="D162">
        <v>12958</v>
      </c>
      <c r="E162">
        <v>7177</v>
      </c>
      <c r="F162">
        <v>10520</v>
      </c>
      <c r="G162" s="2">
        <f t="shared" si="8"/>
        <v>0.42270428967542001</v>
      </c>
      <c r="H162" s="2">
        <f t="shared" si="9"/>
        <v>0.23412167672484097</v>
      </c>
      <c r="I162" s="2">
        <f t="shared" si="10"/>
        <v>3.0183364073736133E-2</v>
      </c>
      <c r="J162" s="2">
        <f t="shared" si="11"/>
        <v>4.2898146795029013E-2</v>
      </c>
      <c r="K162" s="2">
        <v>-1.0230039842401653</v>
      </c>
    </row>
    <row r="163" spans="1:11" x14ac:dyDescent="0.25">
      <c r="A163" s="1">
        <v>44091</v>
      </c>
      <c r="B163" s="2">
        <v>5038.4008789999998</v>
      </c>
      <c r="C163" s="2">
        <v>-20.081055000000561</v>
      </c>
      <c r="D163">
        <v>14179</v>
      </c>
      <c r="E163">
        <v>5480</v>
      </c>
      <c r="F163">
        <v>12415</v>
      </c>
      <c r="G163" s="2">
        <f t="shared" si="8"/>
        <v>0.44207145974932965</v>
      </c>
      <c r="H163" s="2">
        <f t="shared" si="9"/>
        <v>0.1708548980482634</v>
      </c>
      <c r="I163" s="2">
        <f t="shared" si="10"/>
        <v>0.26451418158072709</v>
      </c>
      <c r="J163" s="2">
        <f t="shared" si="11"/>
        <v>-0.90715204535796212</v>
      </c>
      <c r="K163" s="2">
        <v>-0.54453580378133648</v>
      </c>
    </row>
    <row r="164" spans="1:11" x14ac:dyDescent="0.25">
      <c r="A164" s="1">
        <v>44092</v>
      </c>
      <c r="B164" s="2">
        <v>5059.2231449999999</v>
      </c>
      <c r="C164" s="2">
        <v>20.822266000000127</v>
      </c>
      <c r="D164">
        <v>16732</v>
      </c>
      <c r="E164">
        <v>6571</v>
      </c>
      <c r="F164">
        <v>9012</v>
      </c>
      <c r="G164" s="2">
        <f t="shared" si="8"/>
        <v>0.51777812161534886</v>
      </c>
      <c r="H164" s="2">
        <f t="shared" si="9"/>
        <v>0.20334210119139717</v>
      </c>
      <c r="I164" s="2">
        <f t="shared" si="10"/>
        <v>1.1805181149426014</v>
      </c>
      <c r="J164" s="2">
        <f t="shared" si="11"/>
        <v>-0.41930559206486834</v>
      </c>
      <c r="K164" s="2">
        <v>0.33299637172810892</v>
      </c>
    </row>
    <row r="165" spans="1:11" x14ac:dyDescent="0.25">
      <c r="A165" s="1">
        <v>44093</v>
      </c>
      <c r="B165" s="2">
        <v>5029.2915039999998</v>
      </c>
      <c r="C165" s="2">
        <v>-29.931641000000127</v>
      </c>
      <c r="D165">
        <v>17249</v>
      </c>
      <c r="E165">
        <v>6601</v>
      </c>
      <c r="F165">
        <v>5943</v>
      </c>
      <c r="G165" s="2">
        <f t="shared" si="8"/>
        <v>0.57896150102373045</v>
      </c>
      <c r="H165" s="2">
        <f t="shared" si="9"/>
        <v>0.22156211190548114</v>
      </c>
      <c r="I165" s="2">
        <f t="shared" si="10"/>
        <v>1.9207992845658626</v>
      </c>
      <c r="J165" s="2">
        <f t="shared" si="11"/>
        <v>-0.14570347351171592</v>
      </c>
      <c r="K165" s="2">
        <v>-0.75586842791281861</v>
      </c>
    </row>
    <row r="166" spans="1:11" x14ac:dyDescent="0.25">
      <c r="A166" s="1">
        <v>44094</v>
      </c>
      <c r="B166" s="2">
        <v>5014.3256834999993</v>
      </c>
      <c r="C166" s="2">
        <v>-14.965820500000518</v>
      </c>
      <c r="D166">
        <v>13786</v>
      </c>
      <c r="E166">
        <v>4769</v>
      </c>
      <c r="F166">
        <v>5848</v>
      </c>
      <c r="G166" s="2">
        <f t="shared" si="8"/>
        <v>0.56493054132688603</v>
      </c>
      <c r="H166" s="2">
        <f t="shared" si="9"/>
        <v>0.19542679178789493</v>
      </c>
      <c r="I166" s="2">
        <f t="shared" si="10"/>
        <v>1.7510333227024695</v>
      </c>
      <c r="J166" s="2">
        <f t="shared" si="11"/>
        <v>-0.5381664124993959</v>
      </c>
      <c r="K166" s="2">
        <v>-0.43479452240650796</v>
      </c>
    </row>
    <row r="167" spans="1:11" x14ac:dyDescent="0.25">
      <c r="A167" s="1">
        <v>44095</v>
      </c>
      <c r="B167" s="2">
        <v>4999.3598629999997</v>
      </c>
      <c r="C167" s="2">
        <v>-14.965820499999609</v>
      </c>
      <c r="D167">
        <v>19774</v>
      </c>
      <c r="E167">
        <v>5458</v>
      </c>
      <c r="F167">
        <v>7251</v>
      </c>
      <c r="G167" s="2">
        <f t="shared" si="8"/>
        <v>0.608749191884986</v>
      </c>
      <c r="H167" s="2">
        <f t="shared" si="9"/>
        <v>0.1680263522457901</v>
      </c>
      <c r="I167" s="2">
        <f t="shared" si="10"/>
        <v>2.2812119790651395</v>
      </c>
      <c r="J167" s="2">
        <f t="shared" si="11"/>
        <v>-0.94962710951273255</v>
      </c>
      <c r="K167" s="2">
        <v>-0.43479452240648847</v>
      </c>
    </row>
    <row r="168" spans="1:11" x14ac:dyDescent="0.25">
      <c r="A168" s="1">
        <v>44096</v>
      </c>
      <c r="B168" s="2">
        <v>4934.0927730000003</v>
      </c>
      <c r="C168" s="2">
        <v>-65.267089999999371</v>
      </c>
      <c r="D168">
        <v>10970</v>
      </c>
      <c r="E168">
        <v>5646</v>
      </c>
      <c r="F168">
        <v>7575</v>
      </c>
      <c r="G168" s="2">
        <f t="shared" si="8"/>
        <v>0.45347443264023812</v>
      </c>
      <c r="H168" s="2">
        <f t="shared" si="9"/>
        <v>0.23339258401884999</v>
      </c>
      <c r="I168" s="2">
        <f t="shared" si="10"/>
        <v>0.40248312331766656</v>
      </c>
      <c r="J168" s="2">
        <f t="shared" si="11"/>
        <v>3.19496730476133E-2</v>
      </c>
      <c r="K168" s="2">
        <v>-1.5139485220345619</v>
      </c>
    </row>
    <row r="169" spans="1:11" x14ac:dyDescent="0.25">
      <c r="A169" s="1">
        <v>44097</v>
      </c>
      <c r="B169" s="2">
        <v>4917.955078</v>
      </c>
      <c r="C169" s="2">
        <v>-16.137695000000349</v>
      </c>
      <c r="D169">
        <v>10870</v>
      </c>
      <c r="E169">
        <v>11207</v>
      </c>
      <c r="F169">
        <v>13086</v>
      </c>
      <c r="G169" s="2">
        <f t="shared" si="8"/>
        <v>0.30913175781361091</v>
      </c>
      <c r="H169" s="2">
        <f t="shared" si="9"/>
        <v>0.31871569547535761</v>
      </c>
      <c r="I169" s="2">
        <f t="shared" si="10"/>
        <v>-1.3439742508980435</v>
      </c>
      <c r="J169" s="2">
        <f t="shared" si="11"/>
        <v>1.3132103936026236</v>
      </c>
      <c r="K169" s="2">
        <v>-0.4599356980926797</v>
      </c>
    </row>
    <row r="170" spans="1:11" x14ac:dyDescent="0.25">
      <c r="A170" s="1">
        <v>44098</v>
      </c>
      <c r="B170" s="2">
        <v>4842.7558589999999</v>
      </c>
      <c r="C170" s="2">
        <v>-75.199219000000085</v>
      </c>
      <c r="D170">
        <v>12763</v>
      </c>
      <c r="E170">
        <v>5462</v>
      </c>
      <c r="F170">
        <v>15453</v>
      </c>
      <c r="G170" s="2">
        <f t="shared" si="8"/>
        <v>0.37897143535839423</v>
      </c>
      <c r="H170" s="2">
        <f t="shared" si="9"/>
        <v>0.16218302749569452</v>
      </c>
      <c r="I170" s="2">
        <f t="shared" si="10"/>
        <v>-0.49895721066765342</v>
      </c>
      <c r="J170" s="2">
        <f t="shared" si="11"/>
        <v>-1.0373738214169357</v>
      </c>
      <c r="K170" s="2">
        <v>-1.7270305543910771</v>
      </c>
    </row>
    <row r="171" spans="1:11" x14ac:dyDescent="0.25">
      <c r="A171" s="1">
        <v>44099</v>
      </c>
      <c r="B171" s="2">
        <v>4945.7910160000001</v>
      </c>
      <c r="C171" s="2">
        <v>103.03515700000025</v>
      </c>
      <c r="D171">
        <v>22779</v>
      </c>
      <c r="E171">
        <v>4423</v>
      </c>
      <c r="F171">
        <v>8590</v>
      </c>
      <c r="G171" s="2">
        <f t="shared" si="8"/>
        <v>0.63642713455520783</v>
      </c>
      <c r="H171" s="2">
        <f t="shared" si="9"/>
        <v>0.12357510058113545</v>
      </c>
      <c r="I171" s="2">
        <f t="shared" si="10"/>
        <v>2.6160980211700728</v>
      </c>
      <c r="J171" s="2">
        <f t="shared" si="11"/>
        <v>-1.6171325692316847</v>
      </c>
      <c r="K171" s="2">
        <v>2.0967763125830285</v>
      </c>
    </row>
    <row r="172" spans="1:11" x14ac:dyDescent="0.25">
      <c r="A172" s="1">
        <v>44100</v>
      </c>
      <c r="B172" s="2">
        <v>4926.1694339999995</v>
      </c>
      <c r="C172" s="2">
        <v>-19.621582000000672</v>
      </c>
      <c r="D172">
        <v>11914</v>
      </c>
      <c r="E172">
        <v>4626</v>
      </c>
      <c r="F172">
        <v>7895</v>
      </c>
      <c r="G172" s="2">
        <f t="shared" si="8"/>
        <v>0.48757929199918149</v>
      </c>
      <c r="H172" s="2">
        <f t="shared" si="9"/>
        <v>0.18931860036832412</v>
      </c>
      <c r="I172" s="2">
        <f t="shared" si="10"/>
        <v>0.81513089498712055</v>
      </c>
      <c r="J172" s="2">
        <f t="shared" si="11"/>
        <v>-0.62989051404621443</v>
      </c>
      <c r="K172" s="2">
        <v>-0.53467835623379512</v>
      </c>
    </row>
    <row r="173" spans="1:11" x14ac:dyDescent="0.25">
      <c r="A173" s="1">
        <v>44101</v>
      </c>
      <c r="B173" s="2">
        <v>4916.3586429999996</v>
      </c>
      <c r="C173" s="2">
        <v>-9.810790999999881</v>
      </c>
      <c r="D173">
        <v>9579</v>
      </c>
      <c r="E173">
        <v>7598</v>
      </c>
      <c r="F173">
        <v>5837</v>
      </c>
      <c r="G173" s="2">
        <f t="shared" si="8"/>
        <v>0.41622490657860434</v>
      </c>
      <c r="H173" s="2">
        <f t="shared" si="9"/>
        <v>0.33014686712435909</v>
      </c>
      <c r="I173" s="2">
        <f t="shared" si="10"/>
        <v>-4.8213176681755482E-2</v>
      </c>
      <c r="J173" s="2">
        <f t="shared" si="11"/>
        <v>1.4848674156423487</v>
      </c>
      <c r="K173" s="2">
        <v>-0.32419948656697672</v>
      </c>
    </row>
    <row r="174" spans="1:11" x14ac:dyDescent="0.25">
      <c r="A174" s="1">
        <v>44102</v>
      </c>
      <c r="B174" s="2">
        <v>4906.5478519999997</v>
      </c>
      <c r="C174" s="2">
        <v>-9.810790999999881</v>
      </c>
      <c r="D174">
        <v>12081</v>
      </c>
      <c r="E174">
        <v>11360</v>
      </c>
      <c r="F174">
        <v>7701</v>
      </c>
      <c r="G174" s="2">
        <f t="shared" si="8"/>
        <v>0.38793269539528613</v>
      </c>
      <c r="H174" s="2">
        <f t="shared" si="9"/>
        <v>0.36478068203712027</v>
      </c>
      <c r="I174" s="2">
        <f t="shared" si="10"/>
        <v>-0.39053148908190283</v>
      </c>
      <c r="J174" s="2">
        <f t="shared" si="11"/>
        <v>2.0049486209944627</v>
      </c>
      <c r="K174" s="2">
        <v>-0.32419948656697672</v>
      </c>
    </row>
    <row r="175" spans="1:11" x14ac:dyDescent="0.25">
      <c r="A175" s="1">
        <v>44103</v>
      </c>
      <c r="B175" s="2">
        <v>4879.0981449999999</v>
      </c>
      <c r="C175" s="2">
        <v>-27.449706999999762</v>
      </c>
      <c r="D175">
        <v>8296</v>
      </c>
      <c r="E175">
        <v>10515</v>
      </c>
      <c r="F175">
        <v>8140</v>
      </c>
      <c r="G175" s="2">
        <f t="shared" si="8"/>
        <v>0.30781789172943491</v>
      </c>
      <c r="H175" s="2">
        <f t="shared" si="9"/>
        <v>0.39015249897962972</v>
      </c>
      <c r="I175" s="2">
        <f t="shared" si="10"/>
        <v>-1.3598712204823828</v>
      </c>
      <c r="J175" s="2">
        <f t="shared" si="11"/>
        <v>2.3859463589182606</v>
      </c>
      <c r="K175" s="2">
        <v>-0.7026214814731605</v>
      </c>
    </row>
    <row r="176" spans="1:11" x14ac:dyDescent="0.25">
      <c r="A176" s="1">
        <v>44104</v>
      </c>
      <c r="B176" s="2">
        <v>4870.0390630000002</v>
      </c>
      <c r="C176" s="2">
        <v>-9.059081999999762</v>
      </c>
      <c r="D176">
        <f>7818+1421</f>
        <v>9239</v>
      </c>
      <c r="E176">
        <f>5682+674</f>
        <v>6356</v>
      </c>
      <c r="F176">
        <f>6006+799</f>
        <v>6805</v>
      </c>
      <c r="G176" s="2">
        <f t="shared" si="8"/>
        <v>0.41245535714285714</v>
      </c>
      <c r="H176" s="2">
        <f t="shared" si="9"/>
        <v>0.28375</v>
      </c>
      <c r="I176" s="2">
        <f t="shared" si="10"/>
        <v>-9.3822400824503036E-2</v>
      </c>
      <c r="J176" s="2">
        <f t="shared" si="11"/>
        <v>0.7881454795986369</v>
      </c>
      <c r="K176" s="2">
        <v>-0.3080724626972004</v>
      </c>
    </row>
    <row r="177" spans="1:11" x14ac:dyDescent="0.25">
      <c r="A177" s="1">
        <v>44105</v>
      </c>
      <c r="B177" s="2">
        <v>4970.0942379999997</v>
      </c>
      <c r="C177" s="2">
        <v>100.05517499999951</v>
      </c>
      <c r="D177">
        <v>32571</v>
      </c>
      <c r="E177">
        <v>5481</v>
      </c>
      <c r="F177">
        <v>13579</v>
      </c>
      <c r="G177" s="2">
        <f t="shared" si="8"/>
        <v>0.63084193604617378</v>
      </c>
      <c r="H177" s="2">
        <f t="shared" si="9"/>
        <v>0.10615715364800217</v>
      </c>
      <c r="I177" s="2">
        <f t="shared" si="10"/>
        <v>2.5485205626376106</v>
      </c>
      <c r="J177" s="2">
        <f t="shared" si="11"/>
        <v>-1.878690438572995</v>
      </c>
      <c r="K177" s="2">
        <v>2.0328443377822638</v>
      </c>
    </row>
    <row r="178" spans="1:11" x14ac:dyDescent="0.25">
      <c r="A178" s="1">
        <v>44106</v>
      </c>
      <c r="B178" s="2">
        <v>4926.7338870000003</v>
      </c>
      <c r="C178" s="2">
        <v>-43.360350999999355</v>
      </c>
      <c r="D178">
        <v>17633</v>
      </c>
      <c r="E178">
        <v>9071</v>
      </c>
      <c r="F178">
        <v>17821</v>
      </c>
      <c r="G178" s="2">
        <f t="shared" si="8"/>
        <v>0.39602470522178551</v>
      </c>
      <c r="H178" s="2">
        <f t="shared" si="9"/>
        <v>0.20372824256035935</v>
      </c>
      <c r="I178" s="2">
        <f t="shared" si="10"/>
        <v>-0.29262315912549547</v>
      </c>
      <c r="J178" s="2">
        <f t="shared" si="11"/>
        <v>-0.41350707206030002</v>
      </c>
      <c r="K178" s="2">
        <v>-1.0439654531050901</v>
      </c>
    </row>
    <row r="179" spans="1:11" x14ac:dyDescent="0.25">
      <c r="A179" s="1">
        <v>44107</v>
      </c>
      <c r="B179" s="2">
        <v>4942.7514650000003</v>
      </c>
      <c r="C179" s="2">
        <v>16.017577999999958</v>
      </c>
      <c r="D179">
        <v>9194</v>
      </c>
      <c r="E179">
        <v>6516</v>
      </c>
      <c r="F179">
        <v>8072</v>
      </c>
      <c r="G179" s="2">
        <f t="shared" si="8"/>
        <v>0.38659490370868727</v>
      </c>
      <c r="H179" s="2">
        <f t="shared" si="9"/>
        <v>0.2739887309730048</v>
      </c>
      <c r="I179" s="2">
        <f t="shared" si="10"/>
        <v>-0.4067179437047741</v>
      </c>
      <c r="J179" s="2">
        <f t="shared" si="11"/>
        <v>0.64156467196559219</v>
      </c>
      <c r="K179" s="2">
        <v>0.22991749670756464</v>
      </c>
    </row>
    <row r="180" spans="1:11" x14ac:dyDescent="0.25">
      <c r="A180" s="1">
        <v>44108</v>
      </c>
      <c r="B180" s="2">
        <v>4950.7602540000007</v>
      </c>
      <c r="C180" s="2">
        <v>8.0087890000004336</v>
      </c>
      <c r="D180">
        <v>11926</v>
      </c>
      <c r="E180">
        <v>20850</v>
      </c>
      <c r="F180">
        <v>26911</v>
      </c>
      <c r="G180" s="2">
        <f t="shared" si="8"/>
        <v>0.19980900363563256</v>
      </c>
      <c r="H180" s="2">
        <f t="shared" si="9"/>
        <v>0.34932229798783654</v>
      </c>
      <c r="I180" s="2">
        <f t="shared" si="10"/>
        <v>-2.6667121759990464</v>
      </c>
      <c r="J180" s="2">
        <f t="shared" si="11"/>
        <v>1.772816670488915</v>
      </c>
      <c r="K180" s="2">
        <v>5.8098439903703177E-2</v>
      </c>
    </row>
    <row r="181" spans="1:11" x14ac:dyDescent="0.25">
      <c r="A181" s="1">
        <v>44109</v>
      </c>
      <c r="B181" s="2">
        <v>4958.7690430000002</v>
      </c>
      <c r="C181" s="2">
        <v>8.0087889999995241</v>
      </c>
      <c r="D181">
        <v>44417</v>
      </c>
      <c r="E181">
        <v>21334</v>
      </c>
      <c r="F181">
        <v>25913</v>
      </c>
      <c r="G181" s="2">
        <f t="shared" si="8"/>
        <v>0.48456318729272124</v>
      </c>
      <c r="H181" s="2">
        <f t="shared" si="9"/>
        <v>0.23274131611101415</v>
      </c>
      <c r="I181" s="2">
        <f t="shared" si="10"/>
        <v>0.77863788754956897</v>
      </c>
      <c r="J181" s="2">
        <f t="shared" si="11"/>
        <v>2.2169861052671502E-2</v>
      </c>
      <c r="K181" s="2">
        <v>5.8098439903683664E-2</v>
      </c>
    </row>
    <row r="182" spans="1:11" x14ac:dyDescent="0.25">
      <c r="A182" s="1">
        <v>44110</v>
      </c>
      <c r="B182" s="2">
        <v>4999.2211909999996</v>
      </c>
      <c r="C182" s="2">
        <v>40.452147999999397</v>
      </c>
      <c r="D182">
        <v>87228</v>
      </c>
      <c r="E182">
        <v>37229</v>
      </c>
      <c r="F182">
        <v>34377</v>
      </c>
      <c r="G182" s="2">
        <f t="shared" si="8"/>
        <v>0.54917712832265131</v>
      </c>
      <c r="H182" s="2">
        <f t="shared" si="9"/>
        <v>0.23438936247906619</v>
      </c>
      <c r="I182" s="2">
        <f t="shared" si="10"/>
        <v>1.5604267377589842</v>
      </c>
      <c r="J182" s="2">
        <f t="shared" si="11"/>
        <v>4.6917869429215338E-2</v>
      </c>
      <c r="K182" s="2">
        <v>0.75413217770466456</v>
      </c>
    </row>
    <row r="183" spans="1:11" x14ac:dyDescent="0.25">
      <c r="A183" s="1">
        <v>44111</v>
      </c>
      <c r="B183" s="2">
        <v>5004.3271480000003</v>
      </c>
      <c r="C183" s="2">
        <v>5.1059570000006715</v>
      </c>
      <c r="D183">
        <v>30871</v>
      </c>
      <c r="E183">
        <v>16880</v>
      </c>
      <c r="F183">
        <v>20545</v>
      </c>
      <c r="G183" s="2">
        <f t="shared" si="8"/>
        <v>0.4520176877123111</v>
      </c>
      <c r="H183" s="2">
        <f t="shared" si="9"/>
        <v>0.2471594236851353</v>
      </c>
      <c r="I183" s="2">
        <f t="shared" si="10"/>
        <v>0.3848574078126345</v>
      </c>
      <c r="J183" s="2">
        <f t="shared" si="11"/>
        <v>0.23868042406553913</v>
      </c>
      <c r="K183" s="2">
        <v>-4.1783732699308832E-3</v>
      </c>
    </row>
    <row r="184" spans="1:11" x14ac:dyDescent="0.25">
      <c r="A184" s="1">
        <v>44112</v>
      </c>
      <c r="B184" s="2">
        <v>5039.1420900000003</v>
      </c>
      <c r="C184" s="2">
        <v>34.814941999999974</v>
      </c>
      <c r="D184">
        <v>35990</v>
      </c>
      <c r="E184">
        <v>21374</v>
      </c>
      <c r="F184">
        <v>18651</v>
      </c>
      <c r="G184" s="2">
        <f t="shared" si="8"/>
        <v>0.47345918568703543</v>
      </c>
      <c r="H184" s="2">
        <f t="shared" si="9"/>
        <v>0.2811813457870157</v>
      </c>
      <c r="I184" s="2">
        <f t="shared" si="10"/>
        <v>0.64428631403989156</v>
      </c>
      <c r="J184" s="2">
        <f t="shared" si="11"/>
        <v>0.74957309643534198</v>
      </c>
      <c r="K184" s="2">
        <v>0.63319261768765978</v>
      </c>
    </row>
    <row r="185" spans="1:11" x14ac:dyDescent="0.25">
      <c r="A185" s="1">
        <v>44113</v>
      </c>
      <c r="B185" s="2">
        <v>5053.6630859999996</v>
      </c>
      <c r="C185" s="2">
        <v>14.520995999999286</v>
      </c>
      <c r="D185">
        <v>29336</v>
      </c>
      <c r="E185">
        <v>8384</v>
      </c>
      <c r="F185">
        <v>15575</v>
      </c>
      <c r="G185" s="2">
        <f t="shared" si="8"/>
        <v>0.55044563279857395</v>
      </c>
      <c r="H185" s="2">
        <f t="shared" si="9"/>
        <v>0.15731306876817713</v>
      </c>
      <c r="I185" s="2">
        <f t="shared" si="10"/>
        <v>1.5757748598501238</v>
      </c>
      <c r="J185" s="2">
        <f t="shared" si="11"/>
        <v>-1.1105039115153574</v>
      </c>
      <c r="K185" s="2">
        <v>0.19781010722960896</v>
      </c>
    </row>
    <row r="186" spans="1:11" x14ac:dyDescent="0.25">
      <c r="A186" s="1">
        <v>44114</v>
      </c>
      <c r="B186" s="2">
        <v>5073.3811034999999</v>
      </c>
      <c r="C186" s="2">
        <v>19.718017500000315</v>
      </c>
      <c r="D186">
        <v>15684</v>
      </c>
      <c r="E186">
        <v>5289</v>
      </c>
      <c r="F186">
        <v>11619</v>
      </c>
      <c r="G186" s="2">
        <f t="shared" si="8"/>
        <v>0.48122238586156113</v>
      </c>
      <c r="H186" s="2">
        <f t="shared" si="9"/>
        <v>0.16227908689248896</v>
      </c>
      <c r="I186" s="2">
        <f t="shared" si="10"/>
        <v>0.73821624992751445</v>
      </c>
      <c r="J186" s="2">
        <f t="shared" si="11"/>
        <v>-1.0359313384852664</v>
      </c>
      <c r="K186" s="2">
        <v>0.30930603155969422</v>
      </c>
    </row>
    <row r="187" spans="1:11" x14ac:dyDescent="0.25">
      <c r="A187" s="1">
        <v>44115</v>
      </c>
      <c r="B187" s="2">
        <v>5083.2401122499996</v>
      </c>
      <c r="C187" s="2">
        <v>9.8590087499997026</v>
      </c>
      <c r="D187">
        <v>13182</v>
      </c>
      <c r="E187">
        <v>8046</v>
      </c>
      <c r="F187">
        <v>9756</v>
      </c>
      <c r="G187" s="2">
        <f t="shared" si="8"/>
        <v>0.42544539116963592</v>
      </c>
      <c r="H187" s="2">
        <f t="shared" si="9"/>
        <v>0.25968241673121611</v>
      </c>
      <c r="I187" s="2">
        <f t="shared" si="10"/>
        <v>6.3349002190094331E-2</v>
      </c>
      <c r="J187" s="2">
        <f t="shared" si="11"/>
        <v>0.42673286167390906</v>
      </c>
      <c r="K187" s="2">
        <v>9.7792707329748443E-2</v>
      </c>
    </row>
    <row r="188" spans="1:11" x14ac:dyDescent="0.25">
      <c r="A188" s="1">
        <v>44116</v>
      </c>
      <c r="B188" s="2">
        <v>5093.0991210000002</v>
      </c>
      <c r="C188" s="2">
        <v>9.8590087500006121</v>
      </c>
      <c r="D188">
        <v>14633</v>
      </c>
      <c r="E188">
        <v>7995</v>
      </c>
      <c r="F188">
        <v>9869</v>
      </c>
      <c r="G188" s="2">
        <f t="shared" si="8"/>
        <v>0.45028771886635688</v>
      </c>
      <c r="H188" s="2">
        <f t="shared" si="9"/>
        <v>0.24602270978859586</v>
      </c>
      <c r="I188" s="2">
        <f t="shared" si="10"/>
        <v>0.36392585134945304</v>
      </c>
      <c r="J188" s="2">
        <f t="shared" si="11"/>
        <v>0.2216108770075019</v>
      </c>
      <c r="K188" s="2">
        <v>9.7792707329767956E-2</v>
      </c>
    </row>
    <row r="189" spans="1:11" x14ac:dyDescent="0.25">
      <c r="A189" s="1">
        <v>44117</v>
      </c>
      <c r="B189" s="2">
        <v>5132.5717770000001</v>
      </c>
      <c r="C189" s="2">
        <v>39.472655999999915</v>
      </c>
      <c r="D189">
        <v>15417</v>
      </c>
      <c r="E189">
        <v>9358</v>
      </c>
      <c r="F189">
        <v>15574</v>
      </c>
      <c r="G189" s="2">
        <f t="shared" si="8"/>
        <v>0.38209125381050335</v>
      </c>
      <c r="H189" s="2">
        <f t="shared" si="9"/>
        <v>0.2319264417953357</v>
      </c>
      <c r="I189" s="2">
        <f t="shared" si="10"/>
        <v>-0.46120933085009652</v>
      </c>
      <c r="J189" s="2">
        <f t="shared" si="11"/>
        <v>9.9332415126053841E-3</v>
      </c>
      <c r="K189" s="2">
        <v>0.73311834008366483</v>
      </c>
    </row>
    <row r="190" spans="1:11" x14ac:dyDescent="0.25">
      <c r="A190" s="1">
        <v>44118</v>
      </c>
      <c r="B190" s="2">
        <v>5176.0991210000002</v>
      </c>
      <c r="C190" s="2">
        <v>43.527344000000085</v>
      </c>
      <c r="D190">
        <v>14888</v>
      </c>
      <c r="E190">
        <v>8512</v>
      </c>
      <c r="F190">
        <v>39420</v>
      </c>
      <c r="G190" s="2">
        <f t="shared" si="8"/>
        <v>0.23699458771092008</v>
      </c>
      <c r="H190" s="2">
        <f t="shared" si="9"/>
        <v>0.13549824896529766</v>
      </c>
      <c r="I190" s="2">
        <f t="shared" si="10"/>
        <v>-2.2167895346124395</v>
      </c>
      <c r="J190" s="2">
        <f t="shared" si="11"/>
        <v>-1.4380877426988048</v>
      </c>
      <c r="K190" s="2">
        <v>0.82010685579983689</v>
      </c>
    </row>
    <row r="191" spans="1:11" x14ac:dyDescent="0.25">
      <c r="A191" s="1">
        <v>44119</v>
      </c>
      <c r="B191" s="2">
        <v>5105.1499020000001</v>
      </c>
      <c r="C191" s="2">
        <v>-70.949219000000085</v>
      </c>
      <c r="D191">
        <v>10446</v>
      </c>
      <c r="E191">
        <v>6961</v>
      </c>
      <c r="F191">
        <v>19381</v>
      </c>
      <c r="G191" s="2">
        <f t="shared" si="8"/>
        <v>0.28395128846362944</v>
      </c>
      <c r="H191" s="2">
        <f t="shared" si="9"/>
        <v>0.18921931064477546</v>
      </c>
      <c r="I191" s="2">
        <f t="shared" si="10"/>
        <v>-1.6486424055883246</v>
      </c>
      <c r="J191" s="2">
        <f t="shared" si="11"/>
        <v>-0.63138150541497762</v>
      </c>
      <c r="K191" s="2">
        <v>-1.6358518516663014</v>
      </c>
    </row>
    <row r="192" spans="1:11" x14ac:dyDescent="0.25">
      <c r="A192" s="1">
        <v>44120</v>
      </c>
      <c r="B192" s="2">
        <v>5103.4140630000002</v>
      </c>
      <c r="C192" s="2">
        <v>-1.7358389999999417</v>
      </c>
      <c r="D192">
        <v>9679</v>
      </c>
      <c r="E192">
        <v>5204</v>
      </c>
      <c r="F192">
        <v>12161</v>
      </c>
      <c r="G192" s="2">
        <f t="shared" si="8"/>
        <v>0.35789823990533942</v>
      </c>
      <c r="H192" s="2">
        <f t="shared" si="9"/>
        <v>0.1924271557461914</v>
      </c>
      <c r="I192" s="2">
        <f t="shared" si="10"/>
        <v>-0.75392988345123502</v>
      </c>
      <c r="J192" s="2">
        <f t="shared" si="11"/>
        <v>-0.58321066569865854</v>
      </c>
      <c r="K192" s="2">
        <v>-0.15096098117289941</v>
      </c>
    </row>
    <row r="193" spans="1:11" x14ac:dyDescent="0.25">
      <c r="A193" s="1">
        <v>44121</v>
      </c>
      <c r="B193" s="2">
        <v>5114.8720704999996</v>
      </c>
      <c r="C193" s="2">
        <v>11.458007499999439</v>
      </c>
      <c r="D193">
        <v>8333</v>
      </c>
      <c r="E193">
        <v>4644</v>
      </c>
      <c r="F193">
        <v>8742</v>
      </c>
      <c r="G193" s="2">
        <f t="shared" si="8"/>
        <v>0.38367328145863067</v>
      </c>
      <c r="H193" s="2">
        <f t="shared" si="9"/>
        <v>0.21382199917123257</v>
      </c>
      <c r="I193" s="2">
        <f t="shared" si="10"/>
        <v>-0.44206777167084677</v>
      </c>
      <c r="J193" s="2">
        <f t="shared" si="11"/>
        <v>-0.26193344039607475</v>
      </c>
      <c r="K193" s="2">
        <v>0.13209732654939885</v>
      </c>
    </row>
    <row r="194" spans="1:11" x14ac:dyDescent="0.25">
      <c r="A194" s="1">
        <v>44122</v>
      </c>
      <c r="B194" s="2">
        <v>5120.6010742500002</v>
      </c>
      <c r="C194" s="2">
        <v>5.7290037500006292</v>
      </c>
      <c r="D194">
        <v>9283</v>
      </c>
      <c r="E194">
        <v>5295</v>
      </c>
      <c r="F194">
        <v>12483</v>
      </c>
      <c r="G194" s="2">
        <f t="shared" si="8"/>
        <v>0.34303979897269132</v>
      </c>
      <c r="H194" s="2">
        <f t="shared" si="9"/>
        <v>0.19566904401167731</v>
      </c>
      <c r="I194" s="2">
        <f t="shared" si="10"/>
        <v>-0.93370785810315571</v>
      </c>
      <c r="J194" s="2">
        <f t="shared" si="11"/>
        <v>-0.53452861432840815</v>
      </c>
      <c r="K194" s="2">
        <v>9.188354824630025E-3</v>
      </c>
    </row>
    <row r="195" spans="1:11" x14ac:dyDescent="0.25">
      <c r="A195" s="1">
        <v>44123</v>
      </c>
      <c r="B195" s="2">
        <v>5126.330078</v>
      </c>
      <c r="C195" s="2">
        <v>5.7290037499997197</v>
      </c>
      <c r="D195">
        <v>14335</v>
      </c>
      <c r="E195">
        <v>6192</v>
      </c>
      <c r="F195">
        <v>12979</v>
      </c>
      <c r="G195" s="2">
        <f t="shared" ref="G195:G258" si="12">D195/(SUM(D195:F195))</f>
        <v>0.42783382080821347</v>
      </c>
      <c r="H195" s="2">
        <f t="shared" ref="H195:H258" si="13">E195/(SUM(D195:F195))</f>
        <v>0.18480272190055513</v>
      </c>
      <c r="I195" s="2">
        <f t="shared" ref="I195:I258" si="14">(G195-$M$2)/$M$3</f>
        <v>9.2247528285023236E-2</v>
      </c>
      <c r="J195" s="2">
        <f t="shared" ref="J195:J258" si="15">(H195-$N$2)/$N$3</f>
        <v>-0.69770353212282199</v>
      </c>
      <c r="K195" s="2">
        <v>9.1883548246105146E-3</v>
      </c>
    </row>
    <row r="196" spans="1:11" x14ac:dyDescent="0.25">
      <c r="A196" s="1">
        <v>44124</v>
      </c>
      <c r="B196" s="2">
        <v>5099.8398440000001</v>
      </c>
      <c r="C196" s="2">
        <v>-26.490233999999873</v>
      </c>
      <c r="D196">
        <v>12843</v>
      </c>
      <c r="E196">
        <v>11164</v>
      </c>
      <c r="F196">
        <v>11188</v>
      </c>
      <c r="G196" s="2">
        <f t="shared" si="12"/>
        <v>0.36490978832220483</v>
      </c>
      <c r="H196" s="2">
        <f t="shared" si="13"/>
        <v>0.31720414831652222</v>
      </c>
      <c r="I196" s="2">
        <f t="shared" si="14"/>
        <v>-0.66909447041754111</v>
      </c>
      <c r="J196" s="2">
        <f t="shared" si="15"/>
        <v>1.2905121355477762</v>
      </c>
      <c r="K196" s="2">
        <v>-0.68203712772270431</v>
      </c>
    </row>
    <row r="197" spans="1:11" x14ac:dyDescent="0.25">
      <c r="A197" s="1">
        <v>44125</v>
      </c>
      <c r="B197" s="2">
        <v>5096.4458009999998</v>
      </c>
      <c r="C197" s="2">
        <v>-3.394043000000238</v>
      </c>
      <c r="D197">
        <v>11102</v>
      </c>
      <c r="E197">
        <v>14402</v>
      </c>
      <c r="F197">
        <v>8855</v>
      </c>
      <c r="G197" s="2">
        <f t="shared" si="12"/>
        <v>0.32311766931517216</v>
      </c>
      <c r="H197" s="2">
        <f t="shared" si="13"/>
        <v>0.41916237375942256</v>
      </c>
      <c r="I197" s="2">
        <f t="shared" si="14"/>
        <v>-1.1747533444241385</v>
      </c>
      <c r="J197" s="2">
        <f t="shared" si="15"/>
        <v>2.8215752574554935</v>
      </c>
      <c r="K197" s="2">
        <v>-0.18653577871950205</v>
      </c>
    </row>
    <row r="198" spans="1:11" x14ac:dyDescent="0.25">
      <c r="A198" s="1">
        <v>44126</v>
      </c>
      <c r="B198" s="2">
        <v>5091.8159180000002</v>
      </c>
      <c r="C198" s="2">
        <v>-4.6298829999996087</v>
      </c>
      <c r="D198">
        <v>10561</v>
      </c>
      <c r="E198">
        <v>7846</v>
      </c>
      <c r="F198">
        <v>10066</v>
      </c>
      <c r="G198" s="2">
        <f t="shared" si="12"/>
        <v>0.37091279457731885</v>
      </c>
      <c r="H198" s="2">
        <f t="shared" si="13"/>
        <v>0.27555930179468269</v>
      </c>
      <c r="I198" s="2">
        <f t="shared" si="14"/>
        <v>-0.59646179574735481</v>
      </c>
      <c r="J198" s="2">
        <f t="shared" si="15"/>
        <v>0.66514926315448042</v>
      </c>
      <c r="K198" s="2">
        <v>-0.213049258243109</v>
      </c>
    </row>
    <row r="199" spans="1:11" x14ac:dyDescent="0.25">
      <c r="A199" s="1">
        <v>44127</v>
      </c>
      <c r="B199" s="2">
        <v>5112.1879879999997</v>
      </c>
      <c r="C199" s="2">
        <v>20.372069999999439</v>
      </c>
      <c r="D199">
        <v>8798</v>
      </c>
      <c r="E199">
        <v>6005</v>
      </c>
      <c r="F199">
        <v>9388</v>
      </c>
      <c r="G199" s="2">
        <f t="shared" si="12"/>
        <v>0.36368897523872512</v>
      </c>
      <c r="H199" s="2">
        <f t="shared" si="13"/>
        <v>0.24823281385639287</v>
      </c>
      <c r="I199" s="2">
        <f t="shared" si="14"/>
        <v>-0.68386555606316235</v>
      </c>
      <c r="J199" s="2">
        <f t="shared" si="15"/>
        <v>0.25479906578857547</v>
      </c>
      <c r="K199" s="2">
        <v>0.32333795119823933</v>
      </c>
    </row>
    <row r="200" spans="1:11" x14ac:dyDescent="0.25">
      <c r="A200" s="1">
        <v>44128</v>
      </c>
      <c r="B200" s="2">
        <v>5128.1184080000003</v>
      </c>
      <c r="C200" s="2">
        <v>15.930420000000595</v>
      </c>
      <c r="D200">
        <v>7005</v>
      </c>
      <c r="E200">
        <v>5219</v>
      </c>
      <c r="F200">
        <v>9879</v>
      </c>
      <c r="G200" s="2">
        <f t="shared" si="12"/>
        <v>0.31692530425734061</v>
      </c>
      <c r="H200" s="2">
        <f t="shared" si="13"/>
        <v>0.23612179342170747</v>
      </c>
      <c r="I200" s="2">
        <f t="shared" si="14"/>
        <v>-1.2496771438623528</v>
      </c>
      <c r="J200" s="2">
        <f t="shared" si="15"/>
        <v>7.293304491905693E-2</v>
      </c>
      <c r="K200" s="2">
        <v>0.22804762532591102</v>
      </c>
    </row>
    <row r="201" spans="1:11" x14ac:dyDescent="0.25">
      <c r="A201" s="1">
        <v>44129</v>
      </c>
      <c r="B201" s="2">
        <v>5136.0836180000006</v>
      </c>
      <c r="C201" s="2">
        <v>7.9652100000002974</v>
      </c>
      <c r="D201">
        <v>9893</v>
      </c>
      <c r="E201">
        <v>5178</v>
      </c>
      <c r="F201">
        <v>10535</v>
      </c>
      <c r="G201" s="2">
        <f t="shared" si="12"/>
        <v>0.38635476060298368</v>
      </c>
      <c r="H201" s="2">
        <f t="shared" si="13"/>
        <v>0.20221823010231976</v>
      </c>
      <c r="I201" s="2">
        <f t="shared" si="14"/>
        <v>-0.40962352722902867</v>
      </c>
      <c r="J201" s="2">
        <f t="shared" si="15"/>
        <v>-0.43618228416881571</v>
      </c>
      <c r="K201" s="2">
        <v>5.716350421286661E-2</v>
      </c>
    </row>
    <row r="202" spans="1:11" x14ac:dyDescent="0.25">
      <c r="A202" s="1">
        <v>44130</v>
      </c>
      <c r="B202" s="2">
        <v>5144.048828</v>
      </c>
      <c r="C202" s="2">
        <v>7.9652099999993879</v>
      </c>
      <c r="D202">
        <v>13561</v>
      </c>
      <c r="E202">
        <v>7274</v>
      </c>
      <c r="F202">
        <v>24229</v>
      </c>
      <c r="G202" s="2">
        <f t="shared" si="12"/>
        <v>0.30092756967867923</v>
      </c>
      <c r="H202" s="2">
        <f t="shared" si="13"/>
        <v>0.16141487661991835</v>
      </c>
      <c r="I202" s="2">
        <f t="shared" si="14"/>
        <v>-1.4432398692255022</v>
      </c>
      <c r="J202" s="2">
        <f t="shared" si="15"/>
        <v>-1.0489088150170416</v>
      </c>
      <c r="K202" s="2">
        <v>5.7163504212847098E-2</v>
      </c>
    </row>
    <row r="203" spans="1:11" x14ac:dyDescent="0.25">
      <c r="A203" s="1">
        <v>44131</v>
      </c>
      <c r="B203" s="2">
        <v>5128.2250979999999</v>
      </c>
      <c r="C203" s="2">
        <v>-15.823730000000069</v>
      </c>
      <c r="D203">
        <v>14076</v>
      </c>
      <c r="E203">
        <v>6229</v>
      </c>
      <c r="F203">
        <v>13186</v>
      </c>
      <c r="G203" s="2">
        <f t="shared" si="12"/>
        <v>0.42029201875130634</v>
      </c>
      <c r="H203" s="2">
        <f t="shared" si="13"/>
        <v>0.18599026604162311</v>
      </c>
      <c r="I203" s="2">
        <f t="shared" si="14"/>
        <v>9.9637312262141893E-4</v>
      </c>
      <c r="J203" s="2">
        <f t="shared" si="15"/>
        <v>-0.67987068899389758</v>
      </c>
      <c r="K203" s="2">
        <v>-0.45319995188067741</v>
      </c>
    </row>
    <row r="204" spans="1:11" x14ac:dyDescent="0.25">
      <c r="A204" s="1">
        <v>44132</v>
      </c>
      <c r="B204" s="2">
        <v>5121.6765139999998</v>
      </c>
      <c r="C204" s="2">
        <v>-6.548584000000119</v>
      </c>
      <c r="D204">
        <v>10262</v>
      </c>
      <c r="E204">
        <v>5604</v>
      </c>
      <c r="F204">
        <v>7325</v>
      </c>
      <c r="G204" s="2">
        <f t="shared" si="12"/>
        <v>0.4424992453969212</v>
      </c>
      <c r="H204" s="2">
        <f t="shared" si="13"/>
        <v>0.24164546591350092</v>
      </c>
      <c r="I204" s="2">
        <f t="shared" si="14"/>
        <v>0.26969012417509342</v>
      </c>
      <c r="J204" s="2">
        <f t="shared" si="15"/>
        <v>0.15587967539388095</v>
      </c>
      <c r="K204" s="2">
        <v>-0.25421270955999764</v>
      </c>
    </row>
    <row r="205" spans="1:11" x14ac:dyDescent="0.25">
      <c r="A205" s="1">
        <v>44133</v>
      </c>
      <c r="B205" s="2">
        <v>5118.4022219999997</v>
      </c>
      <c r="C205" s="2">
        <v>-3.2742920000000595</v>
      </c>
      <c r="D205">
        <v>10289</v>
      </c>
      <c r="E205">
        <v>5662</v>
      </c>
      <c r="F205">
        <v>7979</v>
      </c>
      <c r="G205" s="2">
        <f t="shared" si="12"/>
        <v>0.4299623903050564</v>
      </c>
      <c r="H205" s="2">
        <f t="shared" si="13"/>
        <v>0.23660676974508985</v>
      </c>
      <c r="I205" s="2">
        <f t="shared" si="14"/>
        <v>0.11800190687581115</v>
      </c>
      <c r="J205" s="2">
        <f t="shared" si="15"/>
        <v>8.0215727218632488E-2</v>
      </c>
      <c r="K205" s="2">
        <v>-0.1839666632300877</v>
      </c>
    </row>
    <row r="206" spans="1:11" x14ac:dyDescent="0.25">
      <c r="A206" s="1">
        <v>44134</v>
      </c>
      <c r="B206" s="2">
        <v>5116.7650759999997</v>
      </c>
      <c r="C206" s="2">
        <v>-1.6371460000000297</v>
      </c>
      <c r="D206">
        <v>13095</v>
      </c>
      <c r="E206">
        <v>4644</v>
      </c>
      <c r="F206">
        <v>6777</v>
      </c>
      <c r="G206" s="2">
        <f t="shared" si="12"/>
        <v>0.53414096916299558</v>
      </c>
      <c r="H206" s="2">
        <f t="shared" si="13"/>
        <v>0.1894273127753304</v>
      </c>
      <c r="I206" s="2">
        <f t="shared" si="14"/>
        <v>1.3784984821283937</v>
      </c>
      <c r="J206" s="2">
        <f t="shared" si="15"/>
        <v>-0.62825802626469318</v>
      </c>
      <c r="K206" s="2">
        <v>-0.14884364006513276</v>
      </c>
    </row>
    <row r="207" spans="1:11" x14ac:dyDescent="0.25">
      <c r="A207" s="1">
        <v>44135</v>
      </c>
      <c r="B207" s="2">
        <v>5115.9465029999992</v>
      </c>
      <c r="C207" s="2">
        <v>-0.81857300000046962</v>
      </c>
      <c r="D207">
        <v>7821</v>
      </c>
      <c r="E207">
        <v>3964</v>
      </c>
      <c r="F207">
        <v>5601</v>
      </c>
      <c r="G207" s="2">
        <f t="shared" si="12"/>
        <v>0.44984470263430348</v>
      </c>
      <c r="H207" s="2">
        <f t="shared" si="13"/>
        <v>0.22799953985965721</v>
      </c>
      <c r="I207" s="2">
        <f t="shared" si="14"/>
        <v>0.35856562807316811</v>
      </c>
      <c r="J207" s="2">
        <f t="shared" si="15"/>
        <v>-4.9035367552020342E-2</v>
      </c>
      <c r="K207" s="2">
        <v>-0.13128212848266504</v>
      </c>
    </row>
    <row r="208" spans="1:11" x14ac:dyDescent="0.25">
      <c r="A208" s="1">
        <v>44136</v>
      </c>
      <c r="B208" s="2">
        <v>5115.537216499999</v>
      </c>
      <c r="C208" s="2">
        <v>-0.40928650000023481</v>
      </c>
      <c r="D208">
        <v>6398</v>
      </c>
      <c r="E208">
        <v>4730</v>
      </c>
      <c r="F208">
        <v>8592</v>
      </c>
      <c r="G208" s="2">
        <f t="shared" si="12"/>
        <v>0.32444219066937119</v>
      </c>
      <c r="H208" s="2">
        <f t="shared" si="13"/>
        <v>0.23985801217038538</v>
      </c>
      <c r="I208" s="2">
        <f t="shared" si="14"/>
        <v>-1.1587274526417843</v>
      </c>
      <c r="J208" s="2">
        <f t="shared" si="15"/>
        <v>0.12903824601128794</v>
      </c>
      <c r="K208" s="2">
        <v>-0.12250137269142142</v>
      </c>
    </row>
    <row r="209" spans="1:11" x14ac:dyDescent="0.25">
      <c r="A209" s="1">
        <v>44137</v>
      </c>
      <c r="B209" s="2">
        <v>5115.1279299999997</v>
      </c>
      <c r="C209" s="2">
        <v>-0.40928649999932532</v>
      </c>
      <c r="D209">
        <v>9349</v>
      </c>
      <c r="E209">
        <v>5232</v>
      </c>
      <c r="F209">
        <v>10307</v>
      </c>
      <c r="G209" s="2">
        <f t="shared" si="12"/>
        <v>0.37564288010286084</v>
      </c>
      <c r="H209" s="2">
        <f t="shared" si="13"/>
        <v>0.21022179363548699</v>
      </c>
      <c r="I209" s="2">
        <f t="shared" si="14"/>
        <v>-0.53923067711472505</v>
      </c>
      <c r="J209" s="2">
        <f t="shared" si="15"/>
        <v>-0.3159961891652267</v>
      </c>
      <c r="K209" s="2">
        <v>-0.12250137269140191</v>
      </c>
    </row>
    <row r="210" spans="1:11" x14ac:dyDescent="0.25">
      <c r="A210" s="1">
        <v>44138</v>
      </c>
      <c r="B210" s="2">
        <v>5159.4521480000003</v>
      </c>
      <c r="C210" s="2">
        <v>44.324218000000656</v>
      </c>
      <c r="D210">
        <v>10628</v>
      </c>
      <c r="E210">
        <v>4859</v>
      </c>
      <c r="F210">
        <v>8312</v>
      </c>
      <c r="G210" s="2">
        <f t="shared" si="12"/>
        <v>0.44657338543636288</v>
      </c>
      <c r="H210" s="2">
        <f t="shared" si="13"/>
        <v>0.2041682423631245</v>
      </c>
      <c r="I210" s="2">
        <f t="shared" si="14"/>
        <v>0.31898470683414926</v>
      </c>
      <c r="J210" s="2">
        <f t="shared" si="15"/>
        <v>-0.40689978295994511</v>
      </c>
      <c r="K210" s="2">
        <v>0.83720284110693222</v>
      </c>
    </row>
    <row r="211" spans="1:11" x14ac:dyDescent="0.25">
      <c r="A211" s="1">
        <v>44139</v>
      </c>
      <c r="B211" s="2">
        <v>5105.1992190000001</v>
      </c>
      <c r="C211" s="2">
        <v>-54.252929000000222</v>
      </c>
      <c r="D211">
        <v>9164</v>
      </c>
      <c r="E211">
        <v>4405</v>
      </c>
      <c r="F211">
        <v>6840</v>
      </c>
      <c r="G211" s="2">
        <f t="shared" si="12"/>
        <v>0.44901759027879856</v>
      </c>
      <c r="H211" s="2">
        <f t="shared" si="13"/>
        <v>0.21583615071782056</v>
      </c>
      <c r="I211" s="2">
        <f t="shared" si="14"/>
        <v>0.3485580785088308</v>
      </c>
      <c r="J211" s="2">
        <f t="shared" si="15"/>
        <v>-0.2316877869285055</v>
      </c>
      <c r="K211" s="2">
        <v>-1.2776527781329754</v>
      </c>
    </row>
    <row r="212" spans="1:11" x14ac:dyDescent="0.25">
      <c r="A212" s="1">
        <v>44140</v>
      </c>
      <c r="B212" s="2">
        <v>5260.326172</v>
      </c>
      <c r="C212" s="2">
        <v>155.12695299999996</v>
      </c>
      <c r="D212">
        <v>7668</v>
      </c>
      <c r="E212">
        <v>4864</v>
      </c>
      <c r="F212">
        <v>9141</v>
      </c>
      <c r="G212" s="2">
        <f t="shared" si="12"/>
        <v>0.35380427259724079</v>
      </c>
      <c r="H212" s="2">
        <f t="shared" si="13"/>
        <v>0.22442670603977299</v>
      </c>
      <c r="I212" s="2">
        <f t="shared" si="14"/>
        <v>-0.80346436383698949</v>
      </c>
      <c r="J212" s="2">
        <f t="shared" si="15"/>
        <v>-0.10268708695540378</v>
      </c>
      <c r="K212" s="2">
        <v>3.2143439318497675</v>
      </c>
    </row>
    <row r="213" spans="1:11" x14ac:dyDescent="0.25">
      <c r="A213" s="1">
        <v>44141</v>
      </c>
      <c r="B213" s="2">
        <v>5335.5288090000004</v>
      </c>
      <c r="C213" s="2">
        <v>75.202637000000323</v>
      </c>
      <c r="D213">
        <v>7667</v>
      </c>
      <c r="E213">
        <v>4893</v>
      </c>
      <c r="F213">
        <v>9803</v>
      </c>
      <c r="G213" s="2">
        <f t="shared" si="12"/>
        <v>0.3428430890309887</v>
      </c>
      <c r="H213" s="2">
        <f t="shared" si="13"/>
        <v>0.21879890891204221</v>
      </c>
      <c r="I213" s="2">
        <f t="shared" si="14"/>
        <v>-0.93608792712072608</v>
      </c>
      <c r="J213" s="2">
        <f t="shared" si="15"/>
        <v>-0.18719731261318839</v>
      </c>
      <c r="K213" s="2">
        <v>1.4996626497215295</v>
      </c>
    </row>
    <row r="214" spans="1:11" x14ac:dyDescent="0.25">
      <c r="A214" s="1">
        <v>44142</v>
      </c>
      <c r="B214" s="2">
        <v>5345.7668460000004</v>
      </c>
      <c r="C214" s="2">
        <v>10.238037000000077</v>
      </c>
      <c r="D214">
        <v>7211</v>
      </c>
      <c r="E214">
        <v>5900</v>
      </c>
      <c r="F214">
        <v>9454</v>
      </c>
      <c r="G214" s="2">
        <f t="shared" si="12"/>
        <v>0.31956569909151339</v>
      </c>
      <c r="H214" s="2">
        <f t="shared" si="13"/>
        <v>0.26146687347662306</v>
      </c>
      <c r="I214" s="2">
        <f t="shared" si="14"/>
        <v>-1.2177299942441204</v>
      </c>
      <c r="J214" s="2">
        <f t="shared" si="15"/>
        <v>0.45352928642202428</v>
      </c>
      <c r="K214" s="2">
        <v>0.10592430830176636</v>
      </c>
    </row>
    <row r="215" spans="1:11" x14ac:dyDescent="0.25">
      <c r="A215" s="1">
        <v>44143</v>
      </c>
      <c r="B215" s="2">
        <v>5350.8858645</v>
      </c>
      <c r="C215" s="2">
        <v>5.1190184999995836</v>
      </c>
      <c r="D215">
        <v>8841</v>
      </c>
      <c r="E215">
        <v>4277</v>
      </c>
      <c r="F215">
        <v>7037</v>
      </c>
      <c r="G215" s="2">
        <f t="shared" si="12"/>
        <v>0.43865045894319027</v>
      </c>
      <c r="H215" s="2">
        <f t="shared" si="13"/>
        <v>0.21220540808732324</v>
      </c>
      <c r="I215" s="2">
        <f t="shared" si="14"/>
        <v>0.2231221809665202</v>
      </c>
      <c r="J215" s="2">
        <f t="shared" si="15"/>
        <v>-0.28620909820618956</v>
      </c>
      <c r="K215" s="2">
        <v>-3.8981542992154805E-3</v>
      </c>
    </row>
    <row r="216" spans="1:11" x14ac:dyDescent="0.25">
      <c r="A216" s="1">
        <v>44144</v>
      </c>
      <c r="B216" s="2">
        <v>5356.0048829999996</v>
      </c>
      <c r="C216" s="2">
        <v>5.1190184999995836</v>
      </c>
      <c r="D216">
        <v>13046</v>
      </c>
      <c r="E216">
        <v>5577</v>
      </c>
      <c r="F216">
        <v>7684</v>
      </c>
      <c r="G216" s="2">
        <f t="shared" si="12"/>
        <v>0.4959136351541415</v>
      </c>
      <c r="H216" s="2">
        <f t="shared" si="13"/>
        <v>0.2119968069335158</v>
      </c>
      <c r="I216" s="2">
        <f t="shared" si="14"/>
        <v>0.91597130881281086</v>
      </c>
      <c r="J216" s="2">
        <f t="shared" si="15"/>
        <v>-0.28934157263279514</v>
      </c>
      <c r="K216" s="2">
        <v>-3.8981542992154805E-3</v>
      </c>
    </row>
    <row r="217" spans="1:11" x14ac:dyDescent="0.25">
      <c r="A217" s="1">
        <v>44145</v>
      </c>
      <c r="B217" s="2">
        <v>5462.7387699999999</v>
      </c>
      <c r="C217" s="2">
        <v>106.73388700000032</v>
      </c>
      <c r="D217">
        <v>16644</v>
      </c>
      <c r="E217">
        <v>6455</v>
      </c>
      <c r="F217">
        <v>12621</v>
      </c>
      <c r="G217" s="2">
        <f t="shared" si="12"/>
        <v>0.46595744680851064</v>
      </c>
      <c r="H217" s="2">
        <f t="shared" si="13"/>
        <v>0.1807110862262038</v>
      </c>
      <c r="I217" s="2">
        <f t="shared" si="14"/>
        <v>0.55351989863587647</v>
      </c>
      <c r="J217" s="2">
        <f t="shared" si="15"/>
        <v>-0.75914587737813133</v>
      </c>
      <c r="K217" s="2">
        <v>2.1761281721428443</v>
      </c>
    </row>
    <row r="218" spans="1:11" x14ac:dyDescent="0.25">
      <c r="A218" s="1">
        <v>44146</v>
      </c>
      <c r="B218" s="2">
        <v>5509.5131840000004</v>
      </c>
      <c r="C218" s="2">
        <v>46.774414000000434</v>
      </c>
      <c r="D218">
        <v>10610</v>
      </c>
      <c r="E218">
        <v>5232</v>
      </c>
      <c r="F218">
        <v>7615</v>
      </c>
      <c r="G218" s="2">
        <f t="shared" si="12"/>
        <v>0.45231700558468685</v>
      </c>
      <c r="H218" s="2">
        <f t="shared" si="13"/>
        <v>0.22304642537408875</v>
      </c>
      <c r="I218" s="2">
        <f t="shared" si="14"/>
        <v>0.38847896953076855</v>
      </c>
      <c r="J218" s="2">
        <f t="shared" si="15"/>
        <v>-0.12341417215065256</v>
      </c>
      <c r="K218" s="2">
        <v>0.88976888644844154</v>
      </c>
    </row>
    <row r="219" spans="1:11" x14ac:dyDescent="0.25">
      <c r="A219" s="1">
        <v>44147</v>
      </c>
      <c r="B219" s="2">
        <v>5458.6020509999998</v>
      </c>
      <c r="C219" s="2">
        <v>-50.911133000000518</v>
      </c>
      <c r="D219">
        <v>9298</v>
      </c>
      <c r="E219">
        <v>5350</v>
      </c>
      <c r="F219">
        <v>6349</v>
      </c>
      <c r="G219" s="2">
        <f t="shared" si="12"/>
        <v>0.44282516549983331</v>
      </c>
      <c r="H219" s="2">
        <f t="shared" si="13"/>
        <v>0.25479830451969326</v>
      </c>
      <c r="I219" s="2">
        <f t="shared" si="14"/>
        <v>0.27363355648171839</v>
      </c>
      <c r="J219" s="2">
        <f t="shared" si="15"/>
        <v>0.35339023475157583</v>
      </c>
      <c r="K219" s="2">
        <v>-1.2059585136504301</v>
      </c>
    </row>
    <row r="220" spans="1:11" x14ac:dyDescent="0.25">
      <c r="A220" s="1">
        <v>44148</v>
      </c>
      <c r="B220" s="2">
        <v>5461.0581050000001</v>
      </c>
      <c r="C220" s="2">
        <v>2.456054000000222</v>
      </c>
      <c r="D220">
        <v>11993</v>
      </c>
      <c r="E220">
        <v>4990</v>
      </c>
      <c r="F220">
        <v>9556</v>
      </c>
      <c r="G220" s="2">
        <f t="shared" si="12"/>
        <v>0.45190097592222767</v>
      </c>
      <c r="H220" s="2">
        <f t="shared" si="13"/>
        <v>0.18802517050378689</v>
      </c>
      <c r="I220" s="2">
        <f t="shared" si="14"/>
        <v>0.3834452671086192</v>
      </c>
      <c r="J220" s="2">
        <f t="shared" si="15"/>
        <v>-0.64931339785735032</v>
      </c>
      <c r="K220" s="2">
        <v>-6.1028895125585618E-2</v>
      </c>
    </row>
    <row r="221" spans="1:11" x14ac:dyDescent="0.25">
      <c r="A221" s="1">
        <v>44149</v>
      </c>
      <c r="B221" s="2">
        <v>5477.9650875000007</v>
      </c>
      <c r="C221" s="2">
        <v>16.906982500000595</v>
      </c>
      <c r="D221">
        <v>7677</v>
      </c>
      <c r="E221">
        <v>3916</v>
      </c>
      <c r="F221">
        <v>5883</v>
      </c>
      <c r="G221" s="2">
        <f t="shared" si="12"/>
        <v>0.43928816662851911</v>
      </c>
      <c r="H221" s="2">
        <f t="shared" si="13"/>
        <v>0.22407873655298696</v>
      </c>
      <c r="I221" s="2">
        <f t="shared" si="14"/>
        <v>0.23083805079485961</v>
      </c>
      <c r="J221" s="2">
        <f t="shared" si="15"/>
        <v>-0.10791239610974573</v>
      </c>
      <c r="K221" s="2">
        <v>0.248998614003479</v>
      </c>
    </row>
    <row r="222" spans="1:11" x14ac:dyDescent="0.25">
      <c r="A222" s="1">
        <v>44150</v>
      </c>
      <c r="B222" s="2">
        <v>5486.418578750001</v>
      </c>
      <c r="C222" s="2">
        <v>8.4534912500002974</v>
      </c>
      <c r="D222">
        <v>6582</v>
      </c>
      <c r="E222">
        <v>9294</v>
      </c>
      <c r="F222">
        <v>5029</v>
      </c>
      <c r="G222" s="2">
        <f t="shared" si="12"/>
        <v>0.31485290600334848</v>
      </c>
      <c r="H222" s="2">
        <f t="shared" si="13"/>
        <v>0.44458263573307821</v>
      </c>
      <c r="I222" s="2">
        <f t="shared" si="14"/>
        <v>-1.2747518850457458</v>
      </c>
      <c r="J222" s="2">
        <f t="shared" si="15"/>
        <v>3.203300473719616</v>
      </c>
      <c r="K222" s="2">
        <v>6.7638998551650592E-2</v>
      </c>
    </row>
    <row r="223" spans="1:11" x14ac:dyDescent="0.25">
      <c r="A223" s="1">
        <v>44151</v>
      </c>
      <c r="B223" s="2">
        <v>5494.8720700000003</v>
      </c>
      <c r="C223" s="2">
        <v>8.4534912499993879</v>
      </c>
      <c r="D223">
        <v>14108</v>
      </c>
      <c r="E223">
        <v>8468</v>
      </c>
      <c r="F223">
        <v>7550</v>
      </c>
      <c r="G223" s="2">
        <f t="shared" si="12"/>
        <v>0.46829980747527056</v>
      </c>
      <c r="H223" s="2">
        <f t="shared" si="13"/>
        <v>0.28108610502555931</v>
      </c>
      <c r="I223" s="2">
        <f t="shared" si="14"/>
        <v>0.58186101857458661</v>
      </c>
      <c r="J223" s="2">
        <f t="shared" si="15"/>
        <v>0.74814290660087923</v>
      </c>
      <c r="K223" s="2">
        <v>6.763899855163108E-2</v>
      </c>
    </row>
    <row r="224" spans="1:11" x14ac:dyDescent="0.25">
      <c r="A224" s="1">
        <v>44152</v>
      </c>
      <c r="B224" s="2">
        <v>5529.9399409999996</v>
      </c>
      <c r="C224" s="2">
        <v>35.067870999999286</v>
      </c>
      <c r="D224">
        <v>9389</v>
      </c>
      <c r="E224">
        <v>4787</v>
      </c>
      <c r="F224">
        <v>6706</v>
      </c>
      <c r="G224" s="2">
        <f t="shared" si="12"/>
        <v>0.44962168374676753</v>
      </c>
      <c r="H224" s="2">
        <f t="shared" si="13"/>
        <v>0.22924049420553586</v>
      </c>
      <c r="I224" s="2">
        <f t="shared" si="14"/>
        <v>0.35586723703119544</v>
      </c>
      <c r="J224" s="2">
        <f t="shared" si="15"/>
        <v>-3.0400486190634186E-2</v>
      </c>
      <c r="K224" s="2">
        <v>0.63861890900563911</v>
      </c>
    </row>
    <row r="225" spans="1:11" x14ac:dyDescent="0.25">
      <c r="A225" s="1">
        <v>44153</v>
      </c>
      <c r="B225" s="2">
        <v>5557.5180659999996</v>
      </c>
      <c r="C225" s="2">
        <v>27.578125</v>
      </c>
      <c r="D225">
        <v>13422</v>
      </c>
      <c r="E225">
        <v>4186</v>
      </c>
      <c r="F225">
        <v>5746</v>
      </c>
      <c r="G225" s="2">
        <f t="shared" si="12"/>
        <v>0.57471953412691612</v>
      </c>
      <c r="H225" s="2">
        <f t="shared" si="13"/>
        <v>0.17924124347006937</v>
      </c>
      <c r="I225" s="2">
        <f t="shared" si="14"/>
        <v>1.8694741004024216</v>
      </c>
      <c r="J225" s="2">
        <f t="shared" si="15"/>
        <v>-0.78121787823088185</v>
      </c>
      <c r="K225" s="2">
        <v>0.47793530335434181</v>
      </c>
    </row>
    <row r="226" spans="1:11" x14ac:dyDescent="0.25">
      <c r="A226" s="1">
        <v>44154</v>
      </c>
      <c r="B226" s="2">
        <v>5594.0590819999998</v>
      </c>
      <c r="C226" s="2">
        <v>36.541016000000127</v>
      </c>
      <c r="D226">
        <v>7803</v>
      </c>
      <c r="E226">
        <v>3809</v>
      </c>
      <c r="F226">
        <v>5514</v>
      </c>
      <c r="G226" s="2">
        <f t="shared" si="12"/>
        <v>0.45562302931215698</v>
      </c>
      <c r="H226" s="2">
        <f t="shared" si="13"/>
        <v>0.22241037019736073</v>
      </c>
      <c r="I226" s="2">
        <f t="shared" si="14"/>
        <v>0.42847981837957488</v>
      </c>
      <c r="J226" s="2">
        <f t="shared" si="15"/>
        <v>-0.13296554106038455</v>
      </c>
      <c r="K226" s="2">
        <v>0.67022348548224309</v>
      </c>
    </row>
    <row r="227" spans="1:11" x14ac:dyDescent="0.25">
      <c r="A227" s="1">
        <v>44155</v>
      </c>
      <c r="B227" s="2">
        <v>5571.6557620000003</v>
      </c>
      <c r="C227" s="2">
        <v>-22.403319999999439</v>
      </c>
      <c r="D227">
        <v>7033</v>
      </c>
      <c r="E227">
        <v>5063</v>
      </c>
      <c r="F227">
        <v>5501</v>
      </c>
      <c r="G227" s="2">
        <f t="shared" si="12"/>
        <v>0.39967039836335738</v>
      </c>
      <c r="H227" s="2">
        <f t="shared" si="13"/>
        <v>0.28771949764164345</v>
      </c>
      <c r="I227" s="2">
        <f t="shared" si="14"/>
        <v>-0.24851251978149402</v>
      </c>
      <c r="J227" s="2">
        <f t="shared" si="15"/>
        <v>0.84775373018577127</v>
      </c>
      <c r="K227" s="2">
        <v>-0.59435724144793634</v>
      </c>
    </row>
    <row r="228" spans="1:11" x14ac:dyDescent="0.25">
      <c r="A228" s="1">
        <v>44156</v>
      </c>
      <c r="B228" s="2">
        <v>5612.2099610000005</v>
      </c>
      <c r="C228" s="2">
        <v>40.554199000000153</v>
      </c>
      <c r="D228">
        <v>7912</v>
      </c>
      <c r="E228">
        <v>4593</v>
      </c>
      <c r="F228">
        <v>4991</v>
      </c>
      <c r="G228" s="2">
        <f t="shared" si="12"/>
        <v>0.45221764974851397</v>
      </c>
      <c r="H228" s="2">
        <f t="shared" si="13"/>
        <v>0.26251714677640603</v>
      </c>
      <c r="I228" s="2">
        <f t="shared" si="14"/>
        <v>0.38727682516865314</v>
      </c>
      <c r="J228" s="2">
        <f t="shared" si="15"/>
        <v>0.46930079196007013</v>
      </c>
      <c r="K228" s="2">
        <v>0.75632156071450807</v>
      </c>
    </row>
    <row r="229" spans="1:11" x14ac:dyDescent="0.25">
      <c r="A229" s="1">
        <v>44157</v>
      </c>
      <c r="B229" s="2">
        <v>5632.4870604999996</v>
      </c>
      <c r="C229" s="2">
        <v>20.277099499999167</v>
      </c>
      <c r="D229">
        <v>7376</v>
      </c>
      <c r="E229">
        <v>6310</v>
      </c>
      <c r="F229">
        <v>5677</v>
      </c>
      <c r="G229" s="2">
        <f t="shared" si="12"/>
        <v>0.38093270670867119</v>
      </c>
      <c r="H229" s="2">
        <f t="shared" si="13"/>
        <v>0.32587925424779218</v>
      </c>
      <c r="I229" s="2">
        <f t="shared" si="14"/>
        <v>-0.47522703650645426</v>
      </c>
      <c r="J229" s="2">
        <f t="shared" si="15"/>
        <v>1.4207824959067721</v>
      </c>
      <c r="K229" s="2">
        <v>0.32130047190714561</v>
      </c>
    </row>
    <row r="230" spans="1:11" x14ac:dyDescent="0.25">
      <c r="A230" s="1">
        <v>44158</v>
      </c>
      <c r="B230" s="2">
        <v>5652.7641599999997</v>
      </c>
      <c r="C230" s="2">
        <v>20.277099500000077</v>
      </c>
      <c r="D230">
        <v>8203</v>
      </c>
      <c r="E230">
        <v>7192</v>
      </c>
      <c r="F230">
        <v>6069</v>
      </c>
      <c r="G230" s="2">
        <f t="shared" si="12"/>
        <v>0.38217480432351847</v>
      </c>
      <c r="H230" s="2">
        <f t="shared" si="13"/>
        <v>0.33507267983600447</v>
      </c>
      <c r="I230" s="2">
        <f t="shared" si="14"/>
        <v>-0.46019842115377824</v>
      </c>
      <c r="J230" s="2">
        <f t="shared" si="15"/>
        <v>1.5588362411634253</v>
      </c>
      <c r="K230" s="2">
        <v>0.32130047190716515</v>
      </c>
    </row>
    <row r="231" spans="1:11" x14ac:dyDescent="0.25">
      <c r="A231" s="1">
        <v>44159</v>
      </c>
      <c r="B231" s="2">
        <v>5701.0288090000004</v>
      </c>
      <c r="C231" s="2">
        <v>48.264649000000645</v>
      </c>
      <c r="D231">
        <v>8555</v>
      </c>
      <c r="E231">
        <v>5000</v>
      </c>
      <c r="F231">
        <v>5769</v>
      </c>
      <c r="G231" s="2">
        <f t="shared" si="12"/>
        <v>0.44271372386669428</v>
      </c>
      <c r="H231" s="2">
        <f t="shared" si="13"/>
        <v>0.25874560132477747</v>
      </c>
      <c r="I231" s="2">
        <f t="shared" si="14"/>
        <v>0.27228518142753516</v>
      </c>
      <c r="J231" s="2">
        <f t="shared" si="15"/>
        <v>0.41266510485877639</v>
      </c>
      <c r="K231" s="2">
        <v>0.92174010857904753</v>
      </c>
    </row>
    <row r="232" spans="1:11" x14ac:dyDescent="0.25">
      <c r="A232" s="1">
        <v>44160</v>
      </c>
      <c r="B232" s="2">
        <v>5679.2470700000003</v>
      </c>
      <c r="C232" s="2">
        <v>-21.781739000000016</v>
      </c>
      <c r="D232">
        <v>11017</v>
      </c>
      <c r="E232">
        <v>4708</v>
      </c>
      <c r="F232">
        <v>14415</v>
      </c>
      <c r="G232" s="2">
        <f t="shared" si="12"/>
        <v>0.36552753815527539</v>
      </c>
      <c r="H232" s="2">
        <f t="shared" si="13"/>
        <v>0.1562043795620438</v>
      </c>
      <c r="I232" s="2">
        <f t="shared" si="14"/>
        <v>-0.66162007829696801</v>
      </c>
      <c r="J232" s="2">
        <f t="shared" si="15"/>
        <v>-1.1271526237677938</v>
      </c>
      <c r="K232" s="2">
        <v>-0.58102195927892075</v>
      </c>
    </row>
    <row r="233" spans="1:11" x14ac:dyDescent="0.25">
      <c r="A233" s="1">
        <v>44161</v>
      </c>
      <c r="B233" s="2">
        <v>5759.9160160000001</v>
      </c>
      <c r="C233" s="2">
        <v>80.668945999999778</v>
      </c>
      <c r="D233">
        <v>8577</v>
      </c>
      <c r="E233">
        <v>4639</v>
      </c>
      <c r="F233">
        <v>9132</v>
      </c>
      <c r="G233" s="2">
        <f t="shared" si="12"/>
        <v>0.38379273313048146</v>
      </c>
      <c r="H233" s="2">
        <f t="shared" si="13"/>
        <v>0.20758009665294433</v>
      </c>
      <c r="I233" s="2">
        <f t="shared" si="14"/>
        <v>-0.44062248008665811</v>
      </c>
      <c r="J233" s="2">
        <f t="shared" si="15"/>
        <v>-0.35566542440011273</v>
      </c>
      <c r="K233" s="2">
        <v>1.6169358175598159</v>
      </c>
    </row>
    <row r="234" spans="1:11" x14ac:dyDescent="0.25">
      <c r="A234" s="1">
        <v>44162</v>
      </c>
      <c r="B234" s="2">
        <v>5783.3349609999996</v>
      </c>
      <c r="C234" s="2">
        <v>23.418944999999439</v>
      </c>
      <c r="D234">
        <v>20414</v>
      </c>
      <c r="E234">
        <v>4177</v>
      </c>
      <c r="F234">
        <v>5862</v>
      </c>
      <c r="G234" s="2">
        <f t="shared" si="12"/>
        <v>0.67034446524151969</v>
      </c>
      <c r="H234" s="2">
        <f t="shared" si="13"/>
        <v>0.13716218434965358</v>
      </c>
      <c r="I234" s="2">
        <f t="shared" si="14"/>
        <v>3.0264768115172149</v>
      </c>
      <c r="J234" s="2">
        <f t="shared" si="15"/>
        <v>-1.4131011357511249</v>
      </c>
      <c r="K234" s="2">
        <v>0.38870503587225136</v>
      </c>
    </row>
    <row r="235" spans="1:11" x14ac:dyDescent="0.25">
      <c r="A235" s="1">
        <v>44163</v>
      </c>
      <c r="B235" s="2">
        <v>5697.875</v>
      </c>
      <c r="C235" s="2">
        <v>-85.459960999999566</v>
      </c>
      <c r="D235">
        <v>10723</v>
      </c>
      <c r="E235">
        <v>3537</v>
      </c>
      <c r="F235">
        <v>8689</v>
      </c>
      <c r="G235" s="2">
        <f t="shared" si="12"/>
        <v>0.46725347509695414</v>
      </c>
      <c r="H235" s="2">
        <f t="shared" si="13"/>
        <v>0.15412436271732974</v>
      </c>
      <c r="I235" s="2">
        <f t="shared" si="14"/>
        <v>0.56920104188933907</v>
      </c>
      <c r="J235" s="2">
        <f t="shared" si="15"/>
        <v>-1.1583873482841798</v>
      </c>
      <c r="K235" s="2">
        <v>-1.9471625884036829</v>
      </c>
    </row>
    <row r="236" spans="1:11" x14ac:dyDescent="0.25">
      <c r="A236" s="1">
        <v>44164</v>
      </c>
      <c r="B236" s="2">
        <v>5655.1450194999998</v>
      </c>
      <c r="C236" s="2">
        <v>-42.729980500000238</v>
      </c>
      <c r="D236">
        <v>7874</v>
      </c>
      <c r="E236">
        <v>4045</v>
      </c>
      <c r="F236">
        <v>7723</v>
      </c>
      <c r="G236" s="2">
        <f t="shared" si="12"/>
        <v>0.40087567457489054</v>
      </c>
      <c r="H236" s="2">
        <f t="shared" si="13"/>
        <v>0.20593625903675797</v>
      </c>
      <c r="I236" s="2">
        <f t="shared" si="14"/>
        <v>-0.23392942070752185</v>
      </c>
      <c r="J236" s="2">
        <f t="shared" si="15"/>
        <v>-0.38035023174757998</v>
      </c>
      <c r="K236" s="2">
        <v>-1.0304416026519401</v>
      </c>
    </row>
    <row r="237" spans="1:11" x14ac:dyDescent="0.25">
      <c r="A237" s="1">
        <v>44165</v>
      </c>
      <c r="B237" s="2">
        <v>5612.4150390000004</v>
      </c>
      <c r="C237" s="2">
        <v>-42.729980499999328</v>
      </c>
      <c r="D237">
        <f>6603+2205</f>
        <v>8808</v>
      </c>
      <c r="E237">
        <f>4364+969</f>
        <v>5333</v>
      </c>
      <c r="F237">
        <f>5077+1313</f>
        <v>6390</v>
      </c>
      <c r="G237" s="2">
        <f t="shared" si="12"/>
        <v>0.42900979007354734</v>
      </c>
      <c r="H237" s="2">
        <f t="shared" si="13"/>
        <v>0.25975354342214213</v>
      </c>
      <c r="I237" s="2">
        <f t="shared" si="14"/>
        <v>0.10647603137851375</v>
      </c>
      <c r="J237" s="2">
        <f t="shared" si="15"/>
        <v>0.42780094081109582</v>
      </c>
      <c r="K237" s="2">
        <v>-1.0304416026519205</v>
      </c>
    </row>
    <row r="238" spans="1:11" x14ac:dyDescent="0.25">
      <c r="A238" s="1">
        <v>44166</v>
      </c>
      <c r="B238" s="2">
        <v>5724.7421880000002</v>
      </c>
      <c r="C238" s="2">
        <v>112.32714899999974</v>
      </c>
      <c r="D238">
        <v>9807</v>
      </c>
      <c r="E238">
        <v>6654</v>
      </c>
      <c r="F238">
        <v>8965</v>
      </c>
      <c r="G238" s="2">
        <f t="shared" si="12"/>
        <v>0.38570754345945096</v>
      </c>
      <c r="H238" s="2">
        <f t="shared" si="13"/>
        <v>0.26170062141115391</v>
      </c>
      <c r="I238" s="2">
        <f t="shared" si="14"/>
        <v>-0.41745445563879535</v>
      </c>
      <c r="J238" s="2">
        <f t="shared" si="15"/>
        <v>0.45703937931377148</v>
      </c>
      <c r="K238" s="2">
        <v>2.2961249658274872</v>
      </c>
    </row>
    <row r="239" spans="1:11" x14ac:dyDescent="0.25">
      <c r="A239" s="1">
        <v>44167</v>
      </c>
      <c r="B239" s="2">
        <v>5813.9868159999996</v>
      </c>
      <c r="C239" s="2">
        <v>89.244627999999466</v>
      </c>
      <c r="D239">
        <v>7834</v>
      </c>
      <c r="E239">
        <v>13219</v>
      </c>
      <c r="F239">
        <v>8223</v>
      </c>
      <c r="G239" s="2">
        <f t="shared" si="12"/>
        <v>0.26759120098374095</v>
      </c>
      <c r="H239" s="2">
        <f t="shared" si="13"/>
        <v>0.45153026369722638</v>
      </c>
      <c r="I239" s="2">
        <f t="shared" si="14"/>
        <v>-1.846589377655899</v>
      </c>
      <c r="J239" s="2">
        <f t="shared" si="15"/>
        <v>3.3076300353065742</v>
      </c>
      <c r="K239" s="2">
        <v>1.8009168904398587</v>
      </c>
    </row>
    <row r="240" spans="1:11" x14ac:dyDescent="0.25">
      <c r="A240" s="1">
        <v>44168</v>
      </c>
      <c r="B240" s="2">
        <v>5822.9418949999999</v>
      </c>
      <c r="C240" s="2">
        <v>8.9550790000002962</v>
      </c>
      <c r="D240">
        <v>9011</v>
      </c>
      <c r="E240">
        <v>6182</v>
      </c>
      <c r="F240">
        <v>7473</v>
      </c>
      <c r="G240" s="2">
        <f t="shared" si="12"/>
        <v>0.3975558104650137</v>
      </c>
      <c r="H240" s="2">
        <f t="shared" si="13"/>
        <v>0.27274331597988177</v>
      </c>
      <c r="I240" s="2">
        <f t="shared" si="14"/>
        <v>-0.27409772965047696</v>
      </c>
      <c r="J240" s="2">
        <f t="shared" si="15"/>
        <v>0.62286280696981999</v>
      </c>
      <c r="K240" s="2">
        <v>7.8399968045212723E-2</v>
      </c>
    </row>
    <row r="241" spans="1:11" x14ac:dyDescent="0.25">
      <c r="A241" s="1">
        <v>44169</v>
      </c>
      <c r="B241" s="2">
        <v>5810.4829099999997</v>
      </c>
      <c r="C241" s="2">
        <v>-12.458985000000212</v>
      </c>
      <c r="D241">
        <v>9166</v>
      </c>
      <c r="E241">
        <v>5227</v>
      </c>
      <c r="F241">
        <v>8400</v>
      </c>
      <c r="G241" s="2">
        <f t="shared" si="12"/>
        <v>0.40214100820427323</v>
      </c>
      <c r="H241" s="2">
        <f t="shared" si="13"/>
        <v>0.229324792699513</v>
      </c>
      <c r="I241" s="2">
        <f t="shared" si="14"/>
        <v>-0.2186196639046025</v>
      </c>
      <c r="J241" s="2">
        <f t="shared" si="15"/>
        <v>-2.9134611713120342E-2</v>
      </c>
      <c r="K241" s="2">
        <v>-0.38101334385722729</v>
      </c>
    </row>
    <row r="242" spans="1:11" x14ac:dyDescent="0.25">
      <c r="A242" s="1">
        <v>44170</v>
      </c>
      <c r="B242" s="2">
        <v>5870.6208495000001</v>
      </c>
      <c r="C242" s="2">
        <v>60.137939500000357</v>
      </c>
      <c r="D242">
        <v>17792</v>
      </c>
      <c r="E242">
        <v>5020</v>
      </c>
      <c r="F242">
        <v>9554</v>
      </c>
      <c r="G242" s="2">
        <f t="shared" si="12"/>
        <v>0.54971266143483899</v>
      </c>
      <c r="H242" s="2">
        <f t="shared" si="13"/>
        <v>0.15510103194710498</v>
      </c>
      <c r="I242" s="2">
        <f t="shared" si="14"/>
        <v>1.5669063582457201</v>
      </c>
      <c r="J242" s="2">
        <f t="shared" si="15"/>
        <v>-1.1437211236268241</v>
      </c>
      <c r="K242" s="2">
        <v>1.1764674556059602</v>
      </c>
    </row>
    <row r="243" spans="1:11" x14ac:dyDescent="0.25">
      <c r="A243" s="1">
        <v>44171</v>
      </c>
      <c r="B243" s="2">
        <v>5900.6898192500003</v>
      </c>
      <c r="C243" s="2">
        <v>30.068969750000178</v>
      </c>
      <c r="D243">
        <v>14540</v>
      </c>
      <c r="E243">
        <v>5847</v>
      </c>
      <c r="F243">
        <v>6906</v>
      </c>
      <c r="G243" s="2">
        <f t="shared" si="12"/>
        <v>0.53273733191660866</v>
      </c>
      <c r="H243" s="2">
        <f t="shared" si="13"/>
        <v>0.21423075513868026</v>
      </c>
      <c r="I243" s="2">
        <f t="shared" si="14"/>
        <v>1.3615153368276662</v>
      </c>
      <c r="J243" s="2">
        <f t="shared" si="15"/>
        <v>-0.25579532662545651</v>
      </c>
      <c r="K243" s="2">
        <v>0.53137341935289117</v>
      </c>
    </row>
    <row r="244" spans="1:11" x14ac:dyDescent="0.25">
      <c r="A244" s="1">
        <v>44172</v>
      </c>
      <c r="B244" s="2">
        <v>5930.7587890000004</v>
      </c>
      <c r="C244" s="2">
        <v>30.068969750000178</v>
      </c>
      <c r="D244">
        <v>12970</v>
      </c>
      <c r="E244">
        <v>8138</v>
      </c>
      <c r="F244">
        <v>12166</v>
      </c>
      <c r="G244" s="2">
        <f t="shared" si="12"/>
        <v>0.38979383302278053</v>
      </c>
      <c r="H244" s="2">
        <f t="shared" si="13"/>
        <v>0.2445753441125203</v>
      </c>
      <c r="I244" s="2">
        <f t="shared" si="14"/>
        <v>-0.36801287123120802</v>
      </c>
      <c r="J244" s="2">
        <f t="shared" si="15"/>
        <v>0.19987640486532679</v>
      </c>
      <c r="K244" s="2">
        <v>0.53137341935289117</v>
      </c>
    </row>
    <row r="245" spans="1:11" x14ac:dyDescent="0.25">
      <c r="A245" s="1">
        <v>44173</v>
      </c>
      <c r="B245" s="2">
        <v>5944.4091799999997</v>
      </c>
      <c r="C245" s="2">
        <v>13.650390999999217</v>
      </c>
      <c r="D245">
        <v>12730</v>
      </c>
      <c r="E245">
        <v>5742</v>
      </c>
      <c r="F245">
        <v>8143</v>
      </c>
      <c r="G245" s="2">
        <f t="shared" si="12"/>
        <v>0.47830170956227691</v>
      </c>
      <c r="H245" s="2">
        <f t="shared" si="13"/>
        <v>0.21574300206650385</v>
      </c>
      <c r="I245" s="2">
        <f t="shared" si="14"/>
        <v>0.70287786738258318</v>
      </c>
      <c r="J245" s="2">
        <f t="shared" si="15"/>
        <v>-0.2330865604386067</v>
      </c>
      <c r="K245" s="2">
        <v>0.1791323108800302</v>
      </c>
    </row>
    <row r="246" spans="1:11" x14ac:dyDescent="0.25">
      <c r="A246" s="1">
        <v>44174</v>
      </c>
      <c r="B246" s="2">
        <v>5939.0537110000005</v>
      </c>
      <c r="C246" s="2">
        <v>-5.3554689999991751</v>
      </c>
      <c r="D246">
        <v>10203</v>
      </c>
      <c r="E246">
        <v>4894</v>
      </c>
      <c r="F246">
        <v>8022</v>
      </c>
      <c r="G246" s="2">
        <f t="shared" si="12"/>
        <v>0.44132531683896364</v>
      </c>
      <c r="H246" s="2">
        <f t="shared" si="13"/>
        <v>0.2116873567195813</v>
      </c>
      <c r="I246" s="2">
        <f t="shared" si="14"/>
        <v>0.25548631238270458</v>
      </c>
      <c r="J246" s="2">
        <f t="shared" si="15"/>
        <v>-0.29398845431951987</v>
      </c>
      <c r="K246" s="2">
        <v>-0.22861584417139599</v>
      </c>
    </row>
    <row r="247" spans="1:11" x14ac:dyDescent="0.25">
      <c r="A247" s="1">
        <v>44175</v>
      </c>
      <c r="B247" s="2">
        <v>5933.6982420000004</v>
      </c>
      <c r="C247" s="2">
        <v>-5.3554690000000846</v>
      </c>
      <c r="D247">
        <v>10125</v>
      </c>
      <c r="E247">
        <v>5389</v>
      </c>
      <c r="F247">
        <v>11301</v>
      </c>
      <c r="G247" s="2">
        <f t="shared" si="12"/>
        <v>0.3775871713593138</v>
      </c>
      <c r="H247" s="2">
        <f t="shared" si="13"/>
        <v>0.20096960656349058</v>
      </c>
      <c r="I247" s="2">
        <f t="shared" si="14"/>
        <v>-0.51570595162010646</v>
      </c>
      <c r="J247" s="2">
        <f t="shared" si="15"/>
        <v>-0.45493233052498627</v>
      </c>
      <c r="K247" s="2">
        <v>-0.22861584417141551</v>
      </c>
    </row>
    <row r="248" spans="1:11" x14ac:dyDescent="0.25">
      <c r="A248" s="1">
        <v>44176</v>
      </c>
      <c r="B248" s="2">
        <v>5938.3291019999997</v>
      </c>
      <c r="C248" s="2">
        <v>4.6308599999993021</v>
      </c>
      <c r="D248">
        <v>10001</v>
      </c>
      <c r="E248">
        <v>5210</v>
      </c>
      <c r="F248">
        <v>9662</v>
      </c>
      <c r="G248" s="2">
        <f t="shared" si="12"/>
        <v>0.40208257950387971</v>
      </c>
      <c r="H248" s="2">
        <f t="shared" si="13"/>
        <v>0.20946407751376994</v>
      </c>
      <c r="I248" s="2">
        <f t="shared" si="14"/>
        <v>-0.2193266151564805</v>
      </c>
      <c r="J248" s="2">
        <f t="shared" si="15"/>
        <v>-0.32737448852063872</v>
      </c>
      <c r="K248" s="2">
        <v>-1.4371015182532691E-2</v>
      </c>
    </row>
    <row r="249" spans="1:11" x14ac:dyDescent="0.25">
      <c r="A249" s="1">
        <v>44177</v>
      </c>
      <c r="B249" s="2">
        <v>5975.4226074999997</v>
      </c>
      <c r="C249" s="2">
        <v>37.093505499999992</v>
      </c>
      <c r="D249">
        <v>9243</v>
      </c>
      <c r="E249">
        <v>4925</v>
      </c>
      <c r="F249">
        <v>7244</v>
      </c>
      <c r="G249" s="2">
        <f t="shared" si="12"/>
        <v>0.43167382776013452</v>
      </c>
      <c r="H249" s="2">
        <f t="shared" si="13"/>
        <v>0.23001120866803662</v>
      </c>
      <c r="I249" s="2">
        <f t="shared" si="14"/>
        <v>0.13870924493449854</v>
      </c>
      <c r="J249" s="2">
        <f t="shared" si="15"/>
        <v>-1.882699630367364E-2</v>
      </c>
      <c r="K249" s="2">
        <v>0.68207649157143069</v>
      </c>
    </row>
    <row r="250" spans="1:11" x14ac:dyDescent="0.25">
      <c r="A250" s="1">
        <v>44178</v>
      </c>
      <c r="B250" s="2">
        <v>5993.9693602499992</v>
      </c>
      <c r="C250" s="2">
        <v>18.546752749999541</v>
      </c>
      <c r="D250">
        <v>7767</v>
      </c>
      <c r="E250">
        <v>5731</v>
      </c>
      <c r="F250">
        <v>8046</v>
      </c>
      <c r="G250" s="2">
        <f t="shared" si="12"/>
        <v>0.36051800965466024</v>
      </c>
      <c r="H250" s="2">
        <f t="shared" si="13"/>
        <v>0.26601373932417377</v>
      </c>
      <c r="I250" s="2">
        <f t="shared" si="14"/>
        <v>-0.72223228464378531</v>
      </c>
      <c r="J250" s="2">
        <f t="shared" si="15"/>
        <v>0.52180762874512832</v>
      </c>
      <c r="K250" s="2">
        <v>0.28417793733561669</v>
      </c>
    </row>
    <row r="251" spans="1:11" x14ac:dyDescent="0.25">
      <c r="A251" s="1">
        <v>44179</v>
      </c>
      <c r="B251" s="2">
        <v>6012.5161129999997</v>
      </c>
      <c r="C251" s="2">
        <v>18.546752750000451</v>
      </c>
      <c r="D251">
        <v>10205</v>
      </c>
      <c r="E251">
        <v>5008</v>
      </c>
      <c r="F251">
        <v>9195</v>
      </c>
      <c r="G251" s="2">
        <f t="shared" si="12"/>
        <v>0.41810062274664045</v>
      </c>
      <c r="H251" s="2">
        <f t="shared" si="13"/>
        <v>0.20517862995739103</v>
      </c>
      <c r="I251" s="2">
        <f t="shared" si="14"/>
        <v>-2.5518167478572853E-2</v>
      </c>
      <c r="J251" s="2">
        <f t="shared" si="15"/>
        <v>-0.39172722402519899</v>
      </c>
      <c r="K251" s="2">
        <v>0.28417793733563623</v>
      </c>
    </row>
    <row r="252" spans="1:11" x14ac:dyDescent="0.25">
      <c r="A252" s="1">
        <v>44180</v>
      </c>
      <c r="B252" s="2">
        <v>6010.1279299999997</v>
      </c>
      <c r="C252" s="2">
        <v>-2.3881830000000264</v>
      </c>
      <c r="D252">
        <f>9349+1896</f>
        <v>11245</v>
      </c>
      <c r="E252">
        <f>4028+841</f>
        <v>4869</v>
      </c>
      <c r="F252">
        <f>7119+2379</f>
        <v>9498</v>
      </c>
      <c r="G252" s="2">
        <f t="shared" si="12"/>
        <v>0.43905200687177887</v>
      </c>
      <c r="H252" s="2">
        <f t="shared" si="13"/>
        <v>0.19010620021864752</v>
      </c>
      <c r="I252" s="2">
        <f t="shared" si="14"/>
        <v>0.22798066333721845</v>
      </c>
      <c r="J252" s="2">
        <f t="shared" si="15"/>
        <v>-0.61806346350260222</v>
      </c>
      <c r="K252" s="2">
        <v>-0.16495624697296973</v>
      </c>
    </row>
    <row r="253" spans="1:11" x14ac:dyDescent="0.25">
      <c r="A253" s="1">
        <v>44181</v>
      </c>
      <c r="B253" s="2">
        <v>6118.4018550000001</v>
      </c>
      <c r="C253" s="2">
        <v>108.27392500000042</v>
      </c>
      <c r="D253">
        <v>8065</v>
      </c>
      <c r="E253">
        <v>6228</v>
      </c>
      <c r="F253">
        <v>8688</v>
      </c>
      <c r="G253" s="2">
        <f t="shared" si="12"/>
        <v>0.35094208258996562</v>
      </c>
      <c r="H253" s="2">
        <f t="shared" si="13"/>
        <v>0.27100648361690094</v>
      </c>
      <c r="I253" s="2">
        <f t="shared" si="14"/>
        <v>-0.83809509830700157</v>
      </c>
      <c r="J253" s="2">
        <f t="shared" si="15"/>
        <v>0.59678153723072458</v>
      </c>
      <c r="K253" s="2">
        <v>2.2091678584926955</v>
      </c>
    </row>
    <row r="254" spans="1:11" x14ac:dyDescent="0.25">
      <c r="A254" s="1">
        <v>44182</v>
      </c>
      <c r="B254" s="2">
        <v>6113.3818359999996</v>
      </c>
      <c r="C254" s="2">
        <v>-5.0200190000005023</v>
      </c>
      <c r="D254">
        <v>6974</v>
      </c>
      <c r="E254">
        <v>5847</v>
      </c>
      <c r="F254">
        <v>12841</v>
      </c>
      <c r="G254" s="2">
        <f t="shared" si="12"/>
        <v>0.27176369729561217</v>
      </c>
      <c r="H254" s="2">
        <f t="shared" si="13"/>
        <v>0.22784662146364273</v>
      </c>
      <c r="I254" s="2">
        <f t="shared" si="14"/>
        <v>-1.796104744739764</v>
      </c>
      <c r="J254" s="2">
        <f t="shared" si="15"/>
        <v>-5.1331677788708001E-2</v>
      </c>
      <c r="K254" s="2">
        <v>-0.22141916279988891</v>
      </c>
    </row>
    <row r="255" spans="1:11" x14ac:dyDescent="0.25">
      <c r="A255" s="1">
        <v>44183</v>
      </c>
      <c r="B255" s="2">
        <v>6104.3242190000001</v>
      </c>
      <c r="C255" s="2">
        <v>-9.0576169999994818</v>
      </c>
      <c r="D255">
        <v>8815</v>
      </c>
      <c r="E255">
        <v>5966</v>
      </c>
      <c r="F255">
        <v>15191</v>
      </c>
      <c r="G255" s="2">
        <f t="shared" si="12"/>
        <v>0.29410783397837981</v>
      </c>
      <c r="H255" s="2">
        <f t="shared" si="13"/>
        <v>0.19905244895235552</v>
      </c>
      <c r="I255" s="2">
        <f t="shared" si="14"/>
        <v>-1.5257544666465066</v>
      </c>
      <c r="J255" s="2">
        <f t="shared" si="15"/>
        <v>-0.48372146749302264</v>
      </c>
      <c r="K255" s="2">
        <v>-0.30804103286201984</v>
      </c>
    </row>
    <row r="256" spans="1:11" x14ac:dyDescent="0.25">
      <c r="A256" s="1">
        <v>44184</v>
      </c>
      <c r="B256" s="2">
        <v>6134.9741210000002</v>
      </c>
      <c r="C256" s="2">
        <v>30.649902000000111</v>
      </c>
      <c r="D256">
        <v>8245</v>
      </c>
      <c r="E256">
        <v>3825</v>
      </c>
      <c r="F256">
        <v>6793</v>
      </c>
      <c r="G256" s="2">
        <f t="shared" si="12"/>
        <v>0.4370990828606266</v>
      </c>
      <c r="H256" s="2">
        <f t="shared" si="13"/>
        <v>0.20277792503843503</v>
      </c>
      <c r="I256" s="2">
        <f t="shared" si="14"/>
        <v>0.20435148683306639</v>
      </c>
      <c r="J256" s="2">
        <f t="shared" si="15"/>
        <v>-0.42777758437650237</v>
      </c>
      <c r="K256" s="2">
        <v>0.54383663086488621</v>
      </c>
    </row>
    <row r="257" spans="1:11" x14ac:dyDescent="0.25">
      <c r="A257" s="1">
        <v>44185</v>
      </c>
      <c r="B257" s="2">
        <v>6150.2990719999998</v>
      </c>
      <c r="C257" s="2">
        <v>15.324950999999601</v>
      </c>
      <c r="D257">
        <v>8834</v>
      </c>
      <c r="E257">
        <v>3808</v>
      </c>
      <c r="F257">
        <v>8576</v>
      </c>
      <c r="G257" s="2">
        <f t="shared" si="12"/>
        <v>0.41634461306437931</v>
      </c>
      <c r="H257" s="2">
        <f t="shared" si="13"/>
        <v>0.17947026109906683</v>
      </c>
      <c r="I257" s="2">
        <f t="shared" si="14"/>
        <v>-4.6764802006183909E-2</v>
      </c>
      <c r="J257" s="2">
        <f t="shared" si="15"/>
        <v>-0.77777881831686702</v>
      </c>
      <c r="K257" s="2">
        <v>0.21505800698234445</v>
      </c>
    </row>
    <row r="258" spans="1:11" x14ac:dyDescent="0.25">
      <c r="A258" s="1">
        <v>44186</v>
      </c>
      <c r="B258" s="2">
        <v>6165.6240230000003</v>
      </c>
      <c r="C258" s="2">
        <v>15.32495100000051</v>
      </c>
      <c r="D258">
        <v>19438</v>
      </c>
      <c r="E258">
        <v>5276</v>
      </c>
      <c r="F258">
        <v>9231</v>
      </c>
      <c r="G258" s="2">
        <f t="shared" si="12"/>
        <v>0.57263219914567687</v>
      </c>
      <c r="H258" s="2">
        <f t="shared" si="13"/>
        <v>0.15542789807040802</v>
      </c>
      <c r="I258" s="2">
        <f t="shared" si="14"/>
        <v>1.8442186340282374</v>
      </c>
      <c r="J258" s="2">
        <f t="shared" si="15"/>
        <v>-1.1388127146679952</v>
      </c>
      <c r="K258" s="2">
        <v>0.21505800698236396</v>
      </c>
    </row>
    <row r="259" spans="1:11" x14ac:dyDescent="0.25">
      <c r="A259" s="1">
        <v>44187</v>
      </c>
      <c r="B259" s="2">
        <v>6023.2890630000002</v>
      </c>
      <c r="C259" s="2">
        <v>-142.33496000000014</v>
      </c>
      <c r="D259">
        <v>12853</v>
      </c>
      <c r="E259">
        <v>5076</v>
      </c>
      <c r="F259">
        <v>10581</v>
      </c>
      <c r="G259" s="2">
        <f t="shared" ref="G259:G268" si="16">D259/(SUM(D259:F259))</f>
        <v>0.45082427218519816</v>
      </c>
      <c r="H259" s="2">
        <f t="shared" ref="H259:H268" si="17">E259/(SUM(D259:F259))</f>
        <v>0.17804279200280604</v>
      </c>
      <c r="I259" s="2">
        <f t="shared" ref="I259:I268" si="18">(G259-$M$2)/$M$3</f>
        <v>0.37041781570771226</v>
      </c>
      <c r="J259" s="2">
        <f t="shared" ref="J259:J268" si="19">(H259-$N$2)/$N$3</f>
        <v>-0.79921451201841942</v>
      </c>
      <c r="K259" s="2">
        <v>-3.1673481475314418</v>
      </c>
    </row>
    <row r="260" spans="1:11" x14ac:dyDescent="0.25">
      <c r="A260" s="1">
        <v>44188</v>
      </c>
      <c r="B260" s="2">
        <v>6008.7089839999999</v>
      </c>
      <c r="C260" s="2">
        <v>-14.580079000000296</v>
      </c>
      <c r="D260">
        <v>9448</v>
      </c>
      <c r="E260">
        <v>5634</v>
      </c>
      <c r="F260">
        <v>10324</v>
      </c>
      <c r="G260" s="2">
        <f t="shared" si="16"/>
        <v>0.37188065811225696</v>
      </c>
      <c r="H260" s="2">
        <f t="shared" si="17"/>
        <v>0.22175863969141149</v>
      </c>
      <c r="I260" s="2">
        <f t="shared" si="18"/>
        <v>-0.58475124368880782</v>
      </c>
      <c r="J260" s="2">
        <f t="shared" si="19"/>
        <v>-0.14275229969360503</v>
      </c>
      <c r="K260" s="2">
        <v>-0.4265188966283599</v>
      </c>
    </row>
    <row r="261" spans="1:11" x14ac:dyDescent="0.25">
      <c r="A261" s="1">
        <v>44189</v>
      </c>
      <c r="B261" s="2">
        <v>6051.1315914999996</v>
      </c>
      <c r="C261" s="2">
        <v>42.422607499999685</v>
      </c>
      <c r="D261">
        <v>9351</v>
      </c>
      <c r="E261">
        <v>10115</v>
      </c>
      <c r="F261">
        <v>8253</v>
      </c>
      <c r="G261" s="2">
        <f t="shared" si="16"/>
        <v>0.33734983224503051</v>
      </c>
      <c r="H261" s="2">
        <f t="shared" si="17"/>
        <v>0.36491215411811395</v>
      </c>
      <c r="I261" s="2">
        <f t="shared" si="18"/>
        <v>-1.0025529474885444</v>
      </c>
      <c r="J261" s="2">
        <f t="shared" si="19"/>
        <v>2.0069228810788795</v>
      </c>
      <c r="K261" s="2">
        <v>0.79640604617095556</v>
      </c>
    </row>
    <row r="262" spans="1:11" x14ac:dyDescent="0.25">
      <c r="A262" s="1">
        <v>44190</v>
      </c>
      <c r="B262" s="2">
        <v>6072.3428952499999</v>
      </c>
      <c r="C262" s="2">
        <v>21.211303750000297</v>
      </c>
      <c r="D262">
        <v>7564</v>
      </c>
      <c r="E262">
        <v>6311</v>
      </c>
      <c r="F262">
        <v>6528</v>
      </c>
      <c r="G262" s="2">
        <f t="shared" si="16"/>
        <v>0.3707297946380434</v>
      </c>
      <c r="H262" s="2">
        <f t="shared" si="17"/>
        <v>0.30931725726608833</v>
      </c>
      <c r="I262" s="2">
        <f t="shared" si="18"/>
        <v>-0.59867598218814588</v>
      </c>
      <c r="J262" s="2">
        <f t="shared" si="19"/>
        <v>1.1720780613829029</v>
      </c>
      <c r="K262" s="2">
        <v>0.34134271463539861</v>
      </c>
    </row>
    <row r="263" spans="1:11" x14ac:dyDescent="0.25">
      <c r="A263" s="1">
        <v>44191</v>
      </c>
      <c r="B263" s="2">
        <v>6082.948547125</v>
      </c>
      <c r="C263" s="2">
        <v>10.605651875000149</v>
      </c>
      <c r="D263">
        <v>8182</v>
      </c>
      <c r="E263">
        <v>6495</v>
      </c>
      <c r="F263">
        <v>9516</v>
      </c>
      <c r="G263" s="2">
        <f t="shared" si="16"/>
        <v>0.33819699913198031</v>
      </c>
      <c r="H263" s="2">
        <f t="shared" si="17"/>
        <v>0.26846608523126525</v>
      </c>
      <c r="I263" s="2">
        <f t="shared" si="18"/>
        <v>-0.99230275045788841</v>
      </c>
      <c r="J263" s="2">
        <f t="shared" si="19"/>
        <v>0.55863345975777023</v>
      </c>
      <c r="K263" s="2">
        <v>0.1138110488676104</v>
      </c>
    </row>
    <row r="264" spans="1:11" x14ac:dyDescent="0.25">
      <c r="A264" s="1">
        <v>44192</v>
      </c>
      <c r="B264" s="2">
        <v>6088.2513730624996</v>
      </c>
      <c r="C264" s="2">
        <v>5.3028259374996196</v>
      </c>
      <c r="D264">
        <v>10079</v>
      </c>
      <c r="E264">
        <v>6646</v>
      </c>
      <c r="F264">
        <v>6548</v>
      </c>
      <c r="G264" s="2">
        <f t="shared" si="16"/>
        <v>0.43307695612942038</v>
      </c>
      <c r="H264" s="2">
        <f t="shared" si="17"/>
        <v>0.28556696601211706</v>
      </c>
      <c r="I264" s="2">
        <f t="shared" si="18"/>
        <v>0.15568623313603974</v>
      </c>
      <c r="J264" s="2">
        <f t="shared" si="19"/>
        <v>0.81543008211920642</v>
      </c>
      <c r="K264" s="2">
        <v>4.5215983706542174E-5</v>
      </c>
    </row>
    <row r="265" spans="1:11" x14ac:dyDescent="0.25">
      <c r="A265" s="1">
        <v>44193</v>
      </c>
      <c r="B265" s="2">
        <v>6093.5541990000002</v>
      </c>
      <c r="C265" s="2">
        <v>5.3028259375005291</v>
      </c>
      <c r="D265">
        <v>10672</v>
      </c>
      <c r="E265">
        <v>16563</v>
      </c>
      <c r="F265">
        <v>8107</v>
      </c>
      <c r="G265" s="2">
        <f t="shared" si="16"/>
        <v>0.30196366928866503</v>
      </c>
      <c r="H265" s="2">
        <f t="shared" si="17"/>
        <v>0.4686491992530134</v>
      </c>
      <c r="I265" s="2">
        <f t="shared" si="18"/>
        <v>-1.4307037027282752</v>
      </c>
      <c r="J265" s="2">
        <f t="shared" si="19"/>
        <v>3.5646977785114498</v>
      </c>
      <c r="K265" s="2">
        <v>4.5215983726054303E-5</v>
      </c>
    </row>
    <row r="266" spans="1:11" x14ac:dyDescent="0.25">
      <c r="A266" s="1">
        <v>44194</v>
      </c>
      <c r="B266" s="2">
        <v>6036.173828</v>
      </c>
      <c r="C266" s="2">
        <v>-57.380371000000196</v>
      </c>
      <c r="D266">
        <v>9739</v>
      </c>
      <c r="E266">
        <v>6135</v>
      </c>
      <c r="F266">
        <v>8754</v>
      </c>
      <c r="G266" s="2">
        <f t="shared" si="16"/>
        <v>0.39544420984245576</v>
      </c>
      <c r="H266" s="2">
        <f t="shared" si="17"/>
        <v>0.24910670781224623</v>
      </c>
      <c r="I266" s="2">
        <f t="shared" si="18"/>
        <v>-0.29964679532418925</v>
      </c>
      <c r="J266" s="2">
        <f t="shared" si="19"/>
        <v>0.26792195805600155</v>
      </c>
      <c r="K266" s="2">
        <v>-1.3447483321110874</v>
      </c>
    </row>
    <row r="267" spans="1:11" x14ac:dyDescent="0.25">
      <c r="A267" s="1">
        <v>44195</v>
      </c>
      <c r="B267" s="2">
        <v>5979.0732420000004</v>
      </c>
      <c r="C267" s="2">
        <v>-57.100585999999566</v>
      </c>
      <c r="D267">
        <v>12529</v>
      </c>
      <c r="E267">
        <v>6270</v>
      </c>
      <c r="F267">
        <v>8580</v>
      </c>
      <c r="G267" s="2">
        <f t="shared" si="16"/>
        <v>0.45761349939734836</v>
      </c>
      <c r="H267" s="2">
        <f t="shared" si="17"/>
        <v>0.22900763358778625</v>
      </c>
      <c r="I267" s="2">
        <f t="shared" si="18"/>
        <v>0.45256327923142392</v>
      </c>
      <c r="J267" s="2">
        <f t="shared" si="19"/>
        <v>-3.3897254625278345E-2</v>
      </c>
      <c r="K267" s="2">
        <v>-1.3387458772071088</v>
      </c>
    </row>
    <row r="268" spans="1:11" x14ac:dyDescent="0.25">
      <c r="A268" s="1">
        <v>44196</v>
      </c>
      <c r="B268" s="2">
        <v>6041.986621</v>
      </c>
      <c r="C268" s="2">
        <v>62.913378999999622</v>
      </c>
      <c r="D268">
        <v>6600</v>
      </c>
      <c r="E268">
        <v>4502</v>
      </c>
      <c r="F268">
        <v>5617</v>
      </c>
      <c r="G268" s="2">
        <f t="shared" si="16"/>
        <v>0.39476045218015432</v>
      </c>
      <c r="H268" s="2">
        <f t="shared" si="17"/>
        <v>0.26927447813864464</v>
      </c>
      <c r="I268" s="2">
        <f t="shared" si="18"/>
        <v>-0.30791984148283341</v>
      </c>
      <c r="J268" s="2">
        <f t="shared" si="19"/>
        <v>0.57077275075782286</v>
      </c>
      <c r="K268" s="2">
        <v>1.236011213982674</v>
      </c>
    </row>
    <row r="269" spans="1:11" x14ac:dyDescent="0.25">
      <c r="B269" s="2"/>
    </row>
    <row r="270" spans="1:11" x14ac:dyDescent="0.25">
      <c r="B270" s="2"/>
    </row>
    <row r="271" spans="1:11" x14ac:dyDescent="0.25">
      <c r="B271" s="2"/>
    </row>
    <row r="272" spans="1:11" x14ac:dyDescent="0.25">
      <c r="A272" s="1"/>
      <c r="B272" s="2"/>
    </row>
  </sheetData>
  <pageMargins left="0.7" right="0.7" top="0.75" bottom="0.75" header="0.3" footer="0.3"/>
  <ignoredErrors>
    <ignoredError sqref="G2:H2 G3:H26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C4A9-810A-47CC-8CAB-67E97D8DC3CE}">
  <dimension ref="A1:E406"/>
  <sheetViews>
    <sheetView tabSelected="1" topLeftCell="A391" workbookViewId="0">
      <selection activeCell="E407" sqref="E407"/>
    </sheetView>
  </sheetViews>
  <sheetFormatPr defaultRowHeight="15.75" x14ac:dyDescent="0.25"/>
  <cols>
    <col min="1" max="1" width="10.3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s="1">
        <v>43930</v>
      </c>
      <c r="B2">
        <v>1074</v>
      </c>
      <c r="C2">
        <v>1035</v>
      </c>
      <c r="D2">
        <v>1194</v>
      </c>
    </row>
    <row r="3" spans="1:4" x14ac:dyDescent="0.25">
      <c r="A3" s="1">
        <v>43931</v>
      </c>
      <c r="B3">
        <v>15303</v>
      </c>
      <c r="C3">
        <v>6199</v>
      </c>
      <c r="D3">
        <v>24283</v>
      </c>
    </row>
    <row r="4" spans="1:4" x14ac:dyDescent="0.25">
      <c r="A4" s="1">
        <v>43932</v>
      </c>
      <c r="B4">
        <v>16804</v>
      </c>
      <c r="C4">
        <v>5511</v>
      </c>
      <c r="D4">
        <v>16002</v>
      </c>
    </row>
    <row r="5" spans="1:4" x14ac:dyDescent="0.25">
      <c r="A5" s="1">
        <v>43933</v>
      </c>
      <c r="B5">
        <v>16430</v>
      </c>
      <c r="C5">
        <v>6543</v>
      </c>
      <c r="D5">
        <v>13197</v>
      </c>
    </row>
    <row r="6" spans="1:4" x14ac:dyDescent="0.25">
      <c r="A6" s="1">
        <v>43934</v>
      </c>
      <c r="B6">
        <v>19198</v>
      </c>
      <c r="C6">
        <v>7668</v>
      </c>
      <c r="D6">
        <v>16663</v>
      </c>
    </row>
    <row r="7" spans="1:4" x14ac:dyDescent="0.25">
      <c r="A7" s="1">
        <v>43935</v>
      </c>
      <c r="B7">
        <v>22336</v>
      </c>
      <c r="C7">
        <v>11549</v>
      </c>
      <c r="D7">
        <v>19219</v>
      </c>
    </row>
    <row r="8" spans="1:4" x14ac:dyDescent="0.25">
      <c r="A8" s="1">
        <v>43936</v>
      </c>
      <c r="B8">
        <v>20279</v>
      </c>
      <c r="C8">
        <v>12254</v>
      </c>
      <c r="D8">
        <v>19726</v>
      </c>
    </row>
    <row r="9" spans="1:4" x14ac:dyDescent="0.25">
      <c r="A9" s="1">
        <v>43937</v>
      </c>
      <c r="B9">
        <v>18878</v>
      </c>
      <c r="C9">
        <v>43131</v>
      </c>
      <c r="D9">
        <v>23802</v>
      </c>
    </row>
    <row r="10" spans="1:4" x14ac:dyDescent="0.25">
      <c r="A10" s="1">
        <v>43938</v>
      </c>
      <c r="B10">
        <v>15426</v>
      </c>
      <c r="C10">
        <v>12825</v>
      </c>
      <c r="D10">
        <v>18532</v>
      </c>
    </row>
    <row r="11" spans="1:4" x14ac:dyDescent="0.25">
      <c r="A11" s="1">
        <v>43939</v>
      </c>
      <c r="B11">
        <v>14579</v>
      </c>
      <c r="C11">
        <v>12109</v>
      </c>
      <c r="D11">
        <v>18294</v>
      </c>
    </row>
    <row r="12" spans="1:4" x14ac:dyDescent="0.25">
      <c r="A12" s="1">
        <v>43940</v>
      </c>
      <c r="B12">
        <v>16014</v>
      </c>
      <c r="C12">
        <v>10278</v>
      </c>
      <c r="D12">
        <v>15222</v>
      </c>
    </row>
    <row r="13" spans="1:4" x14ac:dyDescent="0.25">
      <c r="A13" s="1">
        <v>43941</v>
      </c>
      <c r="B13">
        <v>21696</v>
      </c>
      <c r="C13">
        <v>8450</v>
      </c>
      <c r="D13">
        <v>13493</v>
      </c>
    </row>
    <row r="14" spans="1:4" x14ac:dyDescent="0.25">
      <c r="A14" s="1">
        <v>43942</v>
      </c>
      <c r="B14">
        <v>28784</v>
      </c>
      <c r="C14">
        <v>9229</v>
      </c>
      <c r="D14">
        <v>24045</v>
      </c>
    </row>
    <row r="15" spans="1:4" x14ac:dyDescent="0.25">
      <c r="A15" s="1">
        <v>43943</v>
      </c>
      <c r="B15">
        <v>21744</v>
      </c>
      <c r="C15">
        <v>15194</v>
      </c>
      <c r="D15">
        <v>20535</v>
      </c>
    </row>
    <row r="16" spans="1:4" x14ac:dyDescent="0.25">
      <c r="A16" s="1">
        <v>43944</v>
      </c>
      <c r="B16">
        <v>13281</v>
      </c>
      <c r="C16">
        <v>9017</v>
      </c>
      <c r="D16">
        <v>14945</v>
      </c>
    </row>
    <row r="17" spans="1:4" x14ac:dyDescent="0.25">
      <c r="A17" s="1">
        <v>43945</v>
      </c>
      <c r="B17">
        <v>14850</v>
      </c>
      <c r="C17">
        <v>7178</v>
      </c>
      <c r="D17">
        <v>12372</v>
      </c>
    </row>
    <row r="18" spans="1:4" x14ac:dyDescent="0.25">
      <c r="A18" s="1">
        <v>43946</v>
      </c>
      <c r="B18">
        <v>13317</v>
      </c>
      <c r="C18">
        <v>11646</v>
      </c>
      <c r="D18">
        <v>20664</v>
      </c>
    </row>
    <row r="19" spans="1:4" x14ac:dyDescent="0.25">
      <c r="A19" s="1">
        <v>43947</v>
      </c>
      <c r="B19">
        <v>13939</v>
      </c>
      <c r="C19">
        <v>9453</v>
      </c>
      <c r="D19">
        <v>19124</v>
      </c>
    </row>
    <row r="20" spans="1:4" x14ac:dyDescent="0.25">
      <c r="A20" s="1">
        <v>43948</v>
      </c>
      <c r="B20">
        <v>14320</v>
      </c>
      <c r="C20">
        <v>9582</v>
      </c>
      <c r="D20">
        <v>12485</v>
      </c>
    </row>
    <row r="21" spans="1:4" x14ac:dyDescent="0.25">
      <c r="A21" s="1">
        <v>43949</v>
      </c>
      <c r="B21">
        <v>17652</v>
      </c>
      <c r="C21">
        <v>12856</v>
      </c>
      <c r="D21">
        <v>15501</v>
      </c>
    </row>
    <row r="22" spans="1:4" x14ac:dyDescent="0.25">
      <c r="A22" s="1">
        <v>43950</v>
      </c>
      <c r="B22">
        <v>29250</v>
      </c>
      <c r="C22">
        <v>19905</v>
      </c>
      <c r="D22">
        <v>23949</v>
      </c>
    </row>
    <row r="23" spans="1:4" x14ac:dyDescent="0.25">
      <c r="A23" s="1">
        <v>43951</v>
      </c>
      <c r="B23">
        <v>31634</v>
      </c>
      <c r="C23">
        <v>14817</v>
      </c>
      <c r="D23">
        <v>35949</v>
      </c>
    </row>
    <row r="24" spans="1:4" x14ac:dyDescent="0.25">
      <c r="A24" s="3" t="s">
        <v>13</v>
      </c>
      <c r="B24">
        <f>SUM(B2:B23)</f>
        <v>396788</v>
      </c>
      <c r="C24">
        <f t="shared" ref="C24:D24" si="0">SUM(C2:C23)</f>
        <v>256429</v>
      </c>
      <c r="D24">
        <f t="shared" si="0"/>
        <v>399196</v>
      </c>
    </row>
    <row r="25" spans="1:4" x14ac:dyDescent="0.25">
      <c r="A25" s="1">
        <v>43952</v>
      </c>
      <c r="B25">
        <v>23985</v>
      </c>
      <c r="C25">
        <v>16953</v>
      </c>
      <c r="D25">
        <v>22678</v>
      </c>
    </row>
    <row r="26" spans="1:4" x14ac:dyDescent="0.25">
      <c r="A26" s="1">
        <v>43953</v>
      </c>
      <c r="B26">
        <v>22176</v>
      </c>
      <c r="C26">
        <v>10550</v>
      </c>
      <c r="D26">
        <v>20119</v>
      </c>
    </row>
    <row r="27" spans="1:4" x14ac:dyDescent="0.25">
      <c r="A27" s="1">
        <v>43954</v>
      </c>
      <c r="B27">
        <v>16236</v>
      </c>
      <c r="C27">
        <v>9025</v>
      </c>
      <c r="D27">
        <v>17489</v>
      </c>
    </row>
    <row r="28" spans="1:4" x14ac:dyDescent="0.25">
      <c r="A28" s="1">
        <v>43955</v>
      </c>
      <c r="B28">
        <v>17387</v>
      </c>
      <c r="C28">
        <v>7398</v>
      </c>
      <c r="D28">
        <v>15765</v>
      </c>
    </row>
    <row r="29" spans="1:4" x14ac:dyDescent="0.25">
      <c r="A29" s="1">
        <v>43956</v>
      </c>
      <c r="B29">
        <v>15600</v>
      </c>
      <c r="C29">
        <v>7670</v>
      </c>
      <c r="D29">
        <v>13057</v>
      </c>
    </row>
    <row r="30" spans="1:4" x14ac:dyDescent="0.25">
      <c r="A30" s="1">
        <v>43957</v>
      </c>
      <c r="B30">
        <v>17879</v>
      </c>
      <c r="C30">
        <v>7396</v>
      </c>
      <c r="D30">
        <v>20609</v>
      </c>
    </row>
    <row r="31" spans="1:4" x14ac:dyDescent="0.25">
      <c r="A31" s="1">
        <v>43958</v>
      </c>
      <c r="B31">
        <v>14502</v>
      </c>
      <c r="C31">
        <v>7353</v>
      </c>
      <c r="D31">
        <v>13853</v>
      </c>
    </row>
    <row r="32" spans="1:4" x14ac:dyDescent="0.25">
      <c r="A32" s="1">
        <v>43959</v>
      </c>
      <c r="B32">
        <v>19984</v>
      </c>
      <c r="C32">
        <v>7364</v>
      </c>
      <c r="D32">
        <v>14223</v>
      </c>
    </row>
    <row r="33" spans="1:4" x14ac:dyDescent="0.25">
      <c r="A33" s="1">
        <v>43960</v>
      </c>
      <c r="B33">
        <f>18074+3762</f>
        <v>21836</v>
      </c>
      <c r="C33">
        <f>11230+2784</f>
        <v>14014</v>
      </c>
      <c r="D33">
        <f>15798+2984</f>
        <v>18782</v>
      </c>
    </row>
    <row r="34" spans="1:4" x14ac:dyDescent="0.25">
      <c r="A34" s="1">
        <v>43961</v>
      </c>
      <c r="B34">
        <v>33365</v>
      </c>
      <c r="C34">
        <v>9968</v>
      </c>
      <c r="D34">
        <v>12283</v>
      </c>
    </row>
    <row r="35" spans="1:4" x14ac:dyDescent="0.25">
      <c r="A35" s="1">
        <v>43962</v>
      </c>
      <c r="B35">
        <v>24169</v>
      </c>
      <c r="C35">
        <v>8724</v>
      </c>
      <c r="D35">
        <v>16294</v>
      </c>
    </row>
    <row r="36" spans="1:4" x14ac:dyDescent="0.25">
      <c r="A36" s="1">
        <v>43963</v>
      </c>
      <c r="B36">
        <v>24691</v>
      </c>
      <c r="C36">
        <v>7505</v>
      </c>
      <c r="D36">
        <v>12944</v>
      </c>
    </row>
    <row r="37" spans="1:4" x14ac:dyDescent="0.25">
      <c r="A37" s="1">
        <v>43964</v>
      </c>
      <c r="B37">
        <v>18338</v>
      </c>
      <c r="C37">
        <v>6923</v>
      </c>
      <c r="D37">
        <v>12277</v>
      </c>
    </row>
    <row r="38" spans="1:4" x14ac:dyDescent="0.25">
      <c r="A38" s="1">
        <v>43965</v>
      </c>
      <c r="B38">
        <v>22163</v>
      </c>
      <c r="C38">
        <v>9314</v>
      </c>
      <c r="D38">
        <v>19777</v>
      </c>
    </row>
    <row r="39" spans="1:4" x14ac:dyDescent="0.25">
      <c r="A39" s="1">
        <v>43966</v>
      </c>
      <c r="B39">
        <v>20447</v>
      </c>
      <c r="C39">
        <v>9211</v>
      </c>
      <c r="D39">
        <v>33527</v>
      </c>
    </row>
    <row r="40" spans="1:4" x14ac:dyDescent="0.25">
      <c r="A40" s="1">
        <v>43967</v>
      </c>
      <c r="B40">
        <v>17065</v>
      </c>
      <c r="C40">
        <v>8162</v>
      </c>
      <c r="D40">
        <v>16319</v>
      </c>
    </row>
    <row r="41" spans="1:4" x14ac:dyDescent="0.25">
      <c r="A41" s="1">
        <v>43968</v>
      </c>
      <c r="B41">
        <v>12710</v>
      </c>
      <c r="C41">
        <v>5946</v>
      </c>
      <c r="D41">
        <v>12806</v>
      </c>
    </row>
    <row r="42" spans="1:4" x14ac:dyDescent="0.25">
      <c r="A42" s="1">
        <v>43969</v>
      </c>
      <c r="B42">
        <v>13831</v>
      </c>
      <c r="C42">
        <v>6471</v>
      </c>
      <c r="D42">
        <v>16060</v>
      </c>
    </row>
    <row r="43" spans="1:4" x14ac:dyDescent="0.25">
      <c r="A43" s="1">
        <v>43970</v>
      </c>
      <c r="B43">
        <v>14702</v>
      </c>
      <c r="C43">
        <v>6157</v>
      </c>
      <c r="D43">
        <v>22898</v>
      </c>
    </row>
    <row r="44" spans="1:4" x14ac:dyDescent="0.25">
      <c r="A44" s="1">
        <v>43971</v>
      </c>
      <c r="B44">
        <v>13141</v>
      </c>
      <c r="C44">
        <v>6842</v>
      </c>
      <c r="D44">
        <v>11862</v>
      </c>
    </row>
    <row r="45" spans="1:4" x14ac:dyDescent="0.25">
      <c r="A45" s="1">
        <v>43972</v>
      </c>
      <c r="B45">
        <v>9702</v>
      </c>
      <c r="C45">
        <v>6390</v>
      </c>
      <c r="D45">
        <v>8514</v>
      </c>
    </row>
    <row r="46" spans="1:4" x14ac:dyDescent="0.25">
      <c r="A46" s="1">
        <v>43973</v>
      </c>
      <c r="B46">
        <v>10088</v>
      </c>
      <c r="C46">
        <v>7203</v>
      </c>
      <c r="D46">
        <v>12715</v>
      </c>
    </row>
    <row r="47" spans="1:4" x14ac:dyDescent="0.25">
      <c r="A47" s="1">
        <v>43974</v>
      </c>
      <c r="B47">
        <v>10292</v>
      </c>
      <c r="C47">
        <v>6414</v>
      </c>
      <c r="D47">
        <v>11190</v>
      </c>
    </row>
    <row r="48" spans="1:4" x14ac:dyDescent="0.25">
      <c r="A48" s="1">
        <v>43975</v>
      </c>
      <c r="B48">
        <v>7766</v>
      </c>
      <c r="C48">
        <v>3272</v>
      </c>
      <c r="D48">
        <v>12872</v>
      </c>
    </row>
    <row r="49" spans="1:4" x14ac:dyDescent="0.25">
      <c r="A49" s="1">
        <v>43976</v>
      </c>
      <c r="B49">
        <v>18671</v>
      </c>
      <c r="C49">
        <v>7329</v>
      </c>
      <c r="D49">
        <v>16550</v>
      </c>
    </row>
    <row r="50" spans="1:4" x14ac:dyDescent="0.25">
      <c r="A50" s="1">
        <v>43977</v>
      </c>
      <c r="B50">
        <v>18197</v>
      </c>
      <c r="C50">
        <v>9343</v>
      </c>
      <c r="D50">
        <v>9773</v>
      </c>
    </row>
    <row r="51" spans="1:4" x14ac:dyDescent="0.25">
      <c r="A51" s="1">
        <v>43978</v>
      </c>
      <c r="B51">
        <v>13049</v>
      </c>
      <c r="C51">
        <v>11566</v>
      </c>
      <c r="D51">
        <v>12885</v>
      </c>
    </row>
    <row r="52" spans="1:4" x14ac:dyDescent="0.25">
      <c r="A52" s="1">
        <v>43979</v>
      </c>
      <c r="B52">
        <v>14121</v>
      </c>
      <c r="C52">
        <v>13850</v>
      </c>
      <c r="D52">
        <v>18637</v>
      </c>
    </row>
    <row r="53" spans="1:4" x14ac:dyDescent="0.25">
      <c r="A53" s="1">
        <v>43980</v>
      </c>
      <c r="B53">
        <v>13223</v>
      </c>
      <c r="C53">
        <v>10598</v>
      </c>
      <c r="D53">
        <v>16053</v>
      </c>
    </row>
    <row r="54" spans="1:4" x14ac:dyDescent="0.25">
      <c r="A54" s="1">
        <v>43981</v>
      </c>
      <c r="B54">
        <v>10945</v>
      </c>
      <c r="C54">
        <v>6467</v>
      </c>
      <c r="D54">
        <v>9423</v>
      </c>
    </row>
    <row r="55" spans="1:4" x14ac:dyDescent="0.25">
      <c r="A55" s="1">
        <v>43982</v>
      </c>
      <c r="B55">
        <v>9538</v>
      </c>
      <c r="C55">
        <v>5542</v>
      </c>
      <c r="D55">
        <v>8936</v>
      </c>
    </row>
    <row r="56" spans="1:4" x14ac:dyDescent="0.25">
      <c r="A56" s="3" t="s">
        <v>13</v>
      </c>
      <c r="B56">
        <f>SUM(B25:B55)</f>
        <v>519799</v>
      </c>
      <c r="C56">
        <f t="shared" ref="C56:D56" si="1">SUM(C25:C55)</f>
        <v>260920</v>
      </c>
      <c r="D56">
        <f t="shared" si="1"/>
        <v>481170</v>
      </c>
    </row>
    <row r="57" spans="1:4" x14ac:dyDescent="0.25">
      <c r="A57" s="1">
        <v>43983</v>
      </c>
      <c r="B57">
        <v>16623</v>
      </c>
      <c r="C57">
        <v>6199</v>
      </c>
      <c r="D57">
        <v>8654</v>
      </c>
    </row>
    <row r="58" spans="1:4" x14ac:dyDescent="0.25">
      <c r="A58" s="1">
        <v>43984</v>
      </c>
      <c r="B58">
        <v>21233</v>
      </c>
      <c r="C58">
        <v>8830</v>
      </c>
      <c r="D58">
        <v>10778</v>
      </c>
    </row>
    <row r="59" spans="1:4" x14ac:dyDescent="0.25">
      <c r="A59" s="1">
        <v>43985</v>
      </c>
      <c r="B59">
        <v>16538</v>
      </c>
      <c r="C59">
        <v>8507</v>
      </c>
      <c r="D59">
        <v>12461</v>
      </c>
    </row>
    <row r="60" spans="1:4" x14ac:dyDescent="0.25">
      <c r="A60" s="1">
        <v>43986</v>
      </c>
      <c r="B60">
        <v>14994</v>
      </c>
      <c r="C60">
        <v>7866</v>
      </c>
      <c r="D60">
        <v>19322</v>
      </c>
    </row>
    <row r="61" spans="1:4" x14ac:dyDescent="0.25">
      <c r="A61" s="1">
        <v>43987</v>
      </c>
      <c r="B61">
        <v>17960</v>
      </c>
      <c r="C61">
        <v>10662</v>
      </c>
      <c r="D61">
        <v>16334</v>
      </c>
    </row>
    <row r="62" spans="1:4" x14ac:dyDescent="0.25">
      <c r="A62" s="1">
        <v>43988</v>
      </c>
      <c r="B62">
        <v>25025</v>
      </c>
      <c r="C62">
        <v>10981</v>
      </c>
      <c r="D62">
        <v>11232</v>
      </c>
    </row>
    <row r="63" spans="1:4" x14ac:dyDescent="0.25">
      <c r="A63" s="1">
        <v>43989</v>
      </c>
      <c r="B63">
        <v>16352</v>
      </c>
      <c r="C63">
        <v>8986</v>
      </c>
      <c r="D63">
        <v>9076</v>
      </c>
    </row>
    <row r="64" spans="1:4" x14ac:dyDescent="0.25">
      <c r="A64" s="1">
        <v>43990</v>
      </c>
      <c r="B64">
        <v>11477</v>
      </c>
      <c r="C64">
        <v>6143</v>
      </c>
      <c r="D64">
        <v>18460</v>
      </c>
    </row>
    <row r="65" spans="1:4" x14ac:dyDescent="0.25">
      <c r="A65" s="1">
        <v>43991</v>
      </c>
      <c r="B65">
        <v>11243</v>
      </c>
      <c r="C65">
        <v>5404</v>
      </c>
      <c r="D65">
        <v>20819</v>
      </c>
    </row>
    <row r="66" spans="1:4" x14ac:dyDescent="0.25">
      <c r="A66" s="1">
        <v>43992</v>
      </c>
      <c r="B66">
        <v>15364</v>
      </c>
      <c r="C66">
        <v>6042</v>
      </c>
      <c r="D66">
        <v>14509</v>
      </c>
    </row>
    <row r="67" spans="1:4" x14ac:dyDescent="0.25">
      <c r="A67" s="1">
        <v>43993</v>
      </c>
      <c r="B67">
        <v>14546</v>
      </c>
      <c r="C67">
        <v>6948</v>
      </c>
      <c r="D67">
        <v>15838</v>
      </c>
    </row>
    <row r="68" spans="1:4" x14ac:dyDescent="0.25">
      <c r="A68" s="1">
        <v>43994</v>
      </c>
      <c r="B68">
        <v>10966</v>
      </c>
      <c r="C68">
        <v>6340</v>
      </c>
      <c r="D68">
        <v>16424</v>
      </c>
    </row>
    <row r="69" spans="1:4" x14ac:dyDescent="0.25">
      <c r="A69" s="1">
        <v>43995</v>
      </c>
      <c r="B69">
        <v>11025</v>
      </c>
      <c r="C69">
        <v>5690</v>
      </c>
      <c r="D69">
        <v>8496</v>
      </c>
    </row>
    <row r="70" spans="1:4" x14ac:dyDescent="0.25">
      <c r="A70" s="1">
        <v>43996</v>
      </c>
      <c r="B70">
        <v>23001</v>
      </c>
      <c r="C70">
        <v>5970</v>
      </c>
      <c r="D70">
        <v>7500</v>
      </c>
    </row>
    <row r="71" spans="1:4" x14ac:dyDescent="0.25">
      <c r="A71" s="1">
        <v>43997</v>
      </c>
      <c r="B71">
        <v>18431</v>
      </c>
      <c r="C71">
        <v>7525</v>
      </c>
      <c r="D71">
        <v>10074</v>
      </c>
    </row>
    <row r="72" spans="1:4" x14ac:dyDescent="0.25">
      <c r="A72" s="1">
        <v>43998</v>
      </c>
      <c r="B72">
        <v>15256</v>
      </c>
      <c r="C72">
        <v>8249</v>
      </c>
      <c r="D72">
        <v>14956</v>
      </c>
    </row>
    <row r="73" spans="1:4" x14ac:dyDescent="0.25">
      <c r="A73" s="1">
        <v>43999</v>
      </c>
      <c r="B73">
        <v>10048</v>
      </c>
      <c r="C73">
        <v>8301</v>
      </c>
      <c r="D73">
        <v>9661</v>
      </c>
    </row>
    <row r="74" spans="1:4" x14ac:dyDescent="0.25">
      <c r="A74" s="1">
        <v>44000</v>
      </c>
      <c r="B74">
        <v>9912</v>
      </c>
      <c r="C74">
        <v>6503</v>
      </c>
      <c r="D74">
        <v>9771</v>
      </c>
    </row>
    <row r="75" spans="1:4" x14ac:dyDescent="0.25">
      <c r="A75" s="1">
        <v>44001</v>
      </c>
      <c r="B75">
        <v>9914</v>
      </c>
      <c r="C75">
        <v>5926</v>
      </c>
      <c r="D75">
        <v>11058</v>
      </c>
    </row>
    <row r="76" spans="1:4" x14ac:dyDescent="0.25">
      <c r="A76" s="1">
        <v>44002</v>
      </c>
      <c r="B76">
        <v>11853</v>
      </c>
      <c r="C76">
        <v>5486</v>
      </c>
      <c r="D76">
        <v>8985</v>
      </c>
    </row>
    <row r="77" spans="1:4" x14ac:dyDescent="0.25">
      <c r="A77" s="1">
        <v>44003</v>
      </c>
      <c r="B77">
        <v>11304</v>
      </c>
      <c r="C77">
        <v>4398</v>
      </c>
      <c r="D77">
        <v>11659</v>
      </c>
    </row>
    <row r="78" spans="1:4" x14ac:dyDescent="0.25">
      <c r="A78" s="1">
        <v>44004</v>
      </c>
      <c r="B78">
        <v>10379</v>
      </c>
      <c r="C78">
        <v>10761</v>
      </c>
      <c r="D78">
        <v>9522</v>
      </c>
    </row>
    <row r="79" spans="1:4" x14ac:dyDescent="0.25">
      <c r="A79" s="1">
        <v>44005</v>
      </c>
      <c r="B79">
        <v>11187</v>
      </c>
      <c r="C79">
        <v>10187</v>
      </c>
      <c r="D79">
        <v>11667</v>
      </c>
    </row>
    <row r="80" spans="1:4" x14ac:dyDescent="0.25">
      <c r="A80" s="1">
        <v>44006</v>
      </c>
      <c r="B80">
        <v>13425</v>
      </c>
      <c r="C80">
        <v>8588</v>
      </c>
      <c r="D80">
        <v>11423</v>
      </c>
    </row>
    <row r="81" spans="1:4" x14ac:dyDescent="0.25">
      <c r="A81" s="1">
        <v>44007</v>
      </c>
      <c r="B81">
        <v>14374</v>
      </c>
      <c r="C81">
        <v>14612</v>
      </c>
      <c r="D81">
        <v>10514</v>
      </c>
    </row>
    <row r="82" spans="1:4" x14ac:dyDescent="0.25">
      <c r="A82" s="1">
        <v>44008</v>
      </c>
      <c r="B82">
        <v>16523</v>
      </c>
      <c r="C82">
        <v>5420</v>
      </c>
      <c r="D82">
        <v>9180</v>
      </c>
    </row>
    <row r="83" spans="1:4" x14ac:dyDescent="0.25">
      <c r="A83" s="1">
        <v>44009</v>
      </c>
      <c r="B83">
        <v>19517</v>
      </c>
      <c r="C83">
        <v>6395</v>
      </c>
      <c r="D83">
        <v>8639</v>
      </c>
    </row>
    <row r="84" spans="1:4" x14ac:dyDescent="0.25">
      <c r="A84" s="1">
        <v>44010</v>
      </c>
      <c r="B84">
        <v>11785</v>
      </c>
      <c r="C84">
        <v>7007</v>
      </c>
      <c r="D84">
        <v>8099</v>
      </c>
    </row>
    <row r="85" spans="1:4" x14ac:dyDescent="0.25">
      <c r="A85" s="1">
        <v>44011</v>
      </c>
      <c r="B85">
        <v>14418</v>
      </c>
      <c r="C85">
        <v>5927</v>
      </c>
      <c r="D85">
        <v>10797</v>
      </c>
    </row>
    <row r="86" spans="1:4" x14ac:dyDescent="0.25">
      <c r="A86" s="1">
        <v>44012</v>
      </c>
      <c r="B86">
        <v>13115</v>
      </c>
      <c r="C86">
        <v>9050</v>
      </c>
      <c r="D86">
        <v>8956</v>
      </c>
    </row>
    <row r="87" spans="1:4" x14ac:dyDescent="0.25">
      <c r="A87" s="3" t="s">
        <v>13</v>
      </c>
      <c r="B87">
        <f>SUM(B57:B86)</f>
        <v>437788</v>
      </c>
      <c r="C87">
        <f t="shared" ref="C87:D87" si="2">SUM(C57:C86)</f>
        <v>228903</v>
      </c>
      <c r="D87">
        <f t="shared" si="2"/>
        <v>354864</v>
      </c>
    </row>
    <row r="88" spans="1:4" x14ac:dyDescent="0.25">
      <c r="A88" s="1">
        <v>44013</v>
      </c>
      <c r="B88">
        <v>15301</v>
      </c>
      <c r="C88">
        <v>7201</v>
      </c>
      <c r="D88">
        <v>10165</v>
      </c>
    </row>
    <row r="89" spans="1:4" x14ac:dyDescent="0.25">
      <c r="A89" s="1">
        <v>44014</v>
      </c>
      <c r="B89">
        <v>18789</v>
      </c>
      <c r="C89">
        <v>5805</v>
      </c>
      <c r="D89">
        <v>12372</v>
      </c>
    </row>
    <row r="90" spans="1:4" x14ac:dyDescent="0.25">
      <c r="A90" s="1">
        <v>44015</v>
      </c>
      <c r="B90">
        <v>12244</v>
      </c>
      <c r="C90">
        <v>5202</v>
      </c>
      <c r="D90">
        <v>9054</v>
      </c>
    </row>
    <row r="91" spans="1:4" x14ac:dyDescent="0.25">
      <c r="A91" s="1">
        <v>44016</v>
      </c>
      <c r="B91">
        <v>13105</v>
      </c>
      <c r="C91">
        <v>5402</v>
      </c>
      <c r="D91">
        <v>12083</v>
      </c>
    </row>
    <row r="92" spans="1:4" x14ac:dyDescent="0.25">
      <c r="A92" s="1">
        <v>44017</v>
      </c>
      <c r="B92">
        <v>10351</v>
      </c>
      <c r="C92">
        <v>6370</v>
      </c>
      <c r="D92">
        <v>16540</v>
      </c>
    </row>
    <row r="93" spans="1:4" x14ac:dyDescent="0.25">
      <c r="A93" s="1">
        <v>44018</v>
      </c>
      <c r="B93">
        <v>13308</v>
      </c>
      <c r="C93">
        <v>15712</v>
      </c>
      <c r="D93">
        <v>17953</v>
      </c>
    </row>
    <row r="94" spans="1:4" x14ac:dyDescent="0.25">
      <c r="A94" s="1">
        <v>44019</v>
      </c>
      <c r="B94">
        <v>12088</v>
      </c>
      <c r="C94">
        <v>8477</v>
      </c>
      <c r="D94">
        <v>22547</v>
      </c>
    </row>
    <row r="95" spans="1:4" x14ac:dyDescent="0.25">
      <c r="A95" s="1">
        <v>44020</v>
      </c>
      <c r="B95">
        <v>12686</v>
      </c>
      <c r="C95">
        <v>6579</v>
      </c>
      <c r="D95">
        <v>10312</v>
      </c>
    </row>
    <row r="96" spans="1:4" x14ac:dyDescent="0.25">
      <c r="A96" s="1">
        <v>44021</v>
      </c>
      <c r="B96">
        <v>10561</v>
      </c>
      <c r="C96">
        <v>5738</v>
      </c>
      <c r="D96">
        <v>10629</v>
      </c>
    </row>
    <row r="97" spans="1:4" x14ac:dyDescent="0.25">
      <c r="A97" s="1">
        <v>44022</v>
      </c>
      <c r="B97">
        <v>12363</v>
      </c>
      <c r="C97">
        <v>8137</v>
      </c>
      <c r="D97">
        <v>14395</v>
      </c>
    </row>
    <row r="98" spans="1:4" x14ac:dyDescent="0.25">
      <c r="A98" s="1">
        <v>44023</v>
      </c>
      <c r="B98">
        <v>23248</v>
      </c>
      <c r="C98">
        <v>8050</v>
      </c>
      <c r="D98">
        <v>10182</v>
      </c>
    </row>
    <row r="99" spans="1:4" x14ac:dyDescent="0.25">
      <c r="A99" s="1">
        <v>44024</v>
      </c>
      <c r="B99">
        <v>14964</v>
      </c>
      <c r="C99">
        <v>9101</v>
      </c>
      <c r="D99">
        <v>8352</v>
      </c>
    </row>
    <row r="100" spans="1:4" x14ac:dyDescent="0.25">
      <c r="A100" s="1">
        <v>44025</v>
      </c>
      <c r="B100">
        <v>10658</v>
      </c>
      <c r="C100">
        <v>12089</v>
      </c>
      <c r="D100">
        <v>8309</v>
      </c>
    </row>
    <row r="101" spans="1:4" x14ac:dyDescent="0.25">
      <c r="A101" s="1">
        <v>44026</v>
      </c>
      <c r="B101">
        <v>45836</v>
      </c>
      <c r="C101">
        <v>14333</v>
      </c>
      <c r="D101">
        <v>18941</v>
      </c>
    </row>
    <row r="102" spans="1:4" x14ac:dyDescent="0.25">
      <c r="A102" s="1">
        <v>44027</v>
      </c>
      <c r="B102">
        <v>33301</v>
      </c>
      <c r="C102">
        <v>26412</v>
      </c>
      <c r="D102">
        <v>13584</v>
      </c>
    </row>
    <row r="103" spans="1:4" x14ac:dyDescent="0.25">
      <c r="A103" s="1">
        <v>44028</v>
      </c>
      <c r="B103">
        <v>11395</v>
      </c>
      <c r="C103">
        <v>11972</v>
      </c>
      <c r="D103">
        <v>9894</v>
      </c>
    </row>
    <row r="104" spans="1:4" x14ac:dyDescent="0.25">
      <c r="A104" s="1">
        <v>44029</v>
      </c>
      <c r="B104">
        <v>14655</v>
      </c>
      <c r="C104">
        <v>9565</v>
      </c>
      <c r="D104">
        <v>12746</v>
      </c>
    </row>
    <row r="105" spans="1:4" x14ac:dyDescent="0.25">
      <c r="A105" s="1">
        <v>44030</v>
      </c>
      <c r="B105">
        <v>31501</v>
      </c>
      <c r="C105">
        <v>6017</v>
      </c>
      <c r="D105">
        <v>11511</v>
      </c>
    </row>
    <row r="106" spans="1:4" x14ac:dyDescent="0.25">
      <c r="A106" s="1">
        <v>44031</v>
      </c>
      <c r="B106">
        <v>11288</v>
      </c>
      <c r="C106">
        <v>4135</v>
      </c>
      <c r="D106">
        <v>8496</v>
      </c>
    </row>
    <row r="107" spans="1:4" x14ac:dyDescent="0.25">
      <c r="A107" s="1">
        <v>44032</v>
      </c>
      <c r="B107">
        <v>10926</v>
      </c>
      <c r="C107">
        <v>4873</v>
      </c>
      <c r="D107">
        <v>7727</v>
      </c>
    </row>
    <row r="108" spans="1:4" x14ac:dyDescent="0.25">
      <c r="A108" s="1">
        <v>44033</v>
      </c>
      <c r="B108">
        <v>13616</v>
      </c>
      <c r="C108">
        <v>8383</v>
      </c>
      <c r="D108">
        <v>8740</v>
      </c>
    </row>
    <row r="109" spans="1:4" x14ac:dyDescent="0.25">
      <c r="A109" s="1">
        <v>44034</v>
      </c>
      <c r="B109">
        <v>9288</v>
      </c>
      <c r="C109">
        <v>8266</v>
      </c>
      <c r="D109">
        <v>18104</v>
      </c>
    </row>
    <row r="110" spans="1:4" x14ac:dyDescent="0.25">
      <c r="A110" s="1">
        <v>44035</v>
      </c>
      <c r="B110">
        <v>9539</v>
      </c>
      <c r="C110">
        <v>6155</v>
      </c>
      <c r="D110">
        <v>10400</v>
      </c>
    </row>
    <row r="111" spans="1:4" x14ac:dyDescent="0.25">
      <c r="A111" s="1">
        <v>44036</v>
      </c>
      <c r="B111">
        <v>13183</v>
      </c>
      <c r="C111">
        <v>5852</v>
      </c>
      <c r="D111">
        <v>10527</v>
      </c>
    </row>
    <row r="112" spans="1:4" x14ac:dyDescent="0.25">
      <c r="A112" s="1">
        <v>44037</v>
      </c>
      <c r="B112">
        <v>10068</v>
      </c>
      <c r="C112">
        <v>5498</v>
      </c>
      <c r="D112">
        <v>7390</v>
      </c>
    </row>
    <row r="113" spans="1:4" x14ac:dyDescent="0.25">
      <c r="A113" s="1">
        <v>44038</v>
      </c>
      <c r="B113">
        <v>9057</v>
      </c>
      <c r="C113">
        <v>7404</v>
      </c>
      <c r="D113">
        <v>7144</v>
      </c>
    </row>
    <row r="114" spans="1:4" x14ac:dyDescent="0.25">
      <c r="A114" s="1">
        <v>44039</v>
      </c>
      <c r="B114">
        <v>10785</v>
      </c>
      <c r="C114">
        <v>6335</v>
      </c>
      <c r="D114">
        <v>6472</v>
      </c>
    </row>
    <row r="115" spans="1:4" x14ac:dyDescent="0.25">
      <c r="A115" s="1">
        <v>44040</v>
      </c>
      <c r="B115">
        <v>30308</v>
      </c>
      <c r="C115">
        <v>10627</v>
      </c>
      <c r="D115">
        <v>15058</v>
      </c>
    </row>
    <row r="116" spans="1:4" x14ac:dyDescent="0.25">
      <c r="A116" s="1">
        <v>44041</v>
      </c>
      <c r="B116">
        <v>16140</v>
      </c>
      <c r="C116">
        <v>6423</v>
      </c>
      <c r="D116">
        <v>11555</v>
      </c>
    </row>
    <row r="117" spans="1:4" x14ac:dyDescent="0.25">
      <c r="A117" s="1">
        <v>44042</v>
      </c>
      <c r="B117">
        <v>14103</v>
      </c>
      <c r="C117">
        <v>14046</v>
      </c>
      <c r="D117">
        <v>9050</v>
      </c>
    </row>
    <row r="118" spans="1:4" x14ac:dyDescent="0.25">
      <c r="A118" s="1">
        <v>44043</v>
      </c>
      <c r="B118">
        <f>5995+1008</f>
        <v>7003</v>
      </c>
      <c r="C118">
        <f>7618+787</f>
        <v>8405</v>
      </c>
      <c r="D118">
        <f>4675+836</f>
        <v>5511</v>
      </c>
    </row>
    <row r="119" spans="1:4" x14ac:dyDescent="0.25">
      <c r="A119" s="3" t="s">
        <v>13</v>
      </c>
      <c r="B119">
        <f>SUM(B88:B118)</f>
        <v>481658</v>
      </c>
      <c r="C119">
        <f t="shared" ref="C119:D119" si="3">SUM(C88:C118)</f>
        <v>268564</v>
      </c>
      <c r="D119">
        <f t="shared" si="3"/>
        <v>355743</v>
      </c>
    </row>
    <row r="120" spans="1:4" x14ac:dyDescent="0.25">
      <c r="A120" s="1">
        <v>44044</v>
      </c>
      <c r="B120">
        <v>6192</v>
      </c>
      <c r="C120">
        <v>4591</v>
      </c>
      <c r="D120">
        <v>6911</v>
      </c>
    </row>
    <row r="121" spans="1:4" x14ac:dyDescent="0.25">
      <c r="A121" s="1">
        <v>44045</v>
      </c>
      <c r="B121">
        <v>7331</v>
      </c>
      <c r="C121">
        <v>4226</v>
      </c>
      <c r="D121">
        <v>6529</v>
      </c>
    </row>
    <row r="122" spans="1:4" x14ac:dyDescent="0.25">
      <c r="A122" s="1">
        <v>44046</v>
      </c>
      <c r="B122">
        <v>17465</v>
      </c>
      <c r="C122">
        <v>4996</v>
      </c>
      <c r="D122">
        <v>7401</v>
      </c>
    </row>
    <row r="123" spans="1:4" x14ac:dyDescent="0.25">
      <c r="A123" s="1">
        <v>44047</v>
      </c>
      <c r="B123">
        <v>16174</v>
      </c>
      <c r="C123">
        <v>9036</v>
      </c>
      <c r="D123">
        <v>16391</v>
      </c>
    </row>
    <row r="124" spans="1:4" x14ac:dyDescent="0.25">
      <c r="A124" s="1">
        <v>44048</v>
      </c>
      <c r="B124">
        <v>14791</v>
      </c>
      <c r="C124">
        <v>10048</v>
      </c>
      <c r="D124">
        <v>16022</v>
      </c>
    </row>
    <row r="125" spans="1:4" x14ac:dyDescent="0.25">
      <c r="A125" s="1">
        <v>44049</v>
      </c>
      <c r="B125">
        <v>10118</v>
      </c>
      <c r="C125">
        <v>12367</v>
      </c>
      <c r="D125">
        <v>13695</v>
      </c>
    </row>
    <row r="126" spans="1:4" x14ac:dyDescent="0.25">
      <c r="A126" s="1">
        <v>44050</v>
      </c>
      <c r="B126">
        <v>10631</v>
      </c>
      <c r="C126">
        <v>13440</v>
      </c>
      <c r="D126">
        <v>12767</v>
      </c>
    </row>
    <row r="127" spans="1:4" x14ac:dyDescent="0.25">
      <c r="A127" s="1">
        <v>44051</v>
      </c>
      <c r="B127">
        <v>12761</v>
      </c>
      <c r="C127">
        <v>7572</v>
      </c>
      <c r="D127">
        <v>12173</v>
      </c>
    </row>
    <row r="128" spans="1:4" x14ac:dyDescent="0.25">
      <c r="A128" s="1">
        <v>44052</v>
      </c>
      <c r="B128">
        <v>24089</v>
      </c>
      <c r="C128">
        <v>6469</v>
      </c>
      <c r="D128">
        <v>9220</v>
      </c>
    </row>
    <row r="129" spans="1:4" x14ac:dyDescent="0.25">
      <c r="A129" s="1">
        <v>44053</v>
      </c>
      <c r="B129">
        <v>16763</v>
      </c>
      <c r="C129">
        <v>6775</v>
      </c>
      <c r="D129">
        <v>11151</v>
      </c>
    </row>
    <row r="130" spans="1:4" x14ac:dyDescent="0.25">
      <c r="A130" s="1">
        <v>44054</v>
      </c>
      <c r="B130">
        <v>16442</v>
      </c>
      <c r="C130">
        <v>5108</v>
      </c>
      <c r="D130">
        <v>10184</v>
      </c>
    </row>
    <row r="131" spans="1:4" x14ac:dyDescent="0.25">
      <c r="A131" s="1">
        <v>44055</v>
      </c>
      <c r="B131">
        <v>21276</v>
      </c>
      <c r="C131">
        <v>5117</v>
      </c>
      <c r="D131">
        <v>11266</v>
      </c>
    </row>
    <row r="132" spans="1:4" x14ac:dyDescent="0.25">
      <c r="A132" s="1">
        <v>44056</v>
      </c>
      <c r="B132">
        <v>15112</v>
      </c>
      <c r="C132">
        <v>6055</v>
      </c>
      <c r="D132">
        <v>15886</v>
      </c>
    </row>
    <row r="133" spans="1:4" x14ac:dyDescent="0.25">
      <c r="A133" s="1">
        <v>44057</v>
      </c>
      <c r="B133">
        <v>19274</v>
      </c>
      <c r="C133">
        <v>10254</v>
      </c>
      <c r="D133">
        <v>19483</v>
      </c>
    </row>
    <row r="134" spans="1:4" x14ac:dyDescent="0.25">
      <c r="A134" s="1">
        <v>44058</v>
      </c>
      <c r="B134">
        <v>9939</v>
      </c>
      <c r="C134">
        <v>5287</v>
      </c>
      <c r="D134">
        <v>9474</v>
      </c>
    </row>
    <row r="135" spans="1:4" x14ac:dyDescent="0.25">
      <c r="A135" s="1">
        <v>44059</v>
      </c>
      <c r="B135">
        <v>7814</v>
      </c>
      <c r="C135">
        <v>4505</v>
      </c>
      <c r="D135">
        <v>7051</v>
      </c>
    </row>
    <row r="136" spans="1:4" x14ac:dyDescent="0.25">
      <c r="A136" s="1">
        <v>44060</v>
      </c>
      <c r="B136">
        <v>9298</v>
      </c>
      <c r="C136">
        <v>5325</v>
      </c>
      <c r="D136">
        <v>9309</v>
      </c>
    </row>
    <row r="137" spans="1:4" x14ac:dyDescent="0.25">
      <c r="A137" s="1">
        <v>44061</v>
      </c>
      <c r="B137">
        <v>10213</v>
      </c>
      <c r="C137">
        <v>5214</v>
      </c>
      <c r="D137">
        <v>7587</v>
      </c>
    </row>
    <row r="138" spans="1:4" x14ac:dyDescent="0.25">
      <c r="A138" s="1">
        <v>44062</v>
      </c>
      <c r="B138">
        <v>13899</v>
      </c>
      <c r="C138">
        <v>7751</v>
      </c>
      <c r="D138">
        <v>8018</v>
      </c>
    </row>
    <row r="139" spans="1:4" x14ac:dyDescent="0.25">
      <c r="A139" s="1">
        <v>44063</v>
      </c>
      <c r="B139">
        <v>12052</v>
      </c>
      <c r="C139">
        <v>6566</v>
      </c>
      <c r="D139">
        <v>10319</v>
      </c>
    </row>
    <row r="140" spans="1:4" x14ac:dyDescent="0.25">
      <c r="A140" s="1">
        <v>44064</v>
      </c>
      <c r="B140">
        <v>11057</v>
      </c>
      <c r="C140">
        <v>5645</v>
      </c>
      <c r="D140">
        <v>11056</v>
      </c>
    </row>
    <row r="141" spans="1:4" x14ac:dyDescent="0.25">
      <c r="A141" s="1">
        <v>44065</v>
      </c>
      <c r="B141">
        <v>9386</v>
      </c>
      <c r="C141">
        <v>4989</v>
      </c>
      <c r="D141">
        <v>8710</v>
      </c>
    </row>
    <row r="142" spans="1:4" x14ac:dyDescent="0.25">
      <c r="A142" s="1">
        <v>44066</v>
      </c>
      <c r="B142">
        <v>7432</v>
      </c>
      <c r="C142">
        <v>4342</v>
      </c>
      <c r="D142">
        <v>5716</v>
      </c>
    </row>
    <row r="143" spans="1:4" x14ac:dyDescent="0.25">
      <c r="A143" s="1">
        <v>44067</v>
      </c>
      <c r="B143">
        <v>10292</v>
      </c>
      <c r="C143">
        <v>9107</v>
      </c>
      <c r="D143">
        <v>6021</v>
      </c>
    </row>
    <row r="144" spans="1:4" x14ac:dyDescent="0.25">
      <c r="A144" s="1">
        <v>44068</v>
      </c>
      <c r="B144">
        <v>11396</v>
      </c>
      <c r="C144">
        <v>18742</v>
      </c>
      <c r="D144">
        <v>7373</v>
      </c>
    </row>
    <row r="145" spans="1:4" x14ac:dyDescent="0.25">
      <c r="A145" s="1">
        <v>44069</v>
      </c>
      <c r="B145">
        <v>12924</v>
      </c>
      <c r="C145">
        <v>10170</v>
      </c>
      <c r="D145">
        <v>10949</v>
      </c>
    </row>
    <row r="146" spans="1:4" x14ac:dyDescent="0.25">
      <c r="A146" s="1">
        <v>44070</v>
      </c>
      <c r="B146">
        <v>16718</v>
      </c>
      <c r="C146">
        <v>5875</v>
      </c>
      <c r="D146">
        <v>9419</v>
      </c>
    </row>
    <row r="147" spans="1:4" x14ac:dyDescent="0.25">
      <c r="A147" s="1">
        <v>44071</v>
      </c>
      <c r="B147">
        <v>19513</v>
      </c>
      <c r="C147">
        <v>5997</v>
      </c>
      <c r="D147">
        <v>10406</v>
      </c>
    </row>
    <row r="148" spans="1:4" x14ac:dyDescent="0.25">
      <c r="A148" s="1">
        <v>44072</v>
      </c>
      <c r="B148">
        <v>10518</v>
      </c>
      <c r="C148">
        <v>5025</v>
      </c>
      <c r="D148">
        <v>10280</v>
      </c>
    </row>
    <row r="149" spans="1:4" x14ac:dyDescent="0.25">
      <c r="A149" s="1">
        <v>44073</v>
      </c>
      <c r="B149">
        <v>26215</v>
      </c>
      <c r="C149">
        <v>5376</v>
      </c>
      <c r="D149">
        <v>14741</v>
      </c>
    </row>
    <row r="150" spans="1:4" x14ac:dyDescent="0.25">
      <c r="A150" s="1">
        <v>44074</v>
      </c>
      <c r="B150">
        <v>14765</v>
      </c>
      <c r="C150">
        <v>7899</v>
      </c>
      <c r="D150">
        <v>7067</v>
      </c>
    </row>
    <row r="151" spans="1:4" x14ac:dyDescent="0.25">
      <c r="A151" s="3" t="s">
        <v>13</v>
      </c>
      <c r="B151">
        <f>SUM(B120:B150)</f>
        <v>421850</v>
      </c>
      <c r="C151">
        <f t="shared" ref="C151" si="4">SUM(C120:C150)</f>
        <v>223869</v>
      </c>
      <c r="D151">
        <f t="shared" ref="D151" si="5">SUM(D120:D150)</f>
        <v>322575</v>
      </c>
    </row>
    <row r="152" spans="1:4" x14ac:dyDescent="0.25">
      <c r="A152" s="1">
        <v>44075</v>
      </c>
      <c r="B152">
        <v>9527</v>
      </c>
      <c r="C152">
        <v>12252</v>
      </c>
      <c r="D152">
        <v>12954</v>
      </c>
    </row>
    <row r="153" spans="1:4" x14ac:dyDescent="0.25">
      <c r="A153" s="1">
        <v>44076</v>
      </c>
      <c r="B153">
        <v>11683</v>
      </c>
      <c r="C153">
        <v>9300</v>
      </c>
      <c r="D153">
        <v>7126</v>
      </c>
    </row>
    <row r="154" spans="1:4" x14ac:dyDescent="0.25">
      <c r="A154" s="1">
        <v>44077</v>
      </c>
      <c r="B154">
        <v>15886</v>
      </c>
      <c r="C154">
        <v>4696</v>
      </c>
      <c r="D154">
        <v>8315</v>
      </c>
    </row>
    <row r="155" spans="1:4" x14ac:dyDescent="0.25">
      <c r="A155" s="1">
        <v>44078</v>
      </c>
      <c r="B155">
        <v>28203</v>
      </c>
      <c r="C155">
        <v>9721</v>
      </c>
      <c r="D155">
        <v>11950</v>
      </c>
    </row>
    <row r="156" spans="1:4" x14ac:dyDescent="0.25">
      <c r="A156" s="1">
        <v>44079</v>
      </c>
      <c r="B156">
        <v>10970</v>
      </c>
      <c r="C156">
        <v>6829</v>
      </c>
      <c r="D156">
        <v>7322</v>
      </c>
    </row>
    <row r="157" spans="1:4" x14ac:dyDescent="0.25">
      <c r="A157" s="1">
        <v>44080</v>
      </c>
      <c r="B157">
        <v>11539</v>
      </c>
      <c r="C157">
        <v>4056</v>
      </c>
      <c r="D157">
        <v>5817</v>
      </c>
    </row>
    <row r="158" spans="1:4" x14ac:dyDescent="0.25">
      <c r="A158" s="1">
        <v>44081</v>
      </c>
      <c r="B158">
        <v>9427</v>
      </c>
      <c r="C158">
        <v>4273</v>
      </c>
      <c r="D158">
        <v>6478</v>
      </c>
    </row>
    <row r="159" spans="1:4" x14ac:dyDescent="0.25">
      <c r="A159" s="1">
        <v>44082</v>
      </c>
      <c r="B159">
        <v>9695</v>
      </c>
      <c r="C159">
        <v>5577</v>
      </c>
      <c r="D159">
        <v>13042</v>
      </c>
    </row>
    <row r="160" spans="1:4" x14ac:dyDescent="0.25">
      <c r="A160" s="1">
        <v>44083</v>
      </c>
      <c r="B160">
        <v>16683</v>
      </c>
      <c r="C160">
        <v>5809</v>
      </c>
      <c r="D160">
        <v>13127</v>
      </c>
    </row>
    <row r="161" spans="1:4" x14ac:dyDescent="0.25">
      <c r="A161" s="1">
        <v>44084</v>
      </c>
      <c r="B161">
        <v>23390</v>
      </c>
      <c r="C161">
        <v>5922</v>
      </c>
      <c r="D161">
        <v>8241</v>
      </c>
    </row>
    <row r="162" spans="1:4" x14ac:dyDescent="0.25">
      <c r="A162" s="1">
        <v>44085</v>
      </c>
      <c r="B162">
        <v>11898</v>
      </c>
      <c r="C162">
        <v>5584</v>
      </c>
      <c r="D162">
        <v>9519</v>
      </c>
    </row>
    <row r="163" spans="1:4" x14ac:dyDescent="0.25">
      <c r="A163" s="1">
        <v>44086</v>
      </c>
      <c r="B163">
        <v>11215</v>
      </c>
      <c r="C163">
        <v>4276</v>
      </c>
      <c r="D163">
        <v>12085</v>
      </c>
    </row>
    <row r="164" spans="1:4" x14ac:dyDescent="0.25">
      <c r="A164" s="1">
        <v>44087</v>
      </c>
      <c r="B164">
        <v>12678</v>
      </c>
      <c r="C164">
        <v>5153</v>
      </c>
      <c r="D164">
        <v>10882</v>
      </c>
    </row>
    <row r="165" spans="1:4" x14ac:dyDescent="0.25">
      <c r="A165" s="1">
        <v>44088</v>
      </c>
      <c r="B165">
        <v>8710</v>
      </c>
      <c r="C165">
        <v>6615</v>
      </c>
      <c r="D165">
        <v>6809</v>
      </c>
    </row>
    <row r="166" spans="1:4" x14ac:dyDescent="0.25">
      <c r="A166" s="1">
        <v>44089</v>
      </c>
      <c r="B166">
        <v>19190</v>
      </c>
      <c r="C166">
        <v>4943</v>
      </c>
      <c r="D166">
        <v>8779</v>
      </c>
    </row>
    <row r="167" spans="1:4" x14ac:dyDescent="0.25">
      <c r="A167" s="1">
        <v>44090</v>
      </c>
      <c r="B167">
        <v>12958</v>
      </c>
      <c r="C167">
        <v>7177</v>
      </c>
      <c r="D167">
        <v>10520</v>
      </c>
    </row>
    <row r="168" spans="1:4" x14ac:dyDescent="0.25">
      <c r="A168" s="1">
        <v>44091</v>
      </c>
      <c r="B168">
        <v>14179</v>
      </c>
      <c r="C168">
        <v>5480</v>
      </c>
      <c r="D168">
        <v>12415</v>
      </c>
    </row>
    <row r="169" spans="1:4" x14ac:dyDescent="0.25">
      <c r="A169" s="1">
        <v>44092</v>
      </c>
      <c r="B169">
        <v>16732</v>
      </c>
      <c r="C169">
        <v>6571</v>
      </c>
      <c r="D169">
        <v>9012</v>
      </c>
    </row>
    <row r="170" spans="1:4" x14ac:dyDescent="0.25">
      <c r="A170" s="1">
        <v>44093</v>
      </c>
      <c r="B170">
        <v>17249</v>
      </c>
      <c r="C170">
        <v>6601</v>
      </c>
      <c r="D170">
        <v>5943</v>
      </c>
    </row>
    <row r="171" spans="1:4" x14ac:dyDescent="0.25">
      <c r="A171" s="1">
        <v>44094</v>
      </c>
      <c r="B171">
        <v>13786</v>
      </c>
      <c r="C171">
        <v>4769</v>
      </c>
      <c r="D171">
        <v>5848</v>
      </c>
    </row>
    <row r="172" spans="1:4" x14ac:dyDescent="0.25">
      <c r="A172" s="1">
        <v>44095</v>
      </c>
      <c r="B172">
        <v>19774</v>
      </c>
      <c r="C172">
        <v>5458</v>
      </c>
      <c r="D172">
        <v>7251</v>
      </c>
    </row>
    <row r="173" spans="1:4" x14ac:dyDescent="0.25">
      <c r="A173" s="1">
        <v>44096</v>
      </c>
      <c r="B173">
        <v>10970</v>
      </c>
      <c r="C173">
        <v>5646</v>
      </c>
      <c r="D173">
        <v>7575</v>
      </c>
    </row>
    <row r="174" spans="1:4" x14ac:dyDescent="0.25">
      <c r="A174" s="1">
        <v>44097</v>
      </c>
      <c r="B174">
        <v>10870</v>
      </c>
      <c r="C174">
        <v>11207</v>
      </c>
      <c r="D174">
        <v>13086</v>
      </c>
    </row>
    <row r="175" spans="1:4" x14ac:dyDescent="0.25">
      <c r="A175" s="1">
        <v>44098</v>
      </c>
      <c r="B175">
        <v>12763</v>
      </c>
      <c r="C175">
        <v>5462</v>
      </c>
      <c r="D175">
        <v>15453</v>
      </c>
    </row>
    <row r="176" spans="1:4" x14ac:dyDescent="0.25">
      <c r="A176" s="1">
        <v>44099</v>
      </c>
      <c r="B176">
        <v>22779</v>
      </c>
      <c r="C176">
        <v>4423</v>
      </c>
      <c r="D176">
        <v>8590</v>
      </c>
    </row>
    <row r="177" spans="1:4" x14ac:dyDescent="0.25">
      <c r="A177" s="1">
        <v>44100</v>
      </c>
      <c r="B177">
        <v>11914</v>
      </c>
      <c r="C177">
        <v>4626</v>
      </c>
      <c r="D177">
        <v>7895</v>
      </c>
    </row>
    <row r="178" spans="1:4" x14ac:dyDescent="0.25">
      <c r="A178" s="1">
        <v>44101</v>
      </c>
      <c r="B178">
        <v>9579</v>
      </c>
      <c r="C178">
        <v>7598</v>
      </c>
      <c r="D178">
        <v>5837</v>
      </c>
    </row>
    <row r="179" spans="1:4" x14ac:dyDescent="0.25">
      <c r="A179" s="1">
        <v>44102</v>
      </c>
      <c r="B179">
        <v>12081</v>
      </c>
      <c r="C179">
        <v>11360</v>
      </c>
      <c r="D179">
        <v>7701</v>
      </c>
    </row>
    <row r="180" spans="1:4" x14ac:dyDescent="0.25">
      <c r="A180" s="1">
        <v>44103</v>
      </c>
      <c r="B180">
        <v>8296</v>
      </c>
      <c r="C180">
        <v>10515</v>
      </c>
      <c r="D180">
        <v>8140</v>
      </c>
    </row>
    <row r="181" spans="1:4" x14ac:dyDescent="0.25">
      <c r="A181" s="1">
        <v>44104</v>
      </c>
      <c r="B181">
        <f>7818+1421</f>
        <v>9239</v>
      </c>
      <c r="C181">
        <f>5682+674</f>
        <v>6356</v>
      </c>
      <c r="D181">
        <f>6006+799</f>
        <v>6805</v>
      </c>
    </row>
    <row r="182" spans="1:4" x14ac:dyDescent="0.25">
      <c r="A182" s="3" t="s">
        <v>13</v>
      </c>
      <c r="B182">
        <f>SUM(B152:B181)</f>
        <v>413863</v>
      </c>
      <c r="C182">
        <f t="shared" ref="C182:D182" si="6">SUM(C152:C181)</f>
        <v>198255</v>
      </c>
      <c r="D182">
        <f t="shared" si="6"/>
        <v>274517</v>
      </c>
    </row>
    <row r="183" spans="1:4" x14ac:dyDescent="0.25">
      <c r="A183" s="1">
        <v>44105</v>
      </c>
      <c r="B183">
        <v>32571</v>
      </c>
      <c r="C183">
        <v>5481</v>
      </c>
      <c r="D183">
        <v>13579</v>
      </c>
    </row>
    <row r="184" spans="1:4" x14ac:dyDescent="0.25">
      <c r="A184" s="1">
        <v>44106</v>
      </c>
      <c r="B184">
        <v>17633</v>
      </c>
      <c r="C184">
        <v>9071</v>
      </c>
      <c r="D184">
        <v>17821</v>
      </c>
    </row>
    <row r="185" spans="1:4" x14ac:dyDescent="0.25">
      <c r="A185" s="1">
        <v>44107</v>
      </c>
      <c r="B185">
        <v>9194</v>
      </c>
      <c r="C185">
        <v>6516</v>
      </c>
      <c r="D185">
        <v>8072</v>
      </c>
    </row>
    <row r="186" spans="1:4" x14ac:dyDescent="0.25">
      <c r="A186" s="1">
        <v>44108</v>
      </c>
      <c r="B186">
        <v>11926</v>
      </c>
      <c r="C186">
        <v>20850</v>
      </c>
      <c r="D186">
        <v>26911</v>
      </c>
    </row>
    <row r="187" spans="1:4" x14ac:dyDescent="0.25">
      <c r="A187" s="1">
        <v>44109</v>
      </c>
      <c r="B187">
        <v>44417</v>
      </c>
      <c r="C187">
        <v>21334</v>
      </c>
      <c r="D187">
        <v>25913</v>
      </c>
    </row>
    <row r="188" spans="1:4" x14ac:dyDescent="0.25">
      <c r="A188" s="1">
        <v>44110</v>
      </c>
      <c r="B188">
        <v>87228</v>
      </c>
      <c r="C188">
        <v>37229</v>
      </c>
      <c r="D188">
        <v>34377</v>
      </c>
    </row>
    <row r="189" spans="1:4" x14ac:dyDescent="0.25">
      <c r="A189" s="1">
        <v>44111</v>
      </c>
      <c r="B189">
        <v>30871</v>
      </c>
      <c r="C189">
        <v>16880</v>
      </c>
      <c r="D189">
        <v>20545</v>
      </c>
    </row>
    <row r="190" spans="1:4" x14ac:dyDescent="0.25">
      <c r="A190" s="1">
        <v>44112</v>
      </c>
      <c r="B190">
        <v>35990</v>
      </c>
      <c r="C190">
        <v>21374</v>
      </c>
      <c r="D190">
        <v>18651</v>
      </c>
    </row>
    <row r="191" spans="1:4" x14ac:dyDescent="0.25">
      <c r="A191" s="1">
        <v>44113</v>
      </c>
      <c r="B191">
        <v>29336</v>
      </c>
      <c r="C191">
        <v>8384</v>
      </c>
      <c r="D191">
        <v>15575</v>
      </c>
    </row>
    <row r="192" spans="1:4" x14ac:dyDescent="0.25">
      <c r="A192" s="1">
        <v>44114</v>
      </c>
      <c r="B192">
        <v>15684</v>
      </c>
      <c r="C192">
        <v>5289</v>
      </c>
      <c r="D192">
        <v>11619</v>
      </c>
    </row>
    <row r="193" spans="1:4" x14ac:dyDescent="0.25">
      <c r="A193" s="1">
        <v>44115</v>
      </c>
      <c r="B193">
        <v>13182</v>
      </c>
      <c r="C193">
        <v>8046</v>
      </c>
      <c r="D193">
        <v>9756</v>
      </c>
    </row>
    <row r="194" spans="1:4" x14ac:dyDescent="0.25">
      <c r="A194" s="1">
        <v>44116</v>
      </c>
      <c r="B194">
        <v>14633</v>
      </c>
      <c r="C194">
        <v>7995</v>
      </c>
      <c r="D194">
        <v>9869</v>
      </c>
    </row>
    <row r="195" spans="1:4" x14ac:dyDescent="0.25">
      <c r="A195" s="1">
        <v>44117</v>
      </c>
      <c r="B195">
        <v>15417</v>
      </c>
      <c r="C195">
        <v>9358</v>
      </c>
      <c r="D195">
        <v>15574</v>
      </c>
    </row>
    <row r="196" spans="1:4" x14ac:dyDescent="0.25">
      <c r="A196" s="1">
        <v>44118</v>
      </c>
      <c r="B196">
        <v>14888</v>
      </c>
      <c r="C196">
        <v>8512</v>
      </c>
      <c r="D196">
        <v>39420</v>
      </c>
    </row>
    <row r="197" spans="1:4" x14ac:dyDescent="0.25">
      <c r="A197" s="1">
        <v>44119</v>
      </c>
      <c r="B197">
        <v>10446</v>
      </c>
      <c r="C197">
        <v>6961</v>
      </c>
      <c r="D197">
        <v>19381</v>
      </c>
    </row>
    <row r="198" spans="1:4" x14ac:dyDescent="0.25">
      <c r="A198" s="1">
        <v>44120</v>
      </c>
      <c r="B198">
        <v>9679</v>
      </c>
      <c r="C198">
        <v>5204</v>
      </c>
      <c r="D198">
        <v>12161</v>
      </c>
    </row>
    <row r="199" spans="1:4" x14ac:dyDescent="0.25">
      <c r="A199" s="1">
        <v>44121</v>
      </c>
      <c r="B199">
        <v>8333</v>
      </c>
      <c r="C199">
        <v>4644</v>
      </c>
      <c r="D199">
        <v>8742</v>
      </c>
    </row>
    <row r="200" spans="1:4" x14ac:dyDescent="0.25">
      <c r="A200" s="1">
        <v>44122</v>
      </c>
      <c r="B200">
        <v>9283</v>
      </c>
      <c r="C200">
        <v>5295</v>
      </c>
      <c r="D200">
        <v>12483</v>
      </c>
    </row>
    <row r="201" spans="1:4" x14ac:dyDescent="0.25">
      <c r="A201" s="1">
        <v>44123</v>
      </c>
      <c r="B201">
        <v>14335</v>
      </c>
      <c r="C201">
        <v>6192</v>
      </c>
      <c r="D201">
        <v>12979</v>
      </c>
    </row>
    <row r="202" spans="1:4" x14ac:dyDescent="0.25">
      <c r="A202" s="1">
        <v>44124</v>
      </c>
      <c r="B202">
        <v>12843</v>
      </c>
      <c r="C202">
        <v>11164</v>
      </c>
      <c r="D202">
        <v>11188</v>
      </c>
    </row>
    <row r="203" spans="1:4" x14ac:dyDescent="0.25">
      <c r="A203" s="1">
        <v>44125</v>
      </c>
      <c r="B203">
        <v>11102</v>
      </c>
      <c r="C203">
        <v>14402</v>
      </c>
      <c r="D203">
        <v>8855</v>
      </c>
    </row>
    <row r="204" spans="1:4" x14ac:dyDescent="0.25">
      <c r="A204" s="1">
        <v>44126</v>
      </c>
      <c r="B204">
        <v>10561</v>
      </c>
      <c r="C204">
        <v>7846</v>
      </c>
      <c r="D204">
        <v>10066</v>
      </c>
    </row>
    <row r="205" spans="1:4" x14ac:dyDescent="0.25">
      <c r="A205" s="1">
        <v>44127</v>
      </c>
      <c r="B205">
        <v>8798</v>
      </c>
      <c r="C205">
        <v>6005</v>
      </c>
      <c r="D205">
        <v>9388</v>
      </c>
    </row>
    <row r="206" spans="1:4" x14ac:dyDescent="0.25">
      <c r="A206" s="1">
        <v>44128</v>
      </c>
      <c r="B206">
        <v>7005</v>
      </c>
      <c r="C206">
        <v>5219</v>
      </c>
      <c r="D206">
        <v>9879</v>
      </c>
    </row>
    <row r="207" spans="1:4" x14ac:dyDescent="0.25">
      <c r="A207" s="1">
        <v>44129</v>
      </c>
      <c r="B207">
        <v>9893</v>
      </c>
      <c r="C207">
        <v>5178</v>
      </c>
      <c r="D207">
        <v>10535</v>
      </c>
    </row>
    <row r="208" spans="1:4" x14ac:dyDescent="0.25">
      <c r="A208" s="1">
        <v>44130</v>
      </c>
      <c r="B208">
        <v>13561</v>
      </c>
      <c r="C208">
        <v>7274</v>
      </c>
      <c r="D208">
        <v>24229</v>
      </c>
    </row>
    <row r="209" spans="1:4" x14ac:dyDescent="0.25">
      <c r="A209" s="1">
        <v>44131</v>
      </c>
      <c r="B209">
        <v>14076</v>
      </c>
      <c r="C209">
        <v>6229</v>
      </c>
      <c r="D209">
        <v>13186</v>
      </c>
    </row>
    <row r="210" spans="1:4" x14ac:dyDescent="0.25">
      <c r="A210" s="1">
        <v>44132</v>
      </c>
      <c r="B210">
        <v>10262</v>
      </c>
      <c r="C210">
        <v>5604</v>
      </c>
      <c r="D210">
        <v>7325</v>
      </c>
    </row>
    <row r="211" spans="1:4" x14ac:dyDescent="0.25">
      <c r="A211" s="1">
        <v>44133</v>
      </c>
      <c r="B211">
        <v>10289</v>
      </c>
      <c r="C211">
        <v>5662</v>
      </c>
      <c r="D211">
        <v>7979</v>
      </c>
    </row>
    <row r="212" spans="1:4" x14ac:dyDescent="0.25">
      <c r="A212" s="1">
        <v>44134</v>
      </c>
      <c r="B212">
        <v>13095</v>
      </c>
      <c r="C212">
        <v>4644</v>
      </c>
      <c r="D212">
        <v>6777</v>
      </c>
    </row>
    <row r="213" spans="1:4" x14ac:dyDescent="0.25">
      <c r="A213" s="1">
        <v>44135</v>
      </c>
      <c r="B213">
        <v>7821</v>
      </c>
      <c r="C213">
        <v>3964</v>
      </c>
      <c r="D213">
        <v>5601</v>
      </c>
    </row>
    <row r="214" spans="1:4" x14ac:dyDescent="0.25">
      <c r="A214" s="3" t="s">
        <v>13</v>
      </c>
      <c r="B214">
        <f>SUM(B183:B213)</f>
        <v>554352</v>
      </c>
      <c r="C214">
        <f t="shared" ref="C214:D214" si="7">SUM(C183:C213)</f>
        <v>297806</v>
      </c>
      <c r="D214">
        <f t="shared" si="7"/>
        <v>458436</v>
      </c>
    </row>
    <row r="215" spans="1:4" x14ac:dyDescent="0.25">
      <c r="A215" s="1">
        <v>44136</v>
      </c>
      <c r="B215">
        <v>6398</v>
      </c>
      <c r="C215">
        <v>4730</v>
      </c>
      <c r="D215">
        <v>8592</v>
      </c>
    </row>
    <row r="216" spans="1:4" x14ac:dyDescent="0.25">
      <c r="A216" s="1">
        <v>44137</v>
      </c>
      <c r="B216">
        <v>9349</v>
      </c>
      <c r="C216">
        <v>5232</v>
      </c>
      <c r="D216">
        <v>10307</v>
      </c>
    </row>
    <row r="217" spans="1:4" x14ac:dyDescent="0.25">
      <c r="A217" s="1">
        <v>44138</v>
      </c>
      <c r="B217">
        <v>10628</v>
      </c>
      <c r="C217">
        <v>4859</v>
      </c>
      <c r="D217">
        <v>8312</v>
      </c>
    </row>
    <row r="218" spans="1:4" x14ac:dyDescent="0.25">
      <c r="A218" s="1">
        <v>44139</v>
      </c>
      <c r="B218">
        <v>9164</v>
      </c>
      <c r="C218">
        <v>4405</v>
      </c>
      <c r="D218">
        <v>6840</v>
      </c>
    </row>
    <row r="219" spans="1:4" x14ac:dyDescent="0.25">
      <c r="A219" s="1">
        <v>44140</v>
      </c>
      <c r="B219">
        <v>7668</v>
      </c>
      <c r="C219">
        <v>4864</v>
      </c>
      <c r="D219">
        <v>9141</v>
      </c>
    </row>
    <row r="220" spans="1:4" x14ac:dyDescent="0.25">
      <c r="A220" s="1">
        <v>44141</v>
      </c>
      <c r="B220">
        <v>7667</v>
      </c>
      <c r="C220">
        <v>4893</v>
      </c>
      <c r="D220">
        <v>9803</v>
      </c>
    </row>
    <row r="221" spans="1:4" x14ac:dyDescent="0.25">
      <c r="A221" s="1">
        <v>44142</v>
      </c>
      <c r="B221">
        <v>7211</v>
      </c>
      <c r="C221">
        <v>5900</v>
      </c>
      <c r="D221">
        <v>9454</v>
      </c>
    </row>
    <row r="222" spans="1:4" x14ac:dyDescent="0.25">
      <c r="A222" s="1">
        <v>44143</v>
      </c>
      <c r="B222">
        <v>8841</v>
      </c>
      <c r="C222">
        <v>4277</v>
      </c>
      <c r="D222">
        <v>7037</v>
      </c>
    </row>
    <row r="223" spans="1:4" x14ac:dyDescent="0.25">
      <c r="A223" s="1">
        <v>44144</v>
      </c>
      <c r="B223">
        <v>13046</v>
      </c>
      <c r="C223">
        <v>5577</v>
      </c>
      <c r="D223">
        <v>7684</v>
      </c>
    </row>
    <row r="224" spans="1:4" x14ac:dyDescent="0.25">
      <c r="A224" s="1">
        <v>44145</v>
      </c>
      <c r="B224">
        <v>16644</v>
      </c>
      <c r="C224">
        <v>6455</v>
      </c>
      <c r="D224">
        <v>12621</v>
      </c>
    </row>
    <row r="225" spans="1:4" x14ac:dyDescent="0.25">
      <c r="A225" s="1">
        <v>44146</v>
      </c>
      <c r="B225">
        <v>10610</v>
      </c>
      <c r="C225">
        <v>5232</v>
      </c>
      <c r="D225">
        <v>7615</v>
      </c>
    </row>
    <row r="226" spans="1:4" x14ac:dyDescent="0.25">
      <c r="A226" s="1">
        <v>44147</v>
      </c>
      <c r="B226">
        <v>9298</v>
      </c>
      <c r="C226">
        <v>5350</v>
      </c>
      <c r="D226">
        <v>6349</v>
      </c>
    </row>
    <row r="227" spans="1:4" x14ac:dyDescent="0.25">
      <c r="A227" s="1">
        <v>44148</v>
      </c>
      <c r="B227">
        <v>11993</v>
      </c>
      <c r="C227">
        <v>4990</v>
      </c>
      <c r="D227">
        <v>9556</v>
      </c>
    </row>
    <row r="228" spans="1:4" x14ac:dyDescent="0.25">
      <c r="A228" s="1">
        <v>44149</v>
      </c>
      <c r="B228">
        <v>7677</v>
      </c>
      <c r="C228">
        <v>3916</v>
      </c>
      <c r="D228">
        <v>5883</v>
      </c>
    </row>
    <row r="229" spans="1:4" x14ac:dyDescent="0.25">
      <c r="A229" s="1">
        <v>44150</v>
      </c>
      <c r="B229">
        <v>6582</v>
      </c>
      <c r="C229">
        <v>9294</v>
      </c>
      <c r="D229">
        <v>5029</v>
      </c>
    </row>
    <row r="230" spans="1:4" x14ac:dyDescent="0.25">
      <c r="A230" s="1">
        <v>44151</v>
      </c>
      <c r="B230">
        <v>14108</v>
      </c>
      <c r="C230">
        <v>8468</v>
      </c>
      <c r="D230">
        <v>7550</v>
      </c>
    </row>
    <row r="231" spans="1:4" x14ac:dyDescent="0.25">
      <c r="A231" s="1">
        <v>44152</v>
      </c>
      <c r="B231">
        <v>9389</v>
      </c>
      <c r="C231">
        <v>4787</v>
      </c>
      <c r="D231">
        <v>6706</v>
      </c>
    </row>
    <row r="232" spans="1:4" x14ac:dyDescent="0.25">
      <c r="A232" s="1">
        <v>44153</v>
      </c>
      <c r="B232">
        <v>13422</v>
      </c>
      <c r="C232">
        <v>4186</v>
      </c>
      <c r="D232">
        <v>5746</v>
      </c>
    </row>
    <row r="233" spans="1:4" x14ac:dyDescent="0.25">
      <c r="A233" s="1">
        <v>44154</v>
      </c>
      <c r="B233">
        <v>7803</v>
      </c>
      <c r="C233">
        <v>3809</v>
      </c>
      <c r="D233">
        <v>5514</v>
      </c>
    </row>
    <row r="234" spans="1:4" x14ac:dyDescent="0.25">
      <c r="A234" s="1">
        <v>44155</v>
      </c>
      <c r="B234">
        <v>7033</v>
      </c>
      <c r="C234">
        <v>5063</v>
      </c>
      <c r="D234">
        <v>5501</v>
      </c>
    </row>
    <row r="235" spans="1:4" x14ac:dyDescent="0.25">
      <c r="A235" s="1">
        <v>44156</v>
      </c>
      <c r="B235">
        <v>7912</v>
      </c>
      <c r="C235">
        <v>4593</v>
      </c>
      <c r="D235">
        <v>4991</v>
      </c>
    </row>
    <row r="236" spans="1:4" x14ac:dyDescent="0.25">
      <c r="A236" s="1">
        <v>44157</v>
      </c>
      <c r="B236">
        <v>7376</v>
      </c>
      <c r="C236">
        <v>6310</v>
      </c>
      <c r="D236">
        <v>5677</v>
      </c>
    </row>
    <row r="237" spans="1:4" x14ac:dyDescent="0.25">
      <c r="A237" s="1">
        <v>44158</v>
      </c>
      <c r="B237">
        <v>8203</v>
      </c>
      <c r="C237">
        <v>7192</v>
      </c>
      <c r="D237">
        <v>6069</v>
      </c>
    </row>
    <row r="238" spans="1:4" x14ac:dyDescent="0.25">
      <c r="A238" s="1">
        <v>44159</v>
      </c>
      <c r="B238">
        <v>8555</v>
      </c>
      <c r="C238">
        <v>5000</v>
      </c>
      <c r="D238">
        <v>5769</v>
      </c>
    </row>
    <row r="239" spans="1:4" x14ac:dyDescent="0.25">
      <c r="A239" s="1">
        <v>44160</v>
      </c>
      <c r="B239">
        <v>11017</v>
      </c>
      <c r="C239">
        <v>4708</v>
      </c>
      <c r="D239">
        <v>14415</v>
      </c>
    </row>
    <row r="240" spans="1:4" x14ac:dyDescent="0.25">
      <c r="A240" s="1">
        <v>44161</v>
      </c>
      <c r="B240">
        <v>8577</v>
      </c>
      <c r="C240">
        <v>4639</v>
      </c>
      <c r="D240">
        <v>9132</v>
      </c>
    </row>
    <row r="241" spans="1:4" x14ac:dyDescent="0.25">
      <c r="A241" s="1">
        <v>44162</v>
      </c>
      <c r="B241">
        <v>20414</v>
      </c>
      <c r="C241">
        <v>4177</v>
      </c>
      <c r="D241">
        <v>5862</v>
      </c>
    </row>
    <row r="242" spans="1:4" x14ac:dyDescent="0.25">
      <c r="A242" s="1">
        <v>44163</v>
      </c>
      <c r="B242">
        <v>10723</v>
      </c>
      <c r="C242">
        <v>3537</v>
      </c>
      <c r="D242">
        <v>8689</v>
      </c>
    </row>
    <row r="243" spans="1:4" x14ac:dyDescent="0.25">
      <c r="A243" s="1">
        <v>44164</v>
      </c>
      <c r="B243">
        <v>7874</v>
      </c>
      <c r="C243">
        <v>4045</v>
      </c>
      <c r="D243">
        <v>7723</v>
      </c>
    </row>
    <row r="244" spans="1:4" x14ac:dyDescent="0.25">
      <c r="A244" s="1">
        <v>44165</v>
      </c>
      <c r="B244">
        <f>6603+2205</f>
        <v>8808</v>
      </c>
      <c r="C244">
        <f>4364+969</f>
        <v>5333</v>
      </c>
      <c r="D244">
        <f>5077+1313</f>
        <v>6390</v>
      </c>
    </row>
    <row r="245" spans="1:4" x14ac:dyDescent="0.25">
      <c r="A245" s="3" t="s">
        <v>13</v>
      </c>
      <c r="B245">
        <f>SUM(B215:B244)</f>
        <v>293990</v>
      </c>
      <c r="C245">
        <f t="shared" ref="C245:D245" si="8">SUM(C215:C244)</f>
        <v>155821</v>
      </c>
      <c r="D245">
        <f t="shared" si="8"/>
        <v>229957</v>
      </c>
    </row>
    <row r="246" spans="1:4" x14ac:dyDescent="0.25">
      <c r="A246" s="1">
        <v>44166</v>
      </c>
      <c r="B246">
        <v>9807</v>
      </c>
      <c r="C246">
        <v>6654</v>
      </c>
      <c r="D246">
        <v>8965</v>
      </c>
    </row>
    <row r="247" spans="1:4" x14ac:dyDescent="0.25">
      <c r="A247" s="1">
        <v>44167</v>
      </c>
      <c r="B247">
        <v>7834</v>
      </c>
      <c r="C247">
        <v>13219</v>
      </c>
      <c r="D247">
        <v>8223</v>
      </c>
    </row>
    <row r="248" spans="1:4" x14ac:dyDescent="0.25">
      <c r="A248" s="1">
        <v>44168</v>
      </c>
      <c r="B248">
        <v>9011</v>
      </c>
      <c r="C248">
        <v>6182</v>
      </c>
      <c r="D248">
        <v>7473</v>
      </c>
    </row>
    <row r="249" spans="1:4" x14ac:dyDescent="0.25">
      <c r="A249" s="1">
        <v>44169</v>
      </c>
      <c r="B249">
        <v>9166</v>
      </c>
      <c r="C249">
        <v>5227</v>
      </c>
      <c r="D249">
        <v>8400</v>
      </c>
    </row>
    <row r="250" spans="1:4" x14ac:dyDescent="0.25">
      <c r="A250" s="1">
        <v>44170</v>
      </c>
      <c r="B250">
        <v>17792</v>
      </c>
      <c r="C250">
        <v>5020</v>
      </c>
      <c r="D250">
        <v>9554</v>
      </c>
    </row>
    <row r="251" spans="1:4" x14ac:dyDescent="0.25">
      <c r="A251" s="1">
        <v>44171</v>
      </c>
      <c r="B251">
        <v>14540</v>
      </c>
      <c r="C251">
        <v>5847</v>
      </c>
      <c r="D251">
        <v>6906</v>
      </c>
    </row>
    <row r="252" spans="1:4" x14ac:dyDescent="0.25">
      <c r="A252" s="1">
        <v>44172</v>
      </c>
      <c r="B252">
        <v>12970</v>
      </c>
      <c r="C252">
        <v>8138</v>
      </c>
      <c r="D252">
        <v>12166</v>
      </c>
    </row>
    <row r="253" spans="1:4" x14ac:dyDescent="0.25">
      <c r="A253" s="1">
        <v>44173</v>
      </c>
      <c r="B253">
        <v>12730</v>
      </c>
      <c r="C253">
        <v>5742</v>
      </c>
      <c r="D253">
        <v>8143</v>
      </c>
    </row>
    <row r="254" spans="1:4" x14ac:dyDescent="0.25">
      <c r="A254" s="1">
        <v>44174</v>
      </c>
      <c r="B254">
        <v>10203</v>
      </c>
      <c r="C254">
        <v>4894</v>
      </c>
      <c r="D254">
        <v>8022</v>
      </c>
    </row>
    <row r="255" spans="1:4" x14ac:dyDescent="0.25">
      <c r="A255" s="1">
        <v>44175</v>
      </c>
      <c r="B255">
        <v>10125</v>
      </c>
      <c r="C255">
        <v>5389</v>
      </c>
      <c r="D255">
        <v>11301</v>
      </c>
    </row>
    <row r="256" spans="1:4" x14ac:dyDescent="0.25">
      <c r="A256" s="1">
        <v>44176</v>
      </c>
      <c r="B256">
        <v>10001</v>
      </c>
      <c r="C256">
        <v>5210</v>
      </c>
      <c r="D256">
        <v>9662</v>
      </c>
    </row>
    <row r="257" spans="1:4" x14ac:dyDescent="0.25">
      <c r="A257" s="1">
        <v>44177</v>
      </c>
      <c r="B257">
        <v>9243</v>
      </c>
      <c r="C257">
        <v>4925</v>
      </c>
      <c r="D257">
        <v>7244</v>
      </c>
    </row>
    <row r="258" spans="1:4" x14ac:dyDescent="0.25">
      <c r="A258" s="1">
        <v>44178</v>
      </c>
      <c r="B258">
        <v>7767</v>
      </c>
      <c r="C258">
        <v>5731</v>
      </c>
      <c r="D258">
        <v>8046</v>
      </c>
    </row>
    <row r="259" spans="1:4" x14ac:dyDescent="0.25">
      <c r="A259" s="1">
        <v>44179</v>
      </c>
      <c r="B259">
        <v>10205</v>
      </c>
      <c r="C259">
        <v>5008</v>
      </c>
      <c r="D259">
        <v>9195</v>
      </c>
    </row>
    <row r="260" spans="1:4" x14ac:dyDescent="0.25">
      <c r="A260" s="1">
        <v>44180</v>
      </c>
      <c r="B260">
        <f>9349+1896</f>
        <v>11245</v>
      </c>
      <c r="C260">
        <f>4028+841</f>
        <v>4869</v>
      </c>
      <c r="D260">
        <f>7119+2379</f>
        <v>9498</v>
      </c>
    </row>
    <row r="261" spans="1:4" x14ac:dyDescent="0.25">
      <c r="A261" s="1">
        <v>44181</v>
      </c>
      <c r="B261">
        <v>8065</v>
      </c>
      <c r="C261">
        <v>6228</v>
      </c>
      <c r="D261">
        <v>8688</v>
      </c>
    </row>
    <row r="262" spans="1:4" x14ac:dyDescent="0.25">
      <c r="A262" s="1">
        <v>44182</v>
      </c>
      <c r="B262">
        <v>6974</v>
      </c>
      <c r="C262">
        <v>5847</v>
      </c>
      <c r="D262">
        <v>12841</v>
      </c>
    </row>
    <row r="263" spans="1:4" x14ac:dyDescent="0.25">
      <c r="A263" s="1">
        <v>44183</v>
      </c>
      <c r="B263">
        <v>8815</v>
      </c>
      <c r="C263">
        <v>5966</v>
      </c>
      <c r="D263">
        <v>15191</v>
      </c>
    </row>
    <row r="264" spans="1:4" x14ac:dyDescent="0.25">
      <c r="A264" s="1">
        <v>44184</v>
      </c>
      <c r="B264">
        <v>8245</v>
      </c>
      <c r="C264">
        <v>3825</v>
      </c>
      <c r="D264">
        <v>6793</v>
      </c>
    </row>
    <row r="265" spans="1:4" x14ac:dyDescent="0.25">
      <c r="A265" s="1">
        <v>44185</v>
      </c>
      <c r="B265">
        <v>8834</v>
      </c>
      <c r="C265">
        <v>3808</v>
      </c>
      <c r="D265">
        <v>8576</v>
      </c>
    </row>
    <row r="266" spans="1:4" x14ac:dyDescent="0.25">
      <c r="A266" s="1">
        <v>44186</v>
      </c>
      <c r="B266">
        <v>19438</v>
      </c>
      <c r="C266">
        <v>5276</v>
      </c>
      <c r="D266">
        <v>9231</v>
      </c>
    </row>
    <row r="267" spans="1:4" x14ac:dyDescent="0.25">
      <c r="A267" s="1">
        <v>44187</v>
      </c>
      <c r="B267">
        <v>12853</v>
      </c>
      <c r="C267">
        <v>5076</v>
      </c>
      <c r="D267">
        <v>10581</v>
      </c>
    </row>
    <row r="268" spans="1:4" x14ac:dyDescent="0.25">
      <c r="A268" s="1">
        <v>44188</v>
      </c>
      <c r="B268">
        <v>9448</v>
      </c>
      <c r="C268">
        <v>5634</v>
      </c>
      <c r="D268">
        <v>10324</v>
      </c>
    </row>
    <row r="269" spans="1:4" x14ac:dyDescent="0.25">
      <c r="A269" s="1">
        <v>44189</v>
      </c>
      <c r="B269">
        <v>9351</v>
      </c>
      <c r="C269">
        <v>10115</v>
      </c>
      <c r="D269">
        <v>8253</v>
      </c>
    </row>
    <row r="270" spans="1:4" x14ac:dyDescent="0.25">
      <c r="A270" s="1">
        <v>44190</v>
      </c>
      <c r="B270">
        <v>7564</v>
      </c>
      <c r="C270">
        <v>6311</v>
      </c>
      <c r="D270">
        <v>6528</v>
      </c>
    </row>
    <row r="271" spans="1:4" x14ac:dyDescent="0.25">
      <c r="A271" s="1">
        <v>44191</v>
      </c>
      <c r="B271">
        <v>8182</v>
      </c>
      <c r="C271">
        <v>6495</v>
      </c>
      <c r="D271">
        <v>9516</v>
      </c>
    </row>
    <row r="272" spans="1:4" x14ac:dyDescent="0.25">
      <c r="A272" s="1">
        <v>44192</v>
      </c>
      <c r="B272">
        <v>10079</v>
      </c>
      <c r="C272">
        <v>6646</v>
      </c>
      <c r="D272">
        <v>6548</v>
      </c>
    </row>
    <row r="273" spans="1:4" x14ac:dyDescent="0.25">
      <c r="A273" s="1">
        <v>44193</v>
      </c>
      <c r="B273">
        <v>10672</v>
      </c>
      <c r="C273">
        <v>16563</v>
      </c>
      <c r="D273">
        <v>8107</v>
      </c>
    </row>
    <row r="274" spans="1:4" x14ac:dyDescent="0.25">
      <c r="A274" s="1">
        <v>44194</v>
      </c>
      <c r="B274">
        <v>9739</v>
      </c>
      <c r="C274">
        <v>6135</v>
      </c>
      <c r="D274">
        <v>8754</v>
      </c>
    </row>
    <row r="275" spans="1:4" x14ac:dyDescent="0.25">
      <c r="A275" s="1">
        <v>44195</v>
      </c>
      <c r="B275">
        <v>12529</v>
      </c>
      <c r="C275">
        <v>6270</v>
      </c>
      <c r="D275">
        <v>8580</v>
      </c>
    </row>
    <row r="276" spans="1:4" x14ac:dyDescent="0.25">
      <c r="A276" s="1">
        <v>44196</v>
      </c>
      <c r="B276">
        <v>6600</v>
      </c>
      <c r="C276">
        <v>4502</v>
      </c>
      <c r="D276">
        <v>5617</v>
      </c>
    </row>
    <row r="277" spans="1:4" x14ac:dyDescent="0.25">
      <c r="A277" s="3" t="s">
        <v>13</v>
      </c>
      <c r="B277">
        <f>SUM(B246:B276)</f>
        <v>320027</v>
      </c>
      <c r="C277">
        <f t="shared" ref="C277:D277" si="9">SUM(C246:C276)</f>
        <v>196752</v>
      </c>
      <c r="D277">
        <f t="shared" si="9"/>
        <v>276926</v>
      </c>
    </row>
    <row r="279" spans="1:4" x14ac:dyDescent="0.25">
      <c r="A279" t="s">
        <v>0</v>
      </c>
      <c r="B279" t="s">
        <v>2</v>
      </c>
      <c r="C279" t="s">
        <v>3</v>
      </c>
      <c r="D279" t="s">
        <v>4</v>
      </c>
    </row>
    <row r="280" spans="1:4" x14ac:dyDescent="0.25">
      <c r="A280" s="1">
        <v>44226</v>
      </c>
      <c r="B280">
        <v>1431</v>
      </c>
      <c r="C280">
        <v>618</v>
      </c>
      <c r="D280">
        <v>3107</v>
      </c>
    </row>
    <row r="281" spans="1:4" x14ac:dyDescent="0.25">
      <c r="A281" s="1">
        <v>44227</v>
      </c>
      <c r="B281">
        <v>10575</v>
      </c>
      <c r="C281">
        <v>3501</v>
      </c>
      <c r="D281">
        <v>23828</v>
      </c>
    </row>
    <row r="282" spans="1:4" x14ac:dyDescent="0.25">
      <c r="A282" s="1">
        <v>44228</v>
      </c>
      <c r="B282">
        <v>17389</v>
      </c>
      <c r="C282">
        <v>10486</v>
      </c>
      <c r="D282">
        <v>14886</v>
      </c>
    </row>
    <row r="283" spans="1:4" x14ac:dyDescent="0.25">
      <c r="A283" s="1">
        <v>44229</v>
      </c>
      <c r="B283">
        <v>15942</v>
      </c>
      <c r="C283">
        <v>7291</v>
      </c>
      <c r="D283">
        <v>12594</v>
      </c>
    </row>
    <row r="284" spans="1:4" x14ac:dyDescent="0.25">
      <c r="A284" s="1">
        <v>44230</v>
      </c>
      <c r="B284">
        <v>13037</v>
      </c>
      <c r="C284">
        <v>5041</v>
      </c>
      <c r="D284">
        <v>10960</v>
      </c>
    </row>
    <row r="285" spans="1:4" x14ac:dyDescent="0.25">
      <c r="A285" s="1">
        <v>44231</v>
      </c>
      <c r="B285">
        <v>13014</v>
      </c>
      <c r="C285">
        <v>4987</v>
      </c>
      <c r="D285">
        <v>8074</v>
      </c>
    </row>
    <row r="286" spans="1:4" x14ac:dyDescent="0.25">
      <c r="A286" s="1">
        <v>44232</v>
      </c>
      <c r="B286">
        <v>9547</v>
      </c>
      <c r="C286">
        <v>4052</v>
      </c>
      <c r="D286">
        <v>9248</v>
      </c>
    </row>
    <row r="287" spans="1:4" x14ac:dyDescent="0.25">
      <c r="A287" s="1">
        <v>44233</v>
      </c>
      <c r="B287">
        <v>10828</v>
      </c>
      <c r="C287">
        <v>4915</v>
      </c>
      <c r="D287">
        <v>7691</v>
      </c>
    </row>
    <row r="288" spans="1:4" x14ac:dyDescent="0.25">
      <c r="A288" s="1">
        <v>44234</v>
      </c>
      <c r="B288">
        <v>19893</v>
      </c>
      <c r="C288">
        <v>6040</v>
      </c>
      <c r="D288">
        <v>18155</v>
      </c>
    </row>
    <row r="289" spans="1:4" x14ac:dyDescent="0.25">
      <c r="A289" s="1">
        <v>44235</v>
      </c>
      <c r="B289">
        <v>13477</v>
      </c>
      <c r="C289">
        <v>7357</v>
      </c>
      <c r="D289">
        <v>15919</v>
      </c>
    </row>
    <row r="290" spans="1:4" x14ac:dyDescent="0.25">
      <c r="A290" s="1">
        <v>44236</v>
      </c>
      <c r="B290">
        <v>11920</v>
      </c>
      <c r="C290">
        <v>7422</v>
      </c>
      <c r="D290">
        <v>14795</v>
      </c>
    </row>
    <row r="291" spans="1:4" x14ac:dyDescent="0.25">
      <c r="A291" s="1">
        <v>44237</v>
      </c>
      <c r="B291">
        <v>11785</v>
      </c>
      <c r="C291">
        <v>6261</v>
      </c>
      <c r="D291">
        <v>10946</v>
      </c>
    </row>
    <row r="292" spans="1:4" x14ac:dyDescent="0.25">
      <c r="A292" s="1">
        <v>44238</v>
      </c>
      <c r="B292">
        <v>12394</v>
      </c>
      <c r="C292">
        <v>11155</v>
      </c>
      <c r="D292">
        <v>8341</v>
      </c>
    </row>
    <row r="293" spans="1:4" x14ac:dyDescent="0.25">
      <c r="A293" s="1">
        <v>44239</v>
      </c>
      <c r="B293">
        <v>14982</v>
      </c>
      <c r="C293">
        <v>6909</v>
      </c>
      <c r="D293">
        <v>7004</v>
      </c>
    </row>
    <row r="294" spans="1:4" x14ac:dyDescent="0.25">
      <c r="A294" s="1">
        <v>44240</v>
      </c>
      <c r="B294">
        <v>10826</v>
      </c>
      <c r="C294">
        <v>6339</v>
      </c>
      <c r="D294">
        <v>5476</v>
      </c>
    </row>
    <row r="295" spans="1:4" x14ac:dyDescent="0.25">
      <c r="A295" s="1">
        <v>44241</v>
      </c>
      <c r="B295">
        <v>14591</v>
      </c>
      <c r="C295">
        <v>5165</v>
      </c>
      <c r="D295">
        <v>8281</v>
      </c>
    </row>
    <row r="296" spans="1:4" x14ac:dyDescent="0.25">
      <c r="A296" s="1">
        <v>44242</v>
      </c>
      <c r="B296">
        <v>18377</v>
      </c>
      <c r="C296">
        <v>5254</v>
      </c>
      <c r="D296">
        <v>9222</v>
      </c>
    </row>
    <row r="297" spans="1:4" x14ac:dyDescent="0.25">
      <c r="A297" s="1">
        <v>44243</v>
      </c>
      <c r="B297">
        <v>12527</v>
      </c>
      <c r="C297">
        <v>6603</v>
      </c>
      <c r="D297">
        <v>7745</v>
      </c>
    </row>
    <row r="298" spans="1:4" x14ac:dyDescent="0.25">
      <c r="A298" s="1">
        <v>44244</v>
      </c>
      <c r="B298">
        <v>11578</v>
      </c>
      <c r="C298">
        <v>5554</v>
      </c>
      <c r="D298">
        <v>10654</v>
      </c>
    </row>
    <row r="299" spans="1:4" x14ac:dyDescent="0.25">
      <c r="A299" s="1">
        <v>44245</v>
      </c>
      <c r="B299">
        <v>9437</v>
      </c>
      <c r="C299">
        <v>7861</v>
      </c>
      <c r="D299">
        <v>8688</v>
      </c>
    </row>
    <row r="300" spans="1:4" x14ac:dyDescent="0.25">
      <c r="A300" s="1">
        <v>44246</v>
      </c>
      <c r="B300">
        <v>10947</v>
      </c>
      <c r="C300">
        <v>5620</v>
      </c>
      <c r="D300">
        <v>10938</v>
      </c>
    </row>
    <row r="301" spans="1:4" x14ac:dyDescent="0.25">
      <c r="A301" s="1">
        <v>44247</v>
      </c>
      <c r="B301">
        <v>23888</v>
      </c>
      <c r="C301">
        <v>4223</v>
      </c>
      <c r="D301">
        <v>6724</v>
      </c>
    </row>
    <row r="302" spans="1:4" x14ac:dyDescent="0.25">
      <c r="A302" s="1">
        <v>44248</v>
      </c>
      <c r="B302">
        <v>12743</v>
      </c>
      <c r="C302">
        <v>6454</v>
      </c>
      <c r="D302">
        <v>6111</v>
      </c>
    </row>
    <row r="303" spans="1:4" x14ac:dyDescent="0.25">
      <c r="A303" s="1">
        <v>44249</v>
      </c>
      <c r="B303">
        <v>10612</v>
      </c>
      <c r="C303">
        <v>5285</v>
      </c>
      <c r="D303">
        <v>6911</v>
      </c>
    </row>
    <row r="304" spans="1:4" x14ac:dyDescent="0.25">
      <c r="A304" s="1">
        <v>44250</v>
      </c>
      <c r="B304">
        <v>10323</v>
      </c>
      <c r="C304">
        <v>4660</v>
      </c>
      <c r="D304">
        <v>10041</v>
      </c>
    </row>
    <row r="305" spans="1:4" x14ac:dyDescent="0.25">
      <c r="A305" s="1">
        <v>44251</v>
      </c>
      <c r="B305">
        <v>8746</v>
      </c>
      <c r="C305">
        <v>5392</v>
      </c>
      <c r="D305">
        <v>8838</v>
      </c>
    </row>
    <row r="306" spans="1:4" x14ac:dyDescent="0.25">
      <c r="A306" s="1">
        <v>44252</v>
      </c>
      <c r="B306">
        <v>12852</v>
      </c>
      <c r="C306">
        <v>5621</v>
      </c>
      <c r="D306">
        <v>10161</v>
      </c>
    </row>
    <row r="307" spans="1:4" x14ac:dyDescent="0.25">
      <c r="A307" s="1">
        <v>44253</v>
      </c>
      <c r="B307">
        <v>21309</v>
      </c>
      <c r="C307">
        <v>5809</v>
      </c>
      <c r="D307">
        <v>12463</v>
      </c>
    </row>
    <row r="308" spans="1:4" x14ac:dyDescent="0.25">
      <c r="A308" s="1">
        <v>44254</v>
      </c>
      <c r="B308">
        <v>17562</v>
      </c>
      <c r="C308">
        <v>6336</v>
      </c>
      <c r="D308">
        <v>17894</v>
      </c>
    </row>
    <row r="309" spans="1:4" x14ac:dyDescent="0.25">
      <c r="A309" s="1">
        <v>44255</v>
      </c>
      <c r="B309">
        <v>19050</v>
      </c>
      <c r="C309">
        <v>12544</v>
      </c>
      <c r="D309">
        <v>15638</v>
      </c>
    </row>
    <row r="310" spans="1:4" x14ac:dyDescent="0.25">
      <c r="A310" s="3" t="s">
        <v>13</v>
      </c>
      <c r="B310">
        <f>SUM(B280:B309)</f>
        <v>401582</v>
      </c>
      <c r="C310">
        <f t="shared" ref="C310:D310" si="10">SUM(C280:C309)</f>
        <v>184755</v>
      </c>
      <c r="D310">
        <f t="shared" si="10"/>
        <v>321333</v>
      </c>
    </row>
    <row r="311" spans="1:4" x14ac:dyDescent="0.25">
      <c r="A311" s="1">
        <v>44256</v>
      </c>
      <c r="B311">
        <v>18966</v>
      </c>
      <c r="C311">
        <v>10958</v>
      </c>
      <c r="D311">
        <v>17841</v>
      </c>
    </row>
    <row r="312" spans="1:4" x14ac:dyDescent="0.25">
      <c r="A312" s="1">
        <v>44257</v>
      </c>
      <c r="B312">
        <v>16157</v>
      </c>
      <c r="C312">
        <v>8434</v>
      </c>
      <c r="D312">
        <v>23529</v>
      </c>
    </row>
    <row r="313" spans="1:4" x14ac:dyDescent="0.25">
      <c r="A313" s="1">
        <v>44258</v>
      </c>
      <c r="B313">
        <v>11163</v>
      </c>
      <c r="C313">
        <v>5607</v>
      </c>
      <c r="D313">
        <v>11795</v>
      </c>
    </row>
    <row r="314" spans="1:4" x14ac:dyDescent="0.25">
      <c r="A314" s="1">
        <v>44259</v>
      </c>
      <c r="B314">
        <v>9858</v>
      </c>
      <c r="C314">
        <v>5249</v>
      </c>
      <c r="D314">
        <v>13754</v>
      </c>
    </row>
    <row r="315" spans="1:4" x14ac:dyDescent="0.25">
      <c r="A315" s="1">
        <v>44260</v>
      </c>
      <c r="B315">
        <v>11790</v>
      </c>
      <c r="C315">
        <v>6719</v>
      </c>
      <c r="D315">
        <v>12533</v>
      </c>
    </row>
    <row r="316" spans="1:4" x14ac:dyDescent="0.25">
      <c r="A316" s="1">
        <v>44261</v>
      </c>
      <c r="B316">
        <v>7027</v>
      </c>
      <c r="C316">
        <v>9696</v>
      </c>
      <c r="D316">
        <v>8947</v>
      </c>
    </row>
    <row r="317" spans="1:4" x14ac:dyDescent="0.25">
      <c r="A317" s="1">
        <v>44262</v>
      </c>
      <c r="B317">
        <v>8889</v>
      </c>
      <c r="C317">
        <v>6331</v>
      </c>
      <c r="D317">
        <v>8021</v>
      </c>
    </row>
    <row r="318" spans="1:4" x14ac:dyDescent="0.25">
      <c r="A318" s="1">
        <v>44263</v>
      </c>
      <c r="B318">
        <v>10655</v>
      </c>
      <c r="C318">
        <v>6884</v>
      </c>
      <c r="D318">
        <v>8508</v>
      </c>
    </row>
    <row r="319" spans="1:4" x14ac:dyDescent="0.25">
      <c r="A319" s="1">
        <v>44264</v>
      </c>
      <c r="B319">
        <v>11621</v>
      </c>
      <c r="C319">
        <v>4972</v>
      </c>
      <c r="D319">
        <v>9985</v>
      </c>
    </row>
    <row r="320" spans="1:4" x14ac:dyDescent="0.25">
      <c r="A320" s="1">
        <v>44265</v>
      </c>
      <c r="B320">
        <v>14297</v>
      </c>
      <c r="C320">
        <v>14277</v>
      </c>
      <c r="D320">
        <v>17434</v>
      </c>
    </row>
    <row r="321" spans="1:4" x14ac:dyDescent="0.25">
      <c r="A321" s="1">
        <v>44266</v>
      </c>
      <c r="B321">
        <v>16892</v>
      </c>
      <c r="C321">
        <v>8617</v>
      </c>
      <c r="D321">
        <v>11236</v>
      </c>
    </row>
    <row r="322" spans="1:4" x14ac:dyDescent="0.25">
      <c r="A322" s="1">
        <v>44267</v>
      </c>
      <c r="B322">
        <v>16853</v>
      </c>
      <c r="C322">
        <v>4775</v>
      </c>
      <c r="D322">
        <v>9202</v>
      </c>
    </row>
    <row r="323" spans="1:4" x14ac:dyDescent="0.25">
      <c r="A323" s="1">
        <v>44268</v>
      </c>
      <c r="B323">
        <v>9778</v>
      </c>
      <c r="C323">
        <v>4433</v>
      </c>
      <c r="D323">
        <v>6760</v>
      </c>
    </row>
    <row r="324" spans="1:4" x14ac:dyDescent="0.25">
      <c r="A324" s="1">
        <v>44269</v>
      </c>
      <c r="B324">
        <v>8429</v>
      </c>
      <c r="C324">
        <v>3497</v>
      </c>
      <c r="D324">
        <v>6798</v>
      </c>
    </row>
    <row r="325" spans="1:4" x14ac:dyDescent="0.25">
      <c r="A325" s="1">
        <v>44270</v>
      </c>
      <c r="B325">
        <v>12705</v>
      </c>
      <c r="C325">
        <v>4919</v>
      </c>
      <c r="D325">
        <v>11135</v>
      </c>
    </row>
    <row r="326" spans="1:4" x14ac:dyDescent="0.25">
      <c r="A326" s="1">
        <v>44271</v>
      </c>
      <c r="B326">
        <v>12585</v>
      </c>
      <c r="C326">
        <v>5606</v>
      </c>
      <c r="D326">
        <v>14083</v>
      </c>
    </row>
    <row r="327" spans="1:4" x14ac:dyDescent="0.25">
      <c r="A327" s="1">
        <v>44272</v>
      </c>
      <c r="B327">
        <v>16442</v>
      </c>
      <c r="C327">
        <v>6187</v>
      </c>
      <c r="D327">
        <v>17581</v>
      </c>
    </row>
    <row r="328" spans="1:4" x14ac:dyDescent="0.25">
      <c r="A328" s="1">
        <v>44273</v>
      </c>
      <c r="B328">
        <v>18717</v>
      </c>
      <c r="C328">
        <v>5764</v>
      </c>
      <c r="D328">
        <v>14596</v>
      </c>
    </row>
    <row r="329" spans="1:4" x14ac:dyDescent="0.25">
      <c r="A329" s="1">
        <v>44274</v>
      </c>
      <c r="B329">
        <v>11165</v>
      </c>
      <c r="C329">
        <v>7197</v>
      </c>
      <c r="D329">
        <v>11072</v>
      </c>
    </row>
    <row r="330" spans="1:4" x14ac:dyDescent="0.25">
      <c r="A330" s="1">
        <v>44275</v>
      </c>
      <c r="B330">
        <v>12657</v>
      </c>
      <c r="C330">
        <v>7182</v>
      </c>
      <c r="D330">
        <v>10130</v>
      </c>
    </row>
    <row r="331" spans="1:4" x14ac:dyDescent="0.25">
      <c r="A331" s="1">
        <v>44276</v>
      </c>
      <c r="B331">
        <v>10303</v>
      </c>
      <c r="C331">
        <v>4528</v>
      </c>
      <c r="D331">
        <v>11255</v>
      </c>
    </row>
    <row r="332" spans="1:4" x14ac:dyDescent="0.25">
      <c r="A332" s="1">
        <v>44277</v>
      </c>
      <c r="B332">
        <v>10841</v>
      </c>
      <c r="C332">
        <v>5994</v>
      </c>
      <c r="D332">
        <v>12246</v>
      </c>
    </row>
    <row r="333" spans="1:4" x14ac:dyDescent="0.25">
      <c r="A333" s="1">
        <v>44278</v>
      </c>
      <c r="B333">
        <v>8751</v>
      </c>
      <c r="C333">
        <v>5139</v>
      </c>
      <c r="D333">
        <v>10979</v>
      </c>
    </row>
    <row r="334" spans="1:4" x14ac:dyDescent="0.25">
      <c r="A334" s="1">
        <v>44279</v>
      </c>
      <c r="B334">
        <v>8892</v>
      </c>
      <c r="C334">
        <v>5137</v>
      </c>
      <c r="D334">
        <v>10390</v>
      </c>
    </row>
    <row r="335" spans="1:4" x14ac:dyDescent="0.25">
      <c r="A335" s="1">
        <v>44280</v>
      </c>
      <c r="B335">
        <v>9317</v>
      </c>
      <c r="C335">
        <v>4479</v>
      </c>
      <c r="D335">
        <v>11631</v>
      </c>
    </row>
    <row r="336" spans="1:4" x14ac:dyDescent="0.25">
      <c r="A336" s="1">
        <v>44281</v>
      </c>
      <c r="B336">
        <v>13213</v>
      </c>
      <c r="C336">
        <v>5859</v>
      </c>
      <c r="D336">
        <v>8813</v>
      </c>
    </row>
    <row r="337" spans="1:4" x14ac:dyDescent="0.25">
      <c r="A337" s="1">
        <v>44282</v>
      </c>
      <c r="B337">
        <v>12640</v>
      </c>
      <c r="C337">
        <v>5366</v>
      </c>
      <c r="D337">
        <v>10360</v>
      </c>
    </row>
    <row r="338" spans="1:4" x14ac:dyDescent="0.25">
      <c r="A338" s="1">
        <v>44283</v>
      </c>
      <c r="B338">
        <v>16051</v>
      </c>
      <c r="C338">
        <v>4368</v>
      </c>
      <c r="D338">
        <v>11736</v>
      </c>
    </row>
    <row r="339" spans="1:4" x14ac:dyDescent="0.25">
      <c r="A339" s="1">
        <v>44284</v>
      </c>
      <c r="B339">
        <v>11223</v>
      </c>
      <c r="C339">
        <v>4226</v>
      </c>
      <c r="D339">
        <v>9128</v>
      </c>
    </row>
    <row r="340" spans="1:4" x14ac:dyDescent="0.25">
      <c r="A340" s="1">
        <v>44285</v>
      </c>
      <c r="B340">
        <v>12731</v>
      </c>
      <c r="C340">
        <v>4116</v>
      </c>
      <c r="D340">
        <v>8356</v>
      </c>
    </row>
    <row r="341" spans="1:4" x14ac:dyDescent="0.25">
      <c r="A341" s="1">
        <v>44286</v>
      </c>
      <c r="B341">
        <v>9574</v>
      </c>
      <c r="C341">
        <v>5136</v>
      </c>
      <c r="D341">
        <v>8213</v>
      </c>
    </row>
    <row r="342" spans="1:4" x14ac:dyDescent="0.25">
      <c r="A342" s="3" t="s">
        <v>13</v>
      </c>
      <c r="B342">
        <f>SUM(B311:B341)</f>
        <v>380182</v>
      </c>
      <c r="C342">
        <f t="shared" ref="C342:D342" si="11">SUM(C311:C341)</f>
        <v>191652</v>
      </c>
      <c r="D342">
        <f t="shared" si="11"/>
        <v>358047</v>
      </c>
    </row>
    <row r="343" spans="1:4" x14ac:dyDescent="0.25">
      <c r="A343" s="1">
        <v>44287</v>
      </c>
      <c r="B343">
        <v>11586</v>
      </c>
      <c r="C343">
        <v>6999</v>
      </c>
      <c r="D343">
        <v>8115</v>
      </c>
    </row>
    <row r="344" spans="1:4" x14ac:dyDescent="0.25">
      <c r="A344" s="1">
        <v>44288</v>
      </c>
      <c r="B344">
        <v>13463</v>
      </c>
      <c r="C344">
        <v>5995</v>
      </c>
      <c r="D344">
        <v>10387</v>
      </c>
    </row>
    <row r="345" spans="1:4" x14ac:dyDescent="0.25">
      <c r="A345" s="1">
        <v>44289</v>
      </c>
      <c r="B345">
        <v>10138</v>
      </c>
      <c r="C345">
        <v>8509</v>
      </c>
      <c r="D345">
        <v>8580</v>
      </c>
    </row>
    <row r="346" spans="1:4" x14ac:dyDescent="0.25">
      <c r="A346" s="1">
        <v>44290</v>
      </c>
      <c r="B346">
        <v>7458</v>
      </c>
      <c r="C346">
        <v>15037</v>
      </c>
      <c r="D346">
        <v>9086</v>
      </c>
    </row>
    <row r="347" spans="1:4" x14ac:dyDescent="0.25">
      <c r="A347" s="1">
        <v>44291</v>
      </c>
      <c r="B347">
        <v>9770</v>
      </c>
      <c r="C347">
        <v>8549</v>
      </c>
      <c r="D347">
        <v>10935</v>
      </c>
    </row>
    <row r="348" spans="1:4" x14ac:dyDescent="0.25">
      <c r="A348" s="1">
        <v>44292</v>
      </c>
      <c r="B348">
        <v>11421</v>
      </c>
      <c r="C348">
        <v>6405</v>
      </c>
      <c r="D348">
        <v>9599</v>
      </c>
    </row>
    <row r="349" spans="1:4" x14ac:dyDescent="0.25">
      <c r="A349" s="1">
        <v>44293</v>
      </c>
      <c r="B349">
        <v>11554</v>
      </c>
      <c r="C349">
        <v>4659</v>
      </c>
      <c r="D349">
        <v>13288</v>
      </c>
    </row>
    <row r="350" spans="1:4" x14ac:dyDescent="0.25">
      <c r="A350" s="1">
        <v>44294</v>
      </c>
      <c r="B350">
        <v>9432</v>
      </c>
      <c r="C350">
        <v>6347</v>
      </c>
      <c r="D350">
        <v>14132</v>
      </c>
    </row>
    <row r="351" spans="1:4" x14ac:dyDescent="0.25">
      <c r="A351" s="1">
        <v>44295</v>
      </c>
      <c r="B351">
        <v>7862</v>
      </c>
      <c r="C351">
        <v>5197</v>
      </c>
      <c r="D351">
        <v>9101</v>
      </c>
    </row>
    <row r="352" spans="1:4" x14ac:dyDescent="0.25">
      <c r="A352" s="1">
        <v>44296</v>
      </c>
      <c r="B352">
        <v>11150</v>
      </c>
      <c r="C352">
        <v>4066</v>
      </c>
      <c r="D352">
        <v>7121</v>
      </c>
    </row>
    <row r="353" spans="1:4" x14ac:dyDescent="0.25">
      <c r="A353" s="1">
        <v>44297</v>
      </c>
      <c r="B353">
        <v>11636</v>
      </c>
      <c r="C353">
        <v>3376</v>
      </c>
      <c r="D353">
        <v>6549</v>
      </c>
    </row>
    <row r="354" spans="1:4" x14ac:dyDescent="0.25">
      <c r="A354" s="1">
        <v>44298</v>
      </c>
      <c r="B354">
        <v>8343</v>
      </c>
      <c r="C354">
        <v>6002</v>
      </c>
      <c r="D354">
        <v>7950</v>
      </c>
    </row>
    <row r="355" spans="1:4" x14ac:dyDescent="0.25">
      <c r="A355" s="1">
        <v>44299</v>
      </c>
      <c r="B355">
        <v>7336</v>
      </c>
      <c r="C355">
        <v>11179</v>
      </c>
      <c r="D355">
        <v>8289</v>
      </c>
    </row>
    <row r="356" spans="1:4" x14ac:dyDescent="0.25">
      <c r="A356" s="1">
        <v>44300</v>
      </c>
      <c r="B356">
        <v>10028</v>
      </c>
      <c r="C356">
        <v>6483</v>
      </c>
      <c r="D356">
        <v>8424</v>
      </c>
    </row>
    <row r="357" spans="1:4" x14ac:dyDescent="0.25">
      <c r="A357" s="1">
        <v>44301</v>
      </c>
      <c r="B357">
        <v>10478</v>
      </c>
      <c r="C357">
        <v>6684</v>
      </c>
      <c r="D357">
        <v>9773</v>
      </c>
    </row>
    <row r="358" spans="1:4" x14ac:dyDescent="0.25">
      <c r="A358" s="1">
        <v>44302</v>
      </c>
      <c r="B358">
        <v>21078</v>
      </c>
      <c r="C358">
        <v>6482</v>
      </c>
      <c r="D358">
        <v>11224</v>
      </c>
    </row>
    <row r="359" spans="1:4" x14ac:dyDescent="0.25">
      <c r="A359" s="1">
        <v>44303</v>
      </c>
      <c r="B359">
        <v>8154</v>
      </c>
      <c r="C359">
        <v>4019</v>
      </c>
      <c r="D359">
        <v>6873</v>
      </c>
    </row>
    <row r="360" spans="1:4" x14ac:dyDescent="0.25">
      <c r="A360" s="1">
        <v>44304</v>
      </c>
      <c r="B360">
        <v>20431</v>
      </c>
      <c r="C360">
        <v>3958</v>
      </c>
      <c r="D360">
        <v>7256</v>
      </c>
    </row>
    <row r="361" spans="1:4" x14ac:dyDescent="0.25">
      <c r="A361" s="1">
        <v>44305</v>
      </c>
      <c r="B361">
        <v>12313</v>
      </c>
      <c r="C361">
        <v>5215</v>
      </c>
      <c r="D361">
        <v>9248</v>
      </c>
    </row>
    <row r="362" spans="1:4" x14ac:dyDescent="0.25">
      <c r="A362" s="1">
        <v>44306</v>
      </c>
      <c r="B362">
        <v>17508</v>
      </c>
      <c r="C362">
        <v>4985</v>
      </c>
      <c r="D362">
        <v>8276</v>
      </c>
    </row>
    <row r="363" spans="1:4" x14ac:dyDescent="0.25">
      <c r="A363" s="1">
        <v>44307</v>
      </c>
      <c r="B363">
        <v>12646</v>
      </c>
      <c r="C363">
        <v>5070</v>
      </c>
      <c r="D363">
        <v>10751</v>
      </c>
    </row>
    <row r="364" spans="1:4" x14ac:dyDescent="0.25">
      <c r="A364" s="1">
        <v>44308</v>
      </c>
      <c r="B364">
        <v>27379</v>
      </c>
      <c r="C364">
        <v>6239</v>
      </c>
      <c r="D364">
        <v>9131</v>
      </c>
    </row>
    <row r="365" spans="1:4" x14ac:dyDescent="0.25">
      <c r="A365" s="1">
        <v>44309</v>
      </c>
      <c r="B365">
        <v>33255</v>
      </c>
      <c r="C365">
        <v>5434</v>
      </c>
      <c r="D365">
        <v>12914</v>
      </c>
    </row>
    <row r="366" spans="1:4" x14ac:dyDescent="0.25">
      <c r="A366" s="1">
        <v>44310</v>
      </c>
      <c r="B366">
        <v>17057</v>
      </c>
      <c r="C366">
        <v>3331</v>
      </c>
      <c r="D366">
        <v>5850</v>
      </c>
    </row>
    <row r="367" spans="1:4" x14ac:dyDescent="0.25">
      <c r="A367" s="1">
        <v>44311</v>
      </c>
      <c r="B367">
        <v>9705</v>
      </c>
      <c r="C367">
        <v>6652</v>
      </c>
      <c r="D367">
        <v>7414</v>
      </c>
    </row>
    <row r="368" spans="1:4" x14ac:dyDescent="0.25">
      <c r="A368" s="1">
        <v>44312</v>
      </c>
      <c r="B368">
        <v>11505</v>
      </c>
      <c r="C368">
        <v>8222</v>
      </c>
      <c r="D368">
        <v>10053</v>
      </c>
    </row>
    <row r="369" spans="1:4" x14ac:dyDescent="0.25">
      <c r="A369" s="1">
        <v>44313</v>
      </c>
      <c r="B369">
        <v>22440</v>
      </c>
      <c r="C369">
        <v>7944</v>
      </c>
      <c r="D369">
        <v>11118</v>
      </c>
    </row>
    <row r="370" spans="1:4" x14ac:dyDescent="0.25">
      <c r="A370" s="1">
        <v>44314</v>
      </c>
      <c r="B370">
        <v>18695</v>
      </c>
      <c r="C370">
        <v>11216</v>
      </c>
      <c r="D370">
        <v>11741</v>
      </c>
    </row>
    <row r="371" spans="1:4" x14ac:dyDescent="0.25">
      <c r="A371" s="1">
        <v>44315</v>
      </c>
      <c r="B371">
        <v>15714</v>
      </c>
      <c r="C371">
        <v>10523</v>
      </c>
      <c r="D371">
        <v>9734</v>
      </c>
    </row>
    <row r="372" spans="1:4" x14ac:dyDescent="0.25">
      <c r="A372" s="1">
        <v>44316</v>
      </c>
      <c r="B372">
        <v>15403</v>
      </c>
      <c r="C372">
        <v>8141</v>
      </c>
      <c r="D372">
        <v>8297</v>
      </c>
    </row>
    <row r="373" spans="1:4" x14ac:dyDescent="0.25">
      <c r="A373" s="3" t="s">
        <v>13</v>
      </c>
      <c r="B373">
        <f>SUM(B343:B372)</f>
        <v>414938</v>
      </c>
      <c r="C373">
        <f t="shared" ref="C373:D373" si="12">SUM(C343:C372)</f>
        <v>202918</v>
      </c>
      <c r="D373">
        <f t="shared" si="12"/>
        <v>281209</v>
      </c>
    </row>
    <row r="374" spans="1:4" x14ac:dyDescent="0.25">
      <c r="A374" s="1">
        <v>44317</v>
      </c>
      <c r="B374">
        <v>23238</v>
      </c>
      <c r="C374">
        <v>7777</v>
      </c>
      <c r="D374">
        <v>7029</v>
      </c>
    </row>
    <row r="375" spans="1:4" x14ac:dyDescent="0.25">
      <c r="A375" s="1">
        <v>44318</v>
      </c>
      <c r="B375">
        <v>17976</v>
      </c>
      <c r="C375">
        <v>7678</v>
      </c>
      <c r="D375">
        <v>12275</v>
      </c>
    </row>
    <row r="376" spans="1:4" x14ac:dyDescent="0.25">
      <c r="A376" s="1">
        <v>44319</v>
      </c>
      <c r="B376">
        <v>15943</v>
      </c>
      <c r="C376">
        <v>5689</v>
      </c>
      <c r="D376">
        <v>11613</v>
      </c>
    </row>
    <row r="377" spans="1:4" x14ac:dyDescent="0.25">
      <c r="A377" s="1">
        <v>44320</v>
      </c>
      <c r="B377">
        <v>13633</v>
      </c>
      <c r="C377">
        <v>7498</v>
      </c>
      <c r="D377">
        <v>8971</v>
      </c>
    </row>
    <row r="378" spans="1:4" x14ac:dyDescent="0.25">
      <c r="A378" s="1">
        <v>44321</v>
      </c>
      <c r="B378">
        <v>14215</v>
      </c>
      <c r="C378">
        <v>6525</v>
      </c>
      <c r="D378">
        <v>16761</v>
      </c>
    </row>
    <row r="379" spans="1:4" x14ac:dyDescent="0.25">
      <c r="A379" s="1">
        <v>44322</v>
      </c>
      <c r="B379">
        <v>8709</v>
      </c>
      <c r="C379">
        <v>6387</v>
      </c>
      <c r="D379">
        <v>11306</v>
      </c>
    </row>
    <row r="380" spans="1:4" x14ac:dyDescent="0.25">
      <c r="A380" s="1">
        <v>44323</v>
      </c>
      <c r="B380">
        <v>9048</v>
      </c>
      <c r="C380">
        <v>5297</v>
      </c>
      <c r="D380">
        <v>14609</v>
      </c>
    </row>
    <row r="381" spans="1:4" x14ac:dyDescent="0.25">
      <c r="A381" s="1">
        <v>44324</v>
      </c>
      <c r="B381">
        <v>11303</v>
      </c>
      <c r="C381">
        <v>4863</v>
      </c>
      <c r="D381">
        <v>12610</v>
      </c>
    </row>
    <row r="382" spans="1:4" x14ac:dyDescent="0.25">
      <c r="A382" s="1">
        <v>44325</v>
      </c>
      <c r="B382">
        <v>9003</v>
      </c>
      <c r="C382">
        <v>5201</v>
      </c>
      <c r="D382">
        <v>11071</v>
      </c>
    </row>
    <row r="383" spans="1:4" x14ac:dyDescent="0.25">
      <c r="A383" s="1">
        <v>44326</v>
      </c>
      <c r="B383">
        <v>15547</v>
      </c>
      <c r="C383">
        <v>6214</v>
      </c>
      <c r="D383">
        <v>10768</v>
      </c>
    </row>
    <row r="384" spans="1:4" x14ac:dyDescent="0.25">
      <c r="A384" s="1">
        <v>44327</v>
      </c>
      <c r="B384">
        <v>18510</v>
      </c>
      <c r="C384">
        <v>6852</v>
      </c>
      <c r="D384">
        <v>5922</v>
      </c>
    </row>
    <row r="385" spans="1:4" x14ac:dyDescent="0.25">
      <c r="A385" s="1">
        <v>44328</v>
      </c>
      <c r="B385">
        <v>18025</v>
      </c>
      <c r="C385">
        <v>5875</v>
      </c>
      <c r="D385">
        <v>6033</v>
      </c>
    </row>
    <row r="386" spans="1:4" x14ac:dyDescent="0.25">
      <c r="A386" s="1">
        <v>44329</v>
      </c>
      <c r="B386">
        <v>7131</v>
      </c>
      <c r="C386">
        <v>3075</v>
      </c>
      <c r="D386">
        <v>3840</v>
      </c>
    </row>
    <row r="387" spans="1:4" x14ac:dyDescent="0.25">
      <c r="A387" s="1">
        <v>44330</v>
      </c>
      <c r="B387">
        <v>16488</v>
      </c>
      <c r="C387">
        <v>4333</v>
      </c>
      <c r="D387">
        <v>9316</v>
      </c>
    </row>
    <row r="388" spans="1:4" x14ac:dyDescent="0.25">
      <c r="A388" s="1">
        <v>44331</v>
      </c>
      <c r="B388">
        <v>18556</v>
      </c>
      <c r="C388">
        <v>5242</v>
      </c>
      <c r="D388">
        <v>10117</v>
      </c>
    </row>
    <row r="389" spans="1:4" x14ac:dyDescent="0.25">
      <c r="A389" s="1">
        <v>44332</v>
      </c>
      <c r="B389">
        <v>13606</v>
      </c>
      <c r="C389">
        <v>4219</v>
      </c>
      <c r="D389">
        <v>26562</v>
      </c>
    </row>
    <row r="390" spans="1:4" x14ac:dyDescent="0.25">
      <c r="A390" s="1">
        <v>44333</v>
      </c>
      <c r="B390">
        <v>12984</v>
      </c>
      <c r="C390">
        <v>6340</v>
      </c>
      <c r="D390">
        <v>20702</v>
      </c>
    </row>
    <row r="391" spans="1:4" x14ac:dyDescent="0.25">
      <c r="A391" s="1">
        <v>44334</v>
      </c>
      <c r="B391">
        <v>12220</v>
      </c>
      <c r="C391">
        <v>5344</v>
      </c>
      <c r="D391">
        <v>14742</v>
      </c>
    </row>
    <row r="392" spans="1:4" x14ac:dyDescent="0.25">
      <c r="A392" s="1">
        <v>44335</v>
      </c>
      <c r="B392">
        <v>25800</v>
      </c>
      <c r="C392">
        <v>5896</v>
      </c>
      <c r="D392">
        <v>14765</v>
      </c>
    </row>
    <row r="393" spans="1:4" x14ac:dyDescent="0.25">
      <c r="A393" s="1">
        <v>44336</v>
      </c>
      <c r="B393">
        <v>24701</v>
      </c>
      <c r="C393">
        <v>7499</v>
      </c>
      <c r="D393">
        <v>20177</v>
      </c>
    </row>
    <row r="394" spans="1:4" x14ac:dyDescent="0.25">
      <c r="A394" s="1">
        <v>44337</v>
      </c>
      <c r="B394">
        <v>13452</v>
      </c>
      <c r="C394">
        <v>6673</v>
      </c>
      <c r="D394">
        <v>14642</v>
      </c>
    </row>
    <row r="395" spans="1:4" x14ac:dyDescent="0.25">
      <c r="A395" s="1">
        <v>44338</v>
      </c>
      <c r="B395">
        <v>10112</v>
      </c>
      <c r="C395">
        <v>6403</v>
      </c>
      <c r="D395">
        <v>11988</v>
      </c>
    </row>
    <row r="396" spans="1:4" x14ac:dyDescent="0.25">
      <c r="A396" s="1">
        <v>44339</v>
      </c>
      <c r="B396">
        <v>9976</v>
      </c>
      <c r="C396">
        <v>4525</v>
      </c>
      <c r="D396">
        <v>22358</v>
      </c>
    </row>
    <row r="397" spans="1:4" x14ac:dyDescent="0.25">
      <c r="A397" s="1">
        <v>44340</v>
      </c>
      <c r="B397">
        <v>12561</v>
      </c>
      <c r="C397">
        <v>6442</v>
      </c>
      <c r="D397">
        <v>10145</v>
      </c>
    </row>
    <row r="398" spans="1:4" x14ac:dyDescent="0.25">
      <c r="A398" s="1">
        <v>44341</v>
      </c>
      <c r="B398">
        <v>20695</v>
      </c>
      <c r="C398">
        <v>6166</v>
      </c>
      <c r="D398">
        <v>13524</v>
      </c>
    </row>
    <row r="399" spans="1:4" x14ac:dyDescent="0.25">
      <c r="A399" s="1">
        <v>44342</v>
      </c>
      <c r="B399">
        <v>12829</v>
      </c>
      <c r="C399">
        <v>4501</v>
      </c>
      <c r="D399">
        <v>8017</v>
      </c>
    </row>
    <row r="400" spans="1:4" x14ac:dyDescent="0.25">
      <c r="A400" s="1">
        <v>44343</v>
      </c>
      <c r="B400">
        <v>13669</v>
      </c>
      <c r="C400">
        <v>4447</v>
      </c>
      <c r="D400">
        <v>14559</v>
      </c>
    </row>
    <row r="401" spans="1:5" x14ac:dyDescent="0.25">
      <c r="A401" s="1">
        <v>44344</v>
      </c>
      <c r="B401">
        <v>12792</v>
      </c>
      <c r="C401">
        <v>7815</v>
      </c>
      <c r="D401">
        <v>11644</v>
      </c>
    </row>
    <row r="402" spans="1:5" x14ac:dyDescent="0.25">
      <c r="A402" s="1">
        <v>44345</v>
      </c>
      <c r="B402">
        <v>15348</v>
      </c>
      <c r="C402">
        <v>8496</v>
      </c>
      <c r="D402">
        <v>8753</v>
      </c>
    </row>
    <row r="403" spans="1:5" x14ac:dyDescent="0.25">
      <c r="A403" s="1">
        <v>44346</v>
      </c>
      <c r="B403">
        <v>18393</v>
      </c>
      <c r="C403">
        <v>4956</v>
      </c>
      <c r="D403">
        <v>9184</v>
      </c>
    </row>
    <row r="404" spans="1:5" x14ac:dyDescent="0.25">
      <c r="A404" s="1">
        <v>44347</v>
      </c>
      <c r="B404">
        <v>20063</v>
      </c>
      <c r="C404">
        <v>9162</v>
      </c>
      <c r="D404">
        <v>8873</v>
      </c>
    </row>
    <row r="405" spans="1:5" x14ac:dyDescent="0.25">
      <c r="A405" s="3" t="s">
        <v>13</v>
      </c>
      <c r="B405">
        <f>SUM(B374:B404)</f>
        <v>466526</v>
      </c>
      <c r="C405">
        <f t="shared" ref="C405:D405" si="13">SUM(C374:C404)</f>
        <v>187390</v>
      </c>
      <c r="D405">
        <f t="shared" si="13"/>
        <v>382876</v>
      </c>
    </row>
    <row r="406" spans="1:5" x14ac:dyDescent="0.25">
      <c r="A406" s="3" t="s">
        <v>14</v>
      </c>
      <c r="B406">
        <f>B24+B56+B87+B119+B151+B182+B214+B245+B277+B310+B342+B373+B405</f>
        <v>5503343</v>
      </c>
      <c r="C406">
        <f t="shared" ref="C406:D406" si="14">C24+C56+C87+C119+C151+C182+C214+C245+C277+C310+C342+C373+C405</f>
        <v>2854034</v>
      </c>
      <c r="D406">
        <f t="shared" si="14"/>
        <v>4496849</v>
      </c>
      <c r="E406">
        <f>SUM(B406:D406)</f>
        <v>12854226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Rein</cp:lastModifiedBy>
  <dcterms:created xsi:type="dcterms:W3CDTF">2021-02-28T21:17:45Z</dcterms:created>
  <dcterms:modified xsi:type="dcterms:W3CDTF">2021-10-01T14:41:51Z</dcterms:modified>
</cp:coreProperties>
</file>