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abir_problem\"/>
    </mc:Choice>
  </mc:AlternateContent>
  <xr:revisionPtr revIDLastSave="0" documentId="13_ncr:1_{7950F283-707F-4D84-AEDD-159B52D68EE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F50" i="1"/>
  <c r="H50" i="1"/>
  <c r="F51" i="1"/>
  <c r="H51" i="1"/>
  <c r="F52" i="1"/>
  <c r="H52" i="1"/>
  <c r="F53" i="1"/>
  <c r="H53" i="1"/>
  <c r="F54" i="1"/>
  <c r="H54" i="1"/>
  <c r="F55" i="1"/>
  <c r="G55" i="1"/>
  <c r="H38" i="1" s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F44" i="1" s="1"/>
  <c r="G66" i="1"/>
  <c r="H66" i="1"/>
  <c r="H49" i="1"/>
  <c r="F49" i="1"/>
  <c r="F46" i="1"/>
  <c r="F45" i="1" s="1"/>
  <c r="H46" i="1"/>
  <c r="F47" i="1"/>
  <c r="H47" i="1"/>
  <c r="F48" i="1"/>
  <c r="H48" i="1"/>
  <c r="H44" i="1"/>
  <c r="F37" i="1"/>
  <c r="H37" i="1"/>
  <c r="F38" i="1"/>
  <c r="F39" i="1"/>
  <c r="F40" i="1"/>
  <c r="F41" i="1"/>
  <c r="F42" i="1"/>
  <c r="H42" i="1"/>
  <c r="F43" i="1"/>
  <c r="F33" i="1"/>
  <c r="H33" i="1"/>
  <c r="F34" i="1"/>
  <c r="H34" i="1"/>
  <c r="F35" i="1"/>
  <c r="H32" i="1"/>
  <c r="F32" i="1"/>
  <c r="H31" i="1"/>
  <c r="F31" i="1"/>
  <c r="F3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H26" i="1"/>
  <c r="H6" i="1"/>
  <c r="B36" i="1"/>
  <c r="I26" i="1"/>
  <c r="G48" i="1" s="1"/>
  <c r="I25" i="1"/>
  <c r="G47" i="1" s="1"/>
  <c r="I24" i="1"/>
  <c r="G46" i="1" s="1"/>
  <c r="H45" i="1" s="1"/>
  <c r="I22" i="1"/>
  <c r="J22" i="1" s="1"/>
  <c r="I21" i="1"/>
  <c r="J21" i="1" s="1"/>
  <c r="I20" i="1"/>
  <c r="J20" i="1" s="1"/>
  <c r="I19" i="1"/>
  <c r="G42" i="1" s="1"/>
  <c r="I18" i="1"/>
  <c r="G31" i="1"/>
  <c r="H36" i="1" s="1"/>
  <c r="I16" i="1"/>
  <c r="J16" i="1" s="1"/>
  <c r="I15" i="1"/>
  <c r="J15" i="1" s="1"/>
  <c r="I14" i="1"/>
  <c r="J14" i="1" s="1"/>
  <c r="I13" i="1"/>
  <c r="J13" i="1" s="1"/>
  <c r="I11" i="1"/>
  <c r="G36" i="1" s="1"/>
  <c r="I10" i="1"/>
  <c r="I9" i="1"/>
  <c r="G34" i="1" s="1"/>
  <c r="I8" i="1"/>
  <c r="G33" i="1" s="1"/>
  <c r="I7" i="1"/>
  <c r="G32" i="1" s="1"/>
  <c r="H25" i="1"/>
  <c r="H24" i="1"/>
  <c r="H11" i="1"/>
  <c r="H10" i="1"/>
  <c r="H9" i="1"/>
  <c r="J9" i="1" s="1"/>
  <c r="H8" i="1"/>
  <c r="H7" i="1"/>
  <c r="G62" i="1" l="1"/>
  <c r="G52" i="1"/>
  <c r="J18" i="1"/>
  <c r="G49" i="1"/>
  <c r="H43" i="1" s="1"/>
  <c r="G63" i="1"/>
  <c r="G59" i="1"/>
  <c r="H35" i="1" s="1"/>
  <c r="G56" i="1"/>
  <c r="G53" i="1"/>
  <c r="G64" i="1"/>
  <c r="G60" i="1"/>
  <c r="H39" i="1" s="1"/>
  <c r="G57" i="1"/>
  <c r="G54" i="1"/>
  <c r="G50" i="1"/>
  <c r="H41" i="1" s="1"/>
  <c r="G65" i="1"/>
  <c r="G61" i="1"/>
  <c r="G58" i="1"/>
  <c r="G51" i="1"/>
  <c r="H40" i="1" s="1"/>
  <c r="J19" i="1"/>
  <c r="G38" i="1"/>
  <c r="J6" i="1"/>
  <c r="G45" i="1"/>
  <c r="J8" i="1"/>
  <c r="G40" i="1"/>
  <c r="G44" i="1"/>
  <c r="G37" i="1"/>
  <c r="J25" i="1"/>
  <c r="J7" i="1"/>
  <c r="J26" i="1"/>
  <c r="J10" i="1"/>
  <c r="J24" i="1"/>
  <c r="J11" i="1"/>
  <c r="G43" i="1" l="1"/>
  <c r="G39" i="1"/>
  <c r="G35" i="1"/>
  <c r="G41" i="1"/>
  <c r="J27" i="1"/>
</calcChain>
</file>

<file path=xl/sharedStrings.xml><?xml version="1.0" encoding="utf-8"?>
<sst xmlns="http://schemas.openxmlformats.org/spreadsheetml/2006/main" count="56" uniqueCount="31">
  <si>
    <t>Mother-Coil Width (mm)</t>
  </si>
  <si>
    <t>Mother-Coil Weight (kg)</t>
  </si>
  <si>
    <t>Model 12</t>
  </si>
  <si>
    <t>L</t>
  </si>
  <si>
    <t>W</t>
  </si>
  <si>
    <t>Handle</t>
  </si>
  <si>
    <t>Electrical Board</t>
  </si>
  <si>
    <t>Left side panel</t>
  </si>
  <si>
    <t>Right panel</t>
  </si>
  <si>
    <t>Partition</t>
  </si>
  <si>
    <t>Front Panel</t>
  </si>
  <si>
    <t>Model 190</t>
  </si>
  <si>
    <t>Electrical board</t>
  </si>
  <si>
    <t>Front panel</t>
  </si>
  <si>
    <t>Model 210</t>
  </si>
  <si>
    <t>Right side of the board 2</t>
  </si>
  <si>
    <t>Support plate</t>
  </si>
  <si>
    <t>Electric control board</t>
  </si>
  <si>
    <t>Diamond front panel</t>
  </si>
  <si>
    <t>Model 60</t>
  </si>
  <si>
    <t>Electrical Box</t>
  </si>
  <si>
    <t>Condenser Holder</t>
  </si>
  <si>
    <t>Weight per piece</t>
  </si>
  <si>
    <t>Target Pieces</t>
  </si>
  <si>
    <t>Total Weight of Materials</t>
  </si>
  <si>
    <t>Dimensions</t>
  </si>
  <si>
    <t>Need weight with 10% tolerance (kg)</t>
  </si>
  <si>
    <t>Est. Length (mm)</t>
  </si>
  <si>
    <t>L/W</t>
  </si>
  <si>
    <t>len</t>
  </si>
  <si>
    <t>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</si>
</sst>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top"/>
    </xf>
    <xf numFmtId="0" fontId="2" fillId="0" borderId="5" xfId="0" applyFont="1" applyFill="1" applyBorder="1" applyAlignment="1">
      <alignment horizontal="right"/>
    </xf>
    <xf numFmtId="0" fontId="0" fillId="0" borderId="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top"/>
    </xf>
    <xf numFmtId="0" fontId="0" fillId="0" borderId="8" xfId="0" applyBorder="1"/>
    <xf numFmtId="0" fontId="0" fillId="0" borderId="6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top"/>
    </xf>
    <xf numFmtId="0" fontId="0" fillId="0" borderId="11" xfId="0" applyBorder="1"/>
    <xf numFmtId="0" fontId="0" fillId="0" borderId="9" xfId="0" applyNumberFormat="1" applyFill="1" applyBorder="1" applyAlignment="1">
      <alignment horizont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0" fillId="0" borderId="10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right" vertical="center"/>
    </xf>
    <xf numFmtId="0" fontId="0" fillId="0" borderId="14" xfId="0" applyNumberFormat="1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 applyAlignment="1"/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1" fillId="0" borderId="2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14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6"/>
  <sheetViews>
    <sheetView workbookViewId="0">
      <selection activeCell="B2" sqref="B2:B31"/>
    </sheetView>
  </sheetViews>
  <sheetFormatPr defaultRowHeight="15" x14ac:dyDescent="0.25"/>
  <cols>
    <col min="1" max="1" width="23.7109375" style="2" bestFit="1" customWidth="1"/>
    <col min="2" max="2" width="23.28515625" style="4" bestFit="1" customWidth="1"/>
    <col min="3" max="3" width="16.42578125" customWidth="1"/>
    <col min="5" max="5" width="22.85546875" bestFit="1" customWidth="1"/>
    <col min="8" max="8" width="16.42578125" bestFit="1" customWidth="1"/>
    <col min="9" max="9" width="12.7109375" bestFit="1" customWidth="1"/>
    <col min="10" max="10" width="34.42578125" bestFit="1" customWidth="1"/>
    <col min="13" max="13" width="10.140625" style="45" bestFit="1" customWidth="1"/>
  </cols>
  <sheetData>
    <row r="1" spans="1:52" x14ac:dyDescent="0.25">
      <c r="A1" s="53" t="s">
        <v>0</v>
      </c>
      <c r="B1" s="56" t="s">
        <v>1</v>
      </c>
      <c r="C1" t="s">
        <v>27</v>
      </c>
    </row>
    <row r="2" spans="1:52" x14ac:dyDescent="0.25">
      <c r="A2" s="3">
        <v>980</v>
      </c>
      <c r="B2" s="6">
        <v>2260</v>
      </c>
      <c r="C2">
        <f>ROUNDDOWN(B2/(A2*4.89304658529781E-06), 0)</f>
        <v>471306</v>
      </c>
      <c r="AZ2" s="1"/>
    </row>
    <row r="3" spans="1:52" ht="15.75" thickBot="1" x14ac:dyDescent="0.3">
      <c r="A3" s="3">
        <v>1290</v>
      </c>
      <c r="B3" s="6">
        <v>6065</v>
      </c>
      <c r="C3">
        <f t="shared" ref="C3:C32" si="0">ROUNDDOWN(B3/(A3*4.89304658529781E-06), 0)</f>
        <v>960863</v>
      </c>
    </row>
    <row r="4" spans="1:52" ht="15.75" thickBot="1" x14ac:dyDescent="0.3">
      <c r="A4" s="3">
        <v>1290</v>
      </c>
      <c r="B4" s="6">
        <v>6065</v>
      </c>
      <c r="C4">
        <f t="shared" si="0"/>
        <v>960863</v>
      </c>
      <c r="E4" s="7">
        <v>0.6</v>
      </c>
      <c r="F4" s="57" t="s">
        <v>25</v>
      </c>
      <c r="G4" s="58"/>
      <c r="H4" s="55"/>
      <c r="I4" s="9"/>
    </row>
    <row r="5" spans="1:52" s="5" customFormat="1" ht="15.75" thickBot="1" x14ac:dyDescent="0.3">
      <c r="A5" s="3">
        <v>1470</v>
      </c>
      <c r="B5" s="6">
        <v>3465</v>
      </c>
      <c r="C5">
        <f t="shared" si="0"/>
        <v>481733</v>
      </c>
      <c r="E5" s="10" t="s">
        <v>2</v>
      </c>
      <c r="F5" s="11" t="s">
        <v>3</v>
      </c>
      <c r="G5" s="11" t="s">
        <v>4</v>
      </c>
      <c r="H5" s="11" t="s">
        <v>22</v>
      </c>
      <c r="I5" s="12" t="s">
        <v>23</v>
      </c>
      <c r="J5" s="11" t="s">
        <v>26</v>
      </c>
      <c r="M5" s="45"/>
    </row>
    <row r="6" spans="1:52" x14ac:dyDescent="0.25">
      <c r="A6" s="3">
        <v>950</v>
      </c>
      <c r="B6" s="6">
        <v>1510</v>
      </c>
      <c r="C6">
        <f t="shared" si="0"/>
        <v>324843</v>
      </c>
      <c r="E6" s="46" t="s">
        <v>5</v>
      </c>
      <c r="F6" s="13">
        <v>160</v>
      </c>
      <c r="G6" s="13">
        <v>150</v>
      </c>
      <c r="H6" s="14">
        <f>ROUNDDOWN((F6*G6)*4.89304658529781E-06,3)</f>
        <v>0.11700000000000001</v>
      </c>
      <c r="I6" s="15">
        <f>N9+N10+N11</f>
        <v>24000</v>
      </c>
      <c r="J6" s="16">
        <f>H6*I6*1.1</f>
        <v>3088.8</v>
      </c>
    </row>
    <row r="7" spans="1:52" ht="15.75" thickBot="1" x14ac:dyDescent="0.3">
      <c r="A7" s="3">
        <v>830</v>
      </c>
      <c r="B7" s="6">
        <v>2660</v>
      </c>
      <c r="C7">
        <f t="shared" si="0"/>
        <v>654974</v>
      </c>
      <c r="E7" s="47" t="s">
        <v>6</v>
      </c>
      <c r="F7" s="17">
        <v>348</v>
      </c>
      <c r="G7" s="17">
        <v>138</v>
      </c>
      <c r="H7" s="18">
        <f t="shared" ref="H7:H11" si="1">ROUNDDOWN((F7*G7)*4.89304658529781E-06,3)</f>
        <v>0.23400000000000001</v>
      </c>
      <c r="I7" s="19">
        <f>N9</f>
        <v>3000</v>
      </c>
      <c r="J7" s="20">
        <f t="shared" ref="J7:J16" si="2">H7*I7*1.1</f>
        <v>772.2</v>
      </c>
    </row>
    <row r="8" spans="1:52" ht="15.75" thickBot="1" x14ac:dyDescent="0.3">
      <c r="A8" s="3">
        <v>1290</v>
      </c>
      <c r="B8" s="6">
        <v>6210</v>
      </c>
      <c r="C8">
        <f t="shared" si="0"/>
        <v>983835</v>
      </c>
      <c r="E8" s="47" t="s">
        <v>7</v>
      </c>
      <c r="F8" s="17">
        <v>531</v>
      </c>
      <c r="G8" s="17">
        <v>278</v>
      </c>
      <c r="H8" s="18">
        <f t="shared" si="1"/>
        <v>0.72199999999999998</v>
      </c>
      <c r="I8" s="19">
        <f>N9</f>
        <v>3000</v>
      </c>
      <c r="J8" s="20">
        <f t="shared" si="2"/>
        <v>2382.6000000000004</v>
      </c>
      <c r="M8" s="59" t="s">
        <v>23</v>
      </c>
      <c r="N8" s="60"/>
    </row>
    <row r="9" spans="1:52" x14ac:dyDescent="0.25">
      <c r="A9" s="3">
        <v>1290</v>
      </c>
      <c r="B9" s="6">
        <v>6210</v>
      </c>
      <c r="C9">
        <f t="shared" si="0"/>
        <v>983835</v>
      </c>
      <c r="E9" s="47" t="s">
        <v>8</v>
      </c>
      <c r="F9" s="17">
        <v>537</v>
      </c>
      <c r="G9" s="17">
        <v>377</v>
      </c>
      <c r="H9" s="18">
        <f t="shared" si="1"/>
        <v>0.99</v>
      </c>
      <c r="I9" s="19">
        <f>N9</f>
        <v>3000</v>
      </c>
      <c r="J9" s="20">
        <f t="shared" si="2"/>
        <v>3267.0000000000005</v>
      </c>
      <c r="M9" s="42" t="s">
        <v>2</v>
      </c>
      <c r="N9" s="39">
        <v>3000</v>
      </c>
    </row>
    <row r="10" spans="1:52" x14ac:dyDescent="0.25">
      <c r="A10" s="3">
        <v>1290</v>
      </c>
      <c r="B10" s="6">
        <v>6220</v>
      </c>
      <c r="C10">
        <f t="shared" si="0"/>
        <v>985419</v>
      </c>
      <c r="E10" s="47" t="s">
        <v>9</v>
      </c>
      <c r="F10" s="17">
        <v>550</v>
      </c>
      <c r="G10" s="17">
        <v>360</v>
      </c>
      <c r="H10" s="18">
        <f t="shared" si="1"/>
        <v>0.96799999999999997</v>
      </c>
      <c r="I10" s="19">
        <f>N9</f>
        <v>3000</v>
      </c>
      <c r="J10" s="20">
        <f t="shared" si="2"/>
        <v>3194.4</v>
      </c>
      <c r="M10" s="43" t="s">
        <v>11</v>
      </c>
      <c r="N10" s="40">
        <v>14000</v>
      </c>
    </row>
    <row r="11" spans="1:52" ht="15.75" thickBot="1" x14ac:dyDescent="0.3">
      <c r="A11" s="3">
        <v>1290</v>
      </c>
      <c r="B11" s="6">
        <v>6240</v>
      </c>
      <c r="C11">
        <f t="shared" si="0"/>
        <v>988588</v>
      </c>
      <c r="E11" s="48" t="s">
        <v>10</v>
      </c>
      <c r="F11" s="21">
        <v>915</v>
      </c>
      <c r="G11" s="21">
        <v>615</v>
      </c>
      <c r="H11" s="22">
        <f t="shared" si="1"/>
        <v>2.7530000000000001</v>
      </c>
      <c r="I11" s="23">
        <f>N9+N9*0.1</f>
        <v>3300</v>
      </c>
      <c r="J11" s="24">
        <f t="shared" si="2"/>
        <v>9993.3900000000012</v>
      </c>
      <c r="M11" s="43" t="s">
        <v>14</v>
      </c>
      <c r="N11" s="40">
        <v>7000</v>
      </c>
    </row>
    <row r="12" spans="1:52" s="5" customFormat="1" ht="15.75" thickBot="1" x14ac:dyDescent="0.3">
      <c r="A12" s="3">
        <v>860</v>
      </c>
      <c r="B12" s="6">
        <v>1370</v>
      </c>
      <c r="C12">
        <f t="shared" si="0"/>
        <v>325568</v>
      </c>
      <c r="E12" s="25" t="s">
        <v>11</v>
      </c>
      <c r="F12" s="26" t="s">
        <v>3</v>
      </c>
      <c r="G12" s="26" t="s">
        <v>4</v>
      </c>
      <c r="H12" s="11" t="s">
        <v>22</v>
      </c>
      <c r="I12" s="12" t="s">
        <v>23</v>
      </c>
      <c r="J12" s="26"/>
      <c r="M12" s="44" t="s">
        <v>19</v>
      </c>
      <c r="N12" s="41">
        <v>3000</v>
      </c>
    </row>
    <row r="13" spans="1:52" x14ac:dyDescent="0.25">
      <c r="A13" s="3">
        <v>1470</v>
      </c>
      <c r="B13" s="6">
        <v>5100</v>
      </c>
      <c r="C13">
        <f t="shared" si="0"/>
        <v>709044</v>
      </c>
      <c r="E13" s="46" t="s">
        <v>12</v>
      </c>
      <c r="F13" s="27">
        <v>345</v>
      </c>
      <c r="G13" s="27">
        <v>105</v>
      </c>
      <c r="H13" s="14">
        <v>0.17499999999999999</v>
      </c>
      <c r="I13" s="15">
        <f>N10</f>
        <v>14000</v>
      </c>
      <c r="J13" s="16">
        <f t="shared" si="2"/>
        <v>2695</v>
      </c>
    </row>
    <row r="14" spans="1:52" x14ac:dyDescent="0.25">
      <c r="A14" s="3">
        <v>1470</v>
      </c>
      <c r="B14" s="6">
        <v>6450</v>
      </c>
      <c r="C14">
        <f t="shared" si="0"/>
        <v>896732</v>
      </c>
      <c r="E14" s="47" t="s">
        <v>8</v>
      </c>
      <c r="F14" s="28">
        <v>575</v>
      </c>
      <c r="G14" s="28">
        <v>365</v>
      </c>
      <c r="H14" s="18">
        <v>1</v>
      </c>
      <c r="I14" s="29">
        <f>N10</f>
        <v>14000</v>
      </c>
      <c r="J14" s="20">
        <f t="shared" si="2"/>
        <v>15400.000000000002</v>
      </c>
    </row>
    <row r="15" spans="1:52" x14ac:dyDescent="0.25">
      <c r="A15" s="3">
        <v>1470</v>
      </c>
      <c r="B15" s="6">
        <v>6310</v>
      </c>
      <c r="C15">
        <f t="shared" si="0"/>
        <v>877268</v>
      </c>
      <c r="E15" s="47" t="s">
        <v>9</v>
      </c>
      <c r="F15" s="28">
        <v>580</v>
      </c>
      <c r="G15" s="28">
        <v>428</v>
      </c>
      <c r="H15" s="18">
        <v>1.175</v>
      </c>
      <c r="I15" s="29">
        <f>N10</f>
        <v>14000</v>
      </c>
      <c r="J15" s="20">
        <f t="shared" si="2"/>
        <v>18095</v>
      </c>
    </row>
    <row r="16" spans="1:52" ht="15.75" thickBot="1" x14ac:dyDescent="0.3">
      <c r="A16" s="3">
        <v>1470</v>
      </c>
      <c r="B16" s="6">
        <v>6310</v>
      </c>
      <c r="C16">
        <f t="shared" si="0"/>
        <v>877268</v>
      </c>
      <c r="E16" s="48" t="s">
        <v>13</v>
      </c>
      <c r="F16" s="30">
        <v>980</v>
      </c>
      <c r="G16" s="30">
        <v>752</v>
      </c>
      <c r="H16" s="22">
        <v>3.46</v>
      </c>
      <c r="I16" s="31">
        <f>N10</f>
        <v>14000</v>
      </c>
      <c r="J16" s="24">
        <f t="shared" si="2"/>
        <v>53284.000000000007</v>
      </c>
    </row>
    <row r="17" spans="1:12" ht="15.75" thickBot="1" x14ac:dyDescent="0.3">
      <c r="A17" s="3">
        <v>1470</v>
      </c>
      <c r="B17" s="6">
        <v>6310</v>
      </c>
      <c r="C17">
        <f t="shared" si="0"/>
        <v>877268</v>
      </c>
      <c r="E17" s="25" t="s">
        <v>14</v>
      </c>
      <c r="F17" s="26" t="s">
        <v>3</v>
      </c>
      <c r="G17" s="26" t="s">
        <v>4</v>
      </c>
      <c r="H17" s="11" t="s">
        <v>22</v>
      </c>
      <c r="I17" s="12" t="s">
        <v>23</v>
      </c>
      <c r="J17" s="26"/>
      <c r="K17" s="5"/>
      <c r="L17" s="5"/>
    </row>
    <row r="18" spans="1:12" x14ac:dyDescent="0.25">
      <c r="A18" s="3">
        <v>1055</v>
      </c>
      <c r="B18" s="6">
        <v>4700</v>
      </c>
      <c r="C18">
        <f t="shared" si="0"/>
        <v>910470</v>
      </c>
      <c r="E18" s="46" t="s">
        <v>15</v>
      </c>
      <c r="F18" s="13">
        <v>666</v>
      </c>
      <c r="G18" s="13">
        <v>74</v>
      </c>
      <c r="H18" s="14">
        <v>0.12</v>
      </c>
      <c r="I18" s="15">
        <f>N11</f>
        <v>7000</v>
      </c>
      <c r="J18" s="16">
        <f>H18*I18*1.1</f>
        <v>924.00000000000011</v>
      </c>
    </row>
    <row r="19" spans="1:12" x14ac:dyDescent="0.25">
      <c r="A19" s="3">
        <v>1055</v>
      </c>
      <c r="B19" s="6">
        <v>5010</v>
      </c>
      <c r="C19">
        <f t="shared" si="0"/>
        <v>970523</v>
      </c>
      <c r="E19" s="47" t="s">
        <v>16</v>
      </c>
      <c r="F19" s="17">
        <v>116</v>
      </c>
      <c r="G19" s="17">
        <v>107</v>
      </c>
      <c r="H19" s="18">
        <v>0.06</v>
      </c>
      <c r="I19" s="29">
        <f>N11</f>
        <v>7000</v>
      </c>
      <c r="J19" s="20">
        <f t="shared" ref="J19:J22" si="3">H19*I19*1.1</f>
        <v>462.00000000000006</v>
      </c>
    </row>
    <row r="20" spans="1:12" x14ac:dyDescent="0.25">
      <c r="A20" s="3">
        <v>1590</v>
      </c>
      <c r="B20" s="6">
        <v>3240</v>
      </c>
      <c r="C20">
        <f t="shared" si="0"/>
        <v>416455</v>
      </c>
      <c r="E20" s="47" t="s">
        <v>9</v>
      </c>
      <c r="F20" s="17">
        <v>695</v>
      </c>
      <c r="G20" s="17">
        <v>340</v>
      </c>
      <c r="H20" s="18">
        <v>1.31</v>
      </c>
      <c r="I20" s="29">
        <f>N11</f>
        <v>7000</v>
      </c>
      <c r="J20" s="20">
        <f t="shared" si="3"/>
        <v>10087</v>
      </c>
    </row>
    <row r="21" spans="1:12" x14ac:dyDescent="0.25">
      <c r="A21" s="3">
        <v>1590</v>
      </c>
      <c r="B21" s="6">
        <v>2680</v>
      </c>
      <c r="C21">
        <f t="shared" si="0"/>
        <v>344475</v>
      </c>
      <c r="E21" s="47" t="s">
        <v>17</v>
      </c>
      <c r="F21" s="17">
        <v>547</v>
      </c>
      <c r="G21" s="17">
        <v>374</v>
      </c>
      <c r="H21" s="18">
        <v>0.97499999999999998</v>
      </c>
      <c r="I21" s="29">
        <f>N11</f>
        <v>7000</v>
      </c>
      <c r="J21" s="20">
        <f t="shared" si="3"/>
        <v>7507.5000000000009</v>
      </c>
    </row>
    <row r="22" spans="1:12" ht="15.75" thickBot="1" x14ac:dyDescent="0.3">
      <c r="A22" s="3">
        <v>1470</v>
      </c>
      <c r="B22" s="6">
        <v>6370</v>
      </c>
      <c r="C22">
        <f t="shared" si="0"/>
        <v>885610</v>
      </c>
      <c r="E22" s="48" t="s">
        <v>18</v>
      </c>
      <c r="F22" s="21">
        <v>1020</v>
      </c>
      <c r="G22" s="21">
        <v>800</v>
      </c>
      <c r="H22" s="22">
        <v>4.08</v>
      </c>
      <c r="I22" s="31">
        <f>N11</f>
        <v>7000</v>
      </c>
      <c r="J22" s="24">
        <f t="shared" si="3"/>
        <v>31416.000000000004</v>
      </c>
    </row>
    <row r="23" spans="1:12" ht="15.75" thickBot="1" x14ac:dyDescent="0.3">
      <c r="A23" s="3">
        <v>1470</v>
      </c>
      <c r="B23" s="6">
        <v>6450</v>
      </c>
      <c r="C23">
        <f t="shared" si="0"/>
        <v>896732</v>
      </c>
      <c r="E23" s="26" t="s">
        <v>19</v>
      </c>
      <c r="F23" s="49" t="s">
        <v>3</v>
      </c>
      <c r="G23" s="26" t="s">
        <v>4</v>
      </c>
      <c r="H23" s="11" t="s">
        <v>22</v>
      </c>
      <c r="I23" s="12" t="s">
        <v>23</v>
      </c>
      <c r="J23" s="26"/>
    </row>
    <row r="24" spans="1:12" x14ac:dyDescent="0.25">
      <c r="A24" s="3">
        <v>1470</v>
      </c>
      <c r="B24" s="6">
        <v>6830</v>
      </c>
      <c r="C24">
        <f t="shared" si="0"/>
        <v>949563</v>
      </c>
      <c r="E24" s="50" t="s">
        <v>6</v>
      </c>
      <c r="F24" s="32">
        <v>330</v>
      </c>
      <c r="G24" s="32">
        <v>118</v>
      </c>
      <c r="H24" s="14">
        <f>ROUNDDOWN((F24*G24)*4.89304658529781E-06,3)</f>
        <v>0.19</v>
      </c>
      <c r="I24" s="33">
        <f>N12</f>
        <v>3000</v>
      </c>
      <c r="J24" s="16">
        <f>H24*I24*1.1</f>
        <v>627</v>
      </c>
    </row>
    <row r="25" spans="1:12" x14ac:dyDescent="0.25">
      <c r="A25" s="3">
        <v>1470</v>
      </c>
      <c r="B25" s="6">
        <v>6470</v>
      </c>
      <c r="C25">
        <f t="shared" si="0"/>
        <v>899513</v>
      </c>
      <c r="E25" s="51" t="s">
        <v>20</v>
      </c>
      <c r="F25" s="34">
        <v>341</v>
      </c>
      <c r="G25" s="34">
        <v>320</v>
      </c>
      <c r="H25" s="18">
        <f t="shared" ref="H25" si="4">ROUNDDOWN((F25*G25)*4.89304658529781E-06,3)</f>
        <v>0.53300000000000003</v>
      </c>
      <c r="I25" s="35">
        <f>N12</f>
        <v>3000</v>
      </c>
      <c r="J25" s="20">
        <f t="shared" ref="J25:J26" si="5">H25*I25*1.1</f>
        <v>1758.9</v>
      </c>
    </row>
    <row r="26" spans="1:12" ht="15.75" thickBot="1" x14ac:dyDescent="0.3">
      <c r="A26" s="3">
        <v>1470</v>
      </c>
      <c r="B26" s="6">
        <v>6360</v>
      </c>
      <c r="C26">
        <f t="shared" si="0"/>
        <v>884220</v>
      </c>
      <c r="E26" s="52" t="s">
        <v>21</v>
      </c>
      <c r="F26" s="36">
        <v>247</v>
      </c>
      <c r="G26" s="36">
        <v>79</v>
      </c>
      <c r="H26" s="22">
        <f>ROUNDDOWN(((F26*G26)*4.89304658529781E-06)/3,3)</f>
        <v>3.1E-2</v>
      </c>
      <c r="I26" s="37">
        <f>N12</f>
        <v>3000</v>
      </c>
      <c r="J26" s="24">
        <f t="shared" si="5"/>
        <v>102.30000000000001</v>
      </c>
    </row>
    <row r="27" spans="1:12" ht="15.75" thickBot="1" x14ac:dyDescent="0.3">
      <c r="A27" s="3">
        <v>1470</v>
      </c>
      <c r="B27" s="6">
        <v>6370</v>
      </c>
      <c r="C27">
        <f t="shared" si="0"/>
        <v>885610</v>
      </c>
      <c r="H27" s="8"/>
      <c r="I27" s="9"/>
      <c r="J27" s="38">
        <f>SUM(J6:J26)</f>
        <v>165057.09</v>
      </c>
    </row>
    <row r="28" spans="1:12" x14ac:dyDescent="0.25">
      <c r="A28" s="3">
        <v>1470</v>
      </c>
      <c r="B28" s="6">
        <v>6360</v>
      </c>
      <c r="C28">
        <f t="shared" si="0"/>
        <v>884220</v>
      </c>
    </row>
    <row r="29" spans="1:12" x14ac:dyDescent="0.25">
      <c r="A29" s="3">
        <v>1470</v>
      </c>
      <c r="B29" s="6">
        <v>6810</v>
      </c>
      <c r="C29">
        <f t="shared" si="0"/>
        <v>946782</v>
      </c>
    </row>
    <row r="30" spans="1:12" x14ac:dyDescent="0.25">
      <c r="A30" s="3">
        <v>1470</v>
      </c>
      <c r="B30" s="6">
        <v>6785</v>
      </c>
      <c r="C30">
        <f t="shared" si="0"/>
        <v>943307</v>
      </c>
      <c r="F30" t="s">
        <v>28</v>
      </c>
      <c r="G30" t="s">
        <v>29</v>
      </c>
      <c r="H30" t="s">
        <v>30</v>
      </c>
    </row>
    <row r="31" spans="1:12" x14ac:dyDescent="0.25">
      <c r="A31" s="3">
        <v>1470</v>
      </c>
      <c r="B31" s="6">
        <v>6460</v>
      </c>
      <c r="C31">
        <f t="shared" si="0"/>
        <v>898123</v>
      </c>
      <c r="F31">
        <f t="shared" ref="F31:F36" si="6">F6</f>
        <v>160</v>
      </c>
      <c r="G31">
        <f t="shared" ref="G31:G36" si="7">G6*I6</f>
        <v>3600000</v>
      </c>
      <c r="H31">
        <f t="shared" ref="H31:H36" si="8">G6</f>
        <v>150</v>
      </c>
    </row>
    <row r="32" spans="1:12" x14ac:dyDescent="0.25">
      <c r="A32" s="3">
        <v>1470</v>
      </c>
      <c r="B32" s="6">
        <v>6310</v>
      </c>
      <c r="C32">
        <f t="shared" si="0"/>
        <v>877268</v>
      </c>
      <c r="F32">
        <f t="shared" si="6"/>
        <v>348</v>
      </c>
      <c r="G32">
        <f t="shared" si="7"/>
        <v>414000</v>
      </c>
      <c r="H32">
        <f t="shared" si="8"/>
        <v>138</v>
      </c>
    </row>
    <row r="33" spans="1:8" x14ac:dyDescent="0.25">
      <c r="F33">
        <f t="shared" si="6"/>
        <v>531</v>
      </c>
      <c r="G33">
        <f t="shared" si="7"/>
        <v>834000</v>
      </c>
      <c r="H33">
        <f t="shared" si="8"/>
        <v>278</v>
      </c>
    </row>
    <row r="34" spans="1:8" x14ac:dyDescent="0.25">
      <c r="F34">
        <f t="shared" si="6"/>
        <v>537</v>
      </c>
      <c r="G34">
        <f t="shared" si="7"/>
        <v>1131000</v>
      </c>
      <c r="H34">
        <f t="shared" si="8"/>
        <v>377</v>
      </c>
    </row>
    <row r="35" spans="1:8" ht="15.75" thickBot="1" x14ac:dyDescent="0.3">
      <c r="F35">
        <f t="shared" si="6"/>
        <v>550</v>
      </c>
      <c r="G35">
        <f t="shared" si="7"/>
        <v>1080000</v>
      </c>
      <c r="H35">
        <f t="shared" si="8"/>
        <v>360</v>
      </c>
    </row>
    <row r="36" spans="1:8" ht="15.75" thickBot="1" x14ac:dyDescent="0.3">
      <c r="A36" s="54" t="s">
        <v>24</v>
      </c>
      <c r="B36" s="7">
        <f>SUM(B2:B35)</f>
        <v>165960</v>
      </c>
      <c r="F36">
        <f t="shared" si="6"/>
        <v>915</v>
      </c>
      <c r="G36">
        <f t="shared" si="7"/>
        <v>2029500</v>
      </c>
      <c r="H36">
        <f t="shared" si="8"/>
        <v>615</v>
      </c>
    </row>
    <row r="37" spans="1:8" x14ac:dyDescent="0.25">
      <c r="F37">
        <f>F13</f>
        <v>345</v>
      </c>
      <c r="G37">
        <f>G13*I13</f>
        <v>1470000</v>
      </c>
      <c r="H37">
        <f>G13</f>
        <v>105</v>
      </c>
    </row>
    <row r="38" spans="1:8" x14ac:dyDescent="0.25">
      <c r="F38">
        <f>F14</f>
        <v>575</v>
      </c>
      <c r="G38">
        <f>G14*I14</f>
        <v>5110000</v>
      </c>
      <c r="H38">
        <f>G14</f>
        <v>365</v>
      </c>
    </row>
    <row r="39" spans="1:8" x14ac:dyDescent="0.25">
      <c r="F39">
        <f>F15</f>
        <v>580</v>
      </c>
      <c r="G39">
        <f>G15*I15</f>
        <v>5992000</v>
      </c>
      <c r="H39">
        <f>G15</f>
        <v>428</v>
      </c>
    </row>
    <row r="40" spans="1:8" x14ac:dyDescent="0.25">
      <c r="F40">
        <f>F16</f>
        <v>980</v>
      </c>
      <c r="G40">
        <f>G16*I16</f>
        <v>10528000</v>
      </c>
      <c r="H40">
        <f>G16</f>
        <v>752</v>
      </c>
    </row>
    <row r="41" spans="1:8" x14ac:dyDescent="0.25">
      <c r="F41">
        <f>F18</f>
        <v>666</v>
      </c>
      <c r="G41">
        <f>G18*I18</f>
        <v>518000</v>
      </c>
      <c r="H41">
        <f>G18</f>
        <v>74</v>
      </c>
    </row>
    <row r="42" spans="1:8" x14ac:dyDescent="0.25">
      <c r="F42">
        <f>F19</f>
        <v>116</v>
      </c>
      <c r="G42">
        <f>G19*I19</f>
        <v>749000</v>
      </c>
      <c r="H42">
        <f>G19</f>
        <v>107</v>
      </c>
    </row>
    <row r="43" spans="1:8" x14ac:dyDescent="0.25">
      <c r="F43">
        <f>F20</f>
        <v>695</v>
      </c>
      <c r="G43">
        <f>G20*I20</f>
        <v>2380000</v>
      </c>
      <c r="H43">
        <f>G20</f>
        <v>340</v>
      </c>
    </row>
    <row r="44" spans="1:8" x14ac:dyDescent="0.25">
      <c r="F44">
        <f>F21</f>
        <v>547</v>
      </c>
      <c r="G44">
        <f>G21*I21</f>
        <v>2618000</v>
      </c>
      <c r="H44">
        <f>G21</f>
        <v>374</v>
      </c>
    </row>
    <row r="45" spans="1:8" x14ac:dyDescent="0.25">
      <c r="F45">
        <f>F22</f>
        <v>1020</v>
      </c>
      <c r="G45">
        <f>G22*I22</f>
        <v>5600000</v>
      </c>
      <c r="H45">
        <f>G22</f>
        <v>800</v>
      </c>
    </row>
    <row r="46" spans="1:8" x14ac:dyDescent="0.25">
      <c r="F46">
        <f>F24</f>
        <v>330</v>
      </c>
      <c r="G46">
        <f>G24*I24</f>
        <v>354000</v>
      </c>
      <c r="H46">
        <f>G24</f>
        <v>118</v>
      </c>
    </row>
    <row r="47" spans="1:8" x14ac:dyDescent="0.25">
      <c r="F47">
        <f>F25</f>
        <v>341</v>
      </c>
      <c r="G47">
        <f>G25*I25</f>
        <v>960000</v>
      </c>
      <c r="H47">
        <f>G25</f>
        <v>320</v>
      </c>
    </row>
    <row r="48" spans="1:8" x14ac:dyDescent="0.25">
      <c r="F48">
        <f>F26</f>
        <v>247</v>
      </c>
      <c r="G48">
        <f>G26*I26</f>
        <v>237000</v>
      </c>
      <c r="H48">
        <f>G26</f>
        <v>79</v>
      </c>
    </row>
    <row r="49" spans="6:8" x14ac:dyDescent="0.25">
      <c r="F49">
        <f t="shared" ref="F49:F54" si="9">G6</f>
        <v>150</v>
      </c>
      <c r="G49">
        <f t="shared" ref="G49:G54" si="10">F6*I6</f>
        <v>3840000</v>
      </c>
      <c r="H49">
        <f t="shared" ref="H49:H54" si="11">F6</f>
        <v>160</v>
      </c>
    </row>
    <row r="50" spans="6:8" x14ac:dyDescent="0.25">
      <c r="F50">
        <f t="shared" si="9"/>
        <v>138</v>
      </c>
      <c r="G50">
        <f t="shared" si="10"/>
        <v>1044000</v>
      </c>
      <c r="H50">
        <f t="shared" si="11"/>
        <v>348</v>
      </c>
    </row>
    <row r="51" spans="6:8" x14ac:dyDescent="0.25">
      <c r="F51">
        <f t="shared" si="9"/>
        <v>278</v>
      </c>
      <c r="G51">
        <f t="shared" si="10"/>
        <v>1593000</v>
      </c>
      <c r="H51">
        <f t="shared" si="11"/>
        <v>531</v>
      </c>
    </row>
    <row r="52" spans="6:8" x14ac:dyDescent="0.25">
      <c r="F52">
        <f t="shared" si="9"/>
        <v>377</v>
      </c>
      <c r="G52">
        <f t="shared" si="10"/>
        <v>1611000</v>
      </c>
      <c r="H52">
        <f t="shared" si="11"/>
        <v>537</v>
      </c>
    </row>
    <row r="53" spans="6:8" x14ac:dyDescent="0.25">
      <c r="F53">
        <f t="shared" si="9"/>
        <v>360</v>
      </c>
      <c r="G53">
        <f t="shared" si="10"/>
        <v>1650000</v>
      </c>
      <c r="H53">
        <f t="shared" si="11"/>
        <v>550</v>
      </c>
    </row>
    <row r="54" spans="6:8" x14ac:dyDescent="0.25">
      <c r="F54">
        <f t="shared" si="9"/>
        <v>615</v>
      </c>
      <c r="G54">
        <f t="shared" si="10"/>
        <v>3019500</v>
      </c>
      <c r="H54">
        <f t="shared" si="11"/>
        <v>915</v>
      </c>
    </row>
    <row r="55" spans="6:8" x14ac:dyDescent="0.25">
      <c r="F55">
        <f>G13</f>
        <v>105</v>
      </c>
      <c r="G55">
        <f>F13*I13</f>
        <v>4830000</v>
      </c>
      <c r="H55">
        <f>F13</f>
        <v>345</v>
      </c>
    </row>
    <row r="56" spans="6:8" x14ac:dyDescent="0.25">
      <c r="F56">
        <f>G14</f>
        <v>365</v>
      </c>
      <c r="G56">
        <f>F14*I14</f>
        <v>8050000</v>
      </c>
      <c r="H56">
        <f>F14</f>
        <v>575</v>
      </c>
    </row>
    <row r="57" spans="6:8" x14ac:dyDescent="0.25">
      <c r="F57">
        <f>G15</f>
        <v>428</v>
      </c>
      <c r="G57">
        <f>F15*I15</f>
        <v>8120000</v>
      </c>
      <c r="H57">
        <f>F15</f>
        <v>580</v>
      </c>
    </row>
    <row r="58" spans="6:8" x14ac:dyDescent="0.25">
      <c r="F58">
        <f>G16</f>
        <v>752</v>
      </c>
      <c r="G58">
        <f>F16*I16</f>
        <v>13720000</v>
      </c>
      <c r="H58">
        <f>F16</f>
        <v>980</v>
      </c>
    </row>
    <row r="59" spans="6:8" x14ac:dyDescent="0.25">
      <c r="F59">
        <f>G18</f>
        <v>74</v>
      </c>
      <c r="G59">
        <f>F18*I18</f>
        <v>4662000</v>
      </c>
      <c r="H59">
        <f>F18</f>
        <v>666</v>
      </c>
    </row>
    <row r="60" spans="6:8" x14ac:dyDescent="0.25">
      <c r="F60">
        <f>G19</f>
        <v>107</v>
      </c>
      <c r="G60">
        <f>F19*I19</f>
        <v>812000</v>
      </c>
      <c r="H60">
        <f>F19</f>
        <v>116</v>
      </c>
    </row>
    <row r="61" spans="6:8" x14ac:dyDescent="0.25">
      <c r="F61">
        <f>G20</f>
        <v>340</v>
      </c>
      <c r="G61">
        <f>F20*I20</f>
        <v>4865000</v>
      </c>
      <c r="H61">
        <f>F20</f>
        <v>695</v>
      </c>
    </row>
    <row r="62" spans="6:8" x14ac:dyDescent="0.25">
      <c r="F62">
        <f>G21</f>
        <v>374</v>
      </c>
      <c r="G62">
        <f>F21*I21</f>
        <v>3829000</v>
      </c>
      <c r="H62">
        <f>F21</f>
        <v>547</v>
      </c>
    </row>
    <row r="63" spans="6:8" x14ac:dyDescent="0.25">
      <c r="F63">
        <f>G22</f>
        <v>800</v>
      </c>
      <c r="G63">
        <f>F22*I22</f>
        <v>7140000</v>
      </c>
      <c r="H63">
        <f>F22</f>
        <v>1020</v>
      </c>
    </row>
    <row r="64" spans="6:8" x14ac:dyDescent="0.25">
      <c r="F64">
        <f>G24</f>
        <v>118</v>
      </c>
      <c r="G64">
        <f>F24*I24</f>
        <v>990000</v>
      </c>
      <c r="H64">
        <f>F24</f>
        <v>330</v>
      </c>
    </row>
    <row r="65" spans="6:8" x14ac:dyDescent="0.25">
      <c r="F65">
        <f>G25</f>
        <v>320</v>
      </c>
      <c r="G65">
        <f>F25*I25</f>
        <v>1023000</v>
      </c>
      <c r="H65">
        <f>F25</f>
        <v>341</v>
      </c>
    </row>
    <row r="66" spans="6:8" x14ac:dyDescent="0.25">
      <c r="F66">
        <f>G26</f>
        <v>79</v>
      </c>
      <c r="G66">
        <f>F26*I26</f>
        <v>741000</v>
      </c>
      <c r="H66">
        <f>F26</f>
        <v>247</v>
      </c>
    </row>
  </sheetData>
  <mergeCells count="2">
    <mergeCell ref="F4:G4"/>
    <mergeCell ref="M8:N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9E93-CC88-40FF-BE87-771E01306702}">
  <dimension ref="A1:G37"/>
  <sheetViews>
    <sheetView tabSelected="1" workbookViewId="0">
      <selection activeCell="G32" sqref="G32"/>
    </sheetView>
  </sheetViews>
  <sheetFormatPr defaultRowHeight="15" x14ac:dyDescent="0.25"/>
  <cols>
    <col min="2" max="2" width="10.7109375" customWidth="1"/>
    <col min="3" max="3" width="11.7109375" bestFit="1" customWidth="1"/>
    <col min="7" max="7" width="23.28515625" bestFit="1" customWidth="1"/>
  </cols>
  <sheetData>
    <row r="1" spans="1:7" x14ac:dyDescent="0.25">
      <c r="A1" t="s">
        <v>28</v>
      </c>
      <c r="B1" t="s">
        <v>29</v>
      </c>
      <c r="C1" t="s">
        <v>30</v>
      </c>
      <c r="G1" t="s">
        <v>0</v>
      </c>
    </row>
    <row r="2" spans="1:7" x14ac:dyDescent="0.25">
      <c r="A2">
        <v>74</v>
      </c>
      <c r="B2">
        <v>4662000</v>
      </c>
      <c r="C2">
        <v>666</v>
      </c>
      <c r="G2">
        <v>830</v>
      </c>
    </row>
    <row r="3" spans="1:7" x14ac:dyDescent="0.25">
      <c r="A3">
        <v>79</v>
      </c>
      <c r="B3">
        <v>741000</v>
      </c>
      <c r="C3">
        <v>247</v>
      </c>
      <c r="G3">
        <v>860</v>
      </c>
    </row>
    <row r="4" spans="1:7" x14ac:dyDescent="0.25">
      <c r="A4">
        <v>105</v>
      </c>
      <c r="B4">
        <v>4830000</v>
      </c>
      <c r="C4">
        <v>345</v>
      </c>
      <c r="G4">
        <v>950</v>
      </c>
    </row>
    <row r="5" spans="1:7" x14ac:dyDescent="0.25">
      <c r="A5">
        <v>107</v>
      </c>
      <c r="B5">
        <v>812000</v>
      </c>
      <c r="C5">
        <v>116</v>
      </c>
      <c r="G5">
        <v>980</v>
      </c>
    </row>
    <row r="6" spans="1:7" x14ac:dyDescent="0.25">
      <c r="A6">
        <v>116</v>
      </c>
      <c r="B6">
        <v>749000</v>
      </c>
      <c r="C6">
        <v>107</v>
      </c>
      <c r="G6">
        <v>1055</v>
      </c>
    </row>
    <row r="7" spans="1:7" x14ac:dyDescent="0.25">
      <c r="A7">
        <v>118</v>
      </c>
      <c r="B7">
        <v>990000</v>
      </c>
      <c r="C7">
        <v>330</v>
      </c>
      <c r="G7">
        <v>1055</v>
      </c>
    </row>
    <row r="8" spans="1:7" x14ac:dyDescent="0.25">
      <c r="A8">
        <v>138</v>
      </c>
      <c r="B8">
        <v>1044000</v>
      </c>
      <c r="C8">
        <v>348</v>
      </c>
      <c r="G8">
        <v>1290</v>
      </c>
    </row>
    <row r="9" spans="1:7" x14ac:dyDescent="0.25">
      <c r="A9">
        <v>150</v>
      </c>
      <c r="B9">
        <v>3840000</v>
      </c>
      <c r="C9">
        <v>160</v>
      </c>
      <c r="G9">
        <v>1290</v>
      </c>
    </row>
    <row r="10" spans="1:7" x14ac:dyDescent="0.25">
      <c r="A10">
        <v>160</v>
      </c>
      <c r="B10">
        <v>3600000</v>
      </c>
      <c r="C10">
        <v>150</v>
      </c>
      <c r="G10">
        <v>1290</v>
      </c>
    </row>
    <row r="11" spans="1:7" x14ac:dyDescent="0.25">
      <c r="A11">
        <v>247</v>
      </c>
      <c r="B11">
        <v>237000</v>
      </c>
      <c r="C11">
        <v>79</v>
      </c>
      <c r="G11">
        <v>1290</v>
      </c>
    </row>
    <row r="12" spans="1:7" x14ac:dyDescent="0.25">
      <c r="A12">
        <v>278</v>
      </c>
      <c r="B12">
        <v>1593000</v>
      </c>
      <c r="C12">
        <v>531</v>
      </c>
      <c r="G12">
        <v>1290</v>
      </c>
    </row>
    <row r="13" spans="1:7" x14ac:dyDescent="0.25">
      <c r="A13">
        <v>320</v>
      </c>
      <c r="B13">
        <v>1023000</v>
      </c>
      <c r="C13">
        <v>341</v>
      </c>
      <c r="G13">
        <v>1290</v>
      </c>
    </row>
    <row r="14" spans="1:7" x14ac:dyDescent="0.25">
      <c r="A14">
        <v>330</v>
      </c>
      <c r="B14">
        <v>354000</v>
      </c>
      <c r="C14">
        <v>118</v>
      </c>
      <c r="G14">
        <v>1470</v>
      </c>
    </row>
    <row r="15" spans="1:7" x14ac:dyDescent="0.25">
      <c r="A15">
        <v>340</v>
      </c>
      <c r="B15">
        <v>4865000</v>
      </c>
      <c r="C15">
        <v>695</v>
      </c>
      <c r="G15">
        <v>1470</v>
      </c>
    </row>
    <row r="16" spans="1:7" x14ac:dyDescent="0.25">
      <c r="A16">
        <v>341</v>
      </c>
      <c r="B16">
        <v>960000</v>
      </c>
      <c r="C16">
        <v>320</v>
      </c>
      <c r="G16">
        <v>1470</v>
      </c>
    </row>
    <row r="17" spans="1:7" x14ac:dyDescent="0.25">
      <c r="A17">
        <v>345</v>
      </c>
      <c r="B17">
        <v>1470000</v>
      </c>
      <c r="C17">
        <v>105</v>
      </c>
      <c r="G17">
        <v>1470</v>
      </c>
    </row>
    <row r="18" spans="1:7" x14ac:dyDescent="0.25">
      <c r="A18">
        <v>348</v>
      </c>
      <c r="B18">
        <v>414000</v>
      </c>
      <c r="C18">
        <v>138</v>
      </c>
      <c r="G18">
        <v>1470</v>
      </c>
    </row>
    <row r="19" spans="1:7" x14ac:dyDescent="0.25">
      <c r="A19">
        <v>360</v>
      </c>
      <c r="B19">
        <v>1650000</v>
      </c>
      <c r="C19">
        <v>550</v>
      </c>
      <c r="G19">
        <v>1470</v>
      </c>
    </row>
    <row r="20" spans="1:7" x14ac:dyDescent="0.25">
      <c r="A20">
        <v>365</v>
      </c>
      <c r="B20">
        <v>8050000</v>
      </c>
      <c r="C20">
        <v>575</v>
      </c>
      <c r="G20">
        <v>1470</v>
      </c>
    </row>
    <row r="21" spans="1:7" x14ac:dyDescent="0.25">
      <c r="A21">
        <v>374</v>
      </c>
      <c r="B21">
        <v>3829000</v>
      </c>
      <c r="C21">
        <v>547</v>
      </c>
      <c r="G21">
        <v>1470</v>
      </c>
    </row>
    <row r="22" spans="1:7" x14ac:dyDescent="0.25">
      <c r="A22">
        <v>377</v>
      </c>
      <c r="B22">
        <v>1611000</v>
      </c>
      <c r="C22">
        <v>537</v>
      </c>
      <c r="G22">
        <v>1470</v>
      </c>
    </row>
    <row r="23" spans="1:7" x14ac:dyDescent="0.25">
      <c r="A23">
        <v>428</v>
      </c>
      <c r="B23">
        <v>8120000</v>
      </c>
      <c r="C23">
        <v>580</v>
      </c>
      <c r="G23">
        <v>1470</v>
      </c>
    </row>
    <row r="24" spans="1:7" x14ac:dyDescent="0.25">
      <c r="A24">
        <v>531</v>
      </c>
      <c r="B24">
        <v>834000</v>
      </c>
      <c r="C24">
        <v>278</v>
      </c>
      <c r="G24">
        <v>1470</v>
      </c>
    </row>
    <row r="25" spans="1:7" x14ac:dyDescent="0.25">
      <c r="A25">
        <v>537</v>
      </c>
      <c r="B25">
        <v>1131000</v>
      </c>
      <c r="C25">
        <v>377</v>
      </c>
      <c r="G25">
        <v>1470</v>
      </c>
    </row>
    <row r="26" spans="1:7" x14ac:dyDescent="0.25">
      <c r="A26">
        <v>547</v>
      </c>
      <c r="B26">
        <v>2618000</v>
      </c>
      <c r="C26">
        <v>374</v>
      </c>
      <c r="G26">
        <v>1470</v>
      </c>
    </row>
    <row r="27" spans="1:7" x14ac:dyDescent="0.25">
      <c r="A27">
        <v>550</v>
      </c>
      <c r="B27">
        <v>1080000</v>
      </c>
      <c r="C27">
        <v>360</v>
      </c>
      <c r="G27">
        <v>1470</v>
      </c>
    </row>
    <row r="28" spans="1:7" x14ac:dyDescent="0.25">
      <c r="A28">
        <v>575</v>
      </c>
      <c r="B28">
        <v>5110000</v>
      </c>
      <c r="C28">
        <v>365</v>
      </c>
      <c r="G28">
        <v>1470</v>
      </c>
    </row>
    <row r="29" spans="1:7" x14ac:dyDescent="0.25">
      <c r="A29">
        <v>580</v>
      </c>
      <c r="B29">
        <v>5992000</v>
      </c>
      <c r="C29">
        <v>428</v>
      </c>
      <c r="G29">
        <v>1470</v>
      </c>
    </row>
    <row r="30" spans="1:7" x14ac:dyDescent="0.25">
      <c r="A30">
        <v>615</v>
      </c>
      <c r="B30">
        <v>3019500</v>
      </c>
      <c r="C30">
        <v>915</v>
      </c>
      <c r="G30">
        <v>1470</v>
      </c>
    </row>
    <row r="31" spans="1:7" x14ac:dyDescent="0.25">
      <c r="A31">
        <v>666</v>
      </c>
      <c r="B31">
        <v>518000</v>
      </c>
      <c r="C31">
        <v>74</v>
      </c>
      <c r="G31">
        <v>1590</v>
      </c>
    </row>
    <row r="32" spans="1:7" x14ac:dyDescent="0.25">
      <c r="A32">
        <v>695</v>
      </c>
      <c r="B32">
        <v>2380000</v>
      </c>
      <c r="C32">
        <v>340</v>
      </c>
      <c r="G32">
        <v>1590</v>
      </c>
    </row>
    <row r="33" spans="1:3" x14ac:dyDescent="0.25">
      <c r="A33">
        <v>752</v>
      </c>
      <c r="B33">
        <v>13720000</v>
      </c>
      <c r="C33">
        <v>980</v>
      </c>
    </row>
    <row r="34" spans="1:3" x14ac:dyDescent="0.25">
      <c r="A34">
        <v>800</v>
      </c>
      <c r="B34">
        <v>7140000</v>
      </c>
      <c r="C34">
        <v>1020</v>
      </c>
    </row>
    <row r="35" spans="1:3" x14ac:dyDescent="0.25">
      <c r="A35">
        <v>915</v>
      </c>
      <c r="B35">
        <v>2029500</v>
      </c>
      <c r="C35">
        <v>615</v>
      </c>
    </row>
    <row r="36" spans="1:3" x14ac:dyDescent="0.25">
      <c r="A36">
        <v>980</v>
      </c>
      <c r="B36">
        <v>10528000</v>
      </c>
      <c r="C36">
        <v>752</v>
      </c>
    </row>
    <row r="37" spans="1:3" x14ac:dyDescent="0.25">
      <c r="A37">
        <v>1020</v>
      </c>
      <c r="B37">
        <v>5600000</v>
      </c>
      <c r="C37">
        <v>800</v>
      </c>
    </row>
  </sheetData>
  <sortState xmlns:xlrd2="http://schemas.microsoft.com/office/spreadsheetml/2017/richdata2" ref="G2:G32">
    <sortCondition ref="G2:G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 Hitech Ind Ltd</dc:creator>
  <cp:lastModifiedBy>Raihan Ul Islam Shezan</cp:lastModifiedBy>
  <dcterms:created xsi:type="dcterms:W3CDTF">2021-11-22T14:20:41Z</dcterms:created>
  <dcterms:modified xsi:type="dcterms:W3CDTF">2021-11-29T15:45:22Z</dcterms:modified>
</cp:coreProperties>
</file>