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son\Documents\Profissional\PROJETOS DIGITAIS\NINJA DO EXCEL\Templates Excel\"/>
    </mc:Choice>
  </mc:AlternateContent>
  <bookViews>
    <workbookView xWindow="0" yWindow="0" windowWidth="28800" windowHeight="12435"/>
  </bookViews>
  <sheets>
    <sheet name="Controlador consumo de gasolina" sheetId="1" r:id="rId1"/>
  </sheets>
  <definedNames>
    <definedName name="_xlnm.Print_Area" localSheetId="0">'Controlador consumo de gasolina'!$B:$I</definedName>
    <definedName name="CustoMédio">'Controlador consumo de gasolina'!$C$5</definedName>
    <definedName name="CustoMédioPorLitro">'Controlador consumo de gasolina'!$D$5</definedName>
    <definedName name="CustoMédioPorQuilômetro">'Controlador consumo de gasolina'!$F$5</definedName>
    <definedName name="IníciodoOdómetro">'Controlador consumo de gasolina'!$C$4</definedName>
    <definedName name="MédiadeLitro">'Controlador consumo de gasolina'!$B$5</definedName>
    <definedName name="MédiadeMPL">'Controlador consumo de gasolina'!$E$5</definedName>
    <definedName name="QuilômetrosdeViagem">'Controlador consumo de gasolina'!$H$4</definedName>
    <definedName name="_xlnm.Print_Titles" localSheetId="0">'Controlador consumo de gasolina'!$8:$8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E5" i="1"/>
  <c r="C5" i="1"/>
  <c r="B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9" i="1"/>
  <c r="D5" i="1"/>
  <c r="F5" i="1"/>
  <c r="H5" i="1"/>
</calcChain>
</file>

<file path=xl/comments1.xml><?xml version="1.0" encoding="utf-8"?>
<comments xmlns="http://schemas.openxmlformats.org/spreadsheetml/2006/main">
  <authors>
    <author xml:space="preserve">    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Dica do controlador do consumo de gasolina: </t>
        </r>
        <r>
          <rPr>
            <sz val="9"/>
            <color indexed="81"/>
            <rFont val="Tahoma"/>
            <family val="2"/>
          </rPr>
          <t>Digite a quantidade de quilômetros total da sua próxima viagem para estimar o custo.</t>
        </r>
      </text>
    </comment>
  </commentList>
</comments>
</file>

<file path=xl/sharedStrings.xml><?xml version="1.0" encoding="utf-8"?>
<sst xmlns="http://schemas.openxmlformats.org/spreadsheetml/2006/main" count="23" uniqueCount="17">
  <si>
    <t>Controlador do consumo de gasolina</t>
  </si>
  <si>
    <t>Lembre-se de redefinir o hodômetro sempre que você abastecer!</t>
  </si>
  <si>
    <t xml:space="preserve"> </t>
  </si>
  <si>
    <t>Médias</t>
  </si>
  <si>
    <t>Ferramenta de estimativa de viagem</t>
  </si>
  <si>
    <t>Litros</t>
  </si>
  <si>
    <t>Custo</t>
  </si>
  <si>
    <t>Custo/l</t>
  </si>
  <si>
    <t>Km/l</t>
  </si>
  <si>
    <t>Custo/Quilômetro</t>
  </si>
  <si>
    <t>Quilometragem da viagem:</t>
  </si>
  <si>
    <t>Custo da viagem:</t>
  </si>
  <si>
    <t>Data</t>
  </si>
  <si>
    <t>Hodômetro</t>
  </si>
  <si>
    <t>Litros totais</t>
  </si>
  <si>
    <t>Custo total do combustível</t>
  </si>
  <si>
    <t>Quilômetros/litro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</si>
</sst>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\(&quot;$&quot;#,##0\)"/>
    <numFmt numFmtId="165" formatCode="&quot;$&quot;#,##0.00"/>
    <numFmt numFmtId="166" formatCode="0.0"/>
    <numFmt numFmtId="167" formatCode="&quot;$&quot;#,##0"/>
    <numFmt numFmtId="168" formatCode="&quot;R$&quot;\ #,##0"/>
    <numFmt numFmtId="169" formatCode="&quot;R$&quot;\ #,##0.00"/>
  </numFmts>
  <fonts count="16" x14ac:knownFonts="1">
    <font>
      <sz val="1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22"/>
      <color theme="1" tint="0.249977111117893"/>
      <name val="Calibri"/>
      <family val="2"/>
      <scheme val="minor"/>
    </font>
    <font>
      <b/>
      <sz val="36"/>
      <color theme="4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sz val="14"/>
      <color theme="0"/>
      <name val="Calibri"/>
      <family val="2"/>
      <scheme val="major"/>
    </font>
    <font>
      <b/>
      <sz val="22"/>
      <color theme="1" tint="0.249977111117893"/>
      <name val="Calibri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8"/>
      <color theme="1" tint="0.249977111117893"/>
      <name val="Calibri"/>
      <family val="2"/>
      <scheme val="major"/>
    </font>
    <font>
      <b/>
      <sz val="11"/>
      <color theme="0" tint="-0.34998626667073579"/>
      <name val="Calibri"/>
      <family val="2"/>
      <scheme val="major"/>
    </font>
    <font>
      <b/>
      <sz val="26"/>
      <color theme="1" tint="0.249977111117893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ck">
        <color theme="1" tint="0.14996795556505021"/>
      </left>
      <right/>
      <top/>
      <bottom/>
      <diagonal/>
    </border>
    <border>
      <left/>
      <right style="medium">
        <color theme="1" tint="0.14996795556505021"/>
      </right>
      <top/>
      <bottom/>
      <diagonal/>
    </border>
    <border>
      <left style="thick">
        <color theme="1" tint="0.14993743705557422"/>
      </left>
      <right/>
      <top/>
      <bottom/>
      <diagonal/>
    </border>
    <border>
      <left/>
      <right/>
      <top style="thick">
        <color theme="1" tint="0.14993743705557422"/>
      </top>
      <bottom/>
      <diagonal/>
    </border>
    <border>
      <left style="thick">
        <color theme="1" tint="0.14993743705557422"/>
      </left>
      <right/>
      <top style="thick">
        <color theme="1" tint="0.14993743705557422"/>
      </top>
      <bottom/>
      <diagonal/>
    </border>
    <border>
      <left/>
      <right style="thick">
        <color theme="1" tint="0.14990691854609822"/>
      </right>
      <top style="thick">
        <color theme="1" tint="0.14993743705557422"/>
      </top>
      <bottom/>
      <diagonal/>
    </border>
    <border>
      <left/>
      <right style="thick">
        <color theme="1" tint="0.14990691854609822"/>
      </right>
      <top/>
      <bottom/>
      <diagonal/>
    </border>
  </borders>
  <cellStyleXfs count="5">
    <xf numFmtId="0" fontId="0" fillId="5" borderId="0">
      <alignment vertical="center"/>
    </xf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15" fillId="5" borderId="0" applyNumberFormat="0" applyFill="0" applyBorder="0" applyAlignment="0" applyProtection="0">
      <alignment vertical="center"/>
    </xf>
  </cellStyleXfs>
  <cellXfs count="66">
    <xf numFmtId="0" fontId="0" fillId="5" borderId="0" xfId="0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indent="1"/>
    </xf>
    <xf numFmtId="166" fontId="0" fillId="5" borderId="0" xfId="0" applyNumberFormat="1" applyFont="1" applyFill="1" applyBorder="1" applyAlignment="1">
      <alignment horizontal="right" vertical="center" indent="2"/>
    </xf>
    <xf numFmtId="0" fontId="0" fillId="5" borderId="0" xfId="0" applyNumberFormat="1" applyFont="1" applyFill="1" applyBorder="1" applyAlignment="1">
      <alignment horizontal="right" vertical="center" indent="2"/>
    </xf>
    <xf numFmtId="0" fontId="0" fillId="4" borderId="0" xfId="0" applyFill="1" applyAlignment="1">
      <alignment horizontal="right" indent="2"/>
    </xf>
    <xf numFmtId="0" fontId="1" fillId="3" borderId="0" xfId="0" applyFont="1" applyFill="1" applyAlignment="1">
      <alignment horizontal="right" vertical="center" indent="2"/>
    </xf>
    <xf numFmtId="0" fontId="0" fillId="2" borderId="0" xfId="0" applyFill="1" applyAlignment="1">
      <alignment horizontal="right" indent="2"/>
    </xf>
    <xf numFmtId="1" fontId="10" fillId="6" borderId="0" xfId="0" applyNumberFormat="1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0" fillId="4" borderId="0" xfId="0" applyFill="1" applyBorder="1">
      <alignment vertical="center"/>
    </xf>
    <xf numFmtId="0" fontId="0" fillId="5" borderId="0" xfId="0" applyFont="1" applyFill="1" applyBorder="1" applyAlignment="1">
      <alignment horizontal="right" vertical="center" indent="2"/>
    </xf>
    <xf numFmtId="166" fontId="0" fillId="4" borderId="0" xfId="0" applyNumberFormat="1" applyFill="1" applyAlignment="1">
      <alignment horizontal="right" indent="2"/>
    </xf>
    <xf numFmtId="166" fontId="0" fillId="4" borderId="0" xfId="0" applyNumberFormat="1" applyFill="1">
      <alignment vertical="center"/>
    </xf>
    <xf numFmtId="166" fontId="1" fillId="3" borderId="0" xfId="0" applyNumberFormat="1" applyFont="1" applyFill="1" applyAlignment="1">
      <alignment horizontal="right" vertical="center" indent="2"/>
    </xf>
    <xf numFmtId="166" fontId="5" fillId="6" borderId="0" xfId="3" applyNumberFormat="1" applyFont="1" applyFill="1" applyAlignment="1">
      <alignment horizontal="center"/>
    </xf>
    <xf numFmtId="166" fontId="0" fillId="6" borderId="0" xfId="0" applyNumberFormat="1" applyFill="1" applyAlignment="1">
      <alignment horizontal="right" indent="2"/>
    </xf>
    <xf numFmtId="165" fontId="0" fillId="4" borderId="0" xfId="0" applyNumberFormat="1" applyFill="1" applyAlignment="1">
      <alignment horizontal="right" indent="2"/>
    </xf>
    <xf numFmtId="165" fontId="0" fillId="4" borderId="0" xfId="0" applyNumberFormat="1" applyFill="1">
      <alignment vertical="center"/>
    </xf>
    <xf numFmtId="165" fontId="1" fillId="3" borderId="0" xfId="0" applyNumberFormat="1" applyFont="1" applyFill="1" applyAlignment="1">
      <alignment horizontal="right" vertical="center" indent="2"/>
    </xf>
    <xf numFmtId="165" fontId="5" fillId="6" borderId="0" xfId="3" applyNumberFormat="1" applyFont="1" applyFill="1" applyAlignment="1">
      <alignment horizontal="center"/>
    </xf>
    <xf numFmtId="165" fontId="0" fillId="6" borderId="0" xfId="0" applyNumberFormat="1" applyFill="1" applyAlignment="1">
      <alignment horizontal="right" indent="2"/>
    </xf>
    <xf numFmtId="165" fontId="1" fillId="3" borderId="0" xfId="0" applyNumberFormat="1" applyFont="1" applyFill="1" applyBorder="1" applyAlignment="1">
      <alignment horizontal="right" vertical="center" indent="2"/>
    </xf>
    <xf numFmtId="165" fontId="5" fillId="2" borderId="0" xfId="3" applyNumberFormat="1" applyFont="1" applyFill="1" applyAlignment="1">
      <alignment horizontal="center"/>
    </xf>
    <xf numFmtId="165" fontId="0" fillId="2" borderId="0" xfId="0" applyNumberFormat="1" applyFill="1" applyAlignment="1">
      <alignment horizontal="right" indent="2"/>
    </xf>
    <xf numFmtId="165" fontId="1" fillId="3" borderId="0" xfId="0" applyNumberFormat="1" applyFont="1" applyFill="1" applyBorder="1" applyAlignment="1">
      <alignment horizontal="right" indent="2"/>
    </xf>
    <xf numFmtId="165" fontId="3" fillId="7" borderId="0" xfId="0" applyNumberFormat="1" applyFont="1" applyFill="1" applyBorder="1" applyAlignment="1">
      <alignment horizontal="right" vertical="top" indent="2"/>
    </xf>
    <xf numFmtId="166" fontId="0" fillId="4" borderId="0" xfId="0" applyNumberFormat="1" applyFill="1" applyAlignment="1">
      <alignment horizontal="right" vertical="center" indent="2"/>
    </xf>
    <xf numFmtId="166" fontId="2" fillId="7" borderId="1" xfId="0" applyNumberFormat="1" applyFont="1" applyFill="1" applyBorder="1" applyAlignment="1">
      <alignment horizontal="right" vertical="center" indent="2"/>
    </xf>
    <xf numFmtId="166" fontId="5" fillId="7" borderId="1" xfId="3" applyNumberFormat="1" applyFill="1" applyBorder="1" applyAlignment="1">
      <alignment horizontal="left" vertical="center" indent="2"/>
    </xf>
    <xf numFmtId="0" fontId="12" fillId="6" borderId="0" xfId="0" applyNumberFormat="1" applyFont="1" applyFill="1" applyBorder="1" applyAlignment="1">
      <alignment horizontal="right" indent="2"/>
    </xf>
    <xf numFmtId="14" fontId="0" fillId="5" borderId="0" xfId="0" applyNumberFormat="1" applyFont="1" applyFill="1" applyBorder="1" applyAlignment="1">
      <alignment horizontal="right" vertical="center" indent="2"/>
    </xf>
    <xf numFmtId="0" fontId="13" fillId="5" borderId="0" xfId="0" applyFont="1" applyFill="1" applyBorder="1" applyAlignment="1">
      <alignment horizontal="left" vertical="center" indent="1"/>
    </xf>
    <xf numFmtId="166" fontId="13" fillId="5" borderId="0" xfId="0" applyNumberFormat="1" applyFont="1" applyFill="1" applyBorder="1" applyAlignment="1">
      <alignment horizontal="right" vertical="center" indent="2"/>
    </xf>
    <xf numFmtId="0" fontId="13" fillId="5" borderId="0" xfId="0" applyFont="1" applyFill="1" applyBorder="1" applyAlignment="1">
      <alignment horizontal="right" vertical="center" indent="2"/>
    </xf>
    <xf numFmtId="165" fontId="13" fillId="5" borderId="0" xfId="0" applyNumberFormat="1" applyFont="1" applyFill="1" applyBorder="1" applyAlignment="1">
      <alignment horizontal="right" vertical="center" indent="2"/>
    </xf>
    <xf numFmtId="166" fontId="6" fillId="3" borderId="1" xfId="2" applyNumberFormat="1" applyFill="1" applyBorder="1" applyAlignment="1">
      <alignment horizontal="left" vertical="center" indent="2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6" fillId="3" borderId="3" xfId="2" applyFill="1" applyBorder="1" applyAlignment="1">
      <alignment horizontal="left" vertical="center" indent="1"/>
    </xf>
    <xf numFmtId="0" fontId="5" fillId="2" borderId="3" xfId="3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indent="1"/>
    </xf>
    <xf numFmtId="0" fontId="0" fillId="4" borderId="3" xfId="0" applyFill="1" applyBorder="1" applyAlignment="1">
      <alignment horizontal="left" indent="1"/>
    </xf>
    <xf numFmtId="0" fontId="4" fillId="4" borderId="5" xfId="1" applyFill="1" applyBorder="1" applyAlignment="1">
      <alignment horizontal="left" indent="1"/>
    </xf>
    <xf numFmtId="166" fontId="0" fillId="4" borderId="4" xfId="0" applyNumberFormat="1" applyFill="1" applyBorder="1" applyAlignment="1">
      <alignment horizontal="right" vertical="center" indent="2"/>
    </xf>
    <xf numFmtId="165" fontId="0" fillId="4" borderId="4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11" fillId="4" borderId="7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right" indent="2"/>
    </xf>
    <xf numFmtId="0" fontId="7" fillId="8" borderId="7" xfId="0" applyFont="1" applyFill="1" applyBorder="1" applyAlignment="1">
      <alignment horizontal="right" indent="2"/>
    </xf>
    <xf numFmtId="164" fontId="7" fillId="7" borderId="7" xfId="0" applyNumberFormat="1" applyFont="1" applyFill="1" applyBorder="1" applyAlignment="1">
      <alignment horizontal="right" indent="1"/>
    </xf>
    <xf numFmtId="167" fontId="3" fillId="7" borderId="7" xfId="0" applyNumberFormat="1" applyFont="1" applyFill="1" applyBorder="1" applyAlignment="1">
      <alignment horizontal="right" vertical="top" indent="2"/>
    </xf>
    <xf numFmtId="0" fontId="0" fillId="4" borderId="7" xfId="0" applyFill="1" applyBorder="1">
      <alignment vertical="center"/>
    </xf>
    <xf numFmtId="0" fontId="13" fillId="5" borderId="0" xfId="0" applyFont="1" applyFill="1" applyBorder="1">
      <alignment vertical="center"/>
    </xf>
    <xf numFmtId="0" fontId="0" fillId="5" borderId="0" xfId="0" applyFont="1" applyFill="1" applyBorder="1" applyAlignment="1">
      <alignment vertical="center"/>
    </xf>
    <xf numFmtId="168" fontId="10" fillId="6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168" fontId="12" fillId="7" borderId="0" xfId="0" applyNumberFormat="1" applyFont="1" applyFill="1" applyBorder="1" applyAlignment="1">
      <alignment horizontal="right" indent="1"/>
    </xf>
    <xf numFmtId="169" fontId="0" fillId="5" borderId="0" xfId="0" applyNumberFormat="1" applyFont="1" applyFill="1" applyBorder="1" applyAlignment="1">
      <alignment horizontal="right" vertical="center" indent="2"/>
    </xf>
    <xf numFmtId="165" fontId="13" fillId="5" borderId="0" xfId="0" applyNumberFormat="1" applyFont="1" applyFill="1" applyBorder="1" applyAlignment="1">
      <alignment horizontal="right" vertical="center"/>
    </xf>
    <xf numFmtId="0" fontId="14" fillId="4" borderId="4" xfId="0" applyFont="1" applyFill="1" applyBorder="1">
      <alignment vertical="center"/>
    </xf>
    <xf numFmtId="166" fontId="15" fillId="4" borderId="4" xfId="4" applyNumberFormat="1" applyFill="1" applyBorder="1" applyAlignment="1">
      <alignment horizontal="right" indent="2"/>
    </xf>
    <xf numFmtId="0" fontId="15" fillId="4" borderId="4" xfId="4" applyFill="1" applyBorder="1" applyAlignment="1">
      <alignment horizontal="right" indent="2"/>
    </xf>
    <xf numFmtId="165" fontId="15" fillId="4" borderId="4" xfId="4" applyNumberFormat="1" applyFill="1" applyBorder="1" applyAlignment="1">
      <alignment horizontal="right" indent="2"/>
    </xf>
  </cellXfs>
  <cellStyles count="5">
    <cellStyle name="Hiperlink" xfId="4" builtinId="8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9" formatCode="&quot;R$&quot;\ #,##0.0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6" formatCode="0.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9" formatCode="&quot;R$&quot;\ #,##0.0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9" formatCode="&quot;R$&quot;\ #,##0.0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6" formatCode="0.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border outline="0">
        <right style="thick">
          <color theme="1" tint="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&quot;$&quot;#,##0.0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color theme="1" tint="0.14996795556505021"/>
      </font>
      <fill>
        <patternFill>
          <bgColor theme="2" tint="-4.9989318521683403E-2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  <border>
        <left style="thick">
          <color theme="1" tint="0.14996795556505021"/>
        </left>
      </border>
    </dxf>
    <dxf>
      <font>
        <color theme="1" tint="0.14996795556505021"/>
      </font>
      <border>
        <left style="thick">
          <color theme="1" tint="0.24994659260841701"/>
        </left>
        <right style="thick">
          <color theme="1" tint="0.24994659260841701"/>
        </right>
        <bottom style="medium">
          <color theme="1" tint="0.24994659260841701"/>
        </bottom>
        <horizontal style="medium">
          <color theme="1" tint="0.24994659260841701"/>
        </horizontal>
      </border>
    </dxf>
  </dxfs>
  <tableStyles count="1" defaultPivotStyle="PivotStyleLight16">
    <tableStyle name="Controlador do consumo de gasolina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astreadordeConsumo" displayName="RastreadordeConsumo" ref="B8:I40" totalsRowShown="0" headerRowDxfId="10" dataDxfId="9" tableBorderDxfId="8">
  <tableColumns count="8">
    <tableColumn id="1" name="Data" dataDxfId="7"/>
    <tableColumn id="2" name="Hodômetro" dataDxfId="6"/>
    <tableColumn id="3" name="Litros totais" dataDxfId="5"/>
    <tableColumn id="4" name="Custo total do combustível" dataDxfId="4"/>
    <tableColumn id="5" name="Custo/l" dataDxfId="3">
      <calculatedColumnFormula>IF(AND(RastreadordeConsumo[[#This Row],[Hodômetro]]&lt;&gt;"",RastreadordeConsumo[[#This Row],[Litros totais]]&lt;&gt; ""),RastreadordeConsumo[[#This Row],[Custo total do combustível]]/RastreadordeConsumo[[#This Row],[Litros totais]],"")</calculatedColumnFormula>
    </tableColumn>
    <tableColumn id="6" name="Quilômetros/litro" dataDxfId="2">
      <calculatedColumnFormula>IFERROR(RastreadordeConsumo[[#This Row],[Hodômetro]]/RastreadordeConsumo[[#This Row],[Litros totais]],"")</calculatedColumnFormula>
    </tableColumn>
    <tableColumn id="7" name="Custo/Quilômetro" dataDxfId="1">
      <calculatedColumnFormula>IF(AND(RastreadordeConsumo[[#This Row],[Custo total do combustível]]&lt;&gt;"",RastreadordeConsumo[[#This Row],[Hodômetro]]&lt;&gt;""),RastreadordeConsumo[[#This Row],[Custo total do combustível]]/RastreadordeConsumo[[#This Row],[Hodômetro]],"")</calculatedColumnFormula>
    </tableColumn>
    <tableColumn id="8" name=" " dataDxfId="0"/>
  </tableColumns>
  <tableStyleInfo name="Controlador do consumo de gasolina" showFirstColumn="0" showLastColumn="0" showRowStripes="1" showColumnStripes="0"/>
  <extLst>
    <ext xmlns:x14="http://schemas.microsoft.com/office/spreadsheetml/2009/9/main" uri="{504A1905-F514-4f6f-8877-14C23A59335A}">
      <x14:table altText="Registro da quilometragem da gasolina" altTextSummary="Lista de detalhes da quilometragem da gasolina, como data, hodômetro, total de litros, custo/litro (calculado), quilômetros/litro (calculado) e custo/quilômetro (calculado)."/>
    </ext>
  </extLst>
</table>
</file>

<file path=xl/theme/theme1.xml><?xml version="1.0" encoding="utf-8"?>
<a:theme xmlns:a="http://schemas.openxmlformats.org/drawingml/2006/main" name="Office Theme">
  <a:themeElements>
    <a:clrScheme name="Gas Mileage Log">
      <a:dk1>
        <a:sysClr val="windowText" lastClr="000000"/>
      </a:dk1>
      <a:lt1>
        <a:sysClr val="window" lastClr="FFFFFF"/>
      </a:lt1>
      <a:dk2>
        <a:srgbClr val="44546A"/>
      </a:dk2>
      <a:lt2>
        <a:srgbClr val="FFFFFF"/>
      </a:lt2>
      <a:accent1>
        <a:srgbClr val="8CBD3F"/>
      </a:accent1>
      <a:accent2>
        <a:srgbClr val="DAE71E"/>
      </a:accent2>
      <a:accent3>
        <a:srgbClr val="1EB0F0"/>
      </a:accent3>
      <a:accent4>
        <a:srgbClr val="FF6927"/>
      </a:accent4>
      <a:accent5>
        <a:srgbClr val="9E8AE9"/>
      </a:accent5>
      <a:accent6>
        <a:srgbClr val="CD865B"/>
      </a:accent6>
      <a:hlink>
        <a:srgbClr val="1EB0F0"/>
      </a:hlink>
      <a:folHlink>
        <a:srgbClr val="9E8AE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injadoexcel.com.br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L40"/>
  <sheetViews>
    <sheetView showGridLines="0" tabSelected="1" zoomScaleNormal="100" workbookViewId="0">
      <selection activeCell="G1" sqref="G1"/>
    </sheetView>
  </sheetViews>
  <sheetFormatPr defaultRowHeight="20.25" customHeight="1" x14ac:dyDescent="0.2"/>
  <cols>
    <col min="1" max="1" width="2.7109375" style="1" customWidth="1"/>
    <col min="2" max="2" width="23.42578125" style="2" customWidth="1"/>
    <col min="3" max="3" width="23.42578125" style="12" customWidth="1"/>
    <col min="4" max="4" width="23.42578125" style="5" customWidth="1"/>
    <col min="5" max="5" width="24.28515625" style="17" customWidth="1"/>
    <col min="6" max="6" width="23.42578125" style="17" customWidth="1"/>
    <col min="7" max="7" width="28.5703125" style="27" customWidth="1"/>
    <col min="8" max="8" width="20.5703125" style="17" customWidth="1"/>
    <col min="9" max="9" width="3.5703125" style="1" customWidth="1"/>
    <col min="10" max="10" width="2.42578125" style="1" customWidth="1"/>
    <col min="11" max="16384" width="9.140625" style="1"/>
  </cols>
  <sheetData>
    <row r="1" spans="1:12" ht="61.5" customHeight="1" thickTop="1" x14ac:dyDescent="0.7">
      <c r="A1" s="62"/>
      <c r="B1" s="44" t="s">
        <v>0</v>
      </c>
      <c r="C1" s="63"/>
      <c r="D1" s="64"/>
      <c r="E1" s="65"/>
      <c r="F1" s="65"/>
      <c r="G1" s="45"/>
      <c r="H1" s="46"/>
      <c r="I1" s="47"/>
      <c r="L1" s="44"/>
    </row>
    <row r="2" spans="1:12" ht="20.25" customHeight="1" x14ac:dyDescent="0.2">
      <c r="A2" s="10"/>
      <c r="B2" s="38"/>
      <c r="C2" s="13"/>
      <c r="D2" s="1"/>
      <c r="E2" s="18"/>
      <c r="F2" s="18"/>
      <c r="I2" s="48" t="s">
        <v>1</v>
      </c>
      <c r="J2" s="1" t="s">
        <v>2</v>
      </c>
    </row>
    <row r="3" spans="1:12" ht="23.25" customHeight="1" x14ac:dyDescent="0.35">
      <c r="A3" s="10"/>
      <c r="B3" s="39" t="s">
        <v>3</v>
      </c>
      <c r="C3" s="14"/>
      <c r="D3" s="6"/>
      <c r="E3" s="19"/>
      <c r="F3" s="22"/>
      <c r="G3" s="36" t="s">
        <v>4</v>
      </c>
      <c r="H3" s="25"/>
      <c r="I3" s="49"/>
      <c r="J3" s="1" t="s">
        <v>2</v>
      </c>
    </row>
    <row r="4" spans="1:12" ht="30.75" customHeight="1" x14ac:dyDescent="0.5">
      <c r="A4" s="10"/>
      <c r="B4" s="40" t="s">
        <v>5</v>
      </c>
      <c r="C4" s="15" t="s">
        <v>6</v>
      </c>
      <c r="D4" s="9" t="s">
        <v>7</v>
      </c>
      <c r="E4" s="20" t="s">
        <v>8</v>
      </c>
      <c r="F4" s="23" t="s">
        <v>9</v>
      </c>
      <c r="G4" s="29" t="s">
        <v>10</v>
      </c>
      <c r="H4" s="30">
        <v>380</v>
      </c>
      <c r="I4" s="50"/>
      <c r="J4" s="1" t="s">
        <v>2</v>
      </c>
    </row>
    <row r="5" spans="1:12" ht="37.5" customHeight="1" x14ac:dyDescent="0.5">
      <c r="A5" s="10"/>
      <c r="B5" s="41">
        <f>AVERAGE(RastreadordeConsumo[Litros totais])</f>
        <v>10</v>
      </c>
      <c r="C5" s="56">
        <f>AVERAGE(RastreadordeConsumo[Custo total do combustível])</f>
        <v>30.439999999999998</v>
      </c>
      <c r="D5" s="57">
        <f>AVERAGE(RastreadordeConsumo[Custo/l])</f>
        <v>3.0333333333333332</v>
      </c>
      <c r="E5" s="8">
        <f>AVERAGE(RastreadordeConsumo[Quilômetros/litro])</f>
        <v>20.972222222222225</v>
      </c>
      <c r="F5" s="58">
        <f>AVERAGE(RastreadordeConsumo[Custo/Quilômetro])</f>
        <v>0.14618126965522993</v>
      </c>
      <c r="G5" s="29" t="s">
        <v>11</v>
      </c>
      <c r="H5" s="59">
        <f>IF(CustoMédioPorQuilômetro&lt;&gt;"",(QuilômetrosdeViagem/MédiadeMPL)*CustoMédioPorLitro,"")</f>
        <v>54.961589403973498</v>
      </c>
      <c r="I5" s="51"/>
    </row>
    <row r="6" spans="1:12" ht="14.25" customHeight="1" x14ac:dyDescent="0.2">
      <c r="A6" s="10"/>
      <c r="B6" s="42"/>
      <c r="C6" s="16"/>
      <c r="D6" s="7"/>
      <c r="E6" s="21"/>
      <c r="F6" s="24"/>
      <c r="G6" s="28"/>
      <c r="H6" s="26"/>
      <c r="I6" s="52"/>
    </row>
    <row r="7" spans="1:12" ht="20.25" customHeight="1" x14ac:dyDescent="0.2">
      <c r="A7" s="10"/>
      <c r="B7" s="43"/>
      <c r="I7" s="53" t="s">
        <v>2</v>
      </c>
    </row>
    <row r="8" spans="1:12" ht="20.25" customHeight="1" x14ac:dyDescent="0.2">
      <c r="B8" s="32" t="s">
        <v>12</v>
      </c>
      <c r="C8" s="33" t="s">
        <v>13</v>
      </c>
      <c r="D8" s="34" t="s">
        <v>14</v>
      </c>
      <c r="E8" s="61" t="s">
        <v>15</v>
      </c>
      <c r="F8" s="35" t="s">
        <v>7</v>
      </c>
      <c r="G8" s="33" t="s">
        <v>16</v>
      </c>
      <c r="H8" s="35" t="s">
        <v>9</v>
      </c>
      <c r="I8" s="54" t="s">
        <v>2</v>
      </c>
    </row>
    <row r="9" spans="1:12" ht="20.25" customHeight="1" x14ac:dyDescent="0.2">
      <c r="A9" s="37"/>
      <c r="B9" s="31">
        <v>41395</v>
      </c>
      <c r="C9" s="3">
        <v>221</v>
      </c>
      <c r="D9" s="4">
        <v>10</v>
      </c>
      <c r="E9" s="60">
        <v>30.2</v>
      </c>
      <c r="F9" s="60">
        <f>IF(AND(RastreadordeConsumo[[#This Row],[Hodômetro]]&lt;&gt;"",RastreadordeConsumo[[#This Row],[Litros totais]]&lt;&gt; ""),RastreadordeConsumo[[#This Row],[Custo total do combustível]]/RastreadordeConsumo[[#This Row],[Litros totais]],"")</f>
        <v>3.02</v>
      </c>
      <c r="G9" s="3">
        <f>IFERROR(RastreadordeConsumo[[#This Row],[Hodômetro]]/RastreadordeConsumo[[#This Row],[Litros totais]],"")</f>
        <v>22.1</v>
      </c>
      <c r="H9" s="60">
        <f>IF(AND(RastreadordeConsumo[[#This Row],[Custo total do combustível]]&lt;&gt;"",RastreadordeConsumo[[#This Row],[Hodômetro]]&lt;&gt;""),RastreadordeConsumo[[#This Row],[Custo total do combustível]]/RastreadordeConsumo[[#This Row],[Hodômetro]],"")</f>
        <v>0.13665158371040723</v>
      </c>
      <c r="I9" s="55"/>
    </row>
    <row r="10" spans="1:12" ht="20.25" customHeight="1" x14ac:dyDescent="0.2">
      <c r="A10" s="37"/>
      <c r="B10" s="31">
        <v>41404</v>
      </c>
      <c r="C10" s="3">
        <v>219.8</v>
      </c>
      <c r="D10" s="4">
        <v>12</v>
      </c>
      <c r="E10" s="60">
        <v>37.44</v>
      </c>
      <c r="F10" s="60">
        <f>IF(AND(RastreadordeConsumo[[#This Row],[Hodômetro]]&lt;&gt;"",RastreadordeConsumo[[#This Row],[Litros totais]]&lt;&gt; ""),RastreadordeConsumo[[#This Row],[Custo total do combustível]]/RastreadordeConsumo[[#This Row],[Litros totais]],"")</f>
        <v>3.1199999999999997</v>
      </c>
      <c r="G10" s="3">
        <f>IFERROR(RastreadordeConsumo[[#This Row],[Hodômetro]]/RastreadordeConsumo[[#This Row],[Litros totais]],"")</f>
        <v>18.316666666666666</v>
      </c>
      <c r="H10" s="60">
        <f>IF(AND(RastreadordeConsumo[[#This Row],[Custo total do combustível]]&lt;&gt;"",RastreadordeConsumo[[#This Row],[Hodômetro]]&lt;&gt;""),RastreadordeConsumo[[#This Row],[Custo total do combustível]]/RastreadordeConsumo[[#This Row],[Hodômetro]],"")</f>
        <v>0.17033666969972699</v>
      </c>
      <c r="I10" s="55"/>
    </row>
    <row r="11" spans="1:12" ht="20.25" customHeight="1" x14ac:dyDescent="0.2">
      <c r="A11" s="37"/>
      <c r="B11" s="31">
        <v>41409</v>
      </c>
      <c r="C11" s="3">
        <v>180</v>
      </c>
      <c r="D11" s="4">
        <v>8</v>
      </c>
      <c r="E11" s="60">
        <v>23.68</v>
      </c>
      <c r="F11" s="60">
        <f>IF(AND(RastreadordeConsumo[[#This Row],[Hodômetro]]&lt;&gt;"",RastreadordeConsumo[[#This Row],[Litros totais]]&lt;&gt; ""),RastreadordeConsumo[[#This Row],[Custo total do combustível]]/RastreadordeConsumo[[#This Row],[Litros totais]],"")</f>
        <v>2.96</v>
      </c>
      <c r="G11" s="3">
        <f>IFERROR(RastreadordeConsumo[[#This Row],[Hodômetro]]/RastreadordeConsumo[[#This Row],[Litros totais]],"")</f>
        <v>22.5</v>
      </c>
      <c r="H11" s="60">
        <f>IF(AND(RastreadordeConsumo[[#This Row],[Custo total do combustível]]&lt;&gt;"",RastreadordeConsumo[[#This Row],[Hodômetro]]&lt;&gt;""),RastreadordeConsumo[[#This Row],[Custo total do combustível]]/RastreadordeConsumo[[#This Row],[Hodômetro]],"")</f>
        <v>0.13155555555555556</v>
      </c>
      <c r="I11" s="55"/>
    </row>
    <row r="12" spans="1:12" ht="20.25" customHeight="1" x14ac:dyDescent="0.2">
      <c r="A12" s="37"/>
      <c r="B12" s="31"/>
      <c r="C12" s="3"/>
      <c r="D12" s="11"/>
      <c r="E12" s="60"/>
      <c r="F12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2" s="3" t="str">
        <f>IFERROR(RastreadordeConsumo[[#This Row],[Hodômetro]]/RastreadordeConsumo[[#This Row],[Litros totais]],"")</f>
        <v/>
      </c>
      <c r="H12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2" s="55"/>
    </row>
    <row r="13" spans="1:12" ht="20.25" customHeight="1" x14ac:dyDescent="0.2">
      <c r="A13" s="37"/>
      <c r="B13" s="31"/>
      <c r="C13" s="3"/>
      <c r="D13" s="11"/>
      <c r="E13" s="60"/>
      <c r="F13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3" s="3" t="str">
        <f>IFERROR(RastreadordeConsumo[[#This Row],[Hodômetro]]/RastreadordeConsumo[[#This Row],[Litros totais]],"")</f>
        <v/>
      </c>
      <c r="H13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3" s="55"/>
    </row>
    <row r="14" spans="1:12" ht="20.25" customHeight="1" x14ac:dyDescent="0.2">
      <c r="A14" s="37"/>
      <c r="B14" s="31"/>
      <c r="C14" s="3"/>
      <c r="D14" s="11"/>
      <c r="E14" s="60"/>
      <c r="F14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4" s="3" t="str">
        <f>IFERROR(RastreadordeConsumo[[#This Row],[Hodômetro]]/RastreadordeConsumo[[#This Row],[Litros totais]],"")</f>
        <v/>
      </c>
      <c r="H14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4" s="55"/>
    </row>
    <row r="15" spans="1:12" ht="20.25" customHeight="1" x14ac:dyDescent="0.2">
      <c r="A15" s="37"/>
      <c r="B15" s="31"/>
      <c r="C15" s="3"/>
      <c r="D15" s="11"/>
      <c r="E15" s="60"/>
      <c r="F15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5" s="3" t="str">
        <f>IFERROR(RastreadordeConsumo[[#This Row],[Hodômetro]]/RastreadordeConsumo[[#This Row],[Litros totais]],"")</f>
        <v/>
      </c>
      <c r="H15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5" s="55"/>
    </row>
    <row r="16" spans="1:12" ht="20.25" customHeight="1" x14ac:dyDescent="0.2">
      <c r="A16" s="37"/>
      <c r="B16" s="11"/>
      <c r="C16" s="3"/>
      <c r="D16" s="11"/>
      <c r="E16" s="60"/>
      <c r="F16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6" s="3" t="str">
        <f>IFERROR(RastreadordeConsumo[[#This Row],[Hodômetro]]/RastreadordeConsumo[[#This Row],[Litros totais]],"")</f>
        <v/>
      </c>
      <c r="H16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6" s="55"/>
    </row>
    <row r="17" spans="1:9" ht="20.25" customHeight="1" x14ac:dyDescent="0.2">
      <c r="A17" s="37"/>
      <c r="B17" s="11"/>
      <c r="C17" s="3"/>
      <c r="D17" s="11"/>
      <c r="E17" s="60"/>
      <c r="F17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7" s="3" t="str">
        <f>IFERROR(RastreadordeConsumo[[#This Row],[Hodômetro]]/RastreadordeConsumo[[#This Row],[Litros totais]],"")</f>
        <v/>
      </c>
      <c r="H17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7" s="55"/>
    </row>
    <row r="18" spans="1:9" ht="20.25" customHeight="1" x14ac:dyDescent="0.2">
      <c r="A18" s="37"/>
      <c r="B18" s="11"/>
      <c r="C18" s="3"/>
      <c r="D18" s="11"/>
      <c r="E18" s="60"/>
      <c r="F18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8" s="3" t="str">
        <f>IFERROR(RastreadordeConsumo[[#This Row],[Hodômetro]]/RastreadordeConsumo[[#This Row],[Litros totais]],"")</f>
        <v/>
      </c>
      <c r="H18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8" s="55"/>
    </row>
    <row r="19" spans="1:9" ht="20.25" customHeight="1" x14ac:dyDescent="0.2">
      <c r="A19" s="37"/>
      <c r="B19" s="11"/>
      <c r="C19" s="3"/>
      <c r="D19" s="11"/>
      <c r="E19" s="60"/>
      <c r="F19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9" s="3" t="str">
        <f>IFERROR(RastreadordeConsumo[[#This Row],[Hodômetro]]/RastreadordeConsumo[[#This Row],[Litros totais]],"")</f>
        <v/>
      </c>
      <c r="H19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9" s="55"/>
    </row>
    <row r="20" spans="1:9" ht="20.25" customHeight="1" x14ac:dyDescent="0.2">
      <c r="A20" s="37"/>
      <c r="B20" s="11"/>
      <c r="C20" s="3"/>
      <c r="D20" s="11"/>
      <c r="E20" s="60"/>
      <c r="F20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0" s="3" t="str">
        <f>IFERROR(RastreadordeConsumo[[#This Row],[Hodômetro]]/RastreadordeConsumo[[#This Row],[Litros totais]],"")</f>
        <v/>
      </c>
      <c r="H20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0" s="55"/>
    </row>
    <row r="21" spans="1:9" ht="20.25" customHeight="1" x14ac:dyDescent="0.2">
      <c r="A21" s="37"/>
      <c r="B21" s="11"/>
      <c r="C21" s="3"/>
      <c r="D21" s="11"/>
      <c r="E21" s="60"/>
      <c r="F21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1" s="3" t="str">
        <f>IFERROR(RastreadordeConsumo[[#This Row],[Hodômetro]]/RastreadordeConsumo[[#This Row],[Litros totais]],"")</f>
        <v/>
      </c>
      <c r="H21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1" s="55"/>
    </row>
    <row r="22" spans="1:9" ht="20.25" customHeight="1" x14ac:dyDescent="0.2">
      <c r="A22" s="37"/>
      <c r="B22" s="11"/>
      <c r="C22" s="3"/>
      <c r="D22" s="11"/>
      <c r="E22" s="60"/>
      <c r="F22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2" s="3" t="str">
        <f>IFERROR(RastreadordeConsumo[[#This Row],[Hodômetro]]/RastreadordeConsumo[[#This Row],[Litros totais]],"")</f>
        <v/>
      </c>
      <c r="H22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2" s="55"/>
    </row>
    <row r="23" spans="1:9" ht="20.25" customHeight="1" x14ac:dyDescent="0.2">
      <c r="A23" s="37"/>
      <c r="B23" s="11"/>
      <c r="C23" s="3"/>
      <c r="D23" s="11"/>
      <c r="E23" s="60"/>
      <c r="F23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3" s="3" t="str">
        <f>IFERROR(RastreadordeConsumo[[#This Row],[Hodômetro]]/RastreadordeConsumo[[#This Row],[Litros totais]],"")</f>
        <v/>
      </c>
      <c r="H23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3" s="55"/>
    </row>
    <row r="24" spans="1:9" ht="20.25" customHeight="1" x14ac:dyDescent="0.2">
      <c r="A24" s="37"/>
      <c r="B24" s="11"/>
      <c r="C24" s="3"/>
      <c r="D24" s="11"/>
      <c r="E24" s="60"/>
      <c r="F24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4" s="3" t="str">
        <f>IFERROR(RastreadordeConsumo[[#This Row],[Hodômetro]]/RastreadordeConsumo[[#This Row],[Litros totais]],"")</f>
        <v/>
      </c>
      <c r="H24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4" s="55"/>
    </row>
    <row r="25" spans="1:9" ht="20.25" customHeight="1" x14ac:dyDescent="0.2">
      <c r="A25" s="37"/>
      <c r="B25" s="11"/>
      <c r="C25" s="3"/>
      <c r="D25" s="11"/>
      <c r="E25" s="60"/>
      <c r="F25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5" s="3" t="str">
        <f>IFERROR(RastreadordeConsumo[[#This Row],[Hodômetro]]/RastreadordeConsumo[[#This Row],[Litros totais]],"")</f>
        <v/>
      </c>
      <c r="H25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5" s="55"/>
    </row>
    <row r="26" spans="1:9" ht="20.25" customHeight="1" x14ac:dyDescent="0.2">
      <c r="A26" s="37"/>
      <c r="B26" s="11"/>
      <c r="C26" s="3"/>
      <c r="D26" s="11"/>
      <c r="E26" s="60"/>
      <c r="F26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6" s="3" t="str">
        <f>IFERROR(RastreadordeConsumo[[#This Row],[Hodômetro]]/RastreadordeConsumo[[#This Row],[Litros totais]],"")</f>
        <v/>
      </c>
      <c r="H26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6" s="55"/>
    </row>
    <row r="27" spans="1:9" ht="20.25" customHeight="1" x14ac:dyDescent="0.2">
      <c r="A27" s="37"/>
      <c r="B27" s="11"/>
      <c r="C27" s="3"/>
      <c r="D27" s="11"/>
      <c r="E27" s="60"/>
      <c r="F27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7" s="3" t="str">
        <f>IFERROR(RastreadordeConsumo[[#This Row],[Hodômetro]]/RastreadordeConsumo[[#This Row],[Litros totais]],"")</f>
        <v/>
      </c>
      <c r="H27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7" s="55"/>
    </row>
    <row r="28" spans="1:9" ht="20.25" customHeight="1" x14ac:dyDescent="0.2">
      <c r="A28" s="37"/>
      <c r="B28" s="11"/>
      <c r="C28" s="3"/>
      <c r="D28" s="11"/>
      <c r="E28" s="60"/>
      <c r="F28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8" s="3" t="str">
        <f>IFERROR(RastreadordeConsumo[[#This Row],[Hodômetro]]/RastreadordeConsumo[[#This Row],[Litros totais]],"")</f>
        <v/>
      </c>
      <c r="H28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8" s="55"/>
    </row>
    <row r="29" spans="1:9" ht="20.25" customHeight="1" x14ac:dyDescent="0.2">
      <c r="A29" s="37"/>
      <c r="B29" s="11"/>
      <c r="C29" s="3"/>
      <c r="D29" s="11"/>
      <c r="E29" s="60"/>
      <c r="F29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9" s="3" t="str">
        <f>IFERROR(RastreadordeConsumo[[#This Row],[Hodômetro]]/RastreadordeConsumo[[#This Row],[Litros totais]],"")</f>
        <v/>
      </c>
      <c r="H29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9" s="55"/>
    </row>
    <row r="30" spans="1:9" ht="20.25" customHeight="1" x14ac:dyDescent="0.2">
      <c r="A30" s="37"/>
      <c r="B30" s="11"/>
      <c r="C30" s="3"/>
      <c r="D30" s="11"/>
      <c r="E30" s="60"/>
      <c r="F30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0" s="3" t="str">
        <f>IFERROR(RastreadordeConsumo[[#This Row],[Hodômetro]]/RastreadordeConsumo[[#This Row],[Litros totais]],"")</f>
        <v/>
      </c>
      <c r="H30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0" s="55"/>
    </row>
    <row r="31" spans="1:9" ht="20.25" customHeight="1" x14ac:dyDescent="0.2">
      <c r="A31" s="37"/>
      <c r="B31" s="11"/>
      <c r="C31" s="3"/>
      <c r="D31" s="11"/>
      <c r="E31" s="60"/>
      <c r="F31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1" s="3" t="str">
        <f>IFERROR(RastreadordeConsumo[[#This Row],[Hodômetro]]/RastreadordeConsumo[[#This Row],[Litros totais]],"")</f>
        <v/>
      </c>
      <c r="H31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1" s="55"/>
    </row>
    <row r="32" spans="1:9" ht="20.25" customHeight="1" x14ac:dyDescent="0.2">
      <c r="A32" s="37"/>
      <c r="B32" s="11"/>
      <c r="C32" s="3"/>
      <c r="D32" s="11"/>
      <c r="E32" s="60"/>
      <c r="F32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2" s="3" t="str">
        <f>IFERROR(RastreadordeConsumo[[#This Row],[Hodômetro]]/RastreadordeConsumo[[#This Row],[Litros totais]],"")</f>
        <v/>
      </c>
      <c r="H32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2" s="55"/>
    </row>
    <row r="33" spans="1:9" ht="20.25" customHeight="1" x14ac:dyDescent="0.2">
      <c r="A33" s="37"/>
      <c r="B33" s="11"/>
      <c r="C33" s="3"/>
      <c r="D33" s="11"/>
      <c r="E33" s="60"/>
      <c r="F33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3" s="3" t="str">
        <f>IFERROR(RastreadordeConsumo[[#This Row],[Hodômetro]]/RastreadordeConsumo[[#This Row],[Litros totais]],"")</f>
        <v/>
      </c>
      <c r="H33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3" s="55"/>
    </row>
    <row r="34" spans="1:9" ht="20.25" customHeight="1" x14ac:dyDescent="0.2">
      <c r="A34" s="37"/>
      <c r="B34" s="11"/>
      <c r="C34" s="3"/>
      <c r="D34" s="11"/>
      <c r="E34" s="60"/>
      <c r="F34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4" s="3" t="str">
        <f>IFERROR(RastreadordeConsumo[[#This Row],[Hodômetro]]/RastreadordeConsumo[[#This Row],[Litros totais]],"")</f>
        <v/>
      </c>
      <c r="H34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4" s="55"/>
    </row>
    <row r="35" spans="1:9" ht="20.25" customHeight="1" x14ac:dyDescent="0.2">
      <c r="A35" s="37"/>
      <c r="B35" s="11"/>
      <c r="C35" s="3"/>
      <c r="D35" s="11"/>
      <c r="E35" s="60"/>
      <c r="F35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5" s="3" t="str">
        <f>IFERROR(RastreadordeConsumo[[#This Row],[Hodômetro]]/RastreadordeConsumo[[#This Row],[Litros totais]],"")</f>
        <v/>
      </c>
      <c r="H35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5" s="55"/>
    </row>
    <row r="36" spans="1:9" ht="20.25" customHeight="1" x14ac:dyDescent="0.2">
      <c r="A36" s="37"/>
      <c r="B36" s="11"/>
      <c r="C36" s="3"/>
      <c r="D36" s="11"/>
      <c r="E36" s="60"/>
      <c r="F36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6" s="3" t="str">
        <f>IFERROR(RastreadordeConsumo[[#This Row],[Hodômetro]]/RastreadordeConsumo[[#This Row],[Litros totais]],"")</f>
        <v/>
      </c>
      <c r="H36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6" s="55"/>
    </row>
    <row r="37" spans="1:9" ht="20.25" customHeight="1" x14ac:dyDescent="0.2">
      <c r="A37" s="37"/>
      <c r="B37" s="11"/>
      <c r="C37" s="3"/>
      <c r="D37" s="11"/>
      <c r="E37" s="60"/>
      <c r="F37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7" s="3" t="str">
        <f>IFERROR(RastreadordeConsumo[[#This Row],[Hodômetro]]/RastreadordeConsumo[[#This Row],[Litros totais]],"")</f>
        <v/>
      </c>
      <c r="H37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7" s="55"/>
    </row>
    <row r="38" spans="1:9" ht="20.25" customHeight="1" x14ac:dyDescent="0.2">
      <c r="A38" s="37"/>
      <c r="B38" s="11"/>
      <c r="C38" s="3"/>
      <c r="D38" s="11"/>
      <c r="E38" s="60"/>
      <c r="F38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8" s="3" t="str">
        <f>IFERROR(RastreadordeConsumo[[#This Row],[Hodômetro]]/RastreadordeConsumo[[#This Row],[Litros totais]],"")</f>
        <v/>
      </c>
      <c r="H38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8" s="55"/>
    </row>
    <row r="39" spans="1:9" ht="20.25" customHeight="1" x14ac:dyDescent="0.2">
      <c r="A39" s="37"/>
      <c r="B39" s="11"/>
      <c r="C39" s="3"/>
      <c r="D39" s="11"/>
      <c r="E39" s="60"/>
      <c r="F39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9" s="3" t="str">
        <f>IFERROR(RastreadordeConsumo[[#This Row],[Hodômetro]]/RastreadordeConsumo[[#This Row],[Litros totais]],"")</f>
        <v/>
      </c>
      <c r="H39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9" s="55"/>
    </row>
    <row r="40" spans="1:9" ht="20.25" customHeight="1" x14ac:dyDescent="0.2">
      <c r="A40" s="37"/>
      <c r="B40" s="11"/>
      <c r="C40" s="3"/>
      <c r="D40" s="11"/>
      <c r="E40" s="60"/>
      <c r="F40" s="60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40" s="3" t="str">
        <f>IFERROR(RastreadordeConsumo[[#This Row],[Hodômetro]]/RastreadordeConsumo[[#This Row],[Litros totais]],"")</f>
        <v/>
      </c>
      <c r="H40" s="60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40" s="55"/>
    </row>
  </sheetData>
  <hyperlinks>
    <hyperlink ref="B1:F1" r:id="rId1" display="Controlador do consumo de gasolina"/>
  </hyperlinks>
  <printOptions horizontalCentered="1"/>
  <pageMargins left="0.7" right="0.7" top="0.75" bottom="0.75" header="0.3" footer="0.3"/>
  <pageSetup paperSize="9" fitToHeight="0" orientation="portrait" r:id="rId2"/>
  <headerFooter differentFirst="1">
    <oddFooter>&amp;C&amp;K01+000Page &amp;P of &amp;N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9</vt:i4>
      </vt:variant>
    </vt:vector>
  </HeadingPairs>
  <TitlesOfParts>
    <vt:vector size="10" baseType="lpstr">
      <vt:lpstr>Controlador consumo de gasolina</vt:lpstr>
      <vt:lpstr>'Controlador consumo de gasolina'!Area_de_impressao</vt:lpstr>
      <vt:lpstr>CustoMédio</vt:lpstr>
      <vt:lpstr>CustoMédioPorLitro</vt:lpstr>
      <vt:lpstr>CustoMédioPorQuilômetro</vt:lpstr>
      <vt:lpstr>IníciodoOdómetro</vt:lpstr>
      <vt:lpstr>MédiadeLitro</vt:lpstr>
      <vt:lpstr>MédiadeMPL</vt:lpstr>
      <vt:lpstr>QuilômetrosdeViagem</vt:lpstr>
      <vt:lpstr>'Controlador consumo de gasolina'!Titulos_de_impressao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Edson</cp:lastModifiedBy>
  <cp:revision/>
  <dcterms:created xsi:type="dcterms:W3CDTF">2013-07-12T00:14:41Z</dcterms:created>
  <dcterms:modified xsi:type="dcterms:W3CDTF">2014-11-12T13:52:37Z</dcterms:modified>
</cp:coreProperties>
</file>