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dson\Documents\Profissional\PROJETOS DIGITAIS\NINJA DO EXCEL\Templates Excel\"/>
    </mc:Choice>
  </mc:AlternateContent>
  <bookViews>
    <workbookView xWindow="0" yWindow="0" windowWidth="28800" windowHeight="12435"/>
  </bookViews>
  <sheets>
    <sheet name="Cronograma de Atribuição" sheetId="1" r:id="rId1"/>
    <sheet name="Detalhes de atribuição" sheetId="3" r:id="rId2"/>
  </sheets>
  <definedNames>
    <definedName name="_xlnm.Print_Area" localSheetId="1">'Detalhes de atribuição'!$A:$H</definedName>
    <definedName name="RealçarRegra">IF('Cronograma de Atribuição'!$D$5="SEM REALCE",FALSE,TRUE)</definedName>
    <definedName name="SegmentaçãodeDados_Atribuição">#N/A</definedName>
    <definedName name="SegmentaçãodeDados_Conclusão_em">#N/A</definedName>
    <definedName name="SegmentaçãodeDados_Curso">#N/A</definedName>
    <definedName name="SegmentaçãodeDados_Início_em">#N/A</definedName>
    <definedName name="SegmentaçãodeDados_Progresso">#N/A</definedName>
    <definedName name="_xlnm.Print_Titles" localSheetId="0">'Cronograma de Atribuição'!$7:$7</definedName>
    <definedName name="_xlnm.Print_Titles" localSheetId="1">'Detalhes de atribuição'!$B:$B,'Detalhes de atribuição'!$4:$4</definedName>
    <definedName name="VerificarData">'Cronograma de Atribuição'!$C$5*IF('Cronograma de Atribuição'!$D$5="SEMANAS",7,IF('Cronograma de Atribuição'!$D$5="DIAS",1,30))</definedName>
  </definedNames>
  <calcPr calcId="152511"/>
  <pivotCaches>
    <pivotCache cacheId="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E19" i="1"/>
  <c r="E18" i="1"/>
  <c r="E17" i="1"/>
  <c r="E16" i="1"/>
  <c r="E15" i="1"/>
  <c r="E14" i="1"/>
  <c r="E13" i="1"/>
  <c r="E12" i="1"/>
  <c r="E11" i="1"/>
  <c r="E10" i="1"/>
  <c r="E9" i="1"/>
  <c r="E8" i="1"/>
  <c r="F11" i="1"/>
  <c r="F12" i="1"/>
  <c r="F8" i="1"/>
  <c r="F9" i="1"/>
  <c r="F10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<sst xmlns="http://schemas.openxmlformats.org/spreadsheetml/2006/main" count="82" uniqueCount="36">
  <si>
    <t>CRONOGRAMA DE ATRIBUIÇÃO</t>
  </si>
  <si>
    <t>DETALHES DA ATRIBUIÇÃO &gt;</t>
  </si>
  <si>
    <t>LEGENDA DA BARRA DE CORES DE CONCLUSÃO</t>
  </si>
  <si>
    <t>&gt; = 0%</t>
  </si>
  <si>
    <t>&lt; 40% = &gt;</t>
  </si>
  <si>
    <t xml:space="preserve">SELECIONE CRITÉRIOS PARA ATRIBUIÇÕES COM CONCLUSÃO EM: </t>
  </si>
  <si>
    <t>DIAS</t>
  </si>
  <si>
    <t>Atribuição</t>
  </si>
  <si>
    <t>Curso</t>
  </si>
  <si>
    <t>Instrutor</t>
  </si>
  <si>
    <t>Início em</t>
  </si>
  <si>
    <t>Conclusão em</t>
  </si>
  <si>
    <t>Progresso</t>
  </si>
  <si>
    <t>Porcentagem</t>
  </si>
  <si>
    <t>Projeto 1</t>
  </si>
  <si>
    <t>Paramédico 1</t>
  </si>
  <si>
    <t>Rafael Silva</t>
  </si>
  <si>
    <t>Projeto 2</t>
  </si>
  <si>
    <t>Nicolau Mendes</t>
  </si>
  <si>
    <t>Projeto 3</t>
  </si>
  <si>
    <t>Projeto 4</t>
  </si>
  <si>
    <t>Julieta Oliveira</t>
  </si>
  <si>
    <t>Projeto 5</t>
  </si>
  <si>
    <t>Projeto 6</t>
  </si>
  <si>
    <t>Projeto 7</t>
  </si>
  <si>
    <t>Projeto 8</t>
  </si>
  <si>
    <t>Sérgio Oliveira</t>
  </si>
  <si>
    <t>Projeto 9</t>
  </si>
  <si>
    <t>Projeto 10</t>
  </si>
  <si>
    <t>Paramédico 2</t>
  </si>
  <si>
    <t>Projeto 11</t>
  </si>
  <si>
    <t>Projeto 12</t>
  </si>
  <si>
    <t>Paramédico 3</t>
  </si>
  <si>
    <t>DETALHES DA ATRIBUIÇÃO</t>
  </si>
  <si>
    <t>&lt; CRONOGRAMA DE ATRIBUIÇÃO</t>
  </si>
  <si>
    <t xml:space="preserve">Para atualizar esses dados, clique com o botão direito do mouse na Tabela Dinâmica e selecione Atualizar.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</si>
</sst>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ajor"/>
    </font>
    <font>
      <b/>
      <sz val="8"/>
      <color theme="1"/>
      <name val="Calibri"/>
      <family val="2"/>
      <scheme val="minor"/>
    </font>
    <font>
      <b/>
      <sz val="28"/>
      <color theme="0"/>
      <name val="Calibri"/>
      <family val="2"/>
      <scheme val="major"/>
    </font>
    <font>
      <sz val="10"/>
      <color theme="1"/>
      <name val="Calibri"/>
      <family val="2"/>
      <scheme val="major"/>
    </font>
    <font>
      <sz val="9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 tint="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4659260841701"/>
        <bgColor indexed="64"/>
      </patternFill>
    </fill>
  </fills>
  <borders count="4">
    <border>
      <left/>
      <right/>
      <top/>
      <bottom/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>
      <alignment horizontal="left" vertical="center"/>
    </xf>
    <xf numFmtId="9" fontId="2" fillId="0" borderId="0" applyFont="0" applyFill="0" applyBorder="0" applyAlignment="0" applyProtection="0"/>
    <xf numFmtId="0" fontId="5" fillId="8" borderId="0" applyNumberFormat="0" applyBorder="0" applyAlignment="0" applyProtection="0"/>
    <xf numFmtId="0" fontId="10" fillId="3" borderId="1" applyNumberFormat="0" applyAlignment="0" applyProtection="0"/>
    <xf numFmtId="0" fontId="13" fillId="0" borderId="0" applyNumberFormat="0" applyFill="0" applyBorder="0" applyAlignment="0" applyProtection="0">
      <alignment horizontal="left" vertical="center"/>
    </xf>
  </cellStyleXfs>
  <cellXfs count="56">
    <xf numFmtId="0" fontId="0" fillId="0" borderId="0" xfId="0">
      <alignment horizontal="left" vertical="center"/>
    </xf>
    <xf numFmtId="0" fontId="0" fillId="2" borderId="0" xfId="0" applyFill="1">
      <alignment horizontal="left" vertical="center"/>
    </xf>
    <xf numFmtId="0" fontId="5" fillId="2" borderId="0" xfId="2" applyFill="1"/>
    <xf numFmtId="0" fontId="5" fillId="2" borderId="0" xfId="2" applyFont="1" applyFill="1" applyAlignment="1">
      <alignment horizontal="left" vertical="top"/>
    </xf>
    <xf numFmtId="0" fontId="7" fillId="2" borderId="0" xfId="2" applyFont="1" applyFill="1"/>
    <xf numFmtId="0" fontId="0" fillId="0" borderId="0" xfId="0" applyAlignment="1">
      <alignment wrapText="1"/>
    </xf>
    <xf numFmtId="0" fontId="3" fillId="2" borderId="0" xfId="2" applyFont="1" applyFill="1" applyAlignment="1">
      <alignment horizontal="left" vertical="center"/>
    </xf>
    <xf numFmtId="0" fontId="5" fillId="2" borderId="0" xfId="2" applyFill="1" applyAlignment="1"/>
    <xf numFmtId="0" fontId="6" fillId="0" borderId="0" xfId="0" applyFont="1" applyFill="1" applyBorder="1" applyAlignment="1">
      <alignment vertical="center"/>
    </xf>
    <xf numFmtId="0" fontId="9" fillId="0" borderId="0" xfId="0" applyFont="1">
      <alignment horizontal="left" vertical="center"/>
    </xf>
    <xf numFmtId="0" fontId="0" fillId="2" borderId="0" xfId="0" applyFont="1" applyFill="1">
      <alignment horizontal="left" vertical="center"/>
    </xf>
    <xf numFmtId="0" fontId="5" fillId="2" borderId="0" xfId="2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ont="1" applyFill="1" applyBorder="1" applyAlignment="1">
      <alignment vertical="center" wrapText="1"/>
    </xf>
    <xf numFmtId="14" fontId="0" fillId="0" borderId="0" xfId="0" applyNumberFormat="1" applyFont="1" applyFill="1" applyBorder="1" applyAlignment="1">
      <alignment horizontal="left" vertical="center"/>
    </xf>
    <xf numFmtId="9" fontId="0" fillId="0" borderId="0" xfId="1" applyFont="1" applyFill="1" applyBorder="1" applyAlignment="1">
      <alignment vertical="center"/>
    </xf>
    <xf numFmtId="9" fontId="0" fillId="0" borderId="0" xfId="1" applyNumberFormat="1" applyFont="1" applyFill="1" applyBorder="1" applyAlignment="1">
      <alignment horizontal="right" vertical="center"/>
    </xf>
    <xf numFmtId="0" fontId="12" fillId="2" borderId="0" xfId="0" applyFont="1" applyFill="1">
      <alignment horizontal="left" vertical="center"/>
    </xf>
    <xf numFmtId="9" fontId="11" fillId="6" borderId="0" xfId="0" applyNumberFormat="1" applyFont="1" applyFill="1" applyAlignment="1">
      <alignment horizontal="center" vertical="center"/>
    </xf>
    <xf numFmtId="9" fontId="11" fillId="4" borderId="0" xfId="0" applyNumberFormat="1" applyFont="1" applyFill="1" applyAlignment="1">
      <alignment horizontal="center" vertical="center"/>
    </xf>
    <xf numFmtId="0" fontId="11" fillId="2" borderId="0" xfId="4" applyFont="1" applyFill="1" applyAlignment="1">
      <alignment vertical="center"/>
    </xf>
    <xf numFmtId="9" fontId="11" fillId="2" borderId="0" xfId="0" applyNumberFormat="1" applyFont="1" applyFill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4" fontId="0" fillId="0" borderId="0" xfId="0" applyNumberFormat="1">
      <alignment horizontal="left" vertical="center"/>
    </xf>
    <xf numFmtId="0" fontId="0" fillId="0" borderId="0" xfId="0" applyNumberFormat="1">
      <alignment horizontal="left" vertical="center"/>
    </xf>
    <xf numFmtId="0" fontId="4" fillId="0" borderId="0" xfId="0" applyNumberFormat="1" applyFont="1" applyBorder="1" applyAlignment="1"/>
    <xf numFmtId="0" fontId="6" fillId="0" borderId="0" xfId="0" applyNumberFormat="1" applyFont="1" applyFill="1" applyBorder="1" applyAlignment="1">
      <alignment vertical="center"/>
    </xf>
    <xf numFmtId="0" fontId="11" fillId="5" borderId="0" xfId="0" applyNumberFormat="1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center" vertical="center"/>
    </xf>
    <xf numFmtId="0" fontId="15" fillId="0" borderId="0" xfId="0" applyFont="1" applyFill="1" applyBorder="1" applyAlignment="1">
      <alignment vertical="center" wrapText="1"/>
    </xf>
    <xf numFmtId="14" fontId="15" fillId="0" borderId="0" xfId="0" applyNumberFormat="1" applyFont="1" applyFill="1" applyBorder="1" applyAlignment="1">
      <alignment horizontal="left" vertical="center"/>
    </xf>
    <xf numFmtId="9" fontId="15" fillId="0" borderId="0" xfId="1" applyFont="1" applyFill="1" applyBorder="1" applyAlignment="1">
      <alignment vertical="center"/>
    </xf>
    <xf numFmtId="9" fontId="15" fillId="0" borderId="0" xfId="1" applyNumberFormat="1" applyFont="1" applyFill="1" applyBorder="1" applyAlignment="1">
      <alignment horizontal="right" vertical="center"/>
    </xf>
    <xf numFmtId="0" fontId="5" fillId="8" borderId="0" xfId="2" applyAlignment="1">
      <alignment horizontal="left"/>
    </xf>
    <xf numFmtId="0" fontId="1" fillId="7" borderId="2" xfId="3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Font="1" applyBorder="1">
      <alignment horizontal="left"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8" fillId="0" borderId="0" xfId="0" applyFont="1" applyBorder="1">
      <alignment horizontal="left" vertical="center"/>
    </xf>
    <xf numFmtId="0" fontId="9" fillId="0" borderId="0" xfId="0" applyFont="1" applyBorder="1">
      <alignment horizontal="left" vertical="center"/>
    </xf>
    <xf numFmtId="0" fontId="14" fillId="2" borderId="0" xfId="0" applyNumberFormat="1" applyFont="1" applyFill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4" fillId="2" borderId="0" xfId="0" applyNumberFormat="1" applyFont="1" applyFill="1" applyAlignment="1">
      <alignment horizontal="right" vertical="center" indent="1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2" borderId="0" xfId="4" applyNumberFormat="1" applyFill="1" applyAlignment="1">
      <alignment horizontal="left" vertical="center" wrapText="1"/>
    </xf>
    <xf numFmtId="0" fontId="13" fillId="2" borderId="0" xfId="4" applyNumberFormat="1" applyFill="1" applyAlignment="1"/>
  </cellXfs>
  <cellStyles count="5">
    <cellStyle name="Célula de Verificação" xfId="3" builtinId="23" customBuiltin="1"/>
    <cellStyle name="Hiperlink" xfId="4" builtinId="8"/>
    <cellStyle name="Normal" xfId="0" builtinId="0" customBuiltin="1"/>
    <cellStyle name="Porcentagem" xfId="1" builtinId="5"/>
    <cellStyle name="Título" xfId="2" builtinId="15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theme="2" tint="-4.9989318521683403E-2"/>
      </font>
      <fill>
        <patternFill>
          <bgColor theme="2" tint="-4.9989318521683403E-2"/>
        </patternFill>
      </fill>
    </dxf>
    <dxf>
      <fill>
        <patternFill>
          <bgColor theme="7" tint="0.79998168889431442"/>
        </patternFill>
      </fill>
    </dxf>
    <dxf>
      <font>
        <b val="0"/>
        <i/>
        <color theme="0" tint="-0.499984740745262"/>
      </font>
    </dxf>
    <dxf>
      <font>
        <b val="0"/>
        <i val="0"/>
        <sz val="10"/>
        <color theme="0"/>
        <name val="Calibri"/>
        <scheme val="major"/>
      </font>
      <fill>
        <patternFill>
          <bgColor theme="1" tint="0.24994659260841701"/>
        </patternFill>
      </fill>
    </dxf>
    <dxf>
      <font>
        <b val="0"/>
        <i val="0"/>
        <sz val="10"/>
        <color theme="0"/>
      </font>
      <fill>
        <patternFill>
          <bgColor theme="0"/>
        </patternFill>
      </fill>
    </dxf>
    <dxf>
      <font>
        <b val="0"/>
        <i val="0"/>
        <color theme="1" tint="0.24994659260841701"/>
      </font>
    </dxf>
    <dxf>
      <font>
        <b val="0"/>
        <i val="0"/>
        <color theme="1" tint="0.24994659260841701"/>
      </font>
    </dxf>
    <dxf>
      <font>
        <b val="0"/>
        <i val="0"/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fill>
        <patternFill>
          <fgColor theme="0" tint="-0.14996795556505021"/>
          <bgColor theme="0" tint="-0.149967955565050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>
          <fgColor theme="0" tint="-0.14996795556505021"/>
          <bgColor theme="0" tint="-0.149967955565050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theme="0"/>
      </font>
      <fill>
        <patternFill>
          <bgColor theme="1" tint="0.24994659260841701"/>
        </patternFill>
      </fill>
    </dxf>
    <dxf>
      <font>
        <b val="0"/>
        <i val="0"/>
        <color theme="1" tint="0.24994659260841701"/>
      </font>
      <border>
        <bottom style="thin">
          <color theme="0" tint="-0.24994659260841701"/>
        </bottom>
        <horizontal style="thin">
          <color theme="0" tint="-0.24994659260841701"/>
        </horizontal>
      </border>
    </dxf>
    <dxf>
      <fill>
        <patternFill>
          <fgColor theme="0" tint="-0.14996795556505021"/>
          <bgColor theme="0" tint="-0.14996795556505021"/>
        </patternFill>
      </fill>
    </dxf>
    <dxf>
      <font>
        <color theme="0"/>
      </font>
      <fill>
        <patternFill>
          <fgColor theme="1"/>
          <bgColor theme="1"/>
        </patternFill>
      </fill>
    </dxf>
    <dxf>
      <font>
        <color theme="0"/>
      </font>
      <fill>
        <patternFill>
          <fgColor theme="1"/>
          <bgColor theme="1"/>
        </patternFill>
      </fill>
    </dxf>
    <dxf>
      <border>
        <top style="thin">
          <color theme="1"/>
        </top>
      </border>
    </dxf>
    <dxf>
      <font>
        <b val="0"/>
        <i val="0"/>
        <color theme="0"/>
      </font>
      <fill>
        <patternFill>
          <fgColor theme="1"/>
          <bgColor theme="1" tint="0.24994659260841701"/>
        </patternFill>
      </fill>
    </dxf>
    <dxf>
      <font>
        <color theme="1"/>
      </font>
      <border>
        <bottom style="thin">
          <color theme="0" tint="-0.24994659260841701"/>
        </bottom>
        <horizontal style="thin">
          <color theme="0" tint="-0.24994659260841701"/>
        </horizontal>
      </border>
    </dxf>
  </dxfs>
  <tableStyles count="3" defaultTableStyle="TableStyleMedium2" defaultPivotStyle="PivotStyleLight16">
    <tableStyle name="Cronograma de Atribuição" pivot="0" count="6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ColumnStripe" dxfId="24"/>
    </tableStyle>
    <tableStyle name="Detalhes de atribuição" table="0" count="11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Detalhes de atribuição SegmentaçãodeDados" pivot="0" table="0" count="10">
      <tableStyleElement type="wholeTable" dxfId="12"/>
      <tableStyleElement type="headerRow" dxfId="11"/>
    </tableStyle>
  </tableStyles>
  <colors>
    <mruColors>
      <color rgb="FFF4FAA0"/>
      <color rgb="FFFCD692"/>
      <color rgb="FFFF9379"/>
      <color rgb="FFFF6D4B"/>
      <color rgb="FFF32E07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0"/>
            <color theme="0" tint="-0.499984740745262"/>
          </font>
          <fill>
            <patternFill>
              <bgColor theme="7" tint="0.7999816888943144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0"/>
            <color theme="0"/>
          </font>
          <fill>
            <patternFill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0"/>
            <color theme="7"/>
          </font>
          <fill>
            <patternFill>
              <bgColor theme="0" tint="-0.1499679555650502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10"/>
            <color theme="0"/>
          </font>
          <fill>
            <patternFill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0"/>
            <color theme="0"/>
          </font>
          <fill>
            <patternFill>
              <fgColor theme="4" tint="0.79998168889431442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0"/>
            <color theme="0"/>
          </font>
          <fill>
            <patternFill>
              <fgColor theme="4" tint="0.59996337778862885"/>
              <bgColor theme="7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0"/>
            <color theme="0"/>
          </font>
          <fill>
            <patternFill>
              <fgColor theme="0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0"/>
            <color theme="0"/>
          </font>
          <fill>
            <patternFill>
              <fgColor theme="0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Detalhes de atribuição SegmentaçãodeDados">
        <x14:slicerStyle name="Detalhes de atribuição SegmentaçãodeDad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3</xdr:row>
      <xdr:rowOff>19050</xdr:rowOff>
    </xdr:from>
    <xdr:to>
      <xdr:col>9</xdr:col>
      <xdr:colOff>885825</xdr:colOff>
      <xdr:row>13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tribuição" descr="Clique para filtrar a Tabela dinâmica por tarefa" title="Tarefa">
              <a:extLst>
                <a:ext uri="{FF2B5EF4-FFF2-40B4-BE49-F238E27FC236}">
                  <a16:creationId xmlns:a16="http://schemas.microsoft.com/office/drawing/2014/main" xmlns="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ribui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8150" y="111442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142875</xdr:colOff>
      <xdr:row>3</xdr:row>
      <xdr:rowOff>19050</xdr:rowOff>
    </xdr:from>
    <xdr:to>
      <xdr:col>15</xdr:col>
      <xdr:colOff>28575</xdr:colOff>
      <xdr:row>13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urso" descr="Clique para filtrar a Tabela dinâmica por curso" title="Curso">
              <a:extLst>
                <a:ext uri="{FF2B5EF4-FFF2-40B4-BE49-F238E27FC236}">
                  <a16:creationId xmlns:a16="http://schemas.microsoft.com/office/drawing/2014/main" xmlns="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0050" y="111442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47625</xdr:colOff>
      <xdr:row>3</xdr:row>
      <xdr:rowOff>19050</xdr:rowOff>
    </xdr:from>
    <xdr:to>
      <xdr:col>12</xdr:col>
      <xdr:colOff>85725</xdr:colOff>
      <xdr:row>13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Início em" descr="Clique para filtrar a Tabela dinâmica por data de início" title="Início em">
              <a:extLst>
                <a:ext uri="{FF2B5EF4-FFF2-40B4-BE49-F238E27FC236}">
                  <a16:creationId xmlns:a16="http://schemas.microsoft.com/office/drawing/2014/main" xmlns="" id="{00000000-0008-0000-02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ício 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4100" y="111442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114300</xdr:colOff>
      <xdr:row>14</xdr:row>
      <xdr:rowOff>0</xdr:rowOff>
    </xdr:from>
    <xdr:to>
      <xdr:col>9</xdr:col>
      <xdr:colOff>876300</xdr:colOff>
      <xdr:row>25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onclusão em" descr="Clique para filtrar a Tabela dinâmica por data de entrega" title="Entrega em">
              <a:extLst>
                <a:ext uri="{FF2B5EF4-FFF2-40B4-BE49-F238E27FC236}">
                  <a16:creationId xmlns:a16="http://schemas.microsoft.com/office/drawing/2014/main" xmlns="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clusão 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8625" y="33909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47625</xdr:colOff>
      <xdr:row>14</xdr:row>
      <xdr:rowOff>0</xdr:rowOff>
    </xdr:from>
    <xdr:to>
      <xdr:col>12</xdr:col>
      <xdr:colOff>85725</xdr:colOff>
      <xdr:row>25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Progresso" descr="Clique para filtrar a Tabela dinâmica por porcentagem do progresso" title="Progresso">
              <a:extLst>
                <a:ext uri="{FF2B5EF4-FFF2-40B4-BE49-F238E27FC236}">
                  <a16:creationId xmlns:a16="http://schemas.microsoft.com/office/drawing/2014/main" xmlns="" id="{00000000-0008-0000-02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gres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4100" y="33909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Edson" refreshedDate="41955.494979976851" createdVersion="5" refreshedVersion="5" minRefreshableVersion="3" recordCount="12">
  <cacheSource type="worksheet">
    <worksheetSource name="ATRIBUIÇÕES"/>
  </cacheSource>
  <cacheFields count="7">
    <cacheField name="Atribuição" numFmtId="0">
      <sharedItems count="12">
        <s v="Projeto 1"/>
        <s v="Projeto 2"/>
        <s v="Projeto 3"/>
        <s v="Projeto 4"/>
        <s v="Projeto 5"/>
        <s v="Projeto 6"/>
        <s v="Projeto 7"/>
        <s v="Projeto 8"/>
        <s v="Projeto 9"/>
        <s v="Projeto 10"/>
        <s v="Projeto 11"/>
        <s v="Projeto 12"/>
      </sharedItems>
    </cacheField>
    <cacheField name="Curso" numFmtId="0">
      <sharedItems count="3">
        <s v="Paramédico 1"/>
        <s v="Paramédico 2"/>
        <s v="Paramédico 3"/>
      </sharedItems>
    </cacheField>
    <cacheField name="Instrutor" numFmtId="0">
      <sharedItems count="4">
        <s v="Rafael Silva"/>
        <s v="Nicolau Mendes"/>
        <s v="Julieta Oliveira"/>
        <s v="Sérgio Oliveira"/>
      </sharedItems>
    </cacheField>
    <cacheField name="Início em" numFmtId="14">
      <sharedItems containsSemiMixedTypes="0" containsNonDate="0" containsDate="1" containsString="0" minDate="2013-11-10T00:00:00" maxDate="2014-11-03T00:00:00" count="48">
        <d v="2014-10-13T00:00:00"/>
        <d v="2014-10-23T00:00:00"/>
        <d v="2014-10-28T00:00:00"/>
        <d v="2014-09-13T00:00:00"/>
        <d v="2014-10-18T00:00:00"/>
        <d v="2014-10-09T00:00:00"/>
        <d v="2014-10-21T00:00:00"/>
        <d v="2014-11-02T00:00:00"/>
        <d v="2014-09-23T00:00:00"/>
        <d v="2014-10-30T00:00:00"/>
        <d v="2014-10-15T00:00:00"/>
        <d v="2013-12-14T00:00:00" u="1"/>
        <d v="2013-11-14T00:00:00" u="1"/>
        <d v="2013-12-19T00:00:00" u="1"/>
        <d v="2013-12-12T00:00:00" u="1"/>
        <d v="2013-12-31T00:00:00" u="1"/>
        <d v="2013-12-24T00:00:00" u="1"/>
        <d v="2014-10-07T00:00:00" u="1"/>
        <d v="2013-12-17T00:00:00" u="1"/>
        <d v="2013-12-10T00:00:00" u="1"/>
        <d v="2013-11-24T00:00:00" u="1"/>
        <d v="2013-12-29T00:00:00" u="1"/>
        <d v="2013-12-22T00:00:00" u="1"/>
        <d v="2013-11-10T00:00:00" u="1"/>
        <d v="2014-10-05T00:00:00" u="1"/>
        <d v="2013-12-15T00:00:00" u="1"/>
        <d v="2014-01-03T00:00:00" u="1"/>
        <d v="2013-12-27T00:00:00" u="1"/>
        <d v="2014-09-05T00:00:00" u="1"/>
        <d v="2013-11-15T00:00:00" u="1"/>
        <d v="2014-10-10T00:00:00" u="1"/>
        <d v="2013-12-20T00:00:00" u="1"/>
        <d v="2014-10-22T00:00:00" u="1"/>
        <d v="2014-01-01T00:00:00" u="1"/>
        <d v="2013-12-06T00:00:00" u="1"/>
        <d v="2013-11-20T00:00:00" u="1"/>
        <d v="2013-12-25T00:00:00" u="1"/>
        <d v="2013-12-18T00:00:00" u="1"/>
        <d v="2014-10-01T00:00:00" u="1"/>
        <d v="2013-12-11T00:00:00" u="1"/>
        <d v="2014-09-15T00:00:00" u="1"/>
        <d v="2013-11-25T00:00:00" u="1"/>
        <d v="2014-10-20T00:00:00" u="1"/>
        <d v="2013-12-30T00:00:00" u="1"/>
        <d v="2013-12-23T00:00:00" u="1"/>
        <d v="2013-12-16T00:00:00" u="1"/>
        <d v="2014-10-25T00:00:00" u="1"/>
        <d v="2014-01-04T00:00:00" u="1"/>
      </sharedItems>
    </cacheField>
    <cacheField name="Conclusão em" numFmtId="14">
      <sharedItems containsSemiMixedTypes="0" containsNonDate="0" containsDate="1" containsString="0" minDate="2013-12-25T00:00:00" maxDate="2015-02-26T00:00:00" count="58">
        <d v="2014-10-28T00:00:00"/>
        <d v="2014-11-07T00:00:00"/>
        <d v="2014-11-27T00:00:00"/>
        <d v="2015-01-01T00:00:00"/>
        <d v="2014-12-07T00:00:00"/>
        <d v="2014-12-27T00:00:00"/>
        <d v="2015-01-06T00:00:00"/>
        <d v="2015-01-16T00:00:00"/>
        <d v="2015-01-26T00:00:00"/>
        <d v="2015-02-05T00:00:00"/>
        <d v="2015-02-15T00:00:00"/>
        <d v="2015-02-25T00:00:00"/>
        <d v="2014-02-28T00:00:00" u="1"/>
        <d v="2014-04-19T00:00:00" u="1"/>
        <d v="2014-10-30T00:00:00" u="1"/>
        <d v="2014-01-09T00:00:00" u="1"/>
        <d v="2014-01-28T00:00:00" u="1"/>
        <d v="2014-03-19T00:00:00" u="1"/>
        <d v="2014-04-24T00:00:00" u="1"/>
        <d v="2015-01-28T00:00:00" u="1"/>
        <d v="2014-02-07T00:00:00" u="1"/>
        <d v="2015-02-07T00:00:00" u="1"/>
        <d v="2014-03-05T00:00:00" u="1"/>
        <d v="2014-12-19T00:00:00" u="1"/>
        <d v="2014-04-29T00:00:00" u="1"/>
        <d v="2014-03-10T00:00:00" u="1"/>
        <d v="2014-11-19T00:00:00" u="1"/>
        <d v="2014-03-29T00:00:00" u="1"/>
        <d v="2014-12-24T00:00:00" u="1"/>
        <d v="2014-04-08T00:00:00" u="1"/>
        <d v="2015-02-17T00:00:00" u="1"/>
        <d v="2014-01-24T00:00:00" u="1"/>
        <d v="2014-03-15T00:00:00" u="1"/>
        <d v="2013-12-29T00:00:00" u="1"/>
        <d v="2014-02-03T00:00:00" u="1"/>
        <d v="2014-12-29T00:00:00" u="1"/>
        <d v="2014-01-29T00:00:00" u="1"/>
        <d v="2014-03-20T00:00:00" u="1"/>
        <d v="2014-11-29T00:00:00" u="1"/>
        <d v="2014-02-08T00:00:00" u="1"/>
        <d v="2014-02-27T00:00:00" u="1"/>
        <d v="2014-04-18T00:00:00" u="1"/>
        <d v="2014-03-25T00:00:00" u="1"/>
        <d v="2014-01-08T00:00:00" u="1"/>
        <d v="2014-04-04T00:00:00" u="1"/>
        <d v="2015-01-08T00:00:00" u="1"/>
        <d v="2013-12-25T00:00:00" u="1"/>
        <d v="2014-03-30T00:00:00" u="1"/>
        <d v="2014-03-04T00:00:00" u="1"/>
        <d v="2014-04-09T00:00:00" u="1"/>
        <d v="2014-04-28T00:00:00" u="1"/>
        <d v="2014-10-20T00:00:00" u="1"/>
        <d v="2013-12-30T00:00:00" u="1"/>
        <d v="2014-03-09T00:00:00" u="1"/>
        <d v="2014-02-23T00:00:00" u="1"/>
        <d v="2014-04-14T00:00:00" u="1"/>
        <d v="2015-01-18T00:00:00" u="1"/>
        <d v="2014-01-04T00:00:00" u="1"/>
      </sharedItems>
    </cacheField>
    <cacheField name="Progresso" numFmtId="9">
      <sharedItems containsSemiMixedTypes="0" containsString="0" containsNumber="1" minValue="0.1" maxValue="1" count="11">
        <n v="1"/>
        <n v="0.1"/>
        <n v="0.8"/>
        <n v="0.2"/>
        <n v="0.5"/>
        <n v="0.3"/>
        <n v="0.35"/>
        <n v="0.4"/>
        <n v="0.75"/>
        <n v="0.55000000000000004"/>
        <n v="0.6"/>
      </sharedItems>
    </cacheField>
    <cacheField name="Porcentagem" numFmtId="9">
      <sharedItems containsSemiMixedTypes="0" containsString="0" containsNumber="1" minValue="0.1" maxValue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n v="1"/>
  </r>
  <r>
    <x v="1"/>
    <x v="0"/>
    <x v="1"/>
    <x v="1"/>
    <x v="1"/>
    <x v="1"/>
    <n v="0.1"/>
  </r>
  <r>
    <x v="2"/>
    <x v="0"/>
    <x v="1"/>
    <x v="2"/>
    <x v="2"/>
    <x v="2"/>
    <n v="0.8"/>
  </r>
  <r>
    <x v="3"/>
    <x v="0"/>
    <x v="2"/>
    <x v="3"/>
    <x v="3"/>
    <x v="3"/>
    <n v="0.2"/>
  </r>
  <r>
    <x v="4"/>
    <x v="0"/>
    <x v="0"/>
    <x v="4"/>
    <x v="4"/>
    <x v="4"/>
    <n v="0.5"/>
  </r>
  <r>
    <x v="5"/>
    <x v="0"/>
    <x v="1"/>
    <x v="5"/>
    <x v="5"/>
    <x v="5"/>
    <n v="0.3"/>
  </r>
  <r>
    <x v="6"/>
    <x v="0"/>
    <x v="2"/>
    <x v="6"/>
    <x v="6"/>
    <x v="6"/>
    <n v="0.35"/>
  </r>
  <r>
    <x v="7"/>
    <x v="0"/>
    <x v="3"/>
    <x v="7"/>
    <x v="7"/>
    <x v="7"/>
    <n v="0.4"/>
  </r>
  <r>
    <x v="8"/>
    <x v="0"/>
    <x v="0"/>
    <x v="7"/>
    <x v="8"/>
    <x v="8"/>
    <n v="0.75"/>
  </r>
  <r>
    <x v="9"/>
    <x v="1"/>
    <x v="3"/>
    <x v="8"/>
    <x v="9"/>
    <x v="4"/>
    <n v="0.5"/>
  </r>
  <r>
    <x v="10"/>
    <x v="1"/>
    <x v="2"/>
    <x v="9"/>
    <x v="10"/>
    <x v="9"/>
    <n v="0.55000000000000004"/>
  </r>
  <r>
    <x v="11"/>
    <x v="2"/>
    <x v="0"/>
    <x v="10"/>
    <x v="11"/>
    <x v="10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DinâmicaAtribuições" cacheId="8" applyNumberFormats="0" applyBorderFormats="0" applyFontFormats="0" applyPatternFormats="0" applyAlignmentFormats="0" applyWidthHeightFormats="1" dataCaption="Valores" updatedVersion="5" minRefreshableVersion="3" showDrill="0" rowGrandTotals="0" colGrandTotals="0" fieldPrintTitles="1" itemPrintTitles="1" mergeItem="1" createdVersion="5" indent="0" compact="0" compactData="0" multipleFieldFilters="0">
  <location ref="B4:G16" firstHeaderRow="1" firstDataRow="1" firstDataCol="6"/>
  <pivotFields count="7">
    <pivotField axis="axisRow" compact="0" outline="0" showAll="0" defaultSubtotal="0">
      <items count="12">
        <item x="0"/>
        <item x="9"/>
        <item x="10"/>
        <item x="11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2"/>
        <item x="1"/>
        <item x="0"/>
        <item x="3"/>
      </items>
    </pivotField>
    <pivotField axis="axisRow" compact="0" numFmtId="14" outline="0" showAll="0" defaultSubtotal="0">
      <items count="48">
        <item m="1" x="23"/>
        <item m="1" x="35"/>
        <item m="1" x="34"/>
        <item m="1" x="19"/>
        <item m="1" x="14"/>
        <item m="1" x="25"/>
        <item m="1" x="37"/>
        <item m="1" x="31"/>
        <item m="1" x="36"/>
        <item m="1" x="27"/>
        <item m="1" x="43"/>
        <item m="1" x="11"/>
        <item m="1" x="16"/>
        <item m="1" x="21"/>
        <item m="1" x="12"/>
        <item m="1" x="13"/>
        <item m="1" x="22"/>
        <item m="1" x="26"/>
        <item m="1" x="20"/>
        <item m="1" x="15"/>
        <item m="1" x="45"/>
        <item m="1" x="29"/>
        <item m="1" x="39"/>
        <item m="1" x="44"/>
        <item m="1" x="47"/>
        <item m="1" x="41"/>
        <item m="1" x="33"/>
        <item m="1" x="18"/>
        <item m="1" x="24"/>
        <item x="10"/>
        <item m="1" x="42"/>
        <item m="1" x="28"/>
        <item m="1" x="30"/>
        <item m="1" x="38"/>
        <item x="0"/>
        <item m="1" x="46"/>
        <item m="1" x="40"/>
        <item m="1" x="32"/>
        <item m="1" x="17"/>
        <item x="1"/>
        <item x="2"/>
        <item x="3"/>
        <item x="4"/>
        <item x="5"/>
        <item x="6"/>
        <item x="7"/>
        <item x="8"/>
        <item x="9"/>
      </items>
    </pivotField>
    <pivotField axis="axisRow" compact="0" numFmtId="14" outline="0" showAll="0" defaultSubtotal="0">
      <items count="58">
        <item m="1" x="46"/>
        <item m="1" x="57"/>
        <item m="1" x="31"/>
        <item m="1" x="34"/>
        <item m="1" x="54"/>
        <item m="1" x="12"/>
        <item m="1" x="22"/>
        <item m="1" x="32"/>
        <item m="1" x="42"/>
        <item m="1" x="44"/>
        <item m="1" x="55"/>
        <item m="1" x="18"/>
        <item m="1" x="33"/>
        <item m="1" x="43"/>
        <item m="1" x="16"/>
        <item m="1" x="48"/>
        <item m="1" x="20"/>
        <item m="1" x="40"/>
        <item m="1" x="53"/>
        <item m="1" x="17"/>
        <item m="1" x="27"/>
        <item m="1" x="29"/>
        <item m="1" x="41"/>
        <item m="1" x="50"/>
        <item m="1" x="52"/>
        <item m="1" x="15"/>
        <item m="1" x="36"/>
        <item m="1" x="39"/>
        <item m="1" x="25"/>
        <item m="1" x="37"/>
        <item m="1" x="47"/>
        <item m="1" x="49"/>
        <item m="1" x="13"/>
        <item m="1" x="24"/>
        <item m="1" x="51"/>
        <item m="1" x="14"/>
        <item m="1" x="26"/>
        <item m="1" x="28"/>
        <item m="1" x="38"/>
        <item m="1" x="23"/>
        <item m="1" x="35"/>
        <item m="1" x="45"/>
        <item m="1" x="56"/>
        <item m="1" x="19"/>
        <item m="1" x="21"/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numFmtId="9" outline="0" showAll="0" defaultSubtotal="0">
      <items count="11">
        <item x="1"/>
        <item x="3"/>
        <item x="5"/>
        <item x="6"/>
        <item x="7"/>
        <item x="4"/>
        <item x="9"/>
        <item x="10"/>
        <item x="8"/>
        <item x="2"/>
        <item x="0"/>
      </items>
    </pivotField>
    <pivotField compact="0" numFmtId="9" outline="0" showAll="0"/>
  </pivotFields>
  <rowFields count="6">
    <field x="2"/>
    <field x="1"/>
    <field x="0"/>
    <field x="3"/>
    <field x="4"/>
    <field x="5"/>
  </rowFields>
  <rowItems count="12">
    <i>
      <x/>
      <x/>
      <x v="6"/>
      <x v="41"/>
      <x v="49"/>
      <x v="1"/>
    </i>
    <i r="2">
      <x v="9"/>
      <x v="44"/>
      <x v="52"/>
      <x v="3"/>
    </i>
    <i r="1">
      <x v="1"/>
      <x v="2"/>
      <x v="47"/>
      <x v="56"/>
      <x v="6"/>
    </i>
    <i>
      <x v="1"/>
      <x/>
      <x v="4"/>
      <x v="39"/>
      <x v="47"/>
      <x/>
    </i>
    <i r="2">
      <x v="5"/>
      <x v="40"/>
      <x v="48"/>
      <x v="9"/>
    </i>
    <i r="2">
      <x v="8"/>
      <x v="43"/>
      <x v="51"/>
      <x v="2"/>
    </i>
    <i>
      <x v="2"/>
      <x/>
      <x/>
      <x v="34"/>
      <x v="46"/>
      <x v="10"/>
    </i>
    <i r="2">
      <x v="7"/>
      <x v="42"/>
      <x v="50"/>
      <x v="5"/>
    </i>
    <i r="2">
      <x v="11"/>
      <x v="45"/>
      <x v="54"/>
      <x v="8"/>
    </i>
    <i r="1">
      <x v="2"/>
      <x v="3"/>
      <x v="29"/>
      <x v="57"/>
      <x v="7"/>
    </i>
    <i>
      <x v="3"/>
      <x/>
      <x v="10"/>
      <x v="45"/>
      <x v="53"/>
      <x v="4"/>
    </i>
    <i r="1">
      <x v="1"/>
      <x v="1"/>
      <x v="46"/>
      <x v="55"/>
      <x v="5"/>
    </i>
  </rowItems>
  <colItems count="1">
    <i/>
  </colItems>
  <pivotTableStyleInfo name="Detalhes de atribuiçã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abela dinâmica de detalhes de atribuição" altTextSummary="Detalhes de atribuição agrupados por Instrutor e pelo curso.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tribuição" sourceName="Atribuição">
  <pivotTables>
    <pivotTable tabId="3" name="TabelaDinâmicaAtribuições"/>
  </pivotTables>
  <data>
    <tabular pivotCacheId="1">
      <items count="12">
        <i x="0" s="1"/>
        <i x="9" s="1"/>
        <i x="10" s="1"/>
        <i x="11" s="1"/>
        <i x="1" s="1"/>
        <i x="2" s="1"/>
        <i x="3" s="1"/>
        <i x="4" s="1"/>
        <i x="5" s="1"/>
        <i x="6" s="1"/>
        <i x="7" s="1"/>
        <i x="8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urso" sourceName="Curso">
  <pivotTables>
    <pivotTable tabId="3" name="TabelaDinâmicaAtribuições"/>
  </pivotTables>
  <data>
    <tabular pivotCacheId="1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Início_em" sourceName="Início em">
  <pivotTables>
    <pivotTable tabId="3" name="TabelaDinâmicaAtribuições"/>
  </pivotTables>
  <data>
    <tabular pivotCacheId="1">
      <items count="48">
        <i x="3" s="1"/>
        <i x="8" s="1"/>
        <i x="5" s="1"/>
        <i x="0" s="1"/>
        <i x="10" s="1"/>
        <i x="4" s="1"/>
        <i x="6" s="1"/>
        <i x="1" s="1"/>
        <i x="2" s="1"/>
        <i x="9" s="1"/>
        <i x="7" s="1"/>
        <i x="23" s="1" nd="1"/>
        <i x="12" s="1" nd="1"/>
        <i x="29" s="1" nd="1"/>
        <i x="35" s="1" nd="1"/>
        <i x="20" s="1" nd="1"/>
        <i x="41" s="1" nd="1"/>
        <i x="34" s="1" nd="1"/>
        <i x="19" s="1" nd="1"/>
        <i x="39" s="1" nd="1"/>
        <i x="14" s="1" nd="1"/>
        <i x="11" s="1" nd="1"/>
        <i x="25" s="1" nd="1"/>
        <i x="45" s="1" nd="1"/>
        <i x="18" s="1" nd="1"/>
        <i x="37" s="1" nd="1"/>
        <i x="13" s="1" nd="1"/>
        <i x="31" s="1" nd="1"/>
        <i x="22" s="1" nd="1"/>
        <i x="44" s="1" nd="1"/>
        <i x="16" s="1" nd="1"/>
        <i x="36" s="1" nd="1"/>
        <i x="27" s="1" nd="1"/>
        <i x="21" s="1" nd="1"/>
        <i x="43" s="1" nd="1"/>
        <i x="15" s="1" nd="1"/>
        <i x="33" s="1" nd="1"/>
        <i x="26" s="1" nd="1"/>
        <i x="47" s="1" nd="1"/>
        <i x="28" s="1" nd="1"/>
        <i x="40" s="1" nd="1"/>
        <i x="38" s="1" nd="1"/>
        <i x="24" s="1" nd="1"/>
        <i x="17" s="1" nd="1"/>
        <i x="30" s="1" nd="1"/>
        <i x="42" s="1" nd="1"/>
        <i x="32" s="1" nd="1"/>
        <i x="4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onclusão_em" sourceName="Conclusão em">
  <pivotTables>
    <pivotTable tabId="3" name="TabelaDinâmicaAtribuições"/>
  </pivotTables>
  <data>
    <tabular pivotCacheId="1">
      <items count="58">
        <i x="0" s="1"/>
        <i x="1" s="1"/>
        <i x="2" s="1"/>
        <i x="4" s="1"/>
        <i x="5" s="1"/>
        <i x="3" s="1"/>
        <i x="6" s="1"/>
        <i x="7" s="1"/>
        <i x="8" s="1"/>
        <i x="9" s="1"/>
        <i x="10" s="1"/>
        <i x="11" s="1"/>
        <i x="46" s="1" nd="1"/>
        <i x="33" s="1" nd="1"/>
        <i x="52" s="1" nd="1"/>
        <i x="57" s="1" nd="1"/>
        <i x="43" s="1" nd="1"/>
        <i x="15" s="1" nd="1"/>
        <i x="31" s="1" nd="1"/>
        <i x="16" s="1" nd="1"/>
        <i x="36" s="1" nd="1"/>
        <i x="34" s="1" nd="1"/>
        <i x="20" s="1" nd="1"/>
        <i x="39" s="1" nd="1"/>
        <i x="54" s="1" nd="1"/>
        <i x="40" s="1" nd="1"/>
        <i x="12" s="1" nd="1"/>
        <i x="48" s="1" nd="1"/>
        <i x="22" s="1" nd="1"/>
        <i x="53" s="1" nd="1"/>
        <i x="25" s="1" nd="1"/>
        <i x="32" s="1" nd="1"/>
        <i x="17" s="1" nd="1"/>
        <i x="37" s="1" nd="1"/>
        <i x="42" s="1" nd="1"/>
        <i x="27" s="1" nd="1"/>
        <i x="47" s="1" nd="1"/>
        <i x="44" s="1" nd="1"/>
        <i x="29" s="1" nd="1"/>
        <i x="49" s="1" nd="1"/>
        <i x="55" s="1" nd="1"/>
        <i x="41" s="1" nd="1"/>
        <i x="13" s="1" nd="1"/>
        <i x="18" s="1" nd="1"/>
        <i x="50" s="1" nd="1"/>
        <i x="24" s="1" nd="1"/>
        <i x="51" s="1" nd="1"/>
        <i x="14" s="1" nd="1"/>
        <i x="26" s="1" nd="1"/>
        <i x="38" s="1" nd="1"/>
        <i x="23" s="1" nd="1"/>
        <i x="28" s="1" nd="1"/>
        <i x="35" s="1" nd="1"/>
        <i x="45" s="1" nd="1"/>
        <i x="56" s="1" nd="1"/>
        <i x="19" s="1" nd="1"/>
        <i x="21" s="1" nd="1"/>
        <i x="3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gresso" sourceName="Progresso">
  <pivotTables>
    <pivotTable tabId="3" name="TabelaDinâmicaAtribuições"/>
  </pivotTables>
  <data>
    <tabular pivotCacheId="1">
      <items count="11">
        <i x="1" s="1"/>
        <i x="3" s="1"/>
        <i x="5" s="1"/>
        <i x="6" s="1"/>
        <i x="7" s="1"/>
        <i x="4" s="1"/>
        <i x="9" s="1"/>
        <i x="10" s="1"/>
        <i x="8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tribuição" cache="SegmentaçãodeDados_Atribuição" caption="Atribuição" rowHeight="209550"/>
  <slicer name="Curso" cache="SegmentaçãodeDados_Curso" caption="Curso" rowHeight="209550"/>
  <slicer name="Início em" cache="SegmentaçãodeDados_Início_em" caption="Início em" rowHeight="209550"/>
  <slicer name="Conclusão em" cache="SegmentaçãodeDados_Conclusão_em" caption="Conclusão em" rowHeight="209550"/>
  <slicer name="Progresso" cache="SegmentaçãodeDados_Progresso" caption="Progresso" rowHeight="209550"/>
</slicers>
</file>

<file path=xl/tables/table1.xml><?xml version="1.0" encoding="utf-8"?>
<table xmlns="http://schemas.openxmlformats.org/spreadsheetml/2006/main" id="1" name="ATRIBUIÇÕES" displayName="ATRIBUIÇÕES" ref="B7:H19" totalsRowShown="0" headerRowDxfId="7">
  <autoFilter ref="B7:H19"/>
  <tableColumns count="7">
    <tableColumn id="1" name="Atribuição" dataDxfId="6"/>
    <tableColumn id="2" name="Curso" dataDxfId="5"/>
    <tableColumn id="3" name="Instrutor" dataDxfId="4"/>
    <tableColumn id="4" name="Início em" dataDxfId="3"/>
    <tableColumn id="5" name="Conclusão em" dataDxfId="2">
      <calculatedColumnFormula>TODAY()+(ROW(A2)*10)-25</calculatedColumnFormula>
    </tableColumn>
    <tableColumn id="6" name="Progresso" dataDxfId="1"/>
    <tableColumn id="7" name="Porcentagem" dataDxfId="0"/>
  </tableColumns>
  <tableStyleInfo name="Cronograma de Atribuição" showFirstColumn="0" showLastColumn="0" showRowStripes="1" showColumnStripes="0"/>
  <extLst>
    <ext xmlns:x14="http://schemas.microsoft.com/office/spreadsheetml/2009/9/main" uri="{504A1905-F514-4f6f-8877-14C23A59335A}">
      <x14:table altText="Tarefas" altTextSummary="Lista de tarefas, curso, instruções, Início em, Data de entrega, barra de Progresso e porcentagem concluída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aveform">
  <a:themeElements>
    <a:clrScheme name="Assignment Schedule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F7901E"/>
      </a:accent1>
      <a:accent2>
        <a:srgbClr val="5AAA4D"/>
      </a:accent2>
      <a:accent3>
        <a:srgbClr val="FEC60B"/>
      </a:accent3>
      <a:accent4>
        <a:srgbClr val="0074B4"/>
      </a:accent4>
      <a:accent5>
        <a:srgbClr val="775FAE"/>
      </a:accent5>
      <a:accent6>
        <a:srgbClr val="D85264"/>
      </a:accent6>
      <a:hlink>
        <a:srgbClr val="0074B4"/>
      </a:hlink>
      <a:folHlink>
        <a:srgbClr val="775FAE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injadoexcel.com.b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I19"/>
  <sheetViews>
    <sheetView showGridLines="0" tabSelected="1" zoomScaleNormal="100" zoomScaleSheetLayoutView="115" workbookViewId="0">
      <selection activeCell="N1" sqref="N1"/>
    </sheetView>
  </sheetViews>
  <sheetFormatPr defaultRowHeight="17.25" customHeight="1" x14ac:dyDescent="0.2"/>
  <cols>
    <col min="1" max="1" width="2.5703125" customWidth="1"/>
    <col min="2" max="2" width="42.7109375" customWidth="1"/>
    <col min="3" max="3" width="24.85546875" customWidth="1"/>
    <col min="4" max="4" width="22.42578125" customWidth="1"/>
    <col min="5" max="5" width="12.7109375" style="25" customWidth="1"/>
    <col min="6" max="6" width="13.85546875" style="25" customWidth="1"/>
    <col min="7" max="7" width="13.28515625" customWidth="1"/>
    <col min="8" max="8" width="13.5703125" customWidth="1"/>
    <col min="9" max="9" width="2.5703125" customWidth="1"/>
    <col min="10" max="10" width="3.7109375" customWidth="1"/>
  </cols>
  <sheetData>
    <row r="1" spans="1:9" ht="37.5" customHeight="1" x14ac:dyDescent="0.55000000000000004">
      <c r="A1" s="1"/>
      <c r="B1" s="35" t="s">
        <v>0</v>
      </c>
      <c r="C1" s="54"/>
      <c r="D1" s="55"/>
      <c r="E1" s="55"/>
      <c r="F1" s="55" t="b">
        <v>0</v>
      </c>
      <c r="G1" s="50" t="s">
        <v>1</v>
      </c>
      <c r="H1" s="50"/>
      <c r="I1" s="22"/>
    </row>
    <row r="2" spans="1:9" ht="19.5" customHeight="1" x14ac:dyDescent="0.2">
      <c r="A2" s="1"/>
      <c r="B2" s="3"/>
      <c r="C2" s="49" t="s">
        <v>2</v>
      </c>
      <c r="D2" s="49"/>
      <c r="E2" s="49"/>
      <c r="F2" s="29" t="s">
        <v>3</v>
      </c>
      <c r="G2" s="20" t="s">
        <v>4</v>
      </c>
      <c r="H2" s="21">
        <v>0.99</v>
      </c>
      <c r="I2" s="1"/>
    </row>
    <row r="3" spans="1:9" ht="14.25" customHeight="1" x14ac:dyDescent="0.2">
      <c r="A3" s="1"/>
      <c r="B3" s="3"/>
      <c r="C3" s="47"/>
      <c r="D3" s="47"/>
      <c r="E3" s="47"/>
      <c r="F3" s="30"/>
      <c r="G3" s="23"/>
      <c r="H3" s="23"/>
      <c r="I3" s="1"/>
    </row>
    <row r="4" spans="1:9" ht="12" customHeight="1" x14ac:dyDescent="0.2">
      <c r="E4" s="26"/>
      <c r="F4" s="26"/>
    </row>
    <row r="5" spans="1:9" ht="17.25" customHeight="1" x14ac:dyDescent="0.2">
      <c r="B5" s="24" t="s">
        <v>5</v>
      </c>
      <c r="C5" s="36">
        <v>2</v>
      </c>
      <c r="D5" s="36" t="s">
        <v>6</v>
      </c>
      <c r="E5" s="27"/>
      <c r="F5" s="26"/>
    </row>
    <row r="6" spans="1:9" ht="13.5" customHeight="1" x14ac:dyDescent="0.2">
      <c r="E6" s="26"/>
      <c r="F6" s="26"/>
    </row>
    <row r="7" spans="1:9" ht="24" customHeight="1" x14ac:dyDescent="0.2">
      <c r="B7" s="8" t="s">
        <v>7</v>
      </c>
      <c r="C7" s="8" t="s">
        <v>8</v>
      </c>
      <c r="D7" s="8" t="s">
        <v>9</v>
      </c>
      <c r="E7" s="28" t="s">
        <v>10</v>
      </c>
      <c r="F7" s="28" t="s">
        <v>11</v>
      </c>
      <c r="G7" s="8" t="s">
        <v>12</v>
      </c>
      <c r="H7" s="8" t="s">
        <v>13</v>
      </c>
    </row>
    <row r="8" spans="1:9" ht="17.25" customHeight="1" x14ac:dyDescent="0.2">
      <c r="B8" s="31" t="s">
        <v>14</v>
      </c>
      <c r="C8" s="31" t="s">
        <v>15</v>
      </c>
      <c r="D8" s="31" t="s">
        <v>16</v>
      </c>
      <c r="E8" s="32">
        <f ca="1">TODAY()-30</f>
        <v>41925</v>
      </c>
      <c r="F8" s="32">
        <f ca="1">TODAY()+(ROW(A1)*10)-25</f>
        <v>41940</v>
      </c>
      <c r="G8" s="33">
        <f>ATRIBUIÇÕES[[#This Row],[Porcentagem]]</f>
        <v>1</v>
      </c>
      <c r="H8" s="34">
        <v>1</v>
      </c>
    </row>
    <row r="9" spans="1:9" ht="17.25" customHeight="1" x14ac:dyDescent="0.2">
      <c r="B9" s="31" t="s">
        <v>17</v>
      </c>
      <c r="C9" s="31" t="s">
        <v>15</v>
      </c>
      <c r="D9" s="31" t="s">
        <v>18</v>
      </c>
      <c r="E9" s="32">
        <f ca="1">TODAY()-20</f>
        <v>41935</v>
      </c>
      <c r="F9" s="32">
        <f ca="1">TODAY()+(ROW(A2)*10)-25</f>
        <v>41950</v>
      </c>
      <c r="G9" s="33">
        <f>ATRIBUIÇÕES[[#This Row],[Porcentagem]]</f>
        <v>0.1</v>
      </c>
      <c r="H9" s="34">
        <v>0.1</v>
      </c>
    </row>
    <row r="10" spans="1:9" ht="17.25" customHeight="1" x14ac:dyDescent="0.2">
      <c r="B10" s="15" t="s">
        <v>19</v>
      </c>
      <c r="C10" s="15" t="s">
        <v>15</v>
      </c>
      <c r="D10" s="15" t="s">
        <v>18</v>
      </c>
      <c r="E10" s="16">
        <f ca="1">TODAY()-15</f>
        <v>41940</v>
      </c>
      <c r="F10" s="16">
        <f t="shared" ref="F10:F19" ca="1" si="0">TODAY()+(ROW(A4)*10)-25</f>
        <v>41970</v>
      </c>
      <c r="G10" s="17">
        <f>ATRIBUIÇÕES[[#This Row],[Porcentagem]]</f>
        <v>0.8</v>
      </c>
      <c r="H10" s="18">
        <v>0.8</v>
      </c>
    </row>
    <row r="11" spans="1:9" ht="17.25" customHeight="1" x14ac:dyDescent="0.2">
      <c r="B11" s="15" t="s">
        <v>20</v>
      </c>
      <c r="C11" s="15" t="s">
        <v>15</v>
      </c>
      <c r="D11" s="15" t="s">
        <v>21</v>
      </c>
      <c r="E11" s="16">
        <f ca="1">TODAY()-60</f>
        <v>41895</v>
      </c>
      <c r="F11" s="16">
        <f ca="1">TODAY()+(ROW(A7)*10)-20</f>
        <v>42005</v>
      </c>
      <c r="G11" s="17">
        <f>ATRIBUIÇÕES[[#This Row],[Porcentagem]]</f>
        <v>0.2</v>
      </c>
      <c r="H11" s="18">
        <v>0.2</v>
      </c>
    </row>
    <row r="12" spans="1:9" ht="17.25" customHeight="1" x14ac:dyDescent="0.2">
      <c r="B12" s="15" t="s">
        <v>22</v>
      </c>
      <c r="C12" s="15" t="s">
        <v>15</v>
      </c>
      <c r="D12" s="15" t="s">
        <v>16</v>
      </c>
      <c r="E12" s="16">
        <f ca="1">TODAY()-25</f>
        <v>41930</v>
      </c>
      <c r="F12" s="16">
        <f ca="1">TODAY()+(ROW(A5)*10)-25</f>
        <v>41980</v>
      </c>
      <c r="G12" s="17">
        <f>ATRIBUIÇÕES[[#This Row],[Porcentagem]]</f>
        <v>0.5</v>
      </c>
      <c r="H12" s="18">
        <v>0.5</v>
      </c>
    </row>
    <row r="13" spans="1:9" ht="17.25" customHeight="1" x14ac:dyDescent="0.2">
      <c r="B13" s="15" t="s">
        <v>23</v>
      </c>
      <c r="C13" s="15" t="s">
        <v>15</v>
      </c>
      <c r="D13" s="15" t="s">
        <v>18</v>
      </c>
      <c r="E13" s="16">
        <f ca="1">TODAY()-34</f>
        <v>41921</v>
      </c>
      <c r="F13" s="16">
        <f t="shared" ca="1" si="0"/>
        <v>42000</v>
      </c>
      <c r="G13" s="17">
        <f>ATRIBUIÇÕES[[#This Row],[Porcentagem]]</f>
        <v>0.3</v>
      </c>
      <c r="H13" s="18">
        <v>0.3</v>
      </c>
    </row>
    <row r="14" spans="1:9" ht="17.25" customHeight="1" x14ac:dyDescent="0.2">
      <c r="B14" s="15" t="s">
        <v>24</v>
      </c>
      <c r="C14" s="15" t="s">
        <v>15</v>
      </c>
      <c r="D14" s="15" t="s">
        <v>21</v>
      </c>
      <c r="E14" s="16">
        <f ca="1">TODAY()-22</f>
        <v>41933</v>
      </c>
      <c r="F14" s="16">
        <f t="shared" ca="1" si="0"/>
        <v>42010</v>
      </c>
      <c r="G14" s="17">
        <f>ATRIBUIÇÕES[[#This Row],[Porcentagem]]</f>
        <v>0.35</v>
      </c>
      <c r="H14" s="18">
        <v>0.35</v>
      </c>
    </row>
    <row r="15" spans="1:9" ht="17.25" customHeight="1" x14ac:dyDescent="0.2">
      <c r="B15" s="15" t="s">
        <v>25</v>
      </c>
      <c r="C15" s="15" t="s">
        <v>15</v>
      </c>
      <c r="D15" s="15" t="s">
        <v>26</v>
      </c>
      <c r="E15" s="16">
        <f ca="1">TODAY()-10</f>
        <v>41945</v>
      </c>
      <c r="F15" s="16">
        <f t="shared" ca="1" si="0"/>
        <v>42020</v>
      </c>
      <c r="G15" s="17">
        <f>ATRIBUIÇÕES[[#This Row],[Porcentagem]]</f>
        <v>0.4</v>
      </c>
      <c r="H15" s="18">
        <v>0.4</v>
      </c>
    </row>
    <row r="16" spans="1:9" ht="17.25" customHeight="1" x14ac:dyDescent="0.2">
      <c r="B16" s="15" t="s">
        <v>27</v>
      </c>
      <c r="C16" s="15" t="s">
        <v>15</v>
      </c>
      <c r="D16" s="15" t="s">
        <v>16</v>
      </c>
      <c r="E16" s="16">
        <f ca="1">TODAY()-10</f>
        <v>41945</v>
      </c>
      <c r="F16" s="16">
        <f t="shared" ca="1" si="0"/>
        <v>42030</v>
      </c>
      <c r="G16" s="17">
        <f>ATRIBUIÇÕES[[#This Row],[Porcentagem]]</f>
        <v>0.75</v>
      </c>
      <c r="H16" s="18">
        <v>0.75</v>
      </c>
    </row>
    <row r="17" spans="2:8" ht="17.25" customHeight="1" x14ac:dyDescent="0.2">
      <c r="B17" s="15" t="s">
        <v>28</v>
      </c>
      <c r="C17" s="15" t="s">
        <v>29</v>
      </c>
      <c r="D17" s="15" t="s">
        <v>26</v>
      </c>
      <c r="E17" s="16">
        <f ca="1">TODAY()-50</f>
        <v>41905</v>
      </c>
      <c r="F17" s="16">
        <f t="shared" ca="1" si="0"/>
        <v>42040</v>
      </c>
      <c r="G17" s="17">
        <f>ATRIBUIÇÕES[[#This Row],[Porcentagem]]</f>
        <v>0.5</v>
      </c>
      <c r="H17" s="18">
        <v>0.5</v>
      </c>
    </row>
    <row r="18" spans="2:8" ht="17.25" customHeight="1" x14ac:dyDescent="0.2">
      <c r="B18" s="15" t="s">
        <v>30</v>
      </c>
      <c r="C18" s="15" t="s">
        <v>29</v>
      </c>
      <c r="D18" s="15" t="s">
        <v>21</v>
      </c>
      <c r="E18" s="16">
        <f ca="1">TODAY()-13</f>
        <v>41942</v>
      </c>
      <c r="F18" s="16">
        <f t="shared" ca="1" si="0"/>
        <v>42050</v>
      </c>
      <c r="G18" s="17">
        <f>ATRIBUIÇÕES[[#This Row],[Porcentagem]]</f>
        <v>0.55000000000000004</v>
      </c>
      <c r="H18" s="18">
        <v>0.55000000000000004</v>
      </c>
    </row>
    <row r="19" spans="2:8" ht="17.25" customHeight="1" x14ac:dyDescent="0.2">
      <c r="B19" s="15" t="s">
        <v>31</v>
      </c>
      <c r="C19" s="15" t="s">
        <v>32</v>
      </c>
      <c r="D19" s="15" t="s">
        <v>16</v>
      </c>
      <c r="E19" s="16">
        <f ca="1">TODAY()-28</f>
        <v>41927</v>
      </c>
      <c r="F19" s="16">
        <f t="shared" ca="1" si="0"/>
        <v>42060</v>
      </c>
      <c r="G19" s="17">
        <f>ATRIBUIÇÕES[[#This Row],[Porcentagem]]</f>
        <v>0.6</v>
      </c>
      <c r="H19" s="18">
        <v>0.6</v>
      </c>
    </row>
  </sheetData>
  <mergeCells count="2">
    <mergeCell ref="C2:E2"/>
    <mergeCell ref="G1:H1"/>
  </mergeCells>
  <conditionalFormatting sqref="B8:H19">
    <cfRule type="expression" dxfId="10" priority="49" stopIfTrue="1">
      <formula>$G8=1</formula>
    </cfRule>
    <cfRule type="expression" dxfId="9" priority="50" stopIfTrue="1">
      <formula>(RealçarRegra)*($F8&lt;=TODAY()+VerificarData)*($F8&gt;=TODAY())</formula>
    </cfRule>
  </conditionalFormatting>
  <conditionalFormatting sqref="G8:G19">
    <cfRule type="dataBar" priority="61">
      <dataBar showValue="0">
        <cfvo type="num" val="0"/>
        <cfvo type="num" val="1"/>
        <color theme="1" tint="0.249977111117893"/>
      </dataBar>
      <extLst>
        <ext xmlns:x14="http://schemas.microsoft.com/office/spreadsheetml/2009/9/main" uri="{B025F937-C7B1-47D3-B67F-A62EFF666E3E}">
          <x14:id>{82BA63E7-1098-4931-91F1-1B29948AFD56}</x14:id>
        </ext>
      </extLst>
    </cfRule>
    <cfRule type="colorScale" priority="62">
      <colorScale>
        <cfvo type="percent" val="5"/>
        <cfvo type="percent" val="40"/>
        <cfvo type="percent" val="75"/>
        <color theme="7"/>
        <color theme="5"/>
        <color theme="6"/>
      </colorScale>
    </cfRule>
  </conditionalFormatting>
  <conditionalFormatting sqref="G2:G3">
    <cfRule type="colorScale" priority="3">
      <colorScale>
        <cfvo type="min"/>
        <cfvo type="percentile" val="50"/>
        <cfvo type="max"/>
        <color theme="7"/>
        <color theme="5"/>
        <color theme="6"/>
      </colorScale>
    </cfRule>
  </conditionalFormatting>
  <conditionalFormatting sqref="F2:H3">
    <cfRule type="colorScale" priority="2">
      <colorScale>
        <cfvo type="percent" val="5"/>
        <cfvo type="percent" val="40"/>
        <cfvo type="percent" val="75"/>
        <color theme="7"/>
        <color theme="5"/>
        <color theme="6"/>
      </colorScale>
    </cfRule>
  </conditionalFormatting>
  <conditionalFormatting sqref="C5">
    <cfRule type="expression" dxfId="8" priority="1">
      <formula>$D$5="SEM REALCE"</formula>
    </cfRule>
  </conditionalFormatting>
  <dataValidations xWindow="428" yWindow="285" count="2">
    <dataValidation type="list" allowBlank="1" showInputMessage="1" promptTitle="Realçar Período" prompt="Selecione o intervalo para o realce de conclusão de atribuição. " sqref="D5">
      <formula1>"SEM REALCE,DIAS,SEMANAS,MESES"</formula1>
    </dataValidation>
    <dataValidation type="list" allowBlank="1" showInputMessage="1" promptTitle="Intervalo de realce" prompt="Selecione o valor do intervalo para o realce de conclusão da atribuição" sqref="C5">
      <formula1>"1,2,3,4,5,6,7,8,9,10,11,12,13,14,15,16,17,18,19,20,21,22,23,24,25,26,27,28,29,30"</formula1>
    </dataValidation>
  </dataValidations>
  <hyperlinks>
    <hyperlink ref="G1:H1" location="'Detalhes de atribuição'!A1" tooltip="Clique para ver os detalhes de atribuição" display="DETALHES DA ATRIBUIÇÃO &gt;"/>
    <hyperlink ref="B1:F1" r:id="rId1" display="CRONOGRAMA DE ATRIBUIÇÃO"/>
  </hyperlinks>
  <printOptions horizontalCentered="1"/>
  <pageMargins left="0.25" right="0.25" top="0.75" bottom="0.75" header="0.3" footer="0.3"/>
  <pageSetup paperSize="9" fitToHeight="0" orientation="landscape" r:id="rId2"/>
  <headerFooter differentFirst="1">
    <oddFooter>Page &amp;P of &amp;N</oddFooter>
  </headerFooter>
  <ignoredErrors>
    <ignoredError sqref="F8:F12" calculatedColumn="1"/>
  </ignoredErrors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A63E7-1098-4931-91F1-1B29948AFD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1" tint="0.249977111117893"/>
              <x14:negativeFillColor rgb="FFFF0000"/>
              <x14:negativeBorderColor rgb="FFFF0000"/>
              <x14:axisColor rgb="FF000000"/>
            </x14:dataBar>
          </x14:cfRule>
          <xm:sqref>G8:G19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  <pageSetUpPr autoPageBreaks="0" fitToPage="1"/>
  </sheetPr>
  <dimension ref="A1:O28"/>
  <sheetViews>
    <sheetView showGridLines="0" zoomScaleNormal="100" workbookViewId="0"/>
  </sheetViews>
  <sheetFormatPr defaultRowHeight="15" customHeight="1" x14ac:dyDescent="0.2"/>
  <cols>
    <col min="1" max="1" width="2.5703125" style="9" customWidth="1"/>
    <col min="2" max="2" width="19" style="5" customWidth="1"/>
    <col min="3" max="3" width="26.140625" style="14" customWidth="1"/>
    <col min="4" max="4" width="23.5703125" style="13" customWidth="1"/>
    <col min="5" max="5" width="16.28515625" style="12" customWidth="1"/>
    <col min="6" max="6" width="17.5703125" style="12" customWidth="1"/>
    <col min="7" max="7" width="13.85546875" style="12" customWidth="1"/>
    <col min="8" max="8" width="2.5703125" customWidth="1"/>
    <col min="9" max="14" width="13.42578125" customWidth="1"/>
    <col min="15" max="15" width="2.28515625" customWidth="1"/>
  </cols>
  <sheetData>
    <row r="1" spans="1:15" ht="37.5" customHeight="1" x14ac:dyDescent="0.55000000000000004">
      <c r="A1" s="10"/>
      <c r="B1" s="35" t="s">
        <v>33</v>
      </c>
      <c r="C1" s="6"/>
      <c r="D1" s="11"/>
      <c r="E1" s="11"/>
      <c r="F1" s="11"/>
      <c r="G1" s="7"/>
      <c r="H1" s="2"/>
      <c r="I1" s="2"/>
      <c r="J1" s="2"/>
      <c r="K1" s="2"/>
      <c r="L1" s="2"/>
      <c r="M1" s="51" t="s">
        <v>34</v>
      </c>
      <c r="N1" s="51"/>
      <c r="O1" s="51"/>
    </row>
    <row r="2" spans="1:15" ht="33.75" customHeight="1" x14ac:dyDescent="0.55000000000000004">
      <c r="A2" s="10"/>
      <c r="B2" s="19" t="s">
        <v>35</v>
      </c>
      <c r="C2" s="6"/>
      <c r="D2" s="11"/>
      <c r="E2" s="11"/>
      <c r="F2" s="11"/>
      <c r="G2" s="7"/>
      <c r="H2" s="4"/>
      <c r="I2" s="4"/>
      <c r="J2" s="2"/>
      <c r="K2" s="2"/>
      <c r="L2" s="2"/>
      <c r="M2" s="2"/>
      <c r="N2" s="1"/>
      <c r="O2" s="2"/>
    </row>
    <row r="3" spans="1:15" ht="15" customHeight="1" x14ac:dyDescent="0.2">
      <c r="A3" s="40"/>
      <c r="B3" s="41"/>
      <c r="C3" s="42"/>
      <c r="D3" s="43"/>
      <c r="E3" s="44"/>
      <c r="F3" s="44"/>
    </row>
    <row r="4" spans="1:15" ht="23.25" x14ac:dyDescent="0.2">
      <c r="A4" s="45"/>
      <c r="B4" s="37" t="s">
        <v>9</v>
      </c>
      <c r="C4" s="37" t="s">
        <v>8</v>
      </c>
      <c r="D4" s="37" t="s">
        <v>7</v>
      </c>
      <c r="E4" s="37" t="s">
        <v>10</v>
      </c>
      <c r="F4" s="37" t="s">
        <v>11</v>
      </c>
      <c r="G4" s="37" t="s">
        <v>12</v>
      </c>
    </row>
    <row r="5" spans="1:15" ht="15.75" x14ac:dyDescent="0.2">
      <c r="A5" s="46"/>
      <c r="B5" s="52" t="s">
        <v>21</v>
      </c>
      <c r="C5" s="52" t="s">
        <v>15</v>
      </c>
      <c r="D5" s="48" t="s">
        <v>20</v>
      </c>
      <c r="E5" s="38">
        <v>41895</v>
      </c>
      <c r="F5" s="38">
        <v>42005</v>
      </c>
      <c r="G5" s="39">
        <v>0.2</v>
      </c>
    </row>
    <row r="6" spans="1:15" ht="15.75" x14ac:dyDescent="0.2">
      <c r="A6" s="46"/>
      <c r="B6" s="53"/>
      <c r="C6" s="53"/>
      <c r="D6" s="48" t="s">
        <v>24</v>
      </c>
      <c r="E6" s="38">
        <v>41933</v>
      </c>
      <c r="F6" s="38">
        <v>42010</v>
      </c>
      <c r="G6" s="39">
        <v>0.35</v>
      </c>
    </row>
    <row r="7" spans="1:15" ht="15.75" x14ac:dyDescent="0.2">
      <c r="A7" s="46"/>
      <c r="B7" s="53"/>
      <c r="C7" s="48" t="s">
        <v>29</v>
      </c>
      <c r="D7" s="48" t="s">
        <v>30</v>
      </c>
      <c r="E7" s="38">
        <v>41942</v>
      </c>
      <c r="F7" s="38">
        <v>42050</v>
      </c>
      <c r="G7" s="39">
        <v>0.55000000000000004</v>
      </c>
    </row>
    <row r="8" spans="1:15" ht="15.75" x14ac:dyDescent="0.2">
      <c r="A8" s="46"/>
      <c r="B8" s="52" t="s">
        <v>18</v>
      </c>
      <c r="C8" s="52" t="s">
        <v>15</v>
      </c>
      <c r="D8" s="48" t="s">
        <v>17</v>
      </c>
      <c r="E8" s="38">
        <v>41935</v>
      </c>
      <c r="F8" s="38">
        <v>41950</v>
      </c>
      <c r="G8" s="39">
        <v>0.1</v>
      </c>
    </row>
    <row r="9" spans="1:15" ht="15.75" x14ac:dyDescent="0.2">
      <c r="A9" s="46"/>
      <c r="B9" s="53"/>
      <c r="C9" s="53"/>
      <c r="D9" s="48" t="s">
        <v>19</v>
      </c>
      <c r="E9" s="38">
        <v>41940</v>
      </c>
      <c r="F9" s="38">
        <v>41970</v>
      </c>
      <c r="G9" s="39">
        <v>0.8</v>
      </c>
    </row>
    <row r="10" spans="1:15" ht="15.75" x14ac:dyDescent="0.2">
      <c r="A10" s="46"/>
      <c r="B10" s="53"/>
      <c r="C10" s="53"/>
      <c r="D10" s="48" t="s">
        <v>23</v>
      </c>
      <c r="E10" s="38">
        <v>41921</v>
      </c>
      <c r="F10" s="38">
        <v>42000</v>
      </c>
      <c r="G10" s="39">
        <v>0.3</v>
      </c>
    </row>
    <row r="11" spans="1:15" ht="15.75" x14ac:dyDescent="0.2">
      <c r="A11" s="46"/>
      <c r="B11" s="52" t="s">
        <v>16</v>
      </c>
      <c r="C11" s="53" t="s">
        <v>15</v>
      </c>
      <c r="D11" s="48" t="s">
        <v>14</v>
      </c>
      <c r="E11" s="38">
        <v>41925</v>
      </c>
      <c r="F11" s="38">
        <v>41940</v>
      </c>
      <c r="G11" s="39">
        <v>1</v>
      </c>
    </row>
    <row r="12" spans="1:15" ht="15.75" x14ac:dyDescent="0.2">
      <c r="A12" s="46"/>
      <c r="B12" s="53"/>
      <c r="C12" s="53"/>
      <c r="D12" s="48" t="s">
        <v>22</v>
      </c>
      <c r="E12" s="38">
        <v>41930</v>
      </c>
      <c r="F12" s="38">
        <v>41980</v>
      </c>
      <c r="G12" s="39">
        <v>0.5</v>
      </c>
    </row>
    <row r="13" spans="1:15" ht="15.75" x14ac:dyDescent="0.2">
      <c r="A13" s="46"/>
      <c r="B13" s="53"/>
      <c r="C13" s="53"/>
      <c r="D13" s="48" t="s">
        <v>27</v>
      </c>
      <c r="E13" s="38">
        <v>41945</v>
      </c>
      <c r="F13" s="38">
        <v>42030</v>
      </c>
      <c r="G13" s="39">
        <v>0.75</v>
      </c>
    </row>
    <row r="14" spans="1:15" ht="15.75" x14ac:dyDescent="0.2">
      <c r="A14" s="46"/>
      <c r="B14" s="53"/>
      <c r="C14" s="48" t="s">
        <v>32</v>
      </c>
      <c r="D14" s="48" t="s">
        <v>31</v>
      </c>
      <c r="E14" s="38">
        <v>41927</v>
      </c>
      <c r="F14" s="38">
        <v>42060</v>
      </c>
      <c r="G14" s="39">
        <v>0.6</v>
      </c>
    </row>
    <row r="15" spans="1:15" ht="15.75" x14ac:dyDescent="0.2">
      <c r="A15" s="46"/>
      <c r="B15" s="52" t="s">
        <v>26</v>
      </c>
      <c r="C15" s="48" t="s">
        <v>15</v>
      </c>
      <c r="D15" s="48" t="s">
        <v>25</v>
      </c>
      <c r="E15" s="38">
        <v>41945</v>
      </c>
      <c r="F15" s="38">
        <v>42020</v>
      </c>
      <c r="G15" s="39">
        <v>0.4</v>
      </c>
    </row>
    <row r="16" spans="1:15" ht="15.75" x14ac:dyDescent="0.2">
      <c r="A16" s="46"/>
      <c r="B16" s="53"/>
      <c r="C16" s="48" t="s">
        <v>29</v>
      </c>
      <c r="D16" s="48" t="s">
        <v>28</v>
      </c>
      <c r="E16" s="38">
        <v>41905</v>
      </c>
      <c r="F16" s="38">
        <v>42040</v>
      </c>
      <c r="G16" s="39">
        <v>0.5</v>
      </c>
    </row>
    <row r="17" spans="1:7" ht="15.75" x14ac:dyDescent="0.2">
      <c r="A17" s="46"/>
      <c r="B17"/>
      <c r="C17"/>
      <c r="D17"/>
      <c r="E17"/>
      <c r="F17"/>
      <c r="G17"/>
    </row>
    <row r="18" spans="1:7" ht="15.75" x14ac:dyDescent="0.2">
      <c r="A18" s="46"/>
      <c r="B18"/>
      <c r="C18"/>
      <c r="D18"/>
      <c r="E18"/>
      <c r="F18"/>
      <c r="G18"/>
    </row>
    <row r="19" spans="1:7" ht="15.75" x14ac:dyDescent="0.2">
      <c r="A19" s="46"/>
      <c r="B19"/>
      <c r="C19"/>
      <c r="D19"/>
      <c r="E19"/>
      <c r="F19"/>
      <c r="G19"/>
    </row>
    <row r="20" spans="1:7" ht="15.75" x14ac:dyDescent="0.2">
      <c r="A20" s="46"/>
      <c r="B20"/>
      <c r="C20"/>
      <c r="D20"/>
      <c r="E20"/>
      <c r="F20"/>
      <c r="G20"/>
    </row>
    <row r="21" spans="1:7" ht="15.75" x14ac:dyDescent="0.2">
      <c r="A21" s="46"/>
      <c r="B21"/>
      <c r="C21"/>
      <c r="D21"/>
      <c r="E21"/>
      <c r="F21"/>
      <c r="G21"/>
    </row>
    <row r="22" spans="1:7" ht="15.75" x14ac:dyDescent="0.2">
      <c r="A22" s="46"/>
      <c r="B22"/>
      <c r="C22"/>
      <c r="D22"/>
      <c r="E22"/>
      <c r="F22"/>
      <c r="G22"/>
    </row>
    <row r="23" spans="1:7" ht="15.75" x14ac:dyDescent="0.2">
      <c r="A23" s="46"/>
      <c r="B23"/>
      <c r="C23"/>
      <c r="D23"/>
      <c r="E23"/>
      <c r="F23"/>
      <c r="G23"/>
    </row>
    <row r="24" spans="1:7" ht="15.75" x14ac:dyDescent="0.2">
      <c r="A24" s="46"/>
      <c r="B24"/>
      <c r="C24"/>
      <c r="D24"/>
      <c r="E24"/>
      <c r="F24"/>
      <c r="G24"/>
    </row>
    <row r="25" spans="1:7" ht="15.75" x14ac:dyDescent="0.2">
      <c r="B25"/>
      <c r="C25"/>
      <c r="D25"/>
      <c r="E25"/>
      <c r="F25"/>
      <c r="G25"/>
    </row>
    <row r="26" spans="1:7" ht="15.75" x14ac:dyDescent="0.2">
      <c r="B26"/>
      <c r="C26"/>
      <c r="D26"/>
      <c r="E26"/>
      <c r="F26"/>
      <c r="G26"/>
    </row>
    <row r="27" spans="1:7" ht="15.75" x14ac:dyDescent="0.2">
      <c r="B27"/>
      <c r="C27"/>
      <c r="D27"/>
      <c r="E27"/>
      <c r="F27"/>
      <c r="G27"/>
    </row>
    <row r="28" spans="1:7" ht="15.75" x14ac:dyDescent="0.2">
      <c r="B28"/>
      <c r="C28"/>
      <c r="D28"/>
      <c r="E28"/>
      <c r="F28"/>
      <c r="G28"/>
    </row>
  </sheetData>
  <mergeCells count="7">
    <mergeCell ref="M1:O1"/>
    <mergeCell ref="B5:B7"/>
    <mergeCell ref="B8:B10"/>
    <mergeCell ref="B11:B14"/>
    <mergeCell ref="B15:B16"/>
    <mergeCell ref="C5:C6"/>
    <mergeCell ref="C8:C13"/>
  </mergeCells>
  <hyperlinks>
    <hyperlink ref="M1" location="'Cronograma de Atribuição'!A1" tooltip="Clique para ver o cronograma" display="&lt; CRONOGRAMA DE ATRIBUIÇÃO"/>
    <hyperlink ref="M1:O1" location="'Cronograma de Atribuição'!A1" tooltip="Clique para ver o cronograma" display="&lt; CRONOGRAMA DE ATRIBUIÇÃO"/>
  </hyperlinks>
  <printOptions horizontalCentered="1"/>
  <pageMargins left="0.25" right="0.25" top="0.75" bottom="0.75" header="0.3" footer="0.3"/>
  <pageSetup paperSize="9" fitToHeight="0" orientation="portrait" horizont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Cronograma de Atribuição</vt:lpstr>
      <vt:lpstr>Detalhes de atribuição</vt:lpstr>
      <vt:lpstr>'Detalhes de atribuição'!Area_de_impressao</vt:lpstr>
      <vt:lpstr>'Cronograma de Atribuição'!Titulos_de_impressao</vt:lpstr>
      <vt:lpstr>'Detalhes de atribuição'!Titulos_de_impressao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Edson</cp:lastModifiedBy>
  <cp:revision/>
  <dcterms:created xsi:type="dcterms:W3CDTF">2013-11-23T00:23:15Z</dcterms:created>
  <dcterms:modified xsi:type="dcterms:W3CDTF">2014-11-12T13:53:07Z</dcterms:modified>
</cp:coreProperties>
</file>