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laus Feyling\Documents\GitHub\RailCOMPLETE-DNA-NO-BN\NO-BN\2D\_SRC\Main\TrackAndEmbankment\"/>
    </mc:Choice>
  </mc:AlternateContent>
  <xr:revisionPtr revIDLastSave="0" documentId="13_ncr:1_{BDFC5BF4-1B47-44ED-8E28-176252A22917}" xr6:coauthVersionLast="47" xr6:coauthVersionMax="47" xr10:uidLastSave="{00000000-0000-0000-0000-000000000000}"/>
  <bookViews>
    <workbookView xWindow="-75" yWindow="915" windowWidth="37095" windowHeight="22365" xr2:uid="{00000000-000D-0000-FFFF-FFFF00000000}"/>
  </bookViews>
  <sheets>
    <sheet name="Ark1" sheetId="1" r:id="rId1"/>
    <sheet name="Arc length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6" i="2" l="1"/>
  <c r="R27" i="2"/>
  <c r="R28" i="2"/>
  <c r="R25" i="2"/>
  <c r="R14" i="2"/>
  <c r="R15" i="2"/>
  <c r="R16" i="2"/>
  <c r="R17" i="2"/>
  <c r="R18" i="2"/>
  <c r="R19" i="2"/>
  <c r="R20" i="2"/>
  <c r="R13" i="2"/>
  <c r="R7" i="2"/>
  <c r="R6" i="2"/>
</calcChain>
</file>

<file path=xl/sharedStrings.xml><?xml version="1.0" encoding="utf-8"?>
<sst xmlns="http://schemas.openxmlformats.org/spreadsheetml/2006/main" count="478" uniqueCount="104">
  <si>
    <t>Profil</t>
  </si>
  <si>
    <t>Sviller</t>
  </si>
  <si>
    <t>A</t>
  </si>
  <si>
    <t>B</t>
  </si>
  <si>
    <t>C</t>
  </si>
  <si>
    <t>D</t>
  </si>
  <si>
    <t>L</t>
  </si>
  <si>
    <t>E</t>
  </si>
  <si>
    <t>F</t>
  </si>
  <si>
    <t>Total masse</t>
  </si>
  <si>
    <t>Betong</t>
  </si>
  <si>
    <t xml:space="preserve"> Radius</t>
  </si>
  <si>
    <t>Stigning 1:x</t>
  </si>
  <si>
    <t xml:space="preserve">) '("R" </t>
  </si>
  <si>
    <t xml:space="preserve">) '("A" </t>
  </si>
  <si>
    <t xml:space="preserve">) '("B" </t>
  </si>
  <si>
    <t xml:space="preserve">) '("C" </t>
  </si>
  <si>
    <t xml:space="preserve">) '("D" </t>
  </si>
  <si>
    <t xml:space="preserve">) '("L" </t>
  </si>
  <si>
    <t xml:space="preserve">) '("E" </t>
  </si>
  <si>
    <t xml:space="preserve">) '("F" </t>
  </si>
  <si>
    <t>(list</t>
  </si>
  <si>
    <t xml:space="preserve">) '("x" </t>
  </si>
  <si>
    <t xml:space="preserve"> (list </t>
  </si>
  <si>
    <t>)))</t>
  </si>
  <si>
    <t>)</t>
  </si>
  <si>
    <t>https://trv.jbv.no/wiki/Overbygning/Prosjektering/Sporveksler</t>
  </si>
  <si>
    <t>"54E3"</t>
  </si>
  <si>
    <t>"60E1"</t>
  </si>
  <si>
    <t>1) klotoide</t>
  </si>
  <si>
    <t>36.3</t>
  </si>
  <si>
    <t>40.5</t>
  </si>
  <si>
    <t>50.3</t>
  </si>
  <si>
    <t>43.4</t>
  </si>
  <si>
    <t>53.8</t>
  </si>
  <si>
    <t>57.2</t>
  </si>
  <si>
    <t>54.2</t>
  </si>
  <si>
    <t>Tegn#</t>
  </si>
  <si>
    <t>0.0</t>
  </si>
  <si>
    <t>52.0</t>
  </si>
  <si>
    <t>Skinnekryss</t>
  </si>
  <si>
    <t>"FX"</t>
  </si>
  <si>
    <t>"BX"</t>
  </si>
  <si>
    <t>1:7 R190</t>
  </si>
  <si>
    <t>-</t>
  </si>
  <si>
    <t>1:9 R190</t>
  </si>
  <si>
    <t>Stigning Radius</t>
  </si>
  <si>
    <t>Tegn.nr</t>
  </si>
  <si>
    <t>1:9 R300</t>
  </si>
  <si>
    <t>1:12 R500</t>
  </si>
  <si>
    <t>1:14 R760</t>
  </si>
  <si>
    <t>1:15 R760</t>
  </si>
  <si>
    <t>"KO-800157"</t>
  </si>
  <si>
    <t>"KO-701334"</t>
  </si>
  <si>
    <t>"KO-701287"</t>
  </si>
  <si>
    <t>"KO-701306"</t>
  </si>
  <si>
    <t>"KO-701319"</t>
  </si>
  <si>
    <t>Tabell1</t>
  </si>
  <si>
    <t>Tabell 2</t>
  </si>
  <si>
    <t>Tabell 3</t>
  </si>
  <si>
    <t>Bevegelig skinnekryss</t>
  </si>
  <si>
    <t>Fast skinnekryss</t>
  </si>
  <si>
    <t>Enkel, uten persontrafikk</t>
  </si>
  <si>
    <t>"KO-800099"</t>
  </si>
  <si>
    <t>"KO-800090"</t>
  </si>
  <si>
    <t>"KO-800108"</t>
  </si>
  <si>
    <t>"KO-701399"</t>
  </si>
  <si>
    <t>"KO-800164"</t>
  </si>
  <si>
    <t>"KO-800081"</t>
  </si>
  <si>
    <t>"KO-701409"</t>
  </si>
  <si>
    <t>"KO-800068"</t>
  </si>
  <si>
    <t>"KO-701372"</t>
  </si>
  <si>
    <t>"KO-701382"</t>
  </si>
  <si>
    <t>"KO-800068-2"</t>
  </si>
  <si>
    <t>11.66</t>
  </si>
  <si>
    <t>18.4</t>
  </si>
  <si>
    <t>26.1</t>
  </si>
  <si>
    <t>Arc Length</t>
  </si>
  <si>
    <t>N</t>
  </si>
  <si>
    <t>R</t>
  </si>
  <si>
    <t>KO-800157</t>
  </si>
  <si>
    <t>KO-701334</t>
  </si>
  <si>
    <t>KO-701287</t>
  </si>
  <si>
    <t>KO-701306</t>
  </si>
  <si>
    <t>KO-701319</t>
  </si>
  <si>
    <t>KO-701409</t>
  </si>
  <si>
    <t>1:11,66 R500</t>
  </si>
  <si>
    <t>KO-800068</t>
  </si>
  <si>
    <t>KO-701372</t>
  </si>
  <si>
    <t>KO-701382</t>
  </si>
  <si>
    <t>KO-800099</t>
  </si>
  <si>
    <t>KO-800090</t>
  </si>
  <si>
    <t>KO-800108</t>
  </si>
  <si>
    <t>KO-800164</t>
  </si>
  <si>
    <r>
      <t>1:18,4 R1200</t>
    </r>
    <r>
      <rPr>
        <vertAlign val="superscript"/>
        <sz val="11"/>
        <color rgb="FF222222"/>
        <rFont val="Arial"/>
        <family val="2"/>
      </rPr>
      <t>1</t>
    </r>
  </si>
  <si>
    <t>KO-800081</t>
  </si>
  <si>
    <r>
      <t>1:26,1 R2500</t>
    </r>
    <r>
      <rPr>
        <vertAlign val="superscript"/>
        <sz val="11"/>
        <color rgb="FF222222"/>
        <rFont val="Arial"/>
        <family val="2"/>
      </rPr>
      <t>1</t>
    </r>
  </si>
  <si>
    <t>KO-701399</t>
  </si>
  <si>
    <t>"KO-065306"</t>
  </si>
  <si>
    <t>8.21</t>
  </si>
  <si>
    <t xml:space="preserve">) '("SwitchCrossingType" </t>
  </si>
  <si>
    <t>)'("SleeperType"</t>
  </si>
  <si>
    <t xml:space="preserve"> '("RailType" </t>
  </si>
  <si>
    <t xml:space="preserve">) '("TotalMass"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</si>
</sst>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theme="1"/>
      <name val="Arial"/>
      <family val="2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u/>
      <sz val="10"/>
      <color theme="10"/>
      <name val="Arial"/>
      <family val="2"/>
    </font>
    <font>
      <sz val="11"/>
      <color rgb="FF222222"/>
      <name val="Arial"/>
      <family val="2"/>
    </font>
    <font>
      <b/>
      <sz val="11"/>
      <color rgb="FF222222"/>
      <name val="Arial"/>
      <family val="2"/>
    </font>
    <font>
      <vertAlign val="superscript"/>
      <sz val="11"/>
      <color rgb="FF22222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8F9FA"/>
        <bgColor indexed="64"/>
      </patternFill>
    </fill>
    <fill>
      <patternFill patternType="solid">
        <fgColor rgb="FFEAECF0"/>
        <bgColor indexed="64"/>
      </patternFill>
    </fill>
  </fills>
  <borders count="7">
    <border>
      <left/>
      <right/>
      <top/>
      <bottom/>
      <diagonal/>
    </border>
    <border>
      <left style="medium">
        <color rgb="FFAAAAAA"/>
      </left>
      <right style="medium">
        <color rgb="FFAAAAAA"/>
      </right>
      <top style="medium">
        <color rgb="FFAAAAAA"/>
      </top>
      <bottom style="medium">
        <color rgb="FFAAAAAA"/>
      </bottom>
      <diagonal/>
    </border>
    <border>
      <left style="medium">
        <color rgb="FFAAAAAA"/>
      </left>
      <right style="medium">
        <color rgb="FFAAAAAA"/>
      </right>
      <top/>
      <bottom/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/>
      <diagonal/>
    </border>
    <border>
      <left style="medium">
        <color rgb="FFA2A9B1"/>
      </left>
      <right style="medium">
        <color rgb="FFA2A9B1"/>
      </right>
      <top/>
      <bottom/>
      <diagonal/>
    </border>
    <border>
      <left style="medium">
        <color rgb="FFA2A9B1"/>
      </left>
      <right style="medium">
        <color rgb="FFA2A9B1"/>
      </right>
      <top/>
      <bottom style="medium">
        <color rgb="FFA2A9B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0" fontId="1" fillId="3" borderId="1" xfId="0" applyFont="1" applyFill="1" applyBorder="1" applyAlignment="1">
      <alignment horizontal="center" vertical="center" wrapText="1"/>
    </xf>
    <xf numFmtId="11" fontId="2" fillId="2" borderId="1" xfId="0" applyNumberFormat="1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2" fillId="2" borderId="1" xfId="0" quotePrefix="1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2" fillId="0" borderId="0" xfId="0" applyFont="1"/>
    <xf numFmtId="0" fontId="0" fillId="0" borderId="0" xfId="0" applyAlignment="1">
      <alignment horizontal="right"/>
    </xf>
    <xf numFmtId="0" fontId="5" fillId="5" borderId="3" xfId="0" applyFont="1" applyFill="1" applyBorder="1" applyAlignment="1">
      <alignment horizontal="center" vertical="center" wrapText="1"/>
    </xf>
    <xf numFmtId="11" fontId="4" fillId="4" borderId="3" xfId="0" applyNumberFormat="1" applyFont="1" applyFill="1" applyBorder="1" applyAlignment="1">
      <alignment vertical="center" wrapText="1"/>
    </xf>
    <xf numFmtId="0" fontId="4" fillId="4" borderId="3" xfId="0" applyFont="1" applyFill="1" applyBorder="1" applyAlignment="1">
      <alignment vertical="center" wrapText="1"/>
    </xf>
    <xf numFmtId="0" fontId="3" fillId="4" borderId="3" xfId="1" applyFill="1" applyBorder="1" applyAlignment="1">
      <alignment vertical="center" wrapText="1"/>
    </xf>
    <xf numFmtId="0" fontId="5" fillId="5" borderId="0" xfId="0" applyFont="1" applyFill="1" applyAlignment="1">
      <alignment horizontal="center" vertical="center" wrapText="1"/>
    </xf>
    <xf numFmtId="11" fontId="4" fillId="4" borderId="4" xfId="0" applyNumberFormat="1" applyFont="1" applyFill="1" applyBorder="1" applyAlignment="1">
      <alignment vertical="center" wrapText="1"/>
    </xf>
    <xf numFmtId="11" fontId="4" fillId="4" borderId="5" xfId="0" applyNumberFormat="1" applyFont="1" applyFill="1" applyBorder="1" applyAlignment="1">
      <alignment vertical="center" wrapText="1"/>
    </xf>
    <xf numFmtId="11" fontId="4" fillId="4" borderId="6" xfId="0" applyNumberFormat="1" applyFont="1" applyFill="1" applyBorder="1" applyAlignment="1">
      <alignment vertical="center" wrapText="1"/>
    </xf>
  </cellXfs>
  <cellStyles count="2">
    <cellStyle name="Hyperkobling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proarc.banenor.no/GetFile.aspx?fileID=1969041" TargetMode="External"/><Relationship Id="rId13" Type="http://schemas.openxmlformats.org/officeDocument/2006/relationships/hyperlink" Target="http://proarc.banenor.no/GetFile.aspx?fileID=808727" TargetMode="External"/><Relationship Id="rId3" Type="http://schemas.openxmlformats.org/officeDocument/2006/relationships/hyperlink" Target="http://proarc.banenor.no/GetFile.aspx?fileID=1969183" TargetMode="External"/><Relationship Id="rId7" Type="http://schemas.openxmlformats.org/officeDocument/2006/relationships/hyperlink" Target="http://proarc.banenor.no/GetFile.aspx?fileID=1969041" TargetMode="External"/><Relationship Id="rId12" Type="http://schemas.openxmlformats.org/officeDocument/2006/relationships/hyperlink" Target="http://proarc.banenor.no/GetFile.aspx?fileID=808732" TargetMode="External"/><Relationship Id="rId2" Type="http://schemas.openxmlformats.org/officeDocument/2006/relationships/hyperlink" Target="http://proarc.banenor.no/GetFile.aspx?fileID=1952867" TargetMode="External"/><Relationship Id="rId16" Type="http://schemas.openxmlformats.org/officeDocument/2006/relationships/hyperlink" Target="http://proarc.banenor.no/GetFile.aspx?fileID=918015" TargetMode="External"/><Relationship Id="rId1" Type="http://schemas.openxmlformats.org/officeDocument/2006/relationships/hyperlink" Target="http://proarc.banenor.no/GetFile.aspx?fileID=682054" TargetMode="External"/><Relationship Id="rId6" Type="http://schemas.openxmlformats.org/officeDocument/2006/relationships/hyperlink" Target="http://proarc.banenor.no/GetFile.aspx?fileID=1969071" TargetMode="External"/><Relationship Id="rId11" Type="http://schemas.openxmlformats.org/officeDocument/2006/relationships/hyperlink" Target="http://proarc.banenor.no/GetFile.aspx?fileID=1240584" TargetMode="External"/><Relationship Id="rId5" Type="http://schemas.openxmlformats.org/officeDocument/2006/relationships/hyperlink" Target="http://proarc.banenor.no/GetFile.aspx?fileID=1969199" TargetMode="External"/><Relationship Id="rId15" Type="http://schemas.openxmlformats.org/officeDocument/2006/relationships/hyperlink" Target="http://proarc.banenor.no/GetFile.aspx?fileID=1969014" TargetMode="External"/><Relationship Id="rId10" Type="http://schemas.openxmlformats.org/officeDocument/2006/relationships/hyperlink" Target="http://proarc.banenor.no/GetFile.aspx?fileID=1969069" TargetMode="External"/><Relationship Id="rId4" Type="http://schemas.openxmlformats.org/officeDocument/2006/relationships/hyperlink" Target="http://proarc.banenor.no/GetFile.aspx?fileID=1969193" TargetMode="External"/><Relationship Id="rId9" Type="http://schemas.openxmlformats.org/officeDocument/2006/relationships/hyperlink" Target="http://proarc.banenor.no/GetFile.aspx?fileID=1969065" TargetMode="External"/><Relationship Id="rId14" Type="http://schemas.openxmlformats.org/officeDocument/2006/relationships/hyperlink" Target="http://proarc.banenor.no/GetFile.aspx?fileID=196948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AJ26"/>
  <sheetViews>
    <sheetView tabSelected="1" topLeftCell="H1" workbookViewId="0">
      <selection activeCell="S28" sqref="S28"/>
    </sheetView>
  </sheetViews>
  <sheetFormatPr baseColWidth="10" defaultColWidth="11.42578125" defaultRowHeight="12.75" x14ac:dyDescent="0.2"/>
  <cols>
    <col min="7" max="7" width="11.5703125" customWidth="1"/>
    <col min="8" max="8" width="20.28515625" customWidth="1"/>
    <col min="12" max="12" width="14.140625" customWidth="1"/>
    <col min="34" max="34" width="19.42578125" customWidth="1"/>
  </cols>
  <sheetData>
    <row r="3" spans="1:36" x14ac:dyDescent="0.2">
      <c r="A3" t="s">
        <v>26</v>
      </c>
    </row>
    <row r="4" spans="1:36" ht="13.5" thickBot="1" x14ac:dyDescent="0.25"/>
    <row r="5" spans="1:36" ht="13.5" thickBot="1" x14ac:dyDescent="0.25">
      <c r="G5" s="1"/>
      <c r="H5" s="1" t="s">
        <v>37</v>
      </c>
      <c r="I5" s="1"/>
      <c r="J5" s="1"/>
      <c r="K5" s="1" t="s">
        <v>0</v>
      </c>
      <c r="L5" s="1"/>
      <c r="M5" s="1" t="s">
        <v>1</v>
      </c>
      <c r="N5" s="1"/>
      <c r="O5" s="1" t="s">
        <v>12</v>
      </c>
      <c r="P5" s="1"/>
      <c r="Q5" s="1" t="s">
        <v>11</v>
      </c>
      <c r="R5" s="1"/>
      <c r="S5" s="1" t="s">
        <v>2</v>
      </c>
      <c r="T5" s="1"/>
      <c r="U5" s="1" t="s">
        <v>3</v>
      </c>
      <c r="V5" s="1"/>
      <c r="W5" s="1" t="s">
        <v>4</v>
      </c>
      <c r="X5" s="1"/>
      <c r="Y5" s="1" t="s">
        <v>5</v>
      </c>
      <c r="Z5" s="1"/>
      <c r="AA5" s="1" t="s">
        <v>6</v>
      </c>
      <c r="AB5" s="1"/>
      <c r="AC5" s="1" t="s">
        <v>7</v>
      </c>
      <c r="AD5" s="1"/>
      <c r="AE5" s="1" t="s">
        <v>8</v>
      </c>
      <c r="AF5" s="1"/>
      <c r="AG5" s="1" t="s">
        <v>9</v>
      </c>
      <c r="AH5" s="1"/>
      <c r="AI5" s="1" t="s">
        <v>40</v>
      </c>
      <c r="AJ5" s="1"/>
    </row>
    <row r="6" spans="1:36" ht="13.5" thickBot="1" x14ac:dyDescent="0.25">
      <c r="A6" t="s">
        <v>57</v>
      </c>
      <c r="B6" t="s">
        <v>62</v>
      </c>
      <c r="F6" s="7" t="s">
        <v>21</v>
      </c>
      <c r="G6" s="3" t="s">
        <v>23</v>
      </c>
      <c r="H6" s="3" t="s">
        <v>52</v>
      </c>
      <c r="I6" s="3" t="s">
        <v>21</v>
      </c>
      <c r="J6" s="4" t="s">
        <v>102</v>
      </c>
      <c r="K6" s="2" t="s">
        <v>27</v>
      </c>
      <c r="L6" s="3" t="s">
        <v>101</v>
      </c>
      <c r="M6" s="3" t="s">
        <v>10</v>
      </c>
      <c r="N6" s="3" t="s">
        <v>22</v>
      </c>
      <c r="O6" s="3">
        <v>7</v>
      </c>
      <c r="P6" s="3" t="s">
        <v>13</v>
      </c>
      <c r="Q6" s="3">
        <v>190</v>
      </c>
      <c r="R6" s="3" t="s">
        <v>14</v>
      </c>
      <c r="S6" s="3">
        <v>13503</v>
      </c>
      <c r="T6" s="3" t="s">
        <v>15</v>
      </c>
      <c r="U6" s="3">
        <v>13503</v>
      </c>
      <c r="V6" s="3" t="s">
        <v>16</v>
      </c>
      <c r="W6" s="3">
        <v>13503</v>
      </c>
      <c r="X6" s="3" t="s">
        <v>17</v>
      </c>
      <c r="Y6" s="3">
        <v>0</v>
      </c>
      <c r="Z6" s="3" t="s">
        <v>18</v>
      </c>
      <c r="AA6" s="3">
        <v>27006</v>
      </c>
      <c r="AB6" s="3" t="s">
        <v>19</v>
      </c>
      <c r="AC6" s="3">
        <v>3654</v>
      </c>
      <c r="AD6" s="3" t="s">
        <v>20</v>
      </c>
      <c r="AE6" s="3">
        <v>2375</v>
      </c>
      <c r="AF6" s="3" t="s">
        <v>103</v>
      </c>
      <c r="AG6" s="3" t="s">
        <v>38</v>
      </c>
      <c r="AH6" s="3" t="s">
        <v>100</v>
      </c>
      <c r="AI6" s="5" t="s">
        <v>41</v>
      </c>
      <c r="AJ6" s="3" t="s">
        <v>24</v>
      </c>
    </row>
    <row r="7" spans="1:36" ht="13.5" thickBot="1" x14ac:dyDescent="0.25">
      <c r="G7" s="3" t="s">
        <v>23</v>
      </c>
      <c r="H7" s="3" t="s">
        <v>53</v>
      </c>
      <c r="I7" s="3" t="s">
        <v>21</v>
      </c>
      <c r="J7" s="4" t="s">
        <v>102</v>
      </c>
      <c r="K7" s="2" t="s">
        <v>27</v>
      </c>
      <c r="L7" s="3" t="s">
        <v>101</v>
      </c>
      <c r="M7" s="3" t="s">
        <v>10</v>
      </c>
      <c r="N7" s="3" t="s">
        <v>22</v>
      </c>
      <c r="O7" s="3">
        <v>9</v>
      </c>
      <c r="P7" s="3" t="s">
        <v>13</v>
      </c>
      <c r="Q7" s="3">
        <v>190</v>
      </c>
      <c r="R7" s="3" t="s">
        <v>14</v>
      </c>
      <c r="S7" s="3">
        <v>10523</v>
      </c>
      <c r="T7" s="3" t="s">
        <v>15</v>
      </c>
      <c r="U7" s="3">
        <v>16616</v>
      </c>
      <c r="V7" s="3" t="s">
        <v>16</v>
      </c>
      <c r="W7" s="3">
        <v>10523</v>
      </c>
      <c r="X7" s="3" t="s">
        <v>17</v>
      </c>
      <c r="Y7" s="3">
        <v>6093</v>
      </c>
      <c r="Z7" s="3" t="s">
        <v>18</v>
      </c>
      <c r="AA7" s="3">
        <v>27139</v>
      </c>
      <c r="AB7" s="3" t="s">
        <v>19</v>
      </c>
      <c r="AC7" s="3">
        <v>3000</v>
      </c>
      <c r="AD7" s="3" t="s">
        <v>20</v>
      </c>
      <c r="AE7" s="3">
        <v>3575</v>
      </c>
      <c r="AF7" s="3" t="s">
        <v>103</v>
      </c>
      <c r="AG7" s="3" t="s">
        <v>30</v>
      </c>
      <c r="AH7" s="3" t="s">
        <v>100</v>
      </c>
      <c r="AI7" s="5" t="s">
        <v>41</v>
      </c>
      <c r="AJ7" s="3" t="s">
        <v>24</v>
      </c>
    </row>
    <row r="8" spans="1:36" ht="13.5" thickBot="1" x14ac:dyDescent="0.25">
      <c r="G8" s="3"/>
      <c r="H8" s="3"/>
      <c r="I8" s="3"/>
      <c r="J8" s="4"/>
      <c r="K8" s="2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5"/>
      <c r="AJ8" s="3"/>
    </row>
    <row r="9" spans="1:36" ht="13.5" thickBot="1" x14ac:dyDescent="0.25">
      <c r="A9" t="s">
        <v>58</v>
      </c>
      <c r="B9" t="s">
        <v>61</v>
      </c>
      <c r="G9" s="3" t="s">
        <v>23</v>
      </c>
      <c r="H9" s="3" t="s">
        <v>54</v>
      </c>
      <c r="I9" s="3" t="s">
        <v>21</v>
      </c>
      <c r="J9" s="4" t="s">
        <v>102</v>
      </c>
      <c r="K9" s="2" t="s">
        <v>27</v>
      </c>
      <c r="L9" s="3" t="s">
        <v>101</v>
      </c>
      <c r="M9" s="3" t="s">
        <v>10</v>
      </c>
      <c r="N9" s="3" t="s">
        <v>22</v>
      </c>
      <c r="O9" s="3">
        <v>9</v>
      </c>
      <c r="P9" s="3" t="s">
        <v>13</v>
      </c>
      <c r="Q9" s="3">
        <v>300</v>
      </c>
      <c r="R9" s="3" t="s">
        <v>14</v>
      </c>
      <c r="S9" s="3">
        <v>16616</v>
      </c>
      <c r="T9" s="3" t="s">
        <v>15</v>
      </c>
      <c r="U9" s="3">
        <v>16616</v>
      </c>
      <c r="V9" s="3" t="s">
        <v>16</v>
      </c>
      <c r="W9" s="3">
        <v>16616</v>
      </c>
      <c r="X9" s="3" t="s">
        <v>17</v>
      </c>
      <c r="Y9" s="3">
        <v>0</v>
      </c>
      <c r="Z9" s="3" t="s">
        <v>18</v>
      </c>
      <c r="AA9" s="3">
        <v>33231</v>
      </c>
      <c r="AB9" s="3" t="s">
        <v>19</v>
      </c>
      <c r="AC9" s="3">
        <v>3575</v>
      </c>
      <c r="AD9" s="3" t="s">
        <v>20</v>
      </c>
      <c r="AE9" s="3">
        <v>3000</v>
      </c>
      <c r="AF9" s="3" t="s">
        <v>103</v>
      </c>
      <c r="AG9" s="3" t="s">
        <v>31</v>
      </c>
      <c r="AH9" s="3" t="s">
        <v>100</v>
      </c>
      <c r="AI9" s="5" t="s">
        <v>41</v>
      </c>
      <c r="AJ9" s="3" t="s">
        <v>24</v>
      </c>
    </row>
    <row r="10" spans="1:36" ht="13.5" thickBot="1" x14ac:dyDescent="0.25">
      <c r="G10" s="3" t="s">
        <v>23</v>
      </c>
      <c r="H10" s="3" t="s">
        <v>55</v>
      </c>
      <c r="I10" s="3" t="s">
        <v>21</v>
      </c>
      <c r="J10" s="4" t="s">
        <v>102</v>
      </c>
      <c r="K10" s="2" t="s">
        <v>27</v>
      </c>
      <c r="L10" s="3" t="s">
        <v>101</v>
      </c>
      <c r="M10" s="3" t="s">
        <v>10</v>
      </c>
      <c r="N10" s="3" t="s">
        <v>22</v>
      </c>
      <c r="O10" s="3">
        <v>12</v>
      </c>
      <c r="P10" s="3" t="s">
        <v>13</v>
      </c>
      <c r="Q10" s="3">
        <v>500</v>
      </c>
      <c r="R10" s="3" t="s">
        <v>14</v>
      </c>
      <c r="S10" s="3">
        <v>20797</v>
      </c>
      <c r="T10" s="3" t="s">
        <v>15</v>
      </c>
      <c r="U10" s="3">
        <v>20797</v>
      </c>
      <c r="V10" s="3" t="s">
        <v>16</v>
      </c>
      <c r="W10" s="3">
        <v>20797</v>
      </c>
      <c r="X10" s="3" t="s">
        <v>17</v>
      </c>
      <c r="Y10" s="3">
        <v>0</v>
      </c>
      <c r="Z10" s="3" t="s">
        <v>18</v>
      </c>
      <c r="AA10" s="3">
        <v>41594</v>
      </c>
      <c r="AB10" s="3" t="s">
        <v>19</v>
      </c>
      <c r="AC10" s="3">
        <v>5835</v>
      </c>
      <c r="AD10" s="3" t="s">
        <v>20</v>
      </c>
      <c r="AE10" s="3">
        <v>4775</v>
      </c>
      <c r="AF10" s="3" t="s">
        <v>103</v>
      </c>
      <c r="AG10" s="3" t="s">
        <v>32</v>
      </c>
      <c r="AH10" s="3" t="s">
        <v>100</v>
      </c>
      <c r="AI10" s="5" t="s">
        <v>41</v>
      </c>
      <c r="AJ10" s="3" t="s">
        <v>24</v>
      </c>
    </row>
    <row r="11" spans="1:36" ht="13.5" thickBot="1" x14ac:dyDescent="0.25">
      <c r="G11" s="3" t="s">
        <v>23</v>
      </c>
      <c r="H11" s="3" t="s">
        <v>56</v>
      </c>
      <c r="I11" s="3" t="s">
        <v>21</v>
      </c>
      <c r="J11" s="4" t="s">
        <v>102</v>
      </c>
      <c r="K11" s="2" t="s">
        <v>27</v>
      </c>
      <c r="L11" s="3" t="s">
        <v>101</v>
      </c>
      <c r="M11" s="3" t="s">
        <v>10</v>
      </c>
      <c r="N11" s="3" t="s">
        <v>22</v>
      </c>
      <c r="O11" s="3">
        <v>14</v>
      </c>
      <c r="P11" s="3" t="s">
        <v>13</v>
      </c>
      <c r="Q11" s="3">
        <v>760</v>
      </c>
      <c r="R11" s="3" t="s">
        <v>14</v>
      </c>
      <c r="S11" s="3">
        <v>27108</v>
      </c>
      <c r="T11" s="3" t="s">
        <v>15</v>
      </c>
      <c r="U11" s="3">
        <v>27108</v>
      </c>
      <c r="V11" s="3" t="s">
        <v>16</v>
      </c>
      <c r="W11" s="3">
        <v>27108</v>
      </c>
      <c r="X11" s="3" t="s">
        <v>17</v>
      </c>
      <c r="Y11" s="3">
        <v>0</v>
      </c>
      <c r="Z11" s="3" t="s">
        <v>18</v>
      </c>
      <c r="AA11" s="3">
        <v>54216</v>
      </c>
      <c r="AB11" s="3" t="s">
        <v>19</v>
      </c>
      <c r="AC11" s="3">
        <v>3900</v>
      </c>
      <c r="AD11" s="3" t="s">
        <v>20</v>
      </c>
      <c r="AE11" s="3">
        <v>5375</v>
      </c>
      <c r="AF11" s="3" t="s">
        <v>103</v>
      </c>
      <c r="AG11" s="3" t="s">
        <v>39</v>
      </c>
      <c r="AH11" s="3" t="s">
        <v>100</v>
      </c>
      <c r="AI11" s="5" t="s">
        <v>41</v>
      </c>
      <c r="AJ11" s="3" t="s">
        <v>24</v>
      </c>
    </row>
    <row r="12" spans="1:36" ht="13.5" thickBot="1" x14ac:dyDescent="0.25">
      <c r="G12" s="3" t="s">
        <v>23</v>
      </c>
      <c r="H12" s="3" t="s">
        <v>69</v>
      </c>
      <c r="I12" s="3" t="s">
        <v>21</v>
      </c>
      <c r="J12" s="4" t="s">
        <v>102</v>
      </c>
      <c r="K12" s="2" t="s">
        <v>28</v>
      </c>
      <c r="L12" s="3" t="s">
        <v>101</v>
      </c>
      <c r="M12" s="3" t="s">
        <v>10</v>
      </c>
      <c r="N12" s="3" t="s">
        <v>22</v>
      </c>
      <c r="O12" s="3">
        <v>9</v>
      </c>
      <c r="P12" s="3" t="s">
        <v>13</v>
      </c>
      <c r="Q12" s="3">
        <v>300</v>
      </c>
      <c r="R12" s="3" t="s">
        <v>14</v>
      </c>
      <c r="S12" s="3">
        <v>16615</v>
      </c>
      <c r="T12" s="3" t="s">
        <v>15</v>
      </c>
      <c r="U12" s="3">
        <v>16615</v>
      </c>
      <c r="V12" s="3" t="s">
        <v>16</v>
      </c>
      <c r="W12" s="3">
        <v>16615</v>
      </c>
      <c r="X12" s="3" t="s">
        <v>17</v>
      </c>
      <c r="Y12" s="3">
        <v>0</v>
      </c>
      <c r="Z12" s="3" t="s">
        <v>18</v>
      </c>
      <c r="AA12" s="3">
        <v>33230</v>
      </c>
      <c r="AB12" s="3" t="s">
        <v>19</v>
      </c>
      <c r="AC12" s="3">
        <v>5400</v>
      </c>
      <c r="AD12" s="3" t="s">
        <v>20</v>
      </c>
      <c r="AE12" s="3">
        <v>2350</v>
      </c>
      <c r="AF12" s="3" t="s">
        <v>103</v>
      </c>
      <c r="AG12" s="3" t="s">
        <v>33</v>
      </c>
      <c r="AH12" s="3" t="s">
        <v>100</v>
      </c>
      <c r="AI12" s="5" t="s">
        <v>41</v>
      </c>
      <c r="AJ12" s="3" t="s">
        <v>24</v>
      </c>
    </row>
    <row r="13" spans="1:36" ht="13.5" thickBot="1" x14ac:dyDescent="0.25">
      <c r="G13" s="3" t="s">
        <v>23</v>
      </c>
      <c r="H13" s="3" t="s">
        <v>73</v>
      </c>
      <c r="I13" s="3" t="s">
        <v>21</v>
      </c>
      <c r="J13" s="4" t="s">
        <v>102</v>
      </c>
      <c r="K13" s="2" t="s">
        <v>28</v>
      </c>
      <c r="L13" s="3" t="s">
        <v>101</v>
      </c>
      <c r="M13" s="3" t="s">
        <v>10</v>
      </c>
      <c r="N13" s="3" t="s">
        <v>22</v>
      </c>
      <c r="O13" s="3" t="s">
        <v>74</v>
      </c>
      <c r="P13" s="3" t="s">
        <v>13</v>
      </c>
      <c r="Q13" s="3">
        <v>500</v>
      </c>
      <c r="R13" s="3" t="s">
        <v>14</v>
      </c>
      <c r="S13" s="3">
        <v>21393</v>
      </c>
      <c r="T13" s="3" t="s">
        <v>15</v>
      </c>
      <c r="U13" s="3">
        <v>21391</v>
      </c>
      <c r="V13" s="3" t="s">
        <v>16</v>
      </c>
      <c r="W13" s="3">
        <v>21393</v>
      </c>
      <c r="X13" s="3" t="s">
        <v>17</v>
      </c>
      <c r="Y13" s="3">
        <v>0</v>
      </c>
      <c r="Z13" s="3" t="s">
        <v>18</v>
      </c>
      <c r="AA13" s="3">
        <v>42783</v>
      </c>
      <c r="AB13" s="3" t="s">
        <v>19</v>
      </c>
      <c r="AC13" s="3">
        <v>7314</v>
      </c>
      <c r="AD13" s="3" t="s">
        <v>20</v>
      </c>
      <c r="AE13" s="3">
        <v>2400</v>
      </c>
      <c r="AF13" s="3" t="s">
        <v>103</v>
      </c>
      <c r="AG13" s="3" t="s">
        <v>34</v>
      </c>
      <c r="AH13" s="3" t="s">
        <v>100</v>
      </c>
      <c r="AI13" s="5" t="s">
        <v>41</v>
      </c>
      <c r="AJ13" s="3" t="s">
        <v>24</v>
      </c>
    </row>
    <row r="14" spans="1:36" ht="13.5" thickBot="1" x14ac:dyDescent="0.25">
      <c r="G14" s="3" t="s">
        <v>23</v>
      </c>
      <c r="H14" s="3" t="s">
        <v>70</v>
      </c>
      <c r="I14" s="3" t="s">
        <v>21</v>
      </c>
      <c r="J14" s="4" t="s">
        <v>102</v>
      </c>
      <c r="K14" s="2" t="s">
        <v>28</v>
      </c>
      <c r="L14" s="3" t="s">
        <v>101</v>
      </c>
      <c r="M14" s="3" t="s">
        <v>10</v>
      </c>
      <c r="N14" s="3" t="s">
        <v>22</v>
      </c>
      <c r="O14" s="3">
        <v>12</v>
      </c>
      <c r="P14" s="3" t="s">
        <v>13</v>
      </c>
      <c r="Q14" s="3">
        <v>500</v>
      </c>
      <c r="R14" s="3" t="s">
        <v>14</v>
      </c>
      <c r="S14" s="3">
        <v>20797</v>
      </c>
      <c r="T14" s="3" t="s">
        <v>15</v>
      </c>
      <c r="U14" s="3">
        <v>21985</v>
      </c>
      <c r="V14" s="3" t="s">
        <v>16</v>
      </c>
      <c r="W14" s="3">
        <v>20797</v>
      </c>
      <c r="X14" s="3" t="s">
        <v>17</v>
      </c>
      <c r="Y14" s="3">
        <v>1188</v>
      </c>
      <c r="Z14" s="3" t="s">
        <v>18</v>
      </c>
      <c r="AA14" s="3">
        <v>42783</v>
      </c>
      <c r="AB14" s="3" t="s">
        <v>19</v>
      </c>
      <c r="AC14" s="3">
        <v>7200</v>
      </c>
      <c r="AD14" s="3" t="s">
        <v>20</v>
      </c>
      <c r="AE14" s="3">
        <v>3600</v>
      </c>
      <c r="AF14" s="3" t="s">
        <v>103</v>
      </c>
      <c r="AG14" s="3" t="s">
        <v>34</v>
      </c>
      <c r="AH14" s="3" t="s">
        <v>100</v>
      </c>
      <c r="AI14" s="5" t="s">
        <v>41</v>
      </c>
      <c r="AJ14" s="3" t="s">
        <v>24</v>
      </c>
    </row>
    <row r="15" spans="1:36" ht="13.5" thickBot="1" x14ac:dyDescent="0.25">
      <c r="G15" s="3" t="s">
        <v>23</v>
      </c>
      <c r="H15" s="3" t="s">
        <v>71</v>
      </c>
      <c r="I15" s="3" t="s">
        <v>21</v>
      </c>
      <c r="J15" s="4" t="s">
        <v>102</v>
      </c>
      <c r="K15" s="2" t="s">
        <v>28</v>
      </c>
      <c r="L15" s="3" t="s">
        <v>101</v>
      </c>
      <c r="M15" s="3" t="s">
        <v>10</v>
      </c>
      <c r="N15" s="3" t="s">
        <v>22</v>
      </c>
      <c r="O15" s="3">
        <v>14</v>
      </c>
      <c r="P15" s="3" t="s">
        <v>13</v>
      </c>
      <c r="Q15" s="3">
        <v>760</v>
      </c>
      <c r="R15" s="3" t="s">
        <v>14</v>
      </c>
      <c r="S15" s="3">
        <v>27108</v>
      </c>
      <c r="T15" s="3" t="s">
        <v>15</v>
      </c>
      <c r="U15" s="3">
        <v>27108</v>
      </c>
      <c r="V15" s="3" t="s">
        <v>16</v>
      </c>
      <c r="W15" s="3">
        <v>27108</v>
      </c>
      <c r="X15" s="3" t="s">
        <v>17</v>
      </c>
      <c r="Y15" s="3">
        <v>0</v>
      </c>
      <c r="Z15" s="3" t="s">
        <v>18</v>
      </c>
      <c r="AA15" s="3">
        <v>54216</v>
      </c>
      <c r="AB15" s="3" t="s">
        <v>19</v>
      </c>
      <c r="AC15" s="3">
        <v>7200</v>
      </c>
      <c r="AD15" s="3" t="s">
        <v>20</v>
      </c>
      <c r="AE15" s="3">
        <v>9000</v>
      </c>
      <c r="AF15" s="3" t="s">
        <v>103</v>
      </c>
      <c r="AG15" s="3" t="s">
        <v>35</v>
      </c>
      <c r="AH15" s="3" t="s">
        <v>100</v>
      </c>
      <c r="AI15" s="5" t="s">
        <v>41</v>
      </c>
      <c r="AJ15" s="3" t="s">
        <v>24</v>
      </c>
    </row>
    <row r="16" spans="1:36" ht="13.5" thickBot="1" x14ac:dyDescent="0.25">
      <c r="G16" s="3" t="s">
        <v>23</v>
      </c>
      <c r="H16" s="3" t="s">
        <v>72</v>
      </c>
      <c r="I16" s="3" t="s">
        <v>21</v>
      </c>
      <c r="J16" s="4" t="s">
        <v>102</v>
      </c>
      <c r="K16" s="2" t="s">
        <v>28</v>
      </c>
      <c r="L16" s="3" t="s">
        <v>101</v>
      </c>
      <c r="M16" s="3" t="s">
        <v>10</v>
      </c>
      <c r="N16" s="3" t="s">
        <v>22</v>
      </c>
      <c r="O16" s="3">
        <v>15</v>
      </c>
      <c r="P16" s="3" t="s">
        <v>13</v>
      </c>
      <c r="Q16" s="3">
        <v>760</v>
      </c>
      <c r="R16" s="3" t="s">
        <v>14</v>
      </c>
      <c r="S16" s="3">
        <v>25305</v>
      </c>
      <c r="T16" s="3" t="s">
        <v>15</v>
      </c>
      <c r="U16" s="3">
        <v>28911</v>
      </c>
      <c r="V16" s="3" t="s">
        <v>16</v>
      </c>
      <c r="W16" s="3">
        <v>25305</v>
      </c>
      <c r="X16" s="3" t="s">
        <v>17</v>
      </c>
      <c r="Y16" s="3">
        <v>3606</v>
      </c>
      <c r="Z16" s="3" t="s">
        <v>18</v>
      </c>
      <c r="AA16" s="3">
        <v>54216</v>
      </c>
      <c r="AB16" s="3" t="s">
        <v>19</v>
      </c>
      <c r="AC16" s="3">
        <v>7200</v>
      </c>
      <c r="AD16" s="3" t="s">
        <v>20</v>
      </c>
      <c r="AE16" s="3">
        <v>9600</v>
      </c>
      <c r="AF16" s="3" t="s">
        <v>103</v>
      </c>
      <c r="AG16" s="3" t="s">
        <v>36</v>
      </c>
      <c r="AH16" s="3" t="s">
        <v>100</v>
      </c>
      <c r="AI16" s="5" t="s">
        <v>41</v>
      </c>
      <c r="AJ16" s="3" t="s">
        <v>24</v>
      </c>
    </row>
    <row r="17" spans="1:36" ht="13.5" thickBot="1" x14ac:dyDescent="0.25">
      <c r="G17" s="3"/>
      <c r="H17" s="3"/>
      <c r="I17" s="3"/>
      <c r="J17" s="4"/>
      <c r="K17" s="2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5"/>
      <c r="AJ17" s="3"/>
    </row>
    <row r="18" spans="1:36" ht="13.5" thickBot="1" x14ac:dyDescent="0.25">
      <c r="A18" t="s">
        <v>59</v>
      </c>
      <c r="B18" t="s">
        <v>60</v>
      </c>
      <c r="G18" s="3" t="s">
        <v>23</v>
      </c>
      <c r="H18" s="3" t="s">
        <v>63</v>
      </c>
      <c r="I18" s="3" t="s">
        <v>21</v>
      </c>
      <c r="J18" s="4" t="s">
        <v>102</v>
      </c>
      <c r="K18" s="2" t="s">
        <v>28</v>
      </c>
      <c r="L18" s="3" t="s">
        <v>101</v>
      </c>
      <c r="M18" s="3" t="s">
        <v>10</v>
      </c>
      <c r="N18" s="3" t="s">
        <v>22</v>
      </c>
      <c r="O18" s="3">
        <v>9</v>
      </c>
      <c r="P18" s="3" t="s">
        <v>13</v>
      </c>
      <c r="Q18" s="3">
        <v>300</v>
      </c>
      <c r="R18" s="3" t="s">
        <v>14</v>
      </c>
      <c r="S18" s="3">
        <v>16615</v>
      </c>
      <c r="T18" s="3" t="s">
        <v>15</v>
      </c>
      <c r="U18" s="3">
        <v>19760</v>
      </c>
      <c r="V18" s="3" t="s">
        <v>16</v>
      </c>
      <c r="W18" s="3">
        <v>16615</v>
      </c>
      <c r="X18" s="3" t="s">
        <v>17</v>
      </c>
      <c r="Y18" s="3">
        <v>3145</v>
      </c>
      <c r="Z18" s="3" t="s">
        <v>18</v>
      </c>
      <c r="AA18" s="3">
        <v>36375</v>
      </c>
      <c r="AB18" s="3" t="s">
        <v>19</v>
      </c>
      <c r="AC18" s="3">
        <v>1750</v>
      </c>
      <c r="AD18" s="3" t="s">
        <v>20</v>
      </c>
      <c r="AE18" s="3">
        <v>2950</v>
      </c>
      <c r="AF18" s="3" t="s">
        <v>103</v>
      </c>
      <c r="AG18" s="3"/>
      <c r="AH18" s="3" t="s">
        <v>100</v>
      </c>
      <c r="AI18" s="5" t="s">
        <v>42</v>
      </c>
      <c r="AJ18" s="3" t="s">
        <v>24</v>
      </c>
    </row>
    <row r="19" spans="1:36" ht="13.5" thickBot="1" x14ac:dyDescent="0.25">
      <c r="G19" s="3" t="s">
        <v>23</v>
      </c>
      <c r="H19" s="3" t="s">
        <v>98</v>
      </c>
      <c r="I19" s="3" t="s">
        <v>21</v>
      </c>
      <c r="J19" s="4" t="s">
        <v>102</v>
      </c>
      <c r="K19" s="2" t="s">
        <v>28</v>
      </c>
      <c r="L19" s="3" t="s">
        <v>101</v>
      </c>
      <c r="M19" s="3" t="s">
        <v>10</v>
      </c>
      <c r="N19" s="3" t="s">
        <v>22</v>
      </c>
      <c r="O19" s="3" t="s">
        <v>99</v>
      </c>
      <c r="P19" s="3" t="s">
        <v>13</v>
      </c>
      <c r="Q19" s="3">
        <v>300</v>
      </c>
      <c r="R19" s="3" t="s">
        <v>14</v>
      </c>
      <c r="S19" s="3">
        <v>18188</v>
      </c>
      <c r="T19" s="3" t="s">
        <v>15</v>
      </c>
      <c r="U19" s="3">
        <v>18188</v>
      </c>
      <c r="V19" s="3" t="s">
        <v>16</v>
      </c>
      <c r="W19" s="3">
        <v>18188</v>
      </c>
      <c r="X19" s="3" t="s">
        <v>17</v>
      </c>
      <c r="Y19" s="3">
        <v>0</v>
      </c>
      <c r="Z19" s="3" t="s">
        <v>18</v>
      </c>
      <c r="AA19" s="3">
        <v>36375</v>
      </c>
      <c r="AB19" s="3" t="s">
        <v>19</v>
      </c>
      <c r="AC19" s="3">
        <v>3550</v>
      </c>
      <c r="AD19" s="3" t="s">
        <v>20</v>
      </c>
      <c r="AE19" s="3">
        <v>0</v>
      </c>
      <c r="AF19" s="3" t="s">
        <v>103</v>
      </c>
      <c r="AG19" s="3"/>
      <c r="AH19" s="3" t="s">
        <v>100</v>
      </c>
      <c r="AI19" s="5" t="s">
        <v>42</v>
      </c>
      <c r="AJ19" s="3" t="s">
        <v>24</v>
      </c>
    </row>
    <row r="20" spans="1:36" ht="13.5" thickBot="1" x14ac:dyDescent="0.25">
      <c r="G20" s="3" t="s">
        <v>23</v>
      </c>
      <c r="H20" s="3" t="s">
        <v>64</v>
      </c>
      <c r="I20" s="3" t="s">
        <v>21</v>
      </c>
      <c r="J20" s="4" t="s">
        <v>102</v>
      </c>
      <c r="K20" s="2" t="s">
        <v>28</v>
      </c>
      <c r="L20" s="3" t="s">
        <v>101</v>
      </c>
      <c r="M20" s="3" t="s">
        <v>10</v>
      </c>
      <c r="N20" s="3" t="s">
        <v>22</v>
      </c>
      <c r="O20" s="3">
        <v>12</v>
      </c>
      <c r="P20" s="3" t="s">
        <v>13</v>
      </c>
      <c r="Q20" s="3">
        <v>500</v>
      </c>
      <c r="R20" s="3" t="s">
        <v>14</v>
      </c>
      <c r="S20" s="3">
        <v>20797</v>
      </c>
      <c r="T20" s="3" t="s">
        <v>15</v>
      </c>
      <c r="U20" s="3">
        <v>23306</v>
      </c>
      <c r="V20" s="3" t="s">
        <v>16</v>
      </c>
      <c r="W20" s="3">
        <v>20797</v>
      </c>
      <c r="X20" s="3" t="s">
        <v>17</v>
      </c>
      <c r="Y20" s="3">
        <v>2509</v>
      </c>
      <c r="Z20" s="3" t="s">
        <v>18</v>
      </c>
      <c r="AA20" s="3">
        <v>44103</v>
      </c>
      <c r="AB20" s="3" t="s">
        <v>19</v>
      </c>
      <c r="AC20" s="3">
        <v>5994</v>
      </c>
      <c r="AD20" s="3" t="s">
        <v>20</v>
      </c>
      <c r="AE20" s="3">
        <v>0</v>
      </c>
      <c r="AF20" s="3" t="s">
        <v>103</v>
      </c>
      <c r="AG20" s="3"/>
      <c r="AH20" s="3" t="s">
        <v>100</v>
      </c>
      <c r="AI20" s="5" t="s">
        <v>42</v>
      </c>
      <c r="AJ20" s="3" t="s">
        <v>24</v>
      </c>
    </row>
    <row r="21" spans="1:36" ht="13.5" thickBot="1" x14ac:dyDescent="0.25">
      <c r="G21" s="3" t="s">
        <v>23</v>
      </c>
      <c r="H21" s="3" t="s">
        <v>65</v>
      </c>
      <c r="I21" s="3" t="s">
        <v>21</v>
      </c>
      <c r="J21" s="4" t="s">
        <v>102</v>
      </c>
      <c r="K21" s="2" t="s">
        <v>28</v>
      </c>
      <c r="L21" s="3" t="s">
        <v>101</v>
      </c>
      <c r="M21" s="3" t="s">
        <v>10</v>
      </c>
      <c r="N21" s="3" t="s">
        <v>22</v>
      </c>
      <c r="O21" s="3">
        <v>14</v>
      </c>
      <c r="P21" s="3" t="s">
        <v>13</v>
      </c>
      <c r="Q21" s="3">
        <v>760</v>
      </c>
      <c r="R21" s="3" t="s">
        <v>14</v>
      </c>
      <c r="S21" s="3">
        <v>27108</v>
      </c>
      <c r="T21" s="3" t="s">
        <v>15</v>
      </c>
      <c r="U21" s="3">
        <v>27108</v>
      </c>
      <c r="V21" s="3" t="s">
        <v>16</v>
      </c>
      <c r="W21" s="3">
        <v>27108</v>
      </c>
      <c r="X21" s="3" t="s">
        <v>17</v>
      </c>
      <c r="Y21" s="3">
        <v>0</v>
      </c>
      <c r="Z21" s="3" t="s">
        <v>18</v>
      </c>
      <c r="AA21" s="3">
        <v>54216</v>
      </c>
      <c r="AB21" s="3" t="s">
        <v>19</v>
      </c>
      <c r="AC21" s="3">
        <v>10825</v>
      </c>
      <c r="AD21" s="3" t="s">
        <v>20</v>
      </c>
      <c r="AE21" s="3">
        <v>9000</v>
      </c>
      <c r="AF21" s="3" t="s">
        <v>103</v>
      </c>
      <c r="AG21" s="3"/>
      <c r="AH21" s="3" t="s">
        <v>100</v>
      </c>
      <c r="AI21" s="5" t="s">
        <v>42</v>
      </c>
      <c r="AJ21" s="3" t="s">
        <v>24</v>
      </c>
    </row>
    <row r="22" spans="1:36" ht="13.5" thickBot="1" x14ac:dyDescent="0.25">
      <c r="G22" s="3" t="s">
        <v>23</v>
      </c>
      <c r="H22" s="3" t="s">
        <v>67</v>
      </c>
      <c r="I22" s="3" t="s">
        <v>21</v>
      </c>
      <c r="J22" s="4" t="s">
        <v>102</v>
      </c>
      <c r="K22" s="2" t="s">
        <v>28</v>
      </c>
      <c r="L22" s="3" t="s">
        <v>101</v>
      </c>
      <c r="M22" s="3" t="s">
        <v>10</v>
      </c>
      <c r="N22" s="3" t="s">
        <v>22</v>
      </c>
      <c r="O22" s="3">
        <v>15</v>
      </c>
      <c r="P22" s="3" t="s">
        <v>13</v>
      </c>
      <c r="Q22" s="3">
        <v>760</v>
      </c>
      <c r="R22" s="3" t="s">
        <v>14</v>
      </c>
      <c r="S22" s="3">
        <v>25305</v>
      </c>
      <c r="T22" s="3" t="s">
        <v>15</v>
      </c>
      <c r="U22" s="3">
        <v>28911</v>
      </c>
      <c r="V22" s="3" t="s">
        <v>16</v>
      </c>
      <c r="W22" s="3">
        <v>25305</v>
      </c>
      <c r="X22" s="3" t="s">
        <v>17</v>
      </c>
      <c r="Y22" s="3">
        <v>3606</v>
      </c>
      <c r="Z22" s="3" t="s">
        <v>18</v>
      </c>
      <c r="AA22" s="3">
        <v>54216</v>
      </c>
      <c r="AB22" s="3" t="s">
        <v>19</v>
      </c>
      <c r="AC22" s="3">
        <v>2400</v>
      </c>
      <c r="AD22" s="3" t="s">
        <v>20</v>
      </c>
      <c r="AE22" s="3">
        <v>9600</v>
      </c>
      <c r="AF22" s="3" t="s">
        <v>103</v>
      </c>
      <c r="AG22" s="3"/>
      <c r="AH22" s="3" t="s">
        <v>100</v>
      </c>
      <c r="AI22" s="5" t="s">
        <v>42</v>
      </c>
      <c r="AJ22" s="3" t="s">
        <v>24</v>
      </c>
    </row>
    <row r="23" spans="1:36" ht="13.5" thickBot="1" x14ac:dyDescent="0.25">
      <c r="G23" s="3" t="s">
        <v>23</v>
      </c>
      <c r="H23" s="3" t="s">
        <v>68</v>
      </c>
      <c r="I23" s="3" t="s">
        <v>21</v>
      </c>
      <c r="J23" s="4" t="s">
        <v>102</v>
      </c>
      <c r="K23" s="2" t="s">
        <v>28</v>
      </c>
      <c r="L23" s="3" t="s">
        <v>101</v>
      </c>
      <c r="M23" s="3" t="s">
        <v>10</v>
      </c>
      <c r="N23" s="3" t="s">
        <v>22</v>
      </c>
      <c r="O23" s="3" t="s">
        <v>75</v>
      </c>
      <c r="P23" s="3" t="s">
        <v>13</v>
      </c>
      <c r="Q23" s="6">
        <v>1200</v>
      </c>
      <c r="R23" s="3" t="s">
        <v>14</v>
      </c>
      <c r="S23" s="3">
        <v>32829</v>
      </c>
      <c r="T23" s="3" t="s">
        <v>15</v>
      </c>
      <c r="U23" s="3">
        <v>34429</v>
      </c>
      <c r="V23" s="3" t="s">
        <v>16</v>
      </c>
      <c r="W23" s="3">
        <v>34429</v>
      </c>
      <c r="X23" s="3" t="s">
        <v>17</v>
      </c>
      <c r="Y23" s="3">
        <v>0</v>
      </c>
      <c r="Z23" s="3" t="s">
        <v>18</v>
      </c>
      <c r="AA23" s="3">
        <v>67257</v>
      </c>
      <c r="AB23" s="3" t="s">
        <v>19</v>
      </c>
      <c r="AC23" s="3">
        <v>10781</v>
      </c>
      <c r="AD23" s="3" t="s">
        <v>20</v>
      </c>
      <c r="AE23" s="3">
        <v>3600</v>
      </c>
      <c r="AF23" s="3" t="s">
        <v>103</v>
      </c>
      <c r="AG23" s="3"/>
      <c r="AH23" s="3" t="s">
        <v>100</v>
      </c>
      <c r="AI23" s="5" t="s">
        <v>42</v>
      </c>
      <c r="AJ23" s="3" t="s">
        <v>24</v>
      </c>
    </row>
    <row r="24" spans="1:36" ht="13.5" thickBot="1" x14ac:dyDescent="0.25">
      <c r="G24" s="3" t="s">
        <v>23</v>
      </c>
      <c r="H24" s="3" t="s">
        <v>66</v>
      </c>
      <c r="I24" s="3" t="s">
        <v>21</v>
      </c>
      <c r="J24" s="4" t="s">
        <v>102</v>
      </c>
      <c r="K24" s="2" t="s">
        <v>28</v>
      </c>
      <c r="L24" s="3" t="s">
        <v>101</v>
      </c>
      <c r="M24" s="3" t="s">
        <v>10</v>
      </c>
      <c r="N24" s="3" t="s">
        <v>22</v>
      </c>
      <c r="O24" s="3" t="s">
        <v>76</v>
      </c>
      <c r="P24" s="3" t="s">
        <v>13</v>
      </c>
      <c r="Q24" s="3">
        <v>2500</v>
      </c>
      <c r="R24" s="3" t="s">
        <v>14</v>
      </c>
      <c r="S24" s="3">
        <v>48109</v>
      </c>
      <c r="T24" s="3" t="s">
        <v>15</v>
      </c>
      <c r="U24" s="3">
        <v>46491</v>
      </c>
      <c r="V24" s="3" t="s">
        <v>16</v>
      </c>
      <c r="W24" s="3">
        <v>46491</v>
      </c>
      <c r="X24" s="3" t="s">
        <v>17</v>
      </c>
      <c r="Y24" s="3">
        <v>0</v>
      </c>
      <c r="Z24" s="3" t="s">
        <v>18</v>
      </c>
      <c r="AA24" s="3">
        <v>94600</v>
      </c>
      <c r="AB24" s="3" t="s">
        <v>19</v>
      </c>
      <c r="AC24" s="3">
        <v>17400</v>
      </c>
      <c r="AD24" s="3" t="s">
        <v>20</v>
      </c>
      <c r="AE24" s="3">
        <v>0</v>
      </c>
      <c r="AF24" s="3" t="s">
        <v>103</v>
      </c>
      <c r="AG24" s="3"/>
      <c r="AH24" s="3" t="s">
        <v>100</v>
      </c>
      <c r="AI24" s="5" t="s">
        <v>42</v>
      </c>
      <c r="AJ24" s="3" t="s">
        <v>24</v>
      </c>
    </row>
    <row r="25" spans="1:36" x14ac:dyDescent="0.2">
      <c r="F25" s="5" t="s">
        <v>25</v>
      </c>
    </row>
    <row r="26" spans="1:36" x14ac:dyDescent="0.2">
      <c r="H26" s="5" t="s">
        <v>29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78343-5E56-49E4-B8C1-9849C4670518}">
  <dimension ref="B4:R30"/>
  <sheetViews>
    <sheetView topLeftCell="A4" zoomScale="70" zoomScaleNormal="70" workbookViewId="0">
      <selection activeCell="T17" sqref="T17"/>
    </sheetView>
  </sheetViews>
  <sheetFormatPr baseColWidth="10" defaultColWidth="9.140625" defaultRowHeight="12.75" x14ac:dyDescent="0.2"/>
  <cols>
    <col min="2" max="2" width="10" bestFit="1" customWidth="1"/>
  </cols>
  <sheetData>
    <row r="4" spans="2:18" ht="13.5" thickBot="1" x14ac:dyDescent="0.25"/>
    <row r="5" spans="2:18" ht="45.75" thickBot="1" x14ac:dyDescent="0.25">
      <c r="B5" s="8" t="s">
        <v>0</v>
      </c>
      <c r="C5" s="8" t="s">
        <v>1</v>
      </c>
      <c r="D5" s="8" t="s">
        <v>46</v>
      </c>
      <c r="E5" s="8" t="s">
        <v>2</v>
      </c>
      <c r="F5" s="8" t="s">
        <v>3</v>
      </c>
      <c r="G5" s="8" t="s">
        <v>4</v>
      </c>
      <c r="H5" s="8" t="s">
        <v>5</v>
      </c>
      <c r="I5" s="8" t="s">
        <v>6</v>
      </c>
      <c r="J5" s="8" t="s">
        <v>7</v>
      </c>
      <c r="K5" s="8" t="s">
        <v>8</v>
      </c>
      <c r="L5" s="8" t="s">
        <v>9</v>
      </c>
      <c r="M5" s="8" t="s">
        <v>47</v>
      </c>
      <c r="P5" s="12" t="s">
        <v>79</v>
      </c>
      <c r="Q5" s="12" t="s">
        <v>78</v>
      </c>
      <c r="R5" s="12" t="s">
        <v>77</v>
      </c>
    </row>
    <row r="6" spans="2:18" ht="29.25" thickBot="1" x14ac:dyDescent="0.25">
      <c r="B6" s="9">
        <v>54000</v>
      </c>
      <c r="C6" s="10" t="s">
        <v>10</v>
      </c>
      <c r="D6" s="10" t="s">
        <v>43</v>
      </c>
      <c r="E6" s="10">
        <v>13503</v>
      </c>
      <c r="F6" s="10">
        <v>13503</v>
      </c>
      <c r="G6" s="10">
        <v>13503</v>
      </c>
      <c r="H6" s="10" t="s">
        <v>44</v>
      </c>
      <c r="I6" s="10">
        <v>27006</v>
      </c>
      <c r="J6" s="10">
        <v>3654</v>
      </c>
      <c r="K6" s="10">
        <v>2375</v>
      </c>
      <c r="L6" s="10"/>
      <c r="M6" s="11" t="s">
        <v>80</v>
      </c>
      <c r="P6">
        <v>190</v>
      </c>
      <c r="Q6">
        <v>7</v>
      </c>
      <c r="R6">
        <f>P6*ATAN(1/Q6)</f>
        <v>26.960440374791144</v>
      </c>
    </row>
    <row r="7" spans="2:18" ht="29.25" thickBot="1" x14ac:dyDescent="0.25">
      <c r="B7" s="9">
        <v>54000</v>
      </c>
      <c r="C7" s="10" t="s">
        <v>10</v>
      </c>
      <c r="D7" s="10" t="s">
        <v>45</v>
      </c>
      <c r="E7" s="10">
        <v>10523</v>
      </c>
      <c r="F7" s="10">
        <v>16616</v>
      </c>
      <c r="G7" s="10">
        <v>10523</v>
      </c>
      <c r="H7" s="10">
        <v>6093</v>
      </c>
      <c r="I7" s="10">
        <v>27139</v>
      </c>
      <c r="J7" s="10">
        <v>3000</v>
      </c>
      <c r="K7" s="10">
        <v>3575</v>
      </c>
      <c r="L7" s="10">
        <v>36.299999999999997</v>
      </c>
      <c r="M7" s="11" t="s">
        <v>81</v>
      </c>
      <c r="P7">
        <v>190</v>
      </c>
      <c r="Q7">
        <v>9</v>
      </c>
      <c r="R7">
        <f>P7*ATAN(1/Q7)</f>
        <v>21.024872023040171</v>
      </c>
    </row>
    <row r="11" spans="2:18" ht="13.5" thickBot="1" x14ac:dyDescent="0.25"/>
    <row r="12" spans="2:18" ht="45.75" thickBot="1" x14ac:dyDescent="0.25">
      <c r="B12" s="8" t="s">
        <v>0</v>
      </c>
      <c r="C12" s="8" t="s">
        <v>1</v>
      </c>
      <c r="D12" s="8" t="s">
        <v>46</v>
      </c>
      <c r="E12" s="8" t="s">
        <v>2</v>
      </c>
      <c r="F12" s="8" t="s">
        <v>3</v>
      </c>
      <c r="G12" s="8" t="s">
        <v>4</v>
      </c>
      <c r="H12" s="8" t="s">
        <v>5</v>
      </c>
      <c r="I12" s="8" t="s">
        <v>6</v>
      </c>
      <c r="J12" s="8" t="s">
        <v>7</v>
      </c>
      <c r="K12" s="8" t="s">
        <v>8</v>
      </c>
      <c r="L12" s="8" t="s">
        <v>9</v>
      </c>
      <c r="M12" s="8" t="s">
        <v>47</v>
      </c>
    </row>
    <row r="13" spans="2:18" ht="29.25" thickBot="1" x14ac:dyDescent="0.25">
      <c r="B13" s="13" t="s">
        <v>2</v>
      </c>
      <c r="C13" s="10" t="s">
        <v>10</v>
      </c>
      <c r="D13" s="10" t="s">
        <v>48</v>
      </c>
      <c r="E13" s="10">
        <v>16616</v>
      </c>
      <c r="F13" s="10">
        <v>16616</v>
      </c>
      <c r="G13" s="10">
        <v>16616</v>
      </c>
      <c r="H13" s="10" t="s">
        <v>44</v>
      </c>
      <c r="I13" s="10">
        <v>33231</v>
      </c>
      <c r="J13" s="10">
        <v>3575</v>
      </c>
      <c r="K13" s="10">
        <v>3000</v>
      </c>
      <c r="L13" s="10">
        <v>40.5</v>
      </c>
      <c r="M13" s="11" t="s">
        <v>82</v>
      </c>
      <c r="P13">
        <v>300</v>
      </c>
      <c r="Q13">
        <v>9</v>
      </c>
      <c r="R13">
        <f>P13*ATAN(1/Q13)</f>
        <v>33.197166352168693</v>
      </c>
    </row>
    <row r="14" spans="2:18" ht="29.25" thickBot="1" x14ac:dyDescent="0.25">
      <c r="B14" s="14"/>
      <c r="C14" s="10" t="s">
        <v>10</v>
      </c>
      <c r="D14" s="10" t="s">
        <v>49</v>
      </c>
      <c r="E14" s="10">
        <v>20797</v>
      </c>
      <c r="F14" s="10">
        <v>20797</v>
      </c>
      <c r="G14" s="10">
        <v>20797</v>
      </c>
      <c r="H14" s="10" t="s">
        <v>44</v>
      </c>
      <c r="I14" s="10">
        <v>41594</v>
      </c>
      <c r="J14" s="10">
        <v>5835</v>
      </c>
      <c r="K14" s="10">
        <v>4775</v>
      </c>
      <c r="L14" s="10">
        <v>50.3</v>
      </c>
      <c r="M14" s="11" t="s">
        <v>83</v>
      </c>
      <c r="P14">
        <v>500</v>
      </c>
      <c r="Q14">
        <v>12</v>
      </c>
      <c r="R14">
        <f t="shared" ref="R14:R20" si="0">P14*ATAN(1/Q14)</f>
        <v>41.570615944220613</v>
      </c>
    </row>
    <row r="15" spans="2:18" ht="29.25" thickBot="1" x14ac:dyDescent="0.25">
      <c r="B15" s="15"/>
      <c r="C15" s="10" t="s">
        <v>10</v>
      </c>
      <c r="D15" s="10" t="s">
        <v>50</v>
      </c>
      <c r="E15" s="10">
        <v>27108</v>
      </c>
      <c r="F15" s="10">
        <v>27108</v>
      </c>
      <c r="G15" s="10">
        <v>27108</v>
      </c>
      <c r="H15" s="10" t="s">
        <v>44</v>
      </c>
      <c r="I15" s="10">
        <v>54216</v>
      </c>
      <c r="J15" s="10">
        <v>3900</v>
      </c>
      <c r="K15" s="10">
        <v>5375</v>
      </c>
      <c r="L15" s="10">
        <v>52</v>
      </c>
      <c r="M15" s="11" t="s">
        <v>84</v>
      </c>
      <c r="P15">
        <v>760</v>
      </c>
      <c r="Q15">
        <v>14</v>
      </c>
      <c r="R15">
        <f t="shared" si="0"/>
        <v>54.193673236820644</v>
      </c>
    </row>
    <row r="16" spans="2:18" ht="29.25" thickBot="1" x14ac:dyDescent="0.25">
      <c r="B16" s="13">
        <v>600</v>
      </c>
      <c r="C16" s="10" t="s">
        <v>10</v>
      </c>
      <c r="D16" s="10" t="s">
        <v>48</v>
      </c>
      <c r="E16" s="10">
        <v>16615</v>
      </c>
      <c r="F16" s="10">
        <v>16615</v>
      </c>
      <c r="G16" s="10">
        <v>16615</v>
      </c>
      <c r="H16" s="10" t="s">
        <v>44</v>
      </c>
      <c r="I16" s="10">
        <v>33230</v>
      </c>
      <c r="J16" s="10">
        <v>5400</v>
      </c>
      <c r="K16" s="10">
        <v>2350</v>
      </c>
      <c r="L16" s="10">
        <v>43.4</v>
      </c>
      <c r="M16" s="11" t="s">
        <v>85</v>
      </c>
      <c r="P16">
        <v>300</v>
      </c>
      <c r="Q16">
        <v>9</v>
      </c>
      <c r="R16">
        <f t="shared" si="0"/>
        <v>33.197166352168693</v>
      </c>
    </row>
    <row r="17" spans="2:18" ht="29.25" thickBot="1" x14ac:dyDescent="0.25">
      <c r="B17" s="14"/>
      <c r="C17" s="10" t="s">
        <v>10</v>
      </c>
      <c r="D17" s="10" t="s">
        <v>86</v>
      </c>
      <c r="E17" s="10">
        <v>21393</v>
      </c>
      <c r="F17" s="10">
        <v>21391</v>
      </c>
      <c r="G17" s="10">
        <v>21393</v>
      </c>
      <c r="H17" s="10" t="s">
        <v>44</v>
      </c>
      <c r="I17" s="10">
        <v>42783</v>
      </c>
      <c r="J17" s="10">
        <v>7314</v>
      </c>
      <c r="K17" s="10">
        <v>2400</v>
      </c>
      <c r="L17" s="10">
        <v>53.8</v>
      </c>
      <c r="M17" s="11" t="s">
        <v>87</v>
      </c>
      <c r="P17">
        <v>500</v>
      </c>
      <c r="Q17">
        <v>11.66</v>
      </c>
      <c r="R17">
        <f t="shared" si="0"/>
        <v>42.776971820839393</v>
      </c>
    </row>
    <row r="18" spans="2:18" ht="29.25" thickBot="1" x14ac:dyDescent="0.25">
      <c r="B18" s="14"/>
      <c r="C18" s="10" t="s">
        <v>10</v>
      </c>
      <c r="D18" s="10" t="s">
        <v>49</v>
      </c>
      <c r="E18" s="10">
        <v>20797</v>
      </c>
      <c r="F18" s="10">
        <v>21985</v>
      </c>
      <c r="G18" s="10">
        <v>20797</v>
      </c>
      <c r="H18" s="10">
        <v>1188</v>
      </c>
      <c r="I18" s="10">
        <v>42783</v>
      </c>
      <c r="J18" s="10">
        <v>7314</v>
      </c>
      <c r="K18" s="10">
        <v>3600</v>
      </c>
      <c r="L18" s="10">
        <v>53.8</v>
      </c>
      <c r="M18" s="11" t="s">
        <v>87</v>
      </c>
      <c r="P18">
        <v>500</v>
      </c>
      <c r="Q18">
        <v>12</v>
      </c>
      <c r="R18">
        <f t="shared" si="0"/>
        <v>41.570615944220613</v>
      </c>
    </row>
    <row r="19" spans="2:18" ht="29.25" thickBot="1" x14ac:dyDescent="0.25">
      <c r="B19" s="14"/>
      <c r="C19" s="10" t="s">
        <v>10</v>
      </c>
      <c r="D19" s="10" t="s">
        <v>50</v>
      </c>
      <c r="E19" s="10">
        <v>27108</v>
      </c>
      <c r="F19" s="10">
        <v>27108</v>
      </c>
      <c r="G19" s="10">
        <v>27108</v>
      </c>
      <c r="H19" s="10" t="s">
        <v>44</v>
      </c>
      <c r="I19" s="10">
        <v>54216</v>
      </c>
      <c r="J19" s="10">
        <v>7200</v>
      </c>
      <c r="K19" s="10">
        <v>9000</v>
      </c>
      <c r="L19" s="10">
        <v>57.2</v>
      </c>
      <c r="M19" s="11" t="s">
        <v>88</v>
      </c>
      <c r="P19">
        <v>760</v>
      </c>
      <c r="Q19">
        <v>14</v>
      </c>
      <c r="R19">
        <f t="shared" si="0"/>
        <v>54.193673236820644</v>
      </c>
    </row>
    <row r="20" spans="2:18" ht="29.25" thickBot="1" x14ac:dyDescent="0.25">
      <c r="B20" s="15"/>
      <c r="C20" s="10" t="s">
        <v>10</v>
      </c>
      <c r="D20" s="10" t="s">
        <v>51</v>
      </c>
      <c r="E20" s="10">
        <v>25305</v>
      </c>
      <c r="F20" s="10">
        <v>28911</v>
      </c>
      <c r="G20" s="10">
        <v>25305</v>
      </c>
      <c r="H20" s="10">
        <v>3606</v>
      </c>
      <c r="I20" s="10">
        <v>54216</v>
      </c>
      <c r="J20" s="10">
        <v>7200</v>
      </c>
      <c r="K20" s="10">
        <v>9600</v>
      </c>
      <c r="L20" s="10">
        <v>54.2</v>
      </c>
      <c r="M20" s="11" t="s">
        <v>89</v>
      </c>
      <c r="P20">
        <v>760</v>
      </c>
      <c r="Q20">
        <v>15</v>
      </c>
      <c r="R20">
        <f t="shared" si="0"/>
        <v>50.591804469626091</v>
      </c>
    </row>
    <row r="23" spans="2:18" ht="13.5" thickBot="1" x14ac:dyDescent="0.25"/>
    <row r="24" spans="2:18" ht="45.75" thickBot="1" x14ac:dyDescent="0.25">
      <c r="B24" s="8" t="s">
        <v>0</v>
      </c>
      <c r="C24" s="8" t="s">
        <v>1</v>
      </c>
      <c r="D24" s="8" t="s">
        <v>46</v>
      </c>
      <c r="E24" s="8" t="s">
        <v>2</v>
      </c>
      <c r="F24" s="8" t="s">
        <v>3</v>
      </c>
      <c r="G24" s="8" t="s">
        <v>4</v>
      </c>
      <c r="H24" s="8" t="s">
        <v>5</v>
      </c>
      <c r="I24" s="8" t="s">
        <v>6</v>
      </c>
      <c r="J24" s="8" t="s">
        <v>7</v>
      </c>
      <c r="K24" s="8" t="s">
        <v>8</v>
      </c>
      <c r="L24" s="8" t="s">
        <v>9</v>
      </c>
      <c r="M24" s="8" t="s">
        <v>47</v>
      </c>
    </row>
    <row r="25" spans="2:18" ht="29.25" thickBot="1" x14ac:dyDescent="0.25">
      <c r="B25" s="13">
        <v>600</v>
      </c>
      <c r="C25" s="10" t="s">
        <v>10</v>
      </c>
      <c r="D25" s="10" t="s">
        <v>48</v>
      </c>
      <c r="E25" s="10">
        <v>16615</v>
      </c>
      <c r="F25" s="10">
        <v>19760</v>
      </c>
      <c r="G25" s="10">
        <v>16615</v>
      </c>
      <c r="H25" s="10">
        <v>3145</v>
      </c>
      <c r="I25" s="10">
        <v>36375</v>
      </c>
      <c r="J25" s="10">
        <v>1750</v>
      </c>
      <c r="K25" s="10">
        <v>2950</v>
      </c>
      <c r="L25" s="10"/>
      <c r="M25" s="11" t="s">
        <v>90</v>
      </c>
      <c r="P25">
        <v>300</v>
      </c>
      <c r="Q25">
        <v>9</v>
      </c>
      <c r="R25">
        <f t="shared" ref="R25:R28" si="1">P25*ATAN(1/Q25)</f>
        <v>33.197166352168693</v>
      </c>
    </row>
    <row r="26" spans="2:18" ht="29.25" thickBot="1" x14ac:dyDescent="0.25">
      <c r="B26" s="14"/>
      <c r="C26" s="10" t="s">
        <v>10</v>
      </c>
      <c r="D26" s="10" t="s">
        <v>49</v>
      </c>
      <c r="E26" s="10">
        <v>20797</v>
      </c>
      <c r="F26" s="10">
        <v>23306</v>
      </c>
      <c r="G26" s="10">
        <v>20797</v>
      </c>
      <c r="H26" s="10">
        <v>2509</v>
      </c>
      <c r="I26" s="10">
        <v>44103</v>
      </c>
      <c r="J26" s="10">
        <v>5994</v>
      </c>
      <c r="K26" s="10" t="s">
        <v>44</v>
      </c>
      <c r="L26" s="10"/>
      <c r="M26" s="11" t="s">
        <v>91</v>
      </c>
      <c r="P26">
        <v>500</v>
      </c>
      <c r="Q26">
        <v>12</v>
      </c>
      <c r="R26">
        <f t="shared" si="1"/>
        <v>41.570615944220613</v>
      </c>
    </row>
    <row r="27" spans="2:18" ht="29.25" thickBot="1" x14ac:dyDescent="0.25">
      <c r="B27" s="14"/>
      <c r="C27" s="10" t="s">
        <v>10</v>
      </c>
      <c r="D27" s="10" t="s">
        <v>50</v>
      </c>
      <c r="E27" s="10">
        <v>27108</v>
      </c>
      <c r="F27" s="10">
        <v>27108</v>
      </c>
      <c r="G27" s="10">
        <v>27108</v>
      </c>
      <c r="H27" s="10" t="s">
        <v>44</v>
      </c>
      <c r="I27" s="10">
        <v>54216</v>
      </c>
      <c r="J27" s="10">
        <v>10825</v>
      </c>
      <c r="K27" s="10">
        <v>9000</v>
      </c>
      <c r="L27" s="10"/>
      <c r="M27" s="11" t="s">
        <v>92</v>
      </c>
      <c r="P27">
        <v>760</v>
      </c>
      <c r="Q27">
        <v>14</v>
      </c>
      <c r="R27">
        <f t="shared" si="1"/>
        <v>54.193673236820644</v>
      </c>
    </row>
    <row r="28" spans="2:18" ht="29.25" thickBot="1" x14ac:dyDescent="0.25">
      <c r="B28" s="14"/>
      <c r="C28" s="10" t="s">
        <v>10</v>
      </c>
      <c r="D28" s="10" t="s">
        <v>51</v>
      </c>
      <c r="E28" s="10">
        <v>25305</v>
      </c>
      <c r="F28" s="10">
        <v>28911</v>
      </c>
      <c r="G28" s="10">
        <v>25305</v>
      </c>
      <c r="H28" s="10">
        <v>3606</v>
      </c>
      <c r="I28" s="10">
        <v>54216</v>
      </c>
      <c r="J28" s="10">
        <v>2400</v>
      </c>
      <c r="K28" s="10">
        <v>9600</v>
      </c>
      <c r="L28" s="10"/>
      <c r="M28" s="11" t="s">
        <v>93</v>
      </c>
      <c r="P28">
        <v>760</v>
      </c>
      <c r="Q28">
        <v>15</v>
      </c>
      <c r="R28">
        <f t="shared" si="1"/>
        <v>50.591804469626091</v>
      </c>
    </row>
    <row r="29" spans="2:18" ht="31.5" thickBot="1" x14ac:dyDescent="0.25">
      <c r="B29" s="14"/>
      <c r="C29" s="10" t="s">
        <v>10</v>
      </c>
      <c r="D29" s="10" t="s">
        <v>94</v>
      </c>
      <c r="E29" s="10">
        <v>32829</v>
      </c>
      <c r="F29" s="10">
        <v>34429</v>
      </c>
      <c r="G29" s="10">
        <v>34429</v>
      </c>
      <c r="H29" s="10" t="s">
        <v>44</v>
      </c>
      <c r="I29" s="10">
        <v>67257</v>
      </c>
      <c r="J29" s="10">
        <v>10781</v>
      </c>
      <c r="K29" s="10">
        <v>3600</v>
      </c>
      <c r="L29" s="10"/>
      <c r="M29" s="11" t="s">
        <v>95</v>
      </c>
      <c r="P29">
        <v>1200</v>
      </c>
      <c r="Q29">
        <v>18.399999999999999</v>
      </c>
    </row>
    <row r="30" spans="2:18" ht="31.5" thickBot="1" x14ac:dyDescent="0.25">
      <c r="B30" s="15"/>
      <c r="C30" s="10" t="s">
        <v>10</v>
      </c>
      <c r="D30" s="10" t="s">
        <v>96</v>
      </c>
      <c r="E30" s="10">
        <v>48109</v>
      </c>
      <c r="F30" s="10">
        <v>46491</v>
      </c>
      <c r="G30" s="10">
        <v>46491</v>
      </c>
      <c r="H30" s="10" t="s">
        <v>44</v>
      </c>
      <c r="I30" s="10">
        <v>94600</v>
      </c>
      <c r="J30" s="10">
        <v>17400</v>
      </c>
      <c r="K30" s="10" t="s">
        <v>44</v>
      </c>
      <c r="L30" s="10"/>
      <c r="M30" s="11" t="s">
        <v>97</v>
      </c>
      <c r="P30">
        <v>2500</v>
      </c>
      <c r="Q30">
        <v>26.1</v>
      </c>
    </row>
  </sheetData>
  <mergeCells count="3">
    <mergeCell ref="B13:B15"/>
    <mergeCell ref="B16:B20"/>
    <mergeCell ref="B25:B30"/>
  </mergeCells>
  <hyperlinks>
    <hyperlink ref="M6" r:id="rId1" display="http://proarc.banenor.no/GetFile.aspx?fileID=682054" xr:uid="{D13ED2D1-3C4F-4DCF-9102-1C49F5E6FE59}"/>
    <hyperlink ref="M7" r:id="rId2" display="http://proarc.banenor.no/GetFile.aspx?fileID=1952867" xr:uid="{579CFAC6-FAC4-4230-A095-D7AA9D719456}"/>
    <hyperlink ref="M13" r:id="rId3" display="http://proarc.banenor.no/GetFile.aspx?fileID=1969183" xr:uid="{9D82B1FC-5599-47A4-A8CE-0A689457C8D6}"/>
    <hyperlink ref="M14" r:id="rId4" display="http://proarc.banenor.no/GetFile.aspx?fileID=1969193" xr:uid="{7BA0EB3A-5B33-407D-A301-9A004083CD4C}"/>
    <hyperlink ref="M15" r:id="rId5" display="http://proarc.banenor.no/GetFile.aspx?fileID=1969199" xr:uid="{81554B1B-413B-4699-AC02-A789FF8172D1}"/>
    <hyperlink ref="M16" r:id="rId6" display="http://proarc.banenor.no/GetFile.aspx?fileID=1969071" xr:uid="{6E2886BF-DF12-49C5-8ED0-8838F862FDDA}"/>
    <hyperlink ref="M17" r:id="rId7" display="http://proarc.banenor.no/GetFile.aspx?fileID=1969041" xr:uid="{28B76AFA-4F4D-45C4-980E-5683541C6521}"/>
    <hyperlink ref="M18" r:id="rId8" display="http://proarc.banenor.no/GetFile.aspx?fileID=1969041" xr:uid="{DB6CACC5-5F5E-4ADC-BECE-2FC48A7CE7BF}"/>
    <hyperlink ref="M19" r:id="rId9" display="http://proarc.banenor.no/GetFile.aspx?fileID=1969065" xr:uid="{FB190044-FE09-4D55-9FF4-5DCAC62A7F50}"/>
    <hyperlink ref="M20" r:id="rId10" display="http://proarc.banenor.no/GetFile.aspx?fileID=1969069" xr:uid="{FA39BB59-69F7-4409-B35D-1DAB20FF9359}"/>
    <hyperlink ref="M25" r:id="rId11" display="http://proarc.banenor.no/GetFile.aspx?fileID=1240584" xr:uid="{60FEEB03-1CA4-488D-B2FA-C90D52A8857E}"/>
    <hyperlink ref="M26" r:id="rId12" display="http://proarc.banenor.no/GetFile.aspx?fileID=808732" xr:uid="{7CA5CB22-E4EE-4142-8099-B6155EEF3423}"/>
    <hyperlink ref="M27" r:id="rId13" display="http://proarc.banenor.no/GetFile.aspx?fileID=808727" xr:uid="{EE9958F3-697B-45AD-BF70-EBE2B99BFC0B}"/>
    <hyperlink ref="M28" r:id="rId14" display="http://proarc.banenor.no/GetFile.aspx?fileID=1969489" xr:uid="{7A1918A2-5298-41F3-A424-B9655B814E69}"/>
    <hyperlink ref="M29" r:id="rId15" display="http://proarc.banenor.no/GetFile.aspx?fileID=1969014" xr:uid="{2F172DBA-5765-4F49-ABF3-5E9C799C8376}"/>
    <hyperlink ref="M30" r:id="rId16" display="http://proarc.banenor.no/GetFile.aspx?fileID=918015" xr:uid="{481DBB8D-675F-4812-9400-72C05418CA1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Ark1</vt:lpstr>
      <vt:lpstr>Arc length</vt:lpstr>
    </vt:vector>
  </TitlesOfParts>
  <Company>Norconsult 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Hope</dc:creator>
  <cp:lastModifiedBy>Claus Feyling</cp:lastModifiedBy>
  <dcterms:created xsi:type="dcterms:W3CDTF">2015-09-17T09:06:58Z</dcterms:created>
  <dcterms:modified xsi:type="dcterms:W3CDTF">2022-11-12T14:39:06Z</dcterms:modified>
</cp:coreProperties>
</file>